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肖文静\文档\研二上\毕业论文\"/>
    </mc:Choice>
  </mc:AlternateContent>
  <bookViews>
    <workbookView xWindow="0" yWindow="0" windowWidth="20490" windowHeight="7755" activeTab="9"/>
  </bookViews>
  <sheets>
    <sheet name="Sheet1" sheetId="1" r:id="rId1"/>
    <sheet name="2007" sheetId="2" r:id="rId2"/>
    <sheet name="2008" sheetId="3" r:id="rId3"/>
    <sheet name="2009" sheetId="4" r:id="rId4"/>
    <sheet name="2010" sheetId="5" r:id="rId5"/>
    <sheet name="2011" sheetId="6" r:id="rId6"/>
    <sheet name="2012" sheetId="7" r:id="rId7"/>
    <sheet name="2013" sheetId="8" r:id="rId8"/>
    <sheet name="2014" sheetId="9" r:id="rId9"/>
    <sheet name="2015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2" i="10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I15" i="4"/>
  <c r="I16" i="4"/>
  <c r="I17" i="4"/>
  <c r="I3" i="4"/>
  <c r="I4" i="4"/>
  <c r="I5" i="4"/>
  <c r="I6" i="4"/>
  <c r="I7" i="4"/>
  <c r="I8" i="4"/>
  <c r="I9" i="4"/>
  <c r="I10" i="4"/>
  <c r="I11" i="4"/>
  <c r="I12" i="4"/>
  <c r="I13" i="4"/>
  <c r="I14" i="4"/>
  <c r="I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2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2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2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2" i="9"/>
  <c r="L2" i="10"/>
  <c r="M2" i="10"/>
  <c r="P2" i="10"/>
  <c r="Q2" i="10"/>
  <c r="N2" i="10" s="1"/>
  <c r="R2" i="10"/>
  <c r="O2" i="10" s="1"/>
  <c r="L3" i="10"/>
  <c r="Q3" i="10" s="1"/>
  <c r="N3" i="10" s="1"/>
  <c r="P3" i="10"/>
  <c r="M3" i="10" s="1"/>
  <c r="R3" i="10"/>
  <c r="O3" i="10" s="1"/>
  <c r="L4" i="10"/>
  <c r="M4" i="10"/>
  <c r="O4" i="10"/>
  <c r="P4" i="10"/>
  <c r="Q4" i="10"/>
  <c r="N4" i="10" s="1"/>
  <c r="R4" i="10"/>
  <c r="L5" i="10"/>
  <c r="Q5" i="10" s="1"/>
  <c r="N5" i="10" s="1"/>
  <c r="P5" i="10"/>
  <c r="M5" i="10" s="1"/>
  <c r="R5" i="10"/>
  <c r="O5" i="10" s="1"/>
  <c r="L6" i="10"/>
  <c r="M6" i="10"/>
  <c r="P6" i="10"/>
  <c r="Q6" i="10"/>
  <c r="N6" i="10" s="1"/>
  <c r="R6" i="10"/>
  <c r="O6" i="10" s="1"/>
  <c r="L7" i="10"/>
  <c r="Q7" i="10" s="1"/>
  <c r="N7" i="10" s="1"/>
  <c r="P7" i="10"/>
  <c r="M7" i="10" s="1"/>
  <c r="R7" i="10"/>
  <c r="O7" i="10" s="1"/>
  <c r="L8" i="10"/>
  <c r="M8" i="10"/>
  <c r="O8" i="10"/>
  <c r="P8" i="10"/>
  <c r="Q8" i="10"/>
  <c r="N8" i="10" s="1"/>
  <c r="R8" i="10"/>
  <c r="L9" i="10"/>
  <c r="Q9" i="10" s="1"/>
  <c r="N9" i="10" s="1"/>
  <c r="P9" i="10"/>
  <c r="M9" i="10" s="1"/>
  <c r="R9" i="10"/>
  <c r="O9" i="10" s="1"/>
  <c r="L10" i="10"/>
  <c r="M10" i="10"/>
  <c r="P10" i="10"/>
  <c r="Q10" i="10"/>
  <c r="N10" i="10" s="1"/>
  <c r="R10" i="10"/>
  <c r="O10" i="10" s="1"/>
  <c r="L11" i="10"/>
  <c r="Q11" i="10" s="1"/>
  <c r="N11" i="10" s="1"/>
  <c r="P11" i="10"/>
  <c r="M11" i="10" s="1"/>
  <c r="R11" i="10"/>
  <c r="O11" i="10" s="1"/>
  <c r="L12" i="10"/>
  <c r="M12" i="10"/>
  <c r="O12" i="10"/>
  <c r="P12" i="10"/>
  <c r="Q12" i="10"/>
  <c r="N12" i="10" s="1"/>
  <c r="R12" i="10"/>
  <c r="L13" i="10"/>
  <c r="Q13" i="10" s="1"/>
  <c r="N13" i="10" s="1"/>
  <c r="P13" i="10"/>
  <c r="M13" i="10" s="1"/>
  <c r="R13" i="10"/>
  <c r="O13" i="10" s="1"/>
  <c r="L14" i="10"/>
  <c r="M14" i="10"/>
  <c r="P14" i="10"/>
  <c r="Q14" i="10"/>
  <c r="N14" i="10" s="1"/>
  <c r="R14" i="10"/>
  <c r="O14" i="10" s="1"/>
  <c r="L15" i="10"/>
  <c r="Q15" i="10" s="1"/>
  <c r="N15" i="10" s="1"/>
  <c r="P15" i="10"/>
  <c r="M15" i="10" s="1"/>
  <c r="R15" i="10"/>
  <c r="O15" i="10" s="1"/>
  <c r="L16" i="10"/>
  <c r="M16" i="10"/>
  <c r="O16" i="10"/>
  <c r="P16" i="10"/>
  <c r="Q16" i="10"/>
  <c r="N16" i="10" s="1"/>
  <c r="R16" i="10"/>
  <c r="L17" i="10"/>
  <c r="Q17" i="10" s="1"/>
  <c r="N17" i="10" s="1"/>
  <c r="P17" i="10"/>
  <c r="M17" i="10" s="1"/>
  <c r="R17" i="10"/>
  <c r="O17" i="10" s="1"/>
  <c r="Q17" i="9" l="1"/>
  <c r="N17" i="9" s="1"/>
  <c r="L17" i="9"/>
  <c r="R17" i="9" s="1"/>
  <c r="O17" i="9" s="1"/>
  <c r="Q17" i="8"/>
  <c r="N17" i="8" s="1"/>
  <c r="L17" i="8"/>
  <c r="R17" i="8" s="1"/>
  <c r="O17" i="8" s="1"/>
  <c r="Q17" i="7"/>
  <c r="N17" i="7" s="1"/>
  <c r="L17" i="7"/>
  <c r="R17" i="7" s="1"/>
  <c r="O17" i="7" s="1"/>
  <c r="Q17" i="6"/>
  <c r="N17" i="6" s="1"/>
  <c r="L17" i="6"/>
  <c r="R17" i="6" s="1"/>
  <c r="O17" i="6" s="1"/>
  <c r="Q17" i="5"/>
  <c r="N17" i="5" s="1"/>
  <c r="L17" i="5"/>
  <c r="R17" i="5" s="1"/>
  <c r="O17" i="5" s="1"/>
  <c r="Q17" i="4"/>
  <c r="N17" i="4" s="1"/>
  <c r="L17" i="4"/>
  <c r="R17" i="4" s="1"/>
  <c r="O17" i="4" s="1"/>
  <c r="Q17" i="3"/>
  <c r="N17" i="3" s="1"/>
  <c r="L17" i="3"/>
  <c r="R17" i="3" s="1"/>
  <c r="O17" i="3" s="1"/>
  <c r="Q17" i="2"/>
  <c r="N17" i="2" s="1"/>
  <c r="L17" i="2"/>
  <c r="R17" i="2" s="1"/>
  <c r="O17" i="2" s="1"/>
  <c r="L16" i="9"/>
  <c r="R16" i="9" s="1"/>
  <c r="O16" i="9" s="1"/>
  <c r="L16" i="8"/>
  <c r="R16" i="8" s="1"/>
  <c r="O16" i="8" s="1"/>
  <c r="Q16" i="7"/>
  <c r="N16" i="7" s="1"/>
  <c r="L16" i="7"/>
  <c r="R16" i="7" s="1"/>
  <c r="O16" i="7" s="1"/>
  <c r="Q16" i="6"/>
  <c r="N16" i="6" s="1"/>
  <c r="L16" i="6"/>
  <c r="R16" i="6" s="1"/>
  <c r="O16" i="6" s="1"/>
  <c r="Q16" i="5"/>
  <c r="N16" i="5" s="1"/>
  <c r="L16" i="5"/>
  <c r="R16" i="5" s="1"/>
  <c r="O16" i="5" s="1"/>
  <c r="Q16" i="4"/>
  <c r="N16" i="4" s="1"/>
  <c r="L16" i="4"/>
  <c r="R16" i="4" s="1"/>
  <c r="O16" i="4" s="1"/>
  <c r="Q16" i="3"/>
  <c r="N16" i="3" s="1"/>
  <c r="L16" i="3"/>
  <c r="R16" i="3" s="1"/>
  <c r="O16" i="3" s="1"/>
  <c r="Q16" i="2"/>
  <c r="N16" i="2" s="1"/>
  <c r="L16" i="2"/>
  <c r="R16" i="2" s="1"/>
  <c r="O16" i="2" s="1"/>
  <c r="Q15" i="9"/>
  <c r="N15" i="9" s="1"/>
  <c r="L15" i="9"/>
  <c r="R15" i="9" s="1"/>
  <c r="O15" i="9" s="1"/>
  <c r="L15" i="8"/>
  <c r="Q15" i="8" s="1"/>
  <c r="N15" i="8" s="1"/>
  <c r="Q15" i="7"/>
  <c r="N15" i="7" s="1"/>
  <c r="L15" i="7"/>
  <c r="R15" i="7" s="1"/>
  <c r="O15" i="7" s="1"/>
  <c r="Q15" i="6"/>
  <c r="N15" i="6" s="1"/>
  <c r="L15" i="6"/>
  <c r="R15" i="6" s="1"/>
  <c r="O15" i="6" s="1"/>
  <c r="Q15" i="5"/>
  <c r="N15" i="5" s="1"/>
  <c r="L15" i="5"/>
  <c r="R15" i="5" s="1"/>
  <c r="O15" i="5" s="1"/>
  <c r="Q15" i="4"/>
  <c r="N15" i="4" s="1"/>
  <c r="L15" i="4"/>
  <c r="R15" i="4" s="1"/>
  <c r="O15" i="4" s="1"/>
  <c r="Q15" i="3"/>
  <c r="N15" i="3" s="1"/>
  <c r="L15" i="3"/>
  <c r="R15" i="3" s="1"/>
  <c r="O15" i="3" s="1"/>
  <c r="Q15" i="2"/>
  <c r="N15" i="2" s="1"/>
  <c r="L15" i="2"/>
  <c r="R15" i="2" s="1"/>
  <c r="O15" i="2" s="1"/>
  <c r="Q14" i="9"/>
  <c r="N14" i="9" s="1"/>
  <c r="L14" i="9"/>
  <c r="R14" i="9" s="1"/>
  <c r="O14" i="9" s="1"/>
  <c r="Q14" i="8"/>
  <c r="N14" i="8" s="1"/>
  <c r="L14" i="8"/>
  <c r="R14" i="8" s="1"/>
  <c r="O14" i="8" s="1"/>
  <c r="Q14" i="7"/>
  <c r="N14" i="7" s="1"/>
  <c r="L14" i="7"/>
  <c r="R14" i="7" s="1"/>
  <c r="O14" i="7" s="1"/>
  <c r="L14" i="6"/>
  <c r="R14" i="6" s="1"/>
  <c r="O14" i="6" s="1"/>
  <c r="Q14" i="5"/>
  <c r="N14" i="5" s="1"/>
  <c r="L14" i="5"/>
  <c r="R14" i="5" s="1"/>
  <c r="O14" i="5" s="1"/>
  <c r="Q14" i="4"/>
  <c r="N14" i="4" s="1"/>
  <c r="L14" i="4"/>
  <c r="R14" i="4" s="1"/>
  <c r="O14" i="4" s="1"/>
  <c r="Q14" i="3"/>
  <c r="N14" i="3" s="1"/>
  <c r="L14" i="3"/>
  <c r="R14" i="3" s="1"/>
  <c r="O14" i="3" s="1"/>
  <c r="Q14" i="2"/>
  <c r="N14" i="2" s="1"/>
  <c r="L14" i="2"/>
  <c r="R14" i="2" s="1"/>
  <c r="O14" i="2" s="1"/>
  <c r="Q13" i="9"/>
  <c r="N13" i="9" s="1"/>
  <c r="L13" i="9"/>
  <c r="R13" i="9" s="1"/>
  <c r="O13" i="9" s="1"/>
  <c r="Q13" i="8"/>
  <c r="N13" i="8" s="1"/>
  <c r="L13" i="8"/>
  <c r="R13" i="8" s="1"/>
  <c r="O13" i="8" s="1"/>
  <c r="Q13" i="7"/>
  <c r="N13" i="7" s="1"/>
  <c r="L13" i="7"/>
  <c r="R13" i="7" s="1"/>
  <c r="O13" i="7" s="1"/>
  <c r="Q13" i="6"/>
  <c r="N13" i="6" s="1"/>
  <c r="L13" i="6"/>
  <c r="R13" i="6" s="1"/>
  <c r="O13" i="6" s="1"/>
  <c r="Q13" i="5"/>
  <c r="N13" i="5" s="1"/>
  <c r="L13" i="5"/>
  <c r="R13" i="5" s="1"/>
  <c r="O13" i="5" s="1"/>
  <c r="Q13" i="4"/>
  <c r="N13" i="4" s="1"/>
  <c r="L13" i="4"/>
  <c r="R13" i="4" s="1"/>
  <c r="O13" i="4" s="1"/>
  <c r="Q13" i="3"/>
  <c r="N13" i="3" s="1"/>
  <c r="L13" i="3"/>
  <c r="R13" i="3" s="1"/>
  <c r="O13" i="3" s="1"/>
  <c r="L13" i="2"/>
  <c r="R13" i="2" s="1"/>
  <c r="O13" i="2" s="1"/>
  <c r="Q12" i="9"/>
  <c r="N12" i="9" s="1"/>
  <c r="L12" i="9"/>
  <c r="R12" i="9" s="1"/>
  <c r="O12" i="9" s="1"/>
  <c r="Q12" i="8"/>
  <c r="N12" i="8" s="1"/>
  <c r="L12" i="8"/>
  <c r="R12" i="8" s="1"/>
  <c r="O12" i="8" s="1"/>
  <c r="Q12" i="7"/>
  <c r="N12" i="7" s="1"/>
  <c r="L12" i="7"/>
  <c r="R12" i="7" s="1"/>
  <c r="O12" i="7" s="1"/>
  <c r="Q12" i="6"/>
  <c r="N12" i="6" s="1"/>
  <c r="L12" i="6"/>
  <c r="R12" i="6" s="1"/>
  <c r="O12" i="6" s="1"/>
  <c r="Q12" i="5"/>
  <c r="N12" i="5" s="1"/>
  <c r="L12" i="5"/>
  <c r="R12" i="5" s="1"/>
  <c r="O12" i="5" s="1"/>
  <c r="Q12" i="4"/>
  <c r="N12" i="4" s="1"/>
  <c r="L12" i="4"/>
  <c r="R12" i="4" s="1"/>
  <c r="O12" i="4" s="1"/>
  <c r="Q12" i="3"/>
  <c r="N12" i="3" s="1"/>
  <c r="L12" i="3"/>
  <c r="R12" i="3" s="1"/>
  <c r="O12" i="3" s="1"/>
  <c r="Q12" i="2"/>
  <c r="N12" i="2" s="1"/>
  <c r="L12" i="2"/>
  <c r="R12" i="2" s="1"/>
  <c r="O12" i="2" s="1"/>
  <c r="Q11" i="9"/>
  <c r="N11" i="9" s="1"/>
  <c r="L11" i="9"/>
  <c r="R11" i="9" s="1"/>
  <c r="O11" i="9" s="1"/>
  <c r="Q11" i="8"/>
  <c r="N11" i="8" s="1"/>
  <c r="L11" i="8"/>
  <c r="R11" i="8" s="1"/>
  <c r="O11" i="8" s="1"/>
  <c r="Q11" i="7"/>
  <c r="N11" i="7" s="1"/>
  <c r="L11" i="7"/>
  <c r="R11" i="7" s="1"/>
  <c r="O11" i="7" s="1"/>
  <c r="Q11" i="6"/>
  <c r="N11" i="6" s="1"/>
  <c r="L11" i="6"/>
  <c r="R11" i="6" s="1"/>
  <c r="O11" i="6" s="1"/>
  <c r="Q11" i="5"/>
  <c r="N11" i="5" s="1"/>
  <c r="L11" i="5"/>
  <c r="R11" i="5" s="1"/>
  <c r="O11" i="5" s="1"/>
  <c r="Q11" i="4"/>
  <c r="N11" i="4" s="1"/>
  <c r="L11" i="4"/>
  <c r="R11" i="4" s="1"/>
  <c r="O11" i="4" s="1"/>
  <c r="Q11" i="3"/>
  <c r="N11" i="3" s="1"/>
  <c r="L11" i="3"/>
  <c r="R11" i="3" s="1"/>
  <c r="O11" i="3" s="1"/>
  <c r="Q11" i="2"/>
  <c r="N11" i="2" s="1"/>
  <c r="L11" i="2"/>
  <c r="R11" i="2" s="1"/>
  <c r="O11" i="2" s="1"/>
  <c r="Q10" i="9"/>
  <c r="N10" i="9" s="1"/>
  <c r="L10" i="9"/>
  <c r="R10" i="9" s="1"/>
  <c r="O10" i="9" s="1"/>
  <c r="Q10" i="8"/>
  <c r="N10" i="8" s="1"/>
  <c r="L10" i="8"/>
  <c r="R10" i="8" s="1"/>
  <c r="O10" i="8" s="1"/>
  <c r="Q10" i="7"/>
  <c r="N10" i="7" s="1"/>
  <c r="L10" i="7"/>
  <c r="R10" i="7" s="1"/>
  <c r="O10" i="7" s="1"/>
  <c r="Q9" i="6"/>
  <c r="N9" i="6" s="1"/>
  <c r="L9" i="6"/>
  <c r="R9" i="6" s="1"/>
  <c r="O9" i="6" s="1"/>
  <c r="Q10" i="6"/>
  <c r="N10" i="6" s="1"/>
  <c r="L10" i="6"/>
  <c r="R10" i="6" s="1"/>
  <c r="O10" i="6" s="1"/>
  <c r="Q10" i="5"/>
  <c r="N10" i="5" s="1"/>
  <c r="L10" i="5"/>
  <c r="R10" i="5" s="1"/>
  <c r="O10" i="5" s="1"/>
  <c r="Q10" i="4"/>
  <c r="N10" i="4" s="1"/>
  <c r="L10" i="4"/>
  <c r="R10" i="4" s="1"/>
  <c r="O10" i="4" s="1"/>
  <c r="Q10" i="3"/>
  <c r="N10" i="3" s="1"/>
  <c r="L10" i="3"/>
  <c r="R10" i="3" s="1"/>
  <c r="O10" i="3" s="1"/>
  <c r="Q10" i="2"/>
  <c r="N10" i="2" s="1"/>
  <c r="L10" i="2"/>
  <c r="R10" i="2" s="1"/>
  <c r="O10" i="2" s="1"/>
  <c r="Q9" i="9"/>
  <c r="N9" i="9" s="1"/>
  <c r="L9" i="9"/>
  <c r="R9" i="9" s="1"/>
  <c r="O9" i="9" s="1"/>
  <c r="Q9" i="8"/>
  <c r="N9" i="8" s="1"/>
  <c r="L9" i="8"/>
  <c r="R9" i="8" s="1"/>
  <c r="O9" i="8" s="1"/>
  <c r="Q9" i="7"/>
  <c r="N9" i="7" s="1"/>
  <c r="L9" i="7"/>
  <c r="R9" i="7" s="1"/>
  <c r="O9" i="7" s="1"/>
  <c r="Q9" i="5"/>
  <c r="N9" i="5" s="1"/>
  <c r="L9" i="5"/>
  <c r="R9" i="5" s="1"/>
  <c r="O9" i="5" s="1"/>
  <c r="Q9" i="4"/>
  <c r="N9" i="4" s="1"/>
  <c r="L9" i="4"/>
  <c r="R9" i="4" s="1"/>
  <c r="O9" i="4" s="1"/>
  <c r="Q9" i="3"/>
  <c r="N9" i="3" s="1"/>
  <c r="L9" i="3"/>
  <c r="R9" i="3" s="1"/>
  <c r="O9" i="3" s="1"/>
  <c r="Q9" i="2"/>
  <c r="N9" i="2" s="1"/>
  <c r="L9" i="2"/>
  <c r="R9" i="2" s="1"/>
  <c r="O9" i="2" s="1"/>
  <c r="Q8" i="9"/>
  <c r="N8" i="9" s="1"/>
  <c r="L8" i="9"/>
  <c r="R8" i="9" s="1"/>
  <c r="O8" i="9" s="1"/>
  <c r="Q8" i="8"/>
  <c r="N8" i="8" s="1"/>
  <c r="L8" i="8"/>
  <c r="R8" i="8" s="1"/>
  <c r="O8" i="8" s="1"/>
  <c r="Q8" i="7"/>
  <c r="N8" i="7" s="1"/>
  <c r="L8" i="7"/>
  <c r="R8" i="7" s="1"/>
  <c r="O8" i="7" s="1"/>
  <c r="Q8" i="6"/>
  <c r="N8" i="6" s="1"/>
  <c r="L8" i="6"/>
  <c r="R8" i="6" s="1"/>
  <c r="O8" i="6" s="1"/>
  <c r="Q8" i="5"/>
  <c r="N8" i="5" s="1"/>
  <c r="L8" i="5"/>
  <c r="R8" i="5" s="1"/>
  <c r="O8" i="5" s="1"/>
  <c r="Q8" i="4"/>
  <c r="N8" i="4" s="1"/>
  <c r="L8" i="4"/>
  <c r="R8" i="4" s="1"/>
  <c r="O8" i="4" s="1"/>
  <c r="L8" i="3"/>
  <c r="R8" i="3" s="1"/>
  <c r="O8" i="3" s="1"/>
  <c r="Q8" i="2"/>
  <c r="N8" i="2" s="1"/>
  <c r="L8" i="2"/>
  <c r="R8" i="2" s="1"/>
  <c r="O8" i="2" s="1"/>
  <c r="Q7" i="9"/>
  <c r="N7" i="9" s="1"/>
  <c r="L7" i="9"/>
  <c r="R7" i="9" s="1"/>
  <c r="O7" i="9" s="1"/>
  <c r="Q7" i="8"/>
  <c r="N7" i="8" s="1"/>
  <c r="L7" i="8"/>
  <c r="R7" i="8" s="1"/>
  <c r="O7" i="8" s="1"/>
  <c r="Q7" i="7"/>
  <c r="N7" i="7" s="1"/>
  <c r="L7" i="7"/>
  <c r="R7" i="7" s="1"/>
  <c r="O7" i="7" s="1"/>
  <c r="L7" i="6"/>
  <c r="R7" i="6" s="1"/>
  <c r="O7" i="6" s="1"/>
  <c r="Q7" i="5"/>
  <c r="N7" i="5" s="1"/>
  <c r="L7" i="5"/>
  <c r="R7" i="5" s="1"/>
  <c r="O7" i="5" s="1"/>
  <c r="Q7" i="4"/>
  <c r="N7" i="4" s="1"/>
  <c r="L7" i="4"/>
  <c r="R7" i="4" s="1"/>
  <c r="O7" i="4" s="1"/>
  <c r="Q7" i="3"/>
  <c r="N7" i="3" s="1"/>
  <c r="L7" i="3"/>
  <c r="R7" i="3" s="1"/>
  <c r="O7" i="3" s="1"/>
  <c r="L7" i="2"/>
  <c r="R7" i="2" s="1"/>
  <c r="O7" i="2" s="1"/>
  <c r="Q6" i="9"/>
  <c r="N6" i="9" s="1"/>
  <c r="L6" i="9"/>
  <c r="R6" i="9" s="1"/>
  <c r="O6" i="9" s="1"/>
  <c r="Q6" i="8"/>
  <c r="N6" i="8" s="1"/>
  <c r="L6" i="8"/>
  <c r="R6" i="8" s="1"/>
  <c r="O6" i="8" s="1"/>
  <c r="Q6" i="7"/>
  <c r="N6" i="7" s="1"/>
  <c r="L6" i="7"/>
  <c r="R6" i="7" s="1"/>
  <c r="O6" i="7" s="1"/>
  <c r="Q6" i="6"/>
  <c r="N6" i="6" s="1"/>
  <c r="L6" i="6"/>
  <c r="R6" i="6" s="1"/>
  <c r="O6" i="6" s="1"/>
  <c r="Q6" i="5"/>
  <c r="N6" i="5" s="1"/>
  <c r="L6" i="5"/>
  <c r="R6" i="5" s="1"/>
  <c r="O6" i="5" s="1"/>
  <c r="Q6" i="4"/>
  <c r="N6" i="4" s="1"/>
  <c r="L6" i="4"/>
  <c r="R6" i="4" s="1"/>
  <c r="O6" i="4" s="1"/>
  <c r="Q6" i="3"/>
  <c r="N6" i="3" s="1"/>
  <c r="L6" i="3"/>
  <c r="R6" i="3" s="1"/>
  <c r="O6" i="3" s="1"/>
  <c r="Q6" i="2"/>
  <c r="N6" i="2" s="1"/>
  <c r="L6" i="2"/>
  <c r="R6" i="2" s="1"/>
  <c r="O6" i="2" s="1"/>
  <c r="Q5" i="9"/>
  <c r="N5" i="9" s="1"/>
  <c r="L5" i="9"/>
  <c r="R5" i="9" s="1"/>
  <c r="O5" i="9" s="1"/>
  <c r="Q5" i="8"/>
  <c r="N5" i="8" s="1"/>
  <c r="L5" i="8"/>
  <c r="R5" i="8" s="1"/>
  <c r="O5" i="8" s="1"/>
  <c r="Q5" i="7"/>
  <c r="N5" i="7" s="1"/>
  <c r="L5" i="7"/>
  <c r="R5" i="7" s="1"/>
  <c r="O5" i="7" s="1"/>
  <c r="Q5" i="6"/>
  <c r="N5" i="6" s="1"/>
  <c r="L5" i="6"/>
  <c r="R5" i="6" s="1"/>
  <c r="O5" i="6" s="1"/>
  <c r="Q5" i="5"/>
  <c r="N5" i="5" s="1"/>
  <c r="L5" i="5"/>
  <c r="R5" i="5" s="1"/>
  <c r="O5" i="5" s="1"/>
  <c r="Q5" i="4"/>
  <c r="N5" i="4" s="1"/>
  <c r="L5" i="4"/>
  <c r="R5" i="4" s="1"/>
  <c r="O5" i="4" s="1"/>
  <c r="Q5" i="3"/>
  <c r="N5" i="3" s="1"/>
  <c r="L5" i="3"/>
  <c r="R5" i="3" s="1"/>
  <c r="O5" i="3" s="1"/>
  <c r="Q5" i="2"/>
  <c r="N5" i="2" s="1"/>
  <c r="L5" i="2"/>
  <c r="R5" i="2" s="1"/>
  <c r="O5" i="2" s="1"/>
  <c r="Q4" i="9"/>
  <c r="N4" i="9" s="1"/>
  <c r="L4" i="9"/>
  <c r="R4" i="9" s="1"/>
  <c r="O4" i="9" s="1"/>
  <c r="Q4" i="8"/>
  <c r="N4" i="8" s="1"/>
  <c r="L4" i="8"/>
  <c r="R4" i="8" s="1"/>
  <c r="O4" i="8" s="1"/>
  <c r="L4" i="7"/>
  <c r="R4" i="7" s="1"/>
  <c r="O4" i="7" s="1"/>
  <c r="Q4" i="6"/>
  <c r="N4" i="6" s="1"/>
  <c r="L4" i="6"/>
  <c r="R4" i="6" s="1"/>
  <c r="O4" i="6" s="1"/>
  <c r="Q4" i="5"/>
  <c r="N4" i="5" s="1"/>
  <c r="L4" i="5"/>
  <c r="R4" i="5" s="1"/>
  <c r="O4" i="5" s="1"/>
  <c r="Q4" i="4"/>
  <c r="N4" i="4" s="1"/>
  <c r="L4" i="4"/>
  <c r="R4" i="4" s="1"/>
  <c r="O4" i="4" s="1"/>
  <c r="Q4" i="3"/>
  <c r="N4" i="3" s="1"/>
  <c r="L4" i="3"/>
  <c r="R4" i="3" s="1"/>
  <c r="O4" i="3" s="1"/>
  <c r="Q4" i="2"/>
  <c r="N4" i="2" s="1"/>
  <c r="L4" i="2"/>
  <c r="R4" i="2" s="1"/>
  <c r="O4" i="2" s="1"/>
  <c r="Q3" i="9"/>
  <c r="N3" i="9" s="1"/>
  <c r="L3" i="9"/>
  <c r="R3" i="9" s="1"/>
  <c r="O3" i="9" s="1"/>
  <c r="Q3" i="8"/>
  <c r="N3" i="8" s="1"/>
  <c r="L3" i="8"/>
  <c r="R3" i="8" s="1"/>
  <c r="O3" i="8" s="1"/>
  <c r="Q3" i="7"/>
  <c r="N3" i="7" s="1"/>
  <c r="L3" i="7"/>
  <c r="R3" i="7" s="1"/>
  <c r="O3" i="7" s="1"/>
  <c r="Q3" i="6"/>
  <c r="N3" i="6" s="1"/>
  <c r="L3" i="6"/>
  <c r="R3" i="6" s="1"/>
  <c r="O3" i="6" s="1"/>
  <c r="Q3" i="5"/>
  <c r="N3" i="5" s="1"/>
  <c r="L3" i="5"/>
  <c r="R3" i="5" s="1"/>
  <c r="O3" i="5" s="1"/>
  <c r="Q3" i="4"/>
  <c r="N3" i="4" s="1"/>
  <c r="L3" i="4"/>
  <c r="R3" i="4" s="1"/>
  <c r="O3" i="4" s="1"/>
  <c r="Q3" i="3"/>
  <c r="N3" i="3" s="1"/>
  <c r="L3" i="3"/>
  <c r="R3" i="3" s="1"/>
  <c r="O3" i="3" s="1"/>
  <c r="Q3" i="2"/>
  <c r="N3" i="2" s="1"/>
  <c r="L3" i="2"/>
  <c r="R3" i="2" s="1"/>
  <c r="O3" i="2" s="1"/>
  <c r="Q2" i="9"/>
  <c r="N2" i="9" s="1"/>
  <c r="L2" i="9"/>
  <c r="R2" i="9" s="1"/>
  <c r="O2" i="9" s="1"/>
  <c r="Q2" i="8"/>
  <c r="N2" i="8" s="1"/>
  <c r="L2" i="8"/>
  <c r="R2" i="8" s="1"/>
  <c r="O2" i="8" s="1"/>
  <c r="Q2" i="7"/>
  <c r="N2" i="7" s="1"/>
  <c r="L2" i="7"/>
  <c r="R2" i="7" s="1"/>
  <c r="O2" i="7" s="1"/>
  <c r="Q2" i="6"/>
  <c r="N2" i="6" s="1"/>
  <c r="L2" i="6"/>
  <c r="R2" i="6" s="1"/>
  <c r="O2" i="6" s="1"/>
  <c r="Q2" i="5"/>
  <c r="N2" i="5" s="1"/>
  <c r="L2" i="5"/>
  <c r="R2" i="5" s="1"/>
  <c r="O2" i="5" s="1"/>
  <c r="Q2" i="4"/>
  <c r="N2" i="4" s="1"/>
  <c r="L2" i="4"/>
  <c r="R2" i="4" s="1"/>
  <c r="O2" i="4" s="1"/>
  <c r="Q2" i="3"/>
  <c r="N2" i="3" s="1"/>
  <c r="L2" i="3"/>
  <c r="R2" i="3" s="1"/>
  <c r="O2" i="3" s="1"/>
  <c r="Q2" i="2"/>
  <c r="N2" i="2" s="1"/>
  <c r="L2" i="2"/>
  <c r="R2" i="2" s="1"/>
  <c r="O2" i="2" s="1"/>
  <c r="N15" i="1"/>
  <c r="N16" i="1"/>
  <c r="N17" i="1"/>
  <c r="N18" i="1"/>
  <c r="N19" i="1"/>
  <c r="N20" i="1"/>
  <c r="N21" i="1"/>
  <c r="N22" i="1"/>
  <c r="N14" i="1"/>
  <c r="Q15" i="1"/>
  <c r="Q16" i="1"/>
  <c r="Q17" i="1"/>
  <c r="Q18" i="1"/>
  <c r="Q19" i="1"/>
  <c r="Q20" i="1"/>
  <c r="Q21" i="1"/>
  <c r="Q22" i="1"/>
  <c r="Q14" i="1"/>
  <c r="M15" i="1"/>
  <c r="M16" i="1"/>
  <c r="M17" i="1"/>
  <c r="M18" i="1"/>
  <c r="M19" i="1"/>
  <c r="M20" i="1"/>
  <c r="M21" i="1"/>
  <c r="M22" i="1"/>
  <c r="M14" i="1"/>
  <c r="P15" i="1"/>
  <c r="P16" i="1"/>
  <c r="P17" i="1"/>
  <c r="P18" i="1"/>
  <c r="P19" i="1"/>
  <c r="P20" i="1"/>
  <c r="P21" i="1"/>
  <c r="P22" i="1"/>
  <c r="P14" i="1"/>
  <c r="L15" i="1"/>
  <c r="L16" i="1"/>
  <c r="L17" i="1"/>
  <c r="L18" i="1"/>
  <c r="L19" i="1"/>
  <c r="L20" i="1"/>
  <c r="L21" i="1"/>
  <c r="L22" i="1"/>
  <c r="L14" i="1"/>
  <c r="O15" i="1"/>
  <c r="O16" i="1"/>
  <c r="O17" i="1"/>
  <c r="O18" i="1"/>
  <c r="O19" i="1"/>
  <c r="O20" i="1"/>
  <c r="O21" i="1"/>
  <c r="O22" i="1"/>
  <c r="O14" i="1"/>
  <c r="K15" i="1"/>
  <c r="K16" i="1"/>
  <c r="K17" i="1"/>
  <c r="K18" i="1"/>
  <c r="K19" i="1"/>
  <c r="K20" i="1"/>
  <c r="K21" i="1"/>
  <c r="K22" i="1"/>
  <c r="K14" i="1"/>
  <c r="P17" i="9" l="1"/>
  <c r="M17" i="9" s="1"/>
  <c r="P17" i="8"/>
  <c r="M17" i="8" s="1"/>
  <c r="P17" i="7"/>
  <c r="M17" i="7" s="1"/>
  <c r="P17" i="6"/>
  <c r="M17" i="6" s="1"/>
  <c r="P17" i="5"/>
  <c r="M17" i="5" s="1"/>
  <c r="P17" i="4"/>
  <c r="M17" i="4" s="1"/>
  <c r="P17" i="3"/>
  <c r="M17" i="3" s="1"/>
  <c r="P17" i="2"/>
  <c r="M17" i="2" s="1"/>
  <c r="Q16" i="9"/>
  <c r="N16" i="9" s="1"/>
  <c r="P16" i="9"/>
  <c r="M16" i="9" s="1"/>
  <c r="Q16" i="8"/>
  <c r="N16" i="8" s="1"/>
  <c r="P16" i="8"/>
  <c r="M16" i="8" s="1"/>
  <c r="P16" i="7"/>
  <c r="M16" i="7" s="1"/>
  <c r="P16" i="6"/>
  <c r="M16" i="6" s="1"/>
  <c r="P16" i="5"/>
  <c r="M16" i="5" s="1"/>
  <c r="P16" i="4"/>
  <c r="M16" i="4" s="1"/>
  <c r="P16" i="3"/>
  <c r="M16" i="3" s="1"/>
  <c r="P16" i="2"/>
  <c r="M16" i="2" s="1"/>
  <c r="P15" i="9"/>
  <c r="M15" i="9" s="1"/>
  <c r="P15" i="8"/>
  <c r="M15" i="8" s="1"/>
  <c r="R15" i="8"/>
  <c r="O15" i="8" s="1"/>
  <c r="P15" i="7"/>
  <c r="M15" i="7" s="1"/>
  <c r="P15" i="6"/>
  <c r="M15" i="6" s="1"/>
  <c r="P15" i="5"/>
  <c r="M15" i="5" s="1"/>
  <c r="P15" i="4"/>
  <c r="M15" i="4" s="1"/>
  <c r="P15" i="3"/>
  <c r="M15" i="3" s="1"/>
  <c r="P15" i="2"/>
  <c r="M15" i="2" s="1"/>
  <c r="P14" i="9"/>
  <c r="M14" i="9" s="1"/>
  <c r="P14" i="8"/>
  <c r="M14" i="8" s="1"/>
  <c r="P14" i="7"/>
  <c r="M14" i="7" s="1"/>
  <c r="Q14" i="6"/>
  <c r="N14" i="6" s="1"/>
  <c r="P14" i="6"/>
  <c r="M14" i="6" s="1"/>
  <c r="P14" i="5"/>
  <c r="M14" i="5" s="1"/>
  <c r="P14" i="4"/>
  <c r="M14" i="4" s="1"/>
  <c r="P14" i="3"/>
  <c r="M14" i="3" s="1"/>
  <c r="P14" i="2"/>
  <c r="M14" i="2" s="1"/>
  <c r="P13" i="9"/>
  <c r="M13" i="9" s="1"/>
  <c r="P13" i="8"/>
  <c r="M13" i="8" s="1"/>
  <c r="P13" i="7"/>
  <c r="M13" i="7" s="1"/>
  <c r="P13" i="6"/>
  <c r="M13" i="6" s="1"/>
  <c r="P13" i="5"/>
  <c r="M13" i="5" s="1"/>
  <c r="P13" i="4"/>
  <c r="M13" i="4" s="1"/>
  <c r="P13" i="3"/>
  <c r="M13" i="3" s="1"/>
  <c r="Q13" i="2"/>
  <c r="N13" i="2" s="1"/>
  <c r="P13" i="2"/>
  <c r="M13" i="2" s="1"/>
  <c r="P12" i="9"/>
  <c r="M12" i="9" s="1"/>
  <c r="P12" i="8"/>
  <c r="M12" i="8" s="1"/>
  <c r="P12" i="7"/>
  <c r="M12" i="7" s="1"/>
  <c r="P12" i="6"/>
  <c r="M12" i="6" s="1"/>
  <c r="P12" i="5"/>
  <c r="M12" i="5" s="1"/>
  <c r="P12" i="4"/>
  <c r="M12" i="4" s="1"/>
  <c r="P12" i="3"/>
  <c r="M12" i="3" s="1"/>
  <c r="P12" i="2"/>
  <c r="M12" i="2" s="1"/>
  <c r="P11" i="9"/>
  <c r="M11" i="9" s="1"/>
  <c r="P11" i="8"/>
  <c r="M11" i="8" s="1"/>
  <c r="P11" i="7"/>
  <c r="M11" i="7" s="1"/>
  <c r="P11" i="6"/>
  <c r="M11" i="6" s="1"/>
  <c r="P11" i="5"/>
  <c r="M11" i="5" s="1"/>
  <c r="P11" i="4"/>
  <c r="M11" i="4" s="1"/>
  <c r="P11" i="3"/>
  <c r="M11" i="3" s="1"/>
  <c r="P11" i="2"/>
  <c r="M11" i="2" s="1"/>
  <c r="P10" i="9"/>
  <c r="M10" i="9" s="1"/>
  <c r="P10" i="8"/>
  <c r="M10" i="8" s="1"/>
  <c r="P10" i="7"/>
  <c r="M10" i="7" s="1"/>
  <c r="P9" i="6"/>
  <c r="M9" i="6" s="1"/>
  <c r="P10" i="6"/>
  <c r="M10" i="6" s="1"/>
  <c r="P10" i="5"/>
  <c r="M10" i="5" s="1"/>
  <c r="P10" i="4"/>
  <c r="M10" i="4" s="1"/>
  <c r="P10" i="3"/>
  <c r="M10" i="3" s="1"/>
  <c r="P10" i="2"/>
  <c r="M10" i="2" s="1"/>
  <c r="P9" i="9"/>
  <c r="M9" i="9" s="1"/>
  <c r="P9" i="8"/>
  <c r="M9" i="8" s="1"/>
  <c r="P9" i="7"/>
  <c r="M9" i="7" s="1"/>
  <c r="P9" i="5"/>
  <c r="M9" i="5" s="1"/>
  <c r="P9" i="4"/>
  <c r="M9" i="4" s="1"/>
  <c r="P9" i="3"/>
  <c r="M9" i="3" s="1"/>
  <c r="P9" i="2"/>
  <c r="M9" i="2" s="1"/>
  <c r="P8" i="9"/>
  <c r="M8" i="9" s="1"/>
  <c r="P8" i="8"/>
  <c r="M8" i="8" s="1"/>
  <c r="P8" i="7"/>
  <c r="M8" i="7" s="1"/>
  <c r="P8" i="6"/>
  <c r="M8" i="6" s="1"/>
  <c r="P8" i="5"/>
  <c r="M8" i="5" s="1"/>
  <c r="P8" i="4"/>
  <c r="M8" i="4" s="1"/>
  <c r="Q8" i="3"/>
  <c r="N8" i="3" s="1"/>
  <c r="P8" i="3"/>
  <c r="M8" i="3" s="1"/>
  <c r="P8" i="2"/>
  <c r="M8" i="2" s="1"/>
  <c r="P7" i="9"/>
  <c r="M7" i="9" s="1"/>
  <c r="P7" i="8"/>
  <c r="M7" i="8" s="1"/>
  <c r="P7" i="7"/>
  <c r="M7" i="7" s="1"/>
  <c r="Q7" i="6"/>
  <c r="N7" i="6" s="1"/>
  <c r="P7" i="6"/>
  <c r="M7" i="6" s="1"/>
  <c r="P7" i="5"/>
  <c r="M7" i="5" s="1"/>
  <c r="P7" i="4"/>
  <c r="M7" i="4" s="1"/>
  <c r="P7" i="3"/>
  <c r="M7" i="3" s="1"/>
  <c r="Q7" i="2"/>
  <c r="N7" i="2" s="1"/>
  <c r="P7" i="2"/>
  <c r="M7" i="2" s="1"/>
  <c r="P6" i="9"/>
  <c r="M6" i="9" s="1"/>
  <c r="P6" i="8"/>
  <c r="M6" i="8" s="1"/>
  <c r="P6" i="7"/>
  <c r="M6" i="7" s="1"/>
  <c r="P6" i="6"/>
  <c r="M6" i="6" s="1"/>
  <c r="P6" i="5"/>
  <c r="M6" i="5" s="1"/>
  <c r="P6" i="4"/>
  <c r="M6" i="4" s="1"/>
  <c r="P6" i="3"/>
  <c r="M6" i="3" s="1"/>
  <c r="P6" i="2"/>
  <c r="M6" i="2" s="1"/>
  <c r="P5" i="9"/>
  <c r="M5" i="9" s="1"/>
  <c r="P5" i="8"/>
  <c r="M5" i="8" s="1"/>
  <c r="P5" i="7"/>
  <c r="M5" i="7" s="1"/>
  <c r="P5" i="6"/>
  <c r="M5" i="6" s="1"/>
  <c r="P5" i="5"/>
  <c r="M5" i="5" s="1"/>
  <c r="P5" i="4"/>
  <c r="M5" i="4" s="1"/>
  <c r="P5" i="3"/>
  <c r="M5" i="3" s="1"/>
  <c r="P5" i="2"/>
  <c r="M5" i="2" s="1"/>
  <c r="P4" i="9"/>
  <c r="M4" i="9" s="1"/>
  <c r="P4" i="8"/>
  <c r="M4" i="8" s="1"/>
  <c r="Q4" i="7"/>
  <c r="N4" i="7" s="1"/>
  <c r="P4" i="7"/>
  <c r="M4" i="7" s="1"/>
  <c r="P4" i="6"/>
  <c r="M4" i="6" s="1"/>
  <c r="P4" i="5"/>
  <c r="M4" i="5" s="1"/>
  <c r="P4" i="4"/>
  <c r="M4" i="4" s="1"/>
  <c r="P4" i="3"/>
  <c r="M4" i="3" s="1"/>
  <c r="P4" i="2"/>
  <c r="M4" i="2" s="1"/>
  <c r="P3" i="9"/>
  <c r="M3" i="9" s="1"/>
  <c r="P3" i="8"/>
  <c r="M3" i="8" s="1"/>
  <c r="P3" i="7"/>
  <c r="M3" i="7" s="1"/>
  <c r="P3" i="6"/>
  <c r="M3" i="6" s="1"/>
  <c r="P3" i="5"/>
  <c r="M3" i="5" s="1"/>
  <c r="P3" i="4"/>
  <c r="M3" i="4" s="1"/>
  <c r="P3" i="3"/>
  <c r="M3" i="3" s="1"/>
  <c r="P3" i="2"/>
  <c r="M3" i="2" s="1"/>
  <c r="P2" i="9"/>
  <c r="M2" i="9" s="1"/>
  <c r="P2" i="8"/>
  <c r="M2" i="8" s="1"/>
  <c r="P2" i="7"/>
  <c r="M2" i="7" s="1"/>
  <c r="P2" i="6"/>
  <c r="M2" i="6" s="1"/>
  <c r="P2" i="5"/>
  <c r="M2" i="5" s="1"/>
  <c r="P2" i="4"/>
  <c r="M2" i="4" s="1"/>
  <c r="P2" i="3"/>
  <c r="M2" i="3" s="1"/>
  <c r="P2" i="2"/>
  <c r="M2" i="2" s="1"/>
  <c r="N105" i="1"/>
  <c r="N106" i="1"/>
  <c r="N107" i="1"/>
  <c r="N108" i="1"/>
  <c r="N109" i="1"/>
  <c r="N110" i="1"/>
  <c r="N111" i="1"/>
  <c r="N112" i="1"/>
  <c r="N104" i="1"/>
  <c r="Q105" i="1"/>
  <c r="Q106" i="1"/>
  <c r="Q107" i="1"/>
  <c r="Q108" i="1"/>
  <c r="Q109" i="1"/>
  <c r="Q110" i="1"/>
  <c r="Q111" i="1"/>
  <c r="Q112" i="1"/>
  <c r="Q104" i="1"/>
  <c r="M105" i="1"/>
  <c r="M106" i="1"/>
  <c r="M107" i="1"/>
  <c r="M108" i="1"/>
  <c r="M109" i="1"/>
  <c r="M110" i="1"/>
  <c r="M111" i="1"/>
  <c r="M112" i="1"/>
  <c r="M104" i="1"/>
  <c r="P105" i="1"/>
  <c r="P106" i="1"/>
  <c r="P107" i="1"/>
  <c r="P108" i="1"/>
  <c r="P109" i="1"/>
  <c r="P110" i="1"/>
  <c r="P111" i="1"/>
  <c r="P112" i="1"/>
  <c r="P104" i="1"/>
  <c r="L105" i="1"/>
  <c r="L106" i="1"/>
  <c r="L107" i="1"/>
  <c r="L108" i="1"/>
  <c r="L109" i="1"/>
  <c r="L110" i="1"/>
  <c r="L111" i="1"/>
  <c r="L112" i="1"/>
  <c r="L104" i="1"/>
  <c r="O105" i="1"/>
  <c r="O106" i="1"/>
  <c r="O107" i="1"/>
  <c r="O108" i="1"/>
  <c r="O109" i="1"/>
  <c r="O110" i="1"/>
  <c r="O111" i="1"/>
  <c r="O112" i="1"/>
  <c r="O104" i="1"/>
  <c r="K105" i="1"/>
  <c r="K106" i="1"/>
  <c r="K107" i="1"/>
  <c r="K108" i="1"/>
  <c r="K109" i="1"/>
  <c r="K110" i="1"/>
  <c r="K111" i="1"/>
  <c r="K112" i="1"/>
  <c r="K104" i="1"/>
  <c r="N155" i="1"/>
  <c r="N156" i="1"/>
  <c r="N157" i="1"/>
  <c r="N158" i="1"/>
  <c r="N159" i="1"/>
  <c r="N160" i="1"/>
  <c r="N161" i="1"/>
  <c r="N162" i="1"/>
  <c r="N154" i="1"/>
  <c r="Q155" i="1"/>
  <c r="Q156" i="1"/>
  <c r="Q157" i="1"/>
  <c r="Q158" i="1"/>
  <c r="Q159" i="1"/>
  <c r="Q160" i="1"/>
  <c r="Q161" i="1"/>
  <c r="Q162" i="1"/>
  <c r="Q154" i="1"/>
  <c r="M155" i="1"/>
  <c r="M156" i="1"/>
  <c r="M157" i="1"/>
  <c r="M158" i="1"/>
  <c r="M159" i="1"/>
  <c r="M160" i="1"/>
  <c r="M161" i="1"/>
  <c r="M162" i="1"/>
  <c r="M154" i="1"/>
  <c r="P155" i="1"/>
  <c r="P156" i="1"/>
  <c r="P157" i="1"/>
  <c r="P158" i="1"/>
  <c r="P159" i="1"/>
  <c r="P160" i="1"/>
  <c r="P161" i="1"/>
  <c r="P162" i="1"/>
  <c r="P154" i="1"/>
  <c r="L155" i="1"/>
  <c r="L156" i="1"/>
  <c r="L157" i="1"/>
  <c r="L158" i="1"/>
  <c r="L159" i="1"/>
  <c r="L160" i="1"/>
  <c r="L161" i="1"/>
  <c r="L162" i="1"/>
  <c r="L154" i="1"/>
  <c r="O155" i="1"/>
  <c r="O156" i="1"/>
  <c r="O157" i="1"/>
  <c r="O158" i="1"/>
  <c r="O159" i="1"/>
  <c r="O160" i="1"/>
  <c r="O161" i="1"/>
  <c r="O162" i="1"/>
  <c r="O154" i="1"/>
  <c r="K155" i="1"/>
  <c r="K156" i="1"/>
  <c r="K157" i="1"/>
  <c r="K158" i="1"/>
  <c r="K159" i="1"/>
  <c r="K160" i="1"/>
  <c r="K161" i="1"/>
  <c r="K162" i="1"/>
  <c r="K154" i="1"/>
  <c r="N115" i="1"/>
  <c r="N116" i="1"/>
  <c r="N117" i="1"/>
  <c r="N118" i="1"/>
  <c r="N119" i="1"/>
  <c r="N120" i="1"/>
  <c r="N121" i="1"/>
  <c r="N122" i="1"/>
  <c r="N114" i="1"/>
  <c r="Q115" i="1"/>
  <c r="Q116" i="1"/>
  <c r="Q117" i="1"/>
  <c r="Q118" i="1"/>
  <c r="Q119" i="1"/>
  <c r="Q120" i="1"/>
  <c r="Q121" i="1"/>
  <c r="Q122" i="1"/>
  <c r="Q114" i="1"/>
  <c r="M115" i="1"/>
  <c r="M116" i="1"/>
  <c r="M117" i="1"/>
  <c r="M118" i="1"/>
  <c r="M119" i="1"/>
  <c r="M120" i="1"/>
  <c r="M121" i="1"/>
  <c r="M122" i="1"/>
  <c r="M114" i="1"/>
  <c r="P115" i="1"/>
  <c r="P116" i="1"/>
  <c r="P117" i="1"/>
  <c r="P118" i="1"/>
  <c r="P119" i="1"/>
  <c r="P120" i="1"/>
  <c r="P121" i="1"/>
  <c r="P122" i="1"/>
  <c r="P114" i="1"/>
  <c r="L115" i="1"/>
  <c r="L116" i="1"/>
  <c r="L117" i="1"/>
  <c r="L118" i="1"/>
  <c r="L119" i="1"/>
  <c r="L120" i="1"/>
  <c r="L121" i="1"/>
  <c r="L122" i="1"/>
  <c r="L114" i="1"/>
  <c r="O115" i="1"/>
  <c r="O116" i="1"/>
  <c r="O117" i="1"/>
  <c r="O118" i="1"/>
  <c r="O119" i="1"/>
  <c r="O120" i="1"/>
  <c r="O121" i="1"/>
  <c r="O122" i="1"/>
  <c r="O114" i="1"/>
  <c r="K115" i="1"/>
  <c r="K116" i="1"/>
  <c r="K117" i="1"/>
  <c r="K118" i="1"/>
  <c r="K119" i="1"/>
  <c r="K120" i="1"/>
  <c r="K121" i="1"/>
  <c r="K122" i="1"/>
  <c r="K114" i="1"/>
  <c r="K145" i="1"/>
  <c r="Q145" i="1" s="1"/>
  <c r="N145" i="1" s="1"/>
  <c r="K146" i="1"/>
  <c r="Q146" i="1" s="1"/>
  <c r="N146" i="1" s="1"/>
  <c r="K147" i="1"/>
  <c r="P147" i="1" s="1"/>
  <c r="M147" i="1" s="1"/>
  <c r="K148" i="1"/>
  <c r="Q148" i="1" s="1"/>
  <c r="N148" i="1" s="1"/>
  <c r="K149" i="1"/>
  <c r="Q149" i="1" s="1"/>
  <c r="N149" i="1" s="1"/>
  <c r="K150" i="1"/>
  <c r="Q150" i="1" s="1"/>
  <c r="N150" i="1" s="1"/>
  <c r="K151" i="1"/>
  <c r="P151" i="1" s="1"/>
  <c r="M151" i="1" s="1"/>
  <c r="K152" i="1"/>
  <c r="Q152" i="1" s="1"/>
  <c r="N152" i="1" s="1"/>
  <c r="K144" i="1"/>
  <c r="Q144" i="1" s="1"/>
  <c r="N144" i="1" s="1"/>
  <c r="O151" i="1" l="1"/>
  <c r="L151" i="1" s="1"/>
  <c r="O147" i="1"/>
  <c r="L147" i="1" s="1"/>
  <c r="P144" i="1"/>
  <c r="M144" i="1" s="1"/>
  <c r="P149" i="1"/>
  <c r="M149" i="1" s="1"/>
  <c r="P145" i="1"/>
  <c r="M145" i="1" s="1"/>
  <c r="Q151" i="1"/>
  <c r="N151" i="1" s="1"/>
  <c r="Q147" i="1"/>
  <c r="N147" i="1" s="1"/>
  <c r="O144" i="1"/>
  <c r="L144" i="1" s="1"/>
  <c r="O149" i="1"/>
  <c r="L149" i="1" s="1"/>
  <c r="O145" i="1"/>
  <c r="L145" i="1" s="1"/>
  <c r="O152" i="1"/>
  <c r="L152" i="1" s="1"/>
  <c r="O150" i="1"/>
  <c r="L150" i="1" s="1"/>
  <c r="O148" i="1"/>
  <c r="L148" i="1" s="1"/>
  <c r="O146" i="1"/>
  <c r="L146" i="1" s="1"/>
  <c r="P152" i="1"/>
  <c r="M152" i="1" s="1"/>
  <c r="P150" i="1"/>
  <c r="M150" i="1" s="1"/>
  <c r="P148" i="1"/>
  <c r="M148" i="1" s="1"/>
  <c r="P146" i="1"/>
  <c r="M146" i="1" s="1"/>
  <c r="K135" i="1" l="1"/>
  <c r="Q135" i="1" s="1"/>
  <c r="N135" i="1" s="1"/>
  <c r="K136" i="1"/>
  <c r="Q136" i="1" s="1"/>
  <c r="N136" i="1" s="1"/>
  <c r="K137" i="1"/>
  <c r="P137" i="1" s="1"/>
  <c r="M137" i="1" s="1"/>
  <c r="K138" i="1"/>
  <c r="Q138" i="1" s="1"/>
  <c r="N138" i="1" s="1"/>
  <c r="K139" i="1"/>
  <c r="Q139" i="1" s="1"/>
  <c r="N139" i="1" s="1"/>
  <c r="K140" i="1"/>
  <c r="Q140" i="1" s="1"/>
  <c r="N140" i="1" s="1"/>
  <c r="K141" i="1"/>
  <c r="P141" i="1" s="1"/>
  <c r="M141" i="1" s="1"/>
  <c r="K142" i="1"/>
  <c r="Q142" i="1" s="1"/>
  <c r="N142" i="1" s="1"/>
  <c r="K134" i="1"/>
  <c r="Q134" i="1" s="1"/>
  <c r="N134" i="1" s="1"/>
  <c r="O141" i="1" l="1"/>
  <c r="L141" i="1" s="1"/>
  <c r="O137" i="1"/>
  <c r="L137" i="1" s="1"/>
  <c r="P134" i="1"/>
  <c r="M134" i="1" s="1"/>
  <c r="P139" i="1"/>
  <c r="M139" i="1" s="1"/>
  <c r="P135" i="1"/>
  <c r="M135" i="1" s="1"/>
  <c r="Q141" i="1"/>
  <c r="N141" i="1" s="1"/>
  <c r="Q137" i="1"/>
  <c r="N137" i="1" s="1"/>
  <c r="O134" i="1"/>
  <c r="L134" i="1" s="1"/>
  <c r="O139" i="1"/>
  <c r="L139" i="1" s="1"/>
  <c r="O135" i="1"/>
  <c r="L135" i="1" s="1"/>
  <c r="O142" i="1"/>
  <c r="L142" i="1" s="1"/>
  <c r="O140" i="1"/>
  <c r="L140" i="1" s="1"/>
  <c r="O138" i="1"/>
  <c r="L138" i="1" s="1"/>
  <c r="O136" i="1"/>
  <c r="L136" i="1" s="1"/>
  <c r="P142" i="1"/>
  <c r="M142" i="1" s="1"/>
  <c r="P140" i="1"/>
  <c r="M140" i="1" s="1"/>
  <c r="P138" i="1"/>
  <c r="M138" i="1" s="1"/>
  <c r="P136" i="1"/>
  <c r="M136" i="1" s="1"/>
  <c r="K125" i="1"/>
  <c r="Q125" i="1" s="1"/>
  <c r="N125" i="1" s="1"/>
  <c r="K126" i="1"/>
  <c r="Q126" i="1" s="1"/>
  <c r="N126" i="1" s="1"/>
  <c r="K127" i="1"/>
  <c r="P127" i="1" s="1"/>
  <c r="M127" i="1" s="1"/>
  <c r="K128" i="1"/>
  <c r="Q128" i="1" s="1"/>
  <c r="N128" i="1" s="1"/>
  <c r="K129" i="1"/>
  <c r="Q129" i="1" s="1"/>
  <c r="N129" i="1" s="1"/>
  <c r="K130" i="1"/>
  <c r="Q130" i="1" s="1"/>
  <c r="N130" i="1" s="1"/>
  <c r="K131" i="1"/>
  <c r="P131" i="1" s="1"/>
  <c r="M131" i="1" s="1"/>
  <c r="K132" i="1"/>
  <c r="Q132" i="1" s="1"/>
  <c r="N132" i="1" s="1"/>
  <c r="K124" i="1"/>
  <c r="Q124" i="1" s="1"/>
  <c r="N124" i="1" s="1"/>
  <c r="O131" i="1" l="1"/>
  <c r="L131" i="1" s="1"/>
  <c r="O127" i="1"/>
  <c r="L127" i="1" s="1"/>
  <c r="P124" i="1"/>
  <c r="M124" i="1" s="1"/>
  <c r="P129" i="1"/>
  <c r="M129" i="1" s="1"/>
  <c r="P125" i="1"/>
  <c r="M125" i="1" s="1"/>
  <c r="Q131" i="1"/>
  <c r="N131" i="1" s="1"/>
  <c r="Q127" i="1"/>
  <c r="N127" i="1" s="1"/>
  <c r="O124" i="1"/>
  <c r="L124" i="1" s="1"/>
  <c r="O129" i="1"/>
  <c r="L129" i="1" s="1"/>
  <c r="O125" i="1"/>
  <c r="L125" i="1" s="1"/>
  <c r="O132" i="1"/>
  <c r="L132" i="1" s="1"/>
  <c r="O130" i="1"/>
  <c r="L130" i="1" s="1"/>
  <c r="O128" i="1"/>
  <c r="L128" i="1" s="1"/>
  <c r="O126" i="1"/>
  <c r="L126" i="1" s="1"/>
  <c r="P132" i="1"/>
  <c r="M132" i="1" s="1"/>
  <c r="P130" i="1"/>
  <c r="M130" i="1" s="1"/>
  <c r="P128" i="1"/>
  <c r="M128" i="1" s="1"/>
  <c r="P126" i="1"/>
  <c r="M126" i="1" s="1"/>
  <c r="K95" i="1"/>
  <c r="Q95" i="1" s="1"/>
  <c r="N95" i="1" s="1"/>
  <c r="K96" i="1"/>
  <c r="K97" i="1"/>
  <c r="P97" i="1" s="1"/>
  <c r="M97" i="1" s="1"/>
  <c r="K98" i="1"/>
  <c r="K99" i="1"/>
  <c r="Q99" i="1" s="1"/>
  <c r="N99" i="1" s="1"/>
  <c r="K100" i="1"/>
  <c r="K101" i="1"/>
  <c r="P101" i="1" s="1"/>
  <c r="M101" i="1" s="1"/>
  <c r="K102" i="1"/>
  <c r="K94" i="1"/>
  <c r="Q94" i="1" s="1"/>
  <c r="N94" i="1" s="1"/>
  <c r="K85" i="1"/>
  <c r="P85" i="1" s="1"/>
  <c r="M85" i="1" s="1"/>
  <c r="K86" i="1"/>
  <c r="K87" i="1"/>
  <c r="Q87" i="1" s="1"/>
  <c r="N87" i="1" s="1"/>
  <c r="K88" i="1"/>
  <c r="K89" i="1"/>
  <c r="P89" i="1" s="1"/>
  <c r="M89" i="1" s="1"/>
  <c r="K90" i="1"/>
  <c r="K91" i="1"/>
  <c r="Q91" i="1" s="1"/>
  <c r="N91" i="1" s="1"/>
  <c r="K92" i="1"/>
  <c r="K84" i="1"/>
  <c r="P84" i="1" s="1"/>
  <c r="M84" i="1" s="1"/>
  <c r="K75" i="1"/>
  <c r="K76" i="1"/>
  <c r="Q76" i="1" s="1"/>
  <c r="N76" i="1" s="1"/>
  <c r="K77" i="1"/>
  <c r="K78" i="1"/>
  <c r="Q78" i="1" s="1"/>
  <c r="N78" i="1" s="1"/>
  <c r="K79" i="1"/>
  <c r="K80" i="1"/>
  <c r="Q80" i="1" s="1"/>
  <c r="N80" i="1" s="1"/>
  <c r="K81" i="1"/>
  <c r="K82" i="1"/>
  <c r="Q82" i="1" s="1"/>
  <c r="N82" i="1" s="1"/>
  <c r="K74" i="1"/>
  <c r="K65" i="1"/>
  <c r="K66" i="1"/>
  <c r="K67" i="1"/>
  <c r="P67" i="1" s="1"/>
  <c r="M67" i="1" s="1"/>
  <c r="K68" i="1"/>
  <c r="K69" i="1"/>
  <c r="K70" i="1"/>
  <c r="K71" i="1"/>
  <c r="P71" i="1" s="1"/>
  <c r="M71" i="1" s="1"/>
  <c r="K72" i="1"/>
  <c r="K64" i="1"/>
  <c r="P57" i="1"/>
  <c r="M57" i="1" s="1"/>
  <c r="K55" i="1"/>
  <c r="Q55" i="1" s="1"/>
  <c r="N55" i="1" s="1"/>
  <c r="K56" i="1"/>
  <c r="P56" i="1" s="1"/>
  <c r="M56" i="1" s="1"/>
  <c r="K57" i="1"/>
  <c r="Q57" i="1" s="1"/>
  <c r="N57" i="1" s="1"/>
  <c r="K58" i="1"/>
  <c r="Q58" i="1" s="1"/>
  <c r="N58" i="1" s="1"/>
  <c r="K59" i="1"/>
  <c r="P59" i="1" s="1"/>
  <c r="M59" i="1" s="1"/>
  <c r="K60" i="1"/>
  <c r="Q60" i="1" s="1"/>
  <c r="N60" i="1" s="1"/>
  <c r="K61" i="1"/>
  <c r="Q61" i="1" s="1"/>
  <c r="N61" i="1" s="1"/>
  <c r="K62" i="1"/>
  <c r="Q62" i="1" s="1"/>
  <c r="N62" i="1" s="1"/>
  <c r="K54" i="1"/>
  <c r="P54" i="1" s="1"/>
  <c r="M54" i="1" s="1"/>
  <c r="K45" i="1"/>
  <c r="K46" i="1"/>
  <c r="Q46" i="1" s="1"/>
  <c r="N46" i="1" s="1"/>
  <c r="K47" i="1"/>
  <c r="K48" i="1"/>
  <c r="Q48" i="1" s="1"/>
  <c r="N48" i="1" s="1"/>
  <c r="K49" i="1"/>
  <c r="K50" i="1"/>
  <c r="Q50" i="1" s="1"/>
  <c r="N50" i="1" s="1"/>
  <c r="K51" i="1"/>
  <c r="K52" i="1"/>
  <c r="Q52" i="1" s="1"/>
  <c r="N52" i="1" s="1"/>
  <c r="K44" i="1"/>
  <c r="K35" i="1"/>
  <c r="P35" i="1" s="1"/>
  <c r="M35" i="1" s="1"/>
  <c r="K36" i="1"/>
  <c r="K37" i="1"/>
  <c r="P37" i="1" s="1"/>
  <c r="M37" i="1" s="1"/>
  <c r="K38" i="1"/>
  <c r="K39" i="1"/>
  <c r="K40" i="1"/>
  <c r="K41" i="1"/>
  <c r="P41" i="1" s="1"/>
  <c r="M41" i="1" s="1"/>
  <c r="K42" i="1"/>
  <c r="K34" i="1"/>
  <c r="P34" i="1" s="1"/>
  <c r="M34" i="1" s="1"/>
  <c r="K25" i="1"/>
  <c r="K26" i="1"/>
  <c r="K27" i="1"/>
  <c r="K28" i="1"/>
  <c r="P28" i="1" s="1"/>
  <c r="M28" i="1" s="1"/>
  <c r="K29" i="1"/>
  <c r="K30" i="1"/>
  <c r="K31" i="1"/>
  <c r="K32" i="1"/>
  <c r="Q32" i="1" s="1"/>
  <c r="N32" i="1" s="1"/>
  <c r="K24" i="1"/>
  <c r="K4" i="1"/>
  <c r="K5" i="1"/>
  <c r="Q5" i="1" s="1"/>
  <c r="N5" i="1" s="1"/>
  <c r="K6" i="1"/>
  <c r="P6" i="1" s="1"/>
  <c r="M6" i="1" s="1"/>
  <c r="K7" i="1"/>
  <c r="Q7" i="1" s="1"/>
  <c r="N7" i="1" s="1"/>
  <c r="K8" i="1"/>
  <c r="P8" i="1" s="1"/>
  <c r="M8" i="1" s="1"/>
  <c r="K9" i="1"/>
  <c r="Q9" i="1" s="1"/>
  <c r="N9" i="1" s="1"/>
  <c r="K10" i="1"/>
  <c r="P10" i="1" s="1"/>
  <c r="M10" i="1" s="1"/>
  <c r="K11" i="1"/>
  <c r="Q11" i="1" s="1"/>
  <c r="N11" i="1" s="1"/>
  <c r="K3" i="1"/>
  <c r="O41" i="1" l="1"/>
  <c r="L41" i="1" s="1"/>
  <c r="P46" i="1"/>
  <c r="M46" i="1" s="1"/>
  <c r="O55" i="1"/>
  <c r="L55" i="1" s="1"/>
  <c r="Q59" i="1"/>
  <c r="N59" i="1" s="1"/>
  <c r="P76" i="1"/>
  <c r="M76" i="1" s="1"/>
  <c r="O85" i="1"/>
  <c r="L85" i="1" s="1"/>
  <c r="Q89" i="1"/>
  <c r="N89" i="1" s="1"/>
  <c r="O46" i="1"/>
  <c r="L46" i="1" s="1"/>
  <c r="O54" i="1"/>
  <c r="L54" i="1" s="1"/>
  <c r="O76" i="1"/>
  <c r="L76" i="1" s="1"/>
  <c r="O84" i="1"/>
  <c r="L84" i="1" s="1"/>
  <c r="P87" i="1"/>
  <c r="M87" i="1" s="1"/>
  <c r="O28" i="1"/>
  <c r="L28" i="1" s="1"/>
  <c r="Q28" i="1"/>
  <c r="N28" i="1" s="1"/>
  <c r="O101" i="1"/>
  <c r="L101" i="1" s="1"/>
  <c r="O97" i="1"/>
  <c r="L97" i="1" s="1"/>
  <c r="P94" i="1"/>
  <c r="M94" i="1" s="1"/>
  <c r="P99" i="1"/>
  <c r="M99" i="1" s="1"/>
  <c r="P95" i="1"/>
  <c r="M95" i="1" s="1"/>
  <c r="Q101" i="1"/>
  <c r="N101" i="1" s="1"/>
  <c r="Q97" i="1"/>
  <c r="N97" i="1" s="1"/>
  <c r="Q37" i="1"/>
  <c r="N37" i="1" s="1"/>
  <c r="O50" i="1"/>
  <c r="L50" i="1" s="1"/>
  <c r="P50" i="1"/>
  <c r="M50" i="1" s="1"/>
  <c r="O59" i="1"/>
  <c r="L59" i="1" s="1"/>
  <c r="P61" i="1"/>
  <c r="M61" i="1" s="1"/>
  <c r="Q54" i="1"/>
  <c r="N54" i="1" s="1"/>
  <c r="O80" i="1"/>
  <c r="L80" i="1" s="1"/>
  <c r="P80" i="1"/>
  <c r="M80" i="1" s="1"/>
  <c r="O89" i="1"/>
  <c r="L89" i="1" s="1"/>
  <c r="P91" i="1"/>
  <c r="M91" i="1" s="1"/>
  <c r="Q84" i="1"/>
  <c r="N84" i="1" s="1"/>
  <c r="Q85" i="1"/>
  <c r="N85" i="1" s="1"/>
  <c r="O94" i="1"/>
  <c r="L94" i="1" s="1"/>
  <c r="O99" i="1"/>
  <c r="L99" i="1" s="1"/>
  <c r="O95" i="1"/>
  <c r="L95" i="1" s="1"/>
  <c r="Q64" i="1"/>
  <c r="N64" i="1" s="1"/>
  <c r="O64" i="1"/>
  <c r="L64" i="1" s="1"/>
  <c r="Q69" i="1"/>
  <c r="N69" i="1" s="1"/>
  <c r="O69" i="1"/>
  <c r="L69" i="1" s="1"/>
  <c r="Q65" i="1"/>
  <c r="N65" i="1" s="1"/>
  <c r="O65" i="1"/>
  <c r="L65" i="1" s="1"/>
  <c r="O67" i="1"/>
  <c r="L67" i="1" s="1"/>
  <c r="P69" i="1"/>
  <c r="M69" i="1" s="1"/>
  <c r="Q71" i="1"/>
  <c r="N71" i="1" s="1"/>
  <c r="Q30" i="1"/>
  <c r="N30" i="1" s="1"/>
  <c r="P30" i="1"/>
  <c r="M30" i="1" s="1"/>
  <c r="O30" i="1"/>
  <c r="L30" i="1" s="1"/>
  <c r="Q26" i="1"/>
  <c r="N26" i="1" s="1"/>
  <c r="P26" i="1"/>
  <c r="M26" i="1" s="1"/>
  <c r="O26" i="1"/>
  <c r="L26" i="1" s="1"/>
  <c r="O32" i="1"/>
  <c r="L32" i="1" s="1"/>
  <c r="P32" i="1"/>
  <c r="M32" i="1" s="1"/>
  <c r="Q34" i="1"/>
  <c r="N34" i="1" s="1"/>
  <c r="O34" i="1"/>
  <c r="L34" i="1" s="1"/>
  <c r="Q39" i="1"/>
  <c r="N39" i="1" s="1"/>
  <c r="O39" i="1"/>
  <c r="L39" i="1" s="1"/>
  <c r="Q35" i="1"/>
  <c r="N35" i="1" s="1"/>
  <c r="O35" i="1"/>
  <c r="L35" i="1" s="1"/>
  <c r="O37" i="1"/>
  <c r="L37" i="1" s="1"/>
  <c r="P39" i="1"/>
  <c r="M39" i="1" s="1"/>
  <c r="Q41" i="1"/>
  <c r="N41" i="1" s="1"/>
  <c r="O71" i="1"/>
  <c r="L71" i="1" s="1"/>
  <c r="P64" i="1"/>
  <c r="M64" i="1" s="1"/>
  <c r="P65" i="1"/>
  <c r="M65" i="1" s="1"/>
  <c r="Q67" i="1"/>
  <c r="N67" i="1" s="1"/>
  <c r="Q102" i="1"/>
  <c r="N102" i="1" s="1"/>
  <c r="P102" i="1"/>
  <c r="M102" i="1" s="1"/>
  <c r="O102" i="1"/>
  <c r="L102" i="1" s="1"/>
  <c r="Q100" i="1"/>
  <c r="N100" i="1" s="1"/>
  <c r="P100" i="1"/>
  <c r="M100" i="1" s="1"/>
  <c r="O100" i="1"/>
  <c r="L100" i="1" s="1"/>
  <c r="Q98" i="1"/>
  <c r="N98" i="1" s="1"/>
  <c r="P98" i="1"/>
  <c r="M98" i="1" s="1"/>
  <c r="O98" i="1"/>
  <c r="L98" i="1" s="1"/>
  <c r="Q96" i="1"/>
  <c r="N96" i="1" s="1"/>
  <c r="P96" i="1"/>
  <c r="M96" i="1" s="1"/>
  <c r="O96" i="1"/>
  <c r="L96" i="1" s="1"/>
  <c r="O52" i="1"/>
  <c r="L52" i="1" s="1"/>
  <c r="O48" i="1"/>
  <c r="L48" i="1" s="1"/>
  <c r="P52" i="1"/>
  <c r="M52" i="1" s="1"/>
  <c r="P48" i="1"/>
  <c r="M48" i="1" s="1"/>
  <c r="O61" i="1"/>
  <c r="L61" i="1" s="1"/>
  <c r="O57" i="1"/>
  <c r="L57" i="1" s="1"/>
  <c r="P55" i="1"/>
  <c r="M55" i="1" s="1"/>
  <c r="O82" i="1"/>
  <c r="L82" i="1" s="1"/>
  <c r="O78" i="1"/>
  <c r="L78" i="1" s="1"/>
  <c r="P82" i="1"/>
  <c r="M82" i="1" s="1"/>
  <c r="P78" i="1"/>
  <c r="M78" i="1" s="1"/>
  <c r="O91" i="1"/>
  <c r="L91" i="1" s="1"/>
  <c r="O87" i="1"/>
  <c r="L87" i="1" s="1"/>
  <c r="Q3" i="1"/>
  <c r="N3" i="1" s="1"/>
  <c r="O3" i="1"/>
  <c r="L3" i="1" s="1"/>
  <c r="Q24" i="1"/>
  <c r="N24" i="1" s="1"/>
  <c r="P24" i="1"/>
  <c r="M24" i="1" s="1"/>
  <c r="O24" i="1"/>
  <c r="L24" i="1" s="1"/>
  <c r="Q27" i="1"/>
  <c r="N27" i="1" s="1"/>
  <c r="P27" i="1"/>
  <c r="M27" i="1" s="1"/>
  <c r="O27" i="1"/>
  <c r="L27" i="1" s="1"/>
  <c r="Q44" i="1"/>
  <c r="N44" i="1" s="1"/>
  <c r="P44" i="1"/>
  <c r="M44" i="1" s="1"/>
  <c r="O44" i="1"/>
  <c r="L44" i="1" s="1"/>
  <c r="Q47" i="1"/>
  <c r="N47" i="1" s="1"/>
  <c r="P47" i="1"/>
  <c r="M47" i="1" s="1"/>
  <c r="O47" i="1"/>
  <c r="L47" i="1" s="1"/>
  <c r="Q8" i="1"/>
  <c r="N8" i="1" s="1"/>
  <c r="O8" i="1"/>
  <c r="L8" i="1" s="1"/>
  <c r="Q4" i="1"/>
  <c r="N4" i="1" s="1"/>
  <c r="O4" i="1"/>
  <c r="L4" i="1" s="1"/>
  <c r="O6" i="1"/>
  <c r="L6" i="1" s="1"/>
  <c r="Q10" i="1"/>
  <c r="N10" i="1" s="1"/>
  <c r="Q31" i="1"/>
  <c r="N31" i="1" s="1"/>
  <c r="P31" i="1"/>
  <c r="M31" i="1" s="1"/>
  <c r="O31" i="1"/>
  <c r="L31" i="1" s="1"/>
  <c r="Q29" i="1"/>
  <c r="N29" i="1" s="1"/>
  <c r="P29" i="1"/>
  <c r="M29" i="1" s="1"/>
  <c r="O29" i="1"/>
  <c r="L29" i="1" s="1"/>
  <c r="Q25" i="1"/>
  <c r="N25" i="1" s="1"/>
  <c r="P25" i="1"/>
  <c r="M25" i="1" s="1"/>
  <c r="O25" i="1"/>
  <c r="L25" i="1" s="1"/>
  <c r="Q51" i="1"/>
  <c r="N51" i="1" s="1"/>
  <c r="P51" i="1"/>
  <c r="M51" i="1" s="1"/>
  <c r="O51" i="1"/>
  <c r="L51" i="1" s="1"/>
  <c r="Q49" i="1"/>
  <c r="N49" i="1" s="1"/>
  <c r="P49" i="1"/>
  <c r="M49" i="1" s="1"/>
  <c r="O49" i="1"/>
  <c r="L49" i="1" s="1"/>
  <c r="Q45" i="1"/>
  <c r="N45" i="1" s="1"/>
  <c r="P45" i="1"/>
  <c r="M45" i="1" s="1"/>
  <c r="O45" i="1"/>
  <c r="L45" i="1" s="1"/>
  <c r="O10" i="1"/>
  <c r="L10" i="1" s="1"/>
  <c r="P3" i="1"/>
  <c r="M3" i="1" s="1"/>
  <c r="P4" i="1"/>
  <c r="M4" i="1" s="1"/>
  <c r="Q6" i="1"/>
  <c r="N6" i="1" s="1"/>
  <c r="Q42" i="1"/>
  <c r="N42" i="1" s="1"/>
  <c r="P42" i="1"/>
  <c r="M42" i="1" s="1"/>
  <c r="O42" i="1"/>
  <c r="L42" i="1" s="1"/>
  <c r="Q40" i="1"/>
  <c r="N40" i="1" s="1"/>
  <c r="P40" i="1"/>
  <c r="M40" i="1" s="1"/>
  <c r="O40" i="1"/>
  <c r="L40" i="1" s="1"/>
  <c r="Q38" i="1"/>
  <c r="N38" i="1" s="1"/>
  <c r="P38" i="1"/>
  <c r="M38" i="1" s="1"/>
  <c r="O38" i="1"/>
  <c r="L38" i="1" s="1"/>
  <c r="Q36" i="1"/>
  <c r="N36" i="1" s="1"/>
  <c r="P36" i="1"/>
  <c r="M36" i="1" s="1"/>
  <c r="O36" i="1"/>
  <c r="L36" i="1" s="1"/>
  <c r="Q56" i="1"/>
  <c r="N56" i="1" s="1"/>
  <c r="Q74" i="1"/>
  <c r="N74" i="1" s="1"/>
  <c r="P74" i="1"/>
  <c r="M74" i="1" s="1"/>
  <c r="O74" i="1"/>
  <c r="L74" i="1" s="1"/>
  <c r="Q81" i="1"/>
  <c r="N81" i="1" s="1"/>
  <c r="P81" i="1"/>
  <c r="M81" i="1" s="1"/>
  <c r="O81" i="1"/>
  <c r="L81" i="1" s="1"/>
  <c r="Q79" i="1"/>
  <c r="N79" i="1" s="1"/>
  <c r="P79" i="1"/>
  <c r="M79" i="1" s="1"/>
  <c r="O79" i="1"/>
  <c r="L79" i="1" s="1"/>
  <c r="Q77" i="1"/>
  <c r="N77" i="1" s="1"/>
  <c r="P77" i="1"/>
  <c r="M77" i="1" s="1"/>
  <c r="O77" i="1"/>
  <c r="L77" i="1" s="1"/>
  <c r="Q75" i="1"/>
  <c r="N75" i="1" s="1"/>
  <c r="P75" i="1"/>
  <c r="M75" i="1" s="1"/>
  <c r="O75" i="1"/>
  <c r="L75" i="1" s="1"/>
  <c r="O62" i="1"/>
  <c r="L62" i="1" s="1"/>
  <c r="O60" i="1"/>
  <c r="L60" i="1" s="1"/>
  <c r="O58" i="1"/>
  <c r="L58" i="1" s="1"/>
  <c r="O56" i="1"/>
  <c r="L56" i="1" s="1"/>
  <c r="P62" i="1"/>
  <c r="M62" i="1" s="1"/>
  <c r="P60" i="1"/>
  <c r="M60" i="1" s="1"/>
  <c r="P58" i="1"/>
  <c r="M58" i="1" s="1"/>
  <c r="Q72" i="1"/>
  <c r="N72" i="1" s="1"/>
  <c r="P72" i="1"/>
  <c r="M72" i="1" s="1"/>
  <c r="O72" i="1"/>
  <c r="L72" i="1" s="1"/>
  <c r="Q70" i="1"/>
  <c r="N70" i="1" s="1"/>
  <c r="P70" i="1"/>
  <c r="M70" i="1" s="1"/>
  <c r="O70" i="1"/>
  <c r="L70" i="1" s="1"/>
  <c r="Q68" i="1"/>
  <c r="N68" i="1" s="1"/>
  <c r="P68" i="1"/>
  <c r="M68" i="1" s="1"/>
  <c r="O68" i="1"/>
  <c r="L68" i="1" s="1"/>
  <c r="Q66" i="1"/>
  <c r="N66" i="1" s="1"/>
  <c r="P66" i="1"/>
  <c r="M66" i="1" s="1"/>
  <c r="O66" i="1"/>
  <c r="L66" i="1" s="1"/>
  <c r="Q92" i="1"/>
  <c r="N92" i="1" s="1"/>
  <c r="P92" i="1"/>
  <c r="M92" i="1" s="1"/>
  <c r="O92" i="1"/>
  <c r="L92" i="1" s="1"/>
  <c r="Q90" i="1"/>
  <c r="N90" i="1" s="1"/>
  <c r="P90" i="1"/>
  <c r="M90" i="1" s="1"/>
  <c r="O90" i="1"/>
  <c r="L90" i="1" s="1"/>
  <c r="Q88" i="1"/>
  <c r="N88" i="1" s="1"/>
  <c r="P88" i="1"/>
  <c r="M88" i="1" s="1"/>
  <c r="O88" i="1"/>
  <c r="L88" i="1" s="1"/>
  <c r="Q86" i="1"/>
  <c r="N86" i="1" s="1"/>
  <c r="P86" i="1"/>
  <c r="M86" i="1" s="1"/>
  <c r="O86" i="1"/>
  <c r="L86" i="1" s="1"/>
  <c r="O11" i="1"/>
  <c r="L11" i="1" s="1"/>
  <c r="O9" i="1"/>
  <c r="L9" i="1" s="1"/>
  <c r="O7" i="1"/>
  <c r="L7" i="1" s="1"/>
  <c r="O5" i="1"/>
  <c r="L5" i="1" s="1"/>
  <c r="P11" i="1"/>
  <c r="M11" i="1" s="1"/>
  <c r="P9" i="1"/>
  <c r="M9" i="1" s="1"/>
  <c r="P7" i="1"/>
  <c r="M7" i="1" s="1"/>
  <c r="P5" i="1"/>
  <c r="M5" i="1" s="1"/>
</calcChain>
</file>

<file path=xl/sharedStrings.xml><?xml version="1.0" encoding="utf-8"?>
<sst xmlns="http://schemas.openxmlformats.org/spreadsheetml/2006/main" count="550" uniqueCount="52">
  <si>
    <t>中国银行</t>
    <phoneticPr fontId="1" type="noConversion"/>
  </si>
  <si>
    <t>农业银行</t>
    <phoneticPr fontId="1" type="noConversion"/>
  </si>
  <si>
    <t>工商银行</t>
    <phoneticPr fontId="1" type="noConversion"/>
  </si>
  <si>
    <t>建设银行</t>
    <phoneticPr fontId="1" type="noConversion"/>
  </si>
  <si>
    <t>交通银行</t>
    <phoneticPr fontId="1" type="noConversion"/>
  </si>
  <si>
    <t>招商银行</t>
    <phoneticPr fontId="1" type="noConversion"/>
  </si>
  <si>
    <t>民生银行</t>
    <phoneticPr fontId="1" type="noConversion"/>
  </si>
  <si>
    <t>华夏银行</t>
    <phoneticPr fontId="1" type="noConversion"/>
  </si>
  <si>
    <t>浦发银行</t>
    <phoneticPr fontId="1" type="noConversion"/>
  </si>
  <si>
    <t>兴业银行</t>
    <phoneticPr fontId="1" type="noConversion"/>
  </si>
  <si>
    <t>光大银行</t>
    <phoneticPr fontId="1" type="noConversion"/>
  </si>
  <si>
    <t>平安银行</t>
    <phoneticPr fontId="1" type="noConversion"/>
  </si>
  <si>
    <t>中信银行</t>
    <phoneticPr fontId="1" type="noConversion"/>
  </si>
  <si>
    <t>北京银行</t>
    <phoneticPr fontId="1" type="noConversion"/>
  </si>
  <si>
    <t>南京银行</t>
    <phoneticPr fontId="1" type="noConversion"/>
  </si>
  <si>
    <t>宁波银行</t>
    <phoneticPr fontId="1" type="noConversion"/>
  </si>
  <si>
    <t>DMU</t>
    <phoneticPr fontId="1" type="noConversion"/>
  </si>
  <si>
    <t>投入</t>
    <phoneticPr fontId="1" type="noConversion"/>
  </si>
  <si>
    <t>应付职工薪酬</t>
    <phoneticPr fontId="1" type="noConversion"/>
  </si>
  <si>
    <t>营业支出</t>
    <phoneticPr fontId="1" type="noConversion"/>
  </si>
  <si>
    <t>固定资产</t>
    <phoneticPr fontId="1" type="noConversion"/>
  </si>
  <si>
    <t>中间产物</t>
    <phoneticPr fontId="1" type="noConversion"/>
  </si>
  <si>
    <t>吸收存款</t>
    <phoneticPr fontId="1" type="noConversion"/>
  </si>
  <si>
    <t>产出</t>
    <phoneticPr fontId="1" type="noConversion"/>
  </si>
  <si>
    <t>净利润</t>
    <phoneticPr fontId="1" type="noConversion"/>
  </si>
  <si>
    <t>不良贷款</t>
    <phoneticPr fontId="1" type="noConversion"/>
  </si>
  <si>
    <t>平均不良贷款率</t>
    <phoneticPr fontId="1" type="noConversion"/>
  </si>
  <si>
    <t>存贷比</t>
    <phoneticPr fontId="1" type="noConversion"/>
  </si>
  <si>
    <t>同业及其他金融机构存入</t>
    <phoneticPr fontId="1" type="noConversion"/>
  </si>
  <si>
    <t>应付职工薪酬1</t>
    <phoneticPr fontId="1" type="noConversion"/>
  </si>
  <si>
    <t>营业支出1</t>
    <phoneticPr fontId="1" type="noConversion"/>
  </si>
  <si>
    <t>固定资产1</t>
    <phoneticPr fontId="1" type="noConversion"/>
  </si>
  <si>
    <t>第二阶段</t>
    <phoneticPr fontId="1" type="noConversion"/>
  </si>
  <si>
    <t>应付职工薪酬2</t>
    <phoneticPr fontId="1" type="noConversion"/>
  </si>
  <si>
    <t>营业支出2</t>
    <phoneticPr fontId="1" type="noConversion"/>
  </si>
  <si>
    <t>固定资产2</t>
    <phoneticPr fontId="1" type="noConversion"/>
  </si>
  <si>
    <t>存贷比</t>
    <phoneticPr fontId="1" type="noConversion"/>
  </si>
  <si>
    <t>第一阶段</t>
    <phoneticPr fontId="1" type="noConversion"/>
  </si>
  <si>
    <t>存贷比</t>
    <phoneticPr fontId="1" type="noConversion"/>
  </si>
  <si>
    <t>存贷比</t>
    <phoneticPr fontId="1" type="noConversion"/>
  </si>
  <si>
    <t>存贷比</t>
    <phoneticPr fontId="1" type="noConversion"/>
  </si>
  <si>
    <t>营业支出2</t>
    <phoneticPr fontId="1" type="noConversion"/>
  </si>
  <si>
    <t>存贷比</t>
    <phoneticPr fontId="1" type="noConversion"/>
  </si>
  <si>
    <t>存贷比</t>
    <phoneticPr fontId="1" type="noConversion"/>
  </si>
  <si>
    <t>存贷比</t>
    <phoneticPr fontId="1" type="noConversion"/>
  </si>
  <si>
    <t>存贷比</t>
    <phoneticPr fontId="1" type="noConversion"/>
  </si>
  <si>
    <t>不良贷款</t>
    <phoneticPr fontId="1" type="noConversion"/>
  </si>
  <si>
    <t>不良贷款</t>
    <phoneticPr fontId="1" type="noConversion"/>
  </si>
  <si>
    <t>不良贷款（原值）</t>
    <phoneticPr fontId="1" type="noConversion"/>
  </si>
  <si>
    <t>不良贷款</t>
    <phoneticPr fontId="1" type="noConversion"/>
  </si>
  <si>
    <t>不良贷款（原值）</t>
    <phoneticPr fontId="1" type="noConversion"/>
  </si>
  <si>
    <t>不良贷款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</si>
</sst>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#,##0_ "/>
    <numFmt numFmtId="178" formatCode="#,##0_);[Red]\(#,##0\)"/>
    <numFmt numFmtId="179" formatCode="0.0000_);[Red]\(0.000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opLeftCell="G1" workbookViewId="0">
      <selection activeCell="B162" sqref="B162:Q162"/>
    </sheetView>
  </sheetViews>
  <sheetFormatPr defaultRowHeight="13.5"/>
  <cols>
    <col min="2" max="2" width="16.125" style="5" bestFit="1" customWidth="1"/>
    <col min="3" max="3" width="12.75" bestFit="1" customWidth="1"/>
    <col min="4" max="4" width="13.875" style="5" bestFit="1" customWidth="1"/>
    <col min="5" max="5" width="16.125" bestFit="1" customWidth="1"/>
    <col min="6" max="6" width="23.5" bestFit="1" customWidth="1"/>
    <col min="7" max="8" width="12.75" bestFit="1" customWidth="1"/>
    <col min="9" max="9" width="15.125" bestFit="1" customWidth="1"/>
    <col min="10" max="10" width="9" style="2"/>
    <col min="12" max="12" width="13" style="4" bestFit="1" customWidth="1"/>
    <col min="13" max="13" width="11.625" bestFit="1" customWidth="1"/>
    <col min="14" max="14" width="12.75" bestFit="1" customWidth="1"/>
    <col min="15" max="15" width="14.125" style="4" bestFit="1" customWidth="1"/>
    <col min="16" max="17" width="12.75" style="4" bestFit="1" customWidth="1"/>
  </cols>
  <sheetData>
    <row r="1" spans="1:18">
      <c r="A1" t="s">
        <v>16</v>
      </c>
      <c r="B1" s="5" t="s">
        <v>17</v>
      </c>
      <c r="E1" t="s">
        <v>21</v>
      </c>
      <c r="G1" t="s">
        <v>23</v>
      </c>
      <c r="L1" s="4" t="s">
        <v>37</v>
      </c>
      <c r="O1" s="4" t="s">
        <v>32</v>
      </c>
    </row>
    <row r="2" spans="1:18">
      <c r="A2" t="s">
        <v>0</v>
      </c>
      <c r="B2" s="5" t="s">
        <v>18</v>
      </c>
      <c r="C2" t="s">
        <v>19</v>
      </c>
      <c r="D2" s="5" t="s">
        <v>20</v>
      </c>
      <c r="E2" t="s">
        <v>22</v>
      </c>
      <c r="F2" t="s">
        <v>28</v>
      </c>
      <c r="G2" t="s">
        <v>24</v>
      </c>
      <c r="H2" t="s">
        <v>25</v>
      </c>
      <c r="I2" t="s">
        <v>26</v>
      </c>
      <c r="J2" s="2" t="s">
        <v>27</v>
      </c>
      <c r="L2" s="4" t="s">
        <v>29</v>
      </c>
      <c r="M2" t="s">
        <v>30</v>
      </c>
      <c r="N2" t="s">
        <v>31</v>
      </c>
      <c r="O2" s="4" t="s">
        <v>33</v>
      </c>
      <c r="P2" s="4" t="s">
        <v>34</v>
      </c>
      <c r="Q2" s="4" t="s">
        <v>35</v>
      </c>
    </row>
    <row r="3" spans="1:18">
      <c r="A3">
        <v>2007</v>
      </c>
      <c r="B3" s="5">
        <v>17361000</v>
      </c>
      <c r="C3" s="1">
        <v>104725000</v>
      </c>
      <c r="D3" s="5">
        <v>81108000</v>
      </c>
      <c r="E3" s="1">
        <v>4400111000</v>
      </c>
      <c r="F3" s="1">
        <v>324848000</v>
      </c>
      <c r="G3" s="1">
        <v>62017000</v>
      </c>
      <c r="H3" s="1">
        <v>88802000</v>
      </c>
      <c r="I3">
        <v>3.12</v>
      </c>
      <c r="J3" s="2">
        <v>64.78</v>
      </c>
      <c r="K3" s="2">
        <f>J3+100</f>
        <v>164.78</v>
      </c>
      <c r="L3" s="4">
        <f>B3-O3</f>
        <v>10535866.003155723</v>
      </c>
      <c r="M3" s="1">
        <f>C3-P3</f>
        <v>63554436.217987619</v>
      </c>
      <c r="N3" s="1">
        <f>D3-Q3</f>
        <v>49221992.960310712</v>
      </c>
      <c r="O3" s="4">
        <f>(B3/K3)*J3</f>
        <v>6825133.9968442777</v>
      </c>
      <c r="P3" s="4">
        <f>(C3/K3)*J3</f>
        <v>41170563.782012381</v>
      </c>
      <c r="Q3" s="4">
        <f>(D3/K3)*J3</f>
        <v>31886007.039689284</v>
      </c>
    </row>
    <row r="4" spans="1:18">
      <c r="A4">
        <v>2008</v>
      </c>
      <c r="B4" s="5">
        <v>18394000</v>
      </c>
      <c r="C4" s="1">
        <v>142135000</v>
      </c>
      <c r="D4" s="5">
        <v>88898000</v>
      </c>
      <c r="E4" s="1">
        <v>5173352000</v>
      </c>
      <c r="F4" s="1">
        <v>603393000</v>
      </c>
      <c r="G4" s="1">
        <v>65073000</v>
      </c>
      <c r="H4" s="1">
        <v>87490000</v>
      </c>
      <c r="I4">
        <v>2.65</v>
      </c>
      <c r="J4" s="2">
        <v>63.71</v>
      </c>
      <c r="K4" s="2">
        <f t="shared" ref="K4:K11" si="0">J4+100</f>
        <v>163.71</v>
      </c>
      <c r="L4" s="4">
        <f t="shared" ref="L4:L11" si="1">B4-O4</f>
        <v>11235721.703011423</v>
      </c>
      <c r="M4" s="1">
        <f t="shared" ref="M4:M11" si="2">C4-P4</f>
        <v>86821208.234072447</v>
      </c>
      <c r="N4" s="1">
        <f t="shared" ref="N4:N11" si="3">D4-Q4</f>
        <v>54302119.601734772</v>
      </c>
      <c r="O4" s="4">
        <f t="shared" ref="O4:O11" si="4">(B4/K4)*J4</f>
        <v>7158278.2969885767</v>
      </c>
      <c r="P4" s="4">
        <f t="shared" ref="P4:P11" si="5">(C4/K4)*J4</f>
        <v>55313791.765927553</v>
      </c>
      <c r="Q4" s="4">
        <f t="shared" ref="Q4:Q11" si="6">(D4/K4)*J4</f>
        <v>34595880.398265228</v>
      </c>
    </row>
    <row r="5" spans="1:18">
      <c r="A5">
        <v>2009</v>
      </c>
      <c r="B5" s="5">
        <v>21006000</v>
      </c>
      <c r="C5" s="1">
        <v>121640000</v>
      </c>
      <c r="D5" s="5">
        <v>109954000</v>
      </c>
      <c r="E5" s="1">
        <v>6685049000</v>
      </c>
      <c r="F5" s="1">
        <v>904166000</v>
      </c>
      <c r="G5" s="1">
        <v>85349000</v>
      </c>
      <c r="H5" s="1">
        <v>74718000</v>
      </c>
      <c r="I5">
        <v>1.52</v>
      </c>
      <c r="J5" s="2">
        <v>70.3</v>
      </c>
      <c r="K5" s="2">
        <f t="shared" si="0"/>
        <v>170.3</v>
      </c>
      <c r="L5" s="4">
        <f t="shared" si="1"/>
        <v>12334703.464474458</v>
      </c>
      <c r="M5" s="1">
        <f t="shared" si="2"/>
        <v>71426893.716970056</v>
      </c>
      <c r="N5" s="1">
        <f t="shared" si="3"/>
        <v>64564885.496183209</v>
      </c>
      <c r="O5" s="4">
        <f t="shared" si="4"/>
        <v>8671296.5355255418</v>
      </c>
      <c r="P5" s="4">
        <f t="shared" si="5"/>
        <v>50213106.283029944</v>
      </c>
      <c r="Q5" s="4">
        <f t="shared" si="6"/>
        <v>45389114.503816791</v>
      </c>
    </row>
    <row r="6" spans="1:18">
      <c r="A6">
        <v>2010</v>
      </c>
      <c r="B6" s="5">
        <v>24201000</v>
      </c>
      <c r="C6" s="1">
        <v>134654000</v>
      </c>
      <c r="D6" s="5">
        <v>123568000</v>
      </c>
      <c r="E6" s="1">
        <v>7539153000</v>
      </c>
      <c r="F6" s="1">
        <v>1275814000</v>
      </c>
      <c r="G6" s="1">
        <v>109691000</v>
      </c>
      <c r="H6" s="1">
        <v>62470000</v>
      </c>
      <c r="I6">
        <v>1.1000000000000001</v>
      </c>
      <c r="J6" s="2">
        <v>70.2</v>
      </c>
      <c r="K6" s="2">
        <f t="shared" si="0"/>
        <v>170.2</v>
      </c>
      <c r="L6" s="4">
        <f t="shared" si="1"/>
        <v>14219153.93654524</v>
      </c>
      <c r="M6" s="1">
        <f t="shared" si="2"/>
        <v>79115158.636897773</v>
      </c>
      <c r="N6" s="1">
        <f t="shared" si="3"/>
        <v>72601645.123384237</v>
      </c>
      <c r="O6" s="4">
        <f t="shared" si="4"/>
        <v>9981846.0634547602</v>
      </c>
      <c r="P6" s="4">
        <f t="shared" si="5"/>
        <v>55538841.363102235</v>
      </c>
      <c r="Q6" s="4">
        <f t="shared" si="6"/>
        <v>50966354.876615755</v>
      </c>
    </row>
    <row r="7" spans="1:18">
      <c r="A7">
        <v>2011</v>
      </c>
      <c r="B7" s="5">
        <v>26024000</v>
      </c>
      <c r="C7" s="1">
        <v>159627000</v>
      </c>
      <c r="D7" s="5">
        <v>138234000</v>
      </c>
      <c r="E7" s="1">
        <v>8817961000</v>
      </c>
      <c r="F7" s="1">
        <v>1370943000</v>
      </c>
      <c r="G7" s="1">
        <v>130319000</v>
      </c>
      <c r="H7" s="1">
        <v>63274000</v>
      </c>
      <c r="I7">
        <v>1</v>
      </c>
      <c r="J7" s="2">
        <v>68.77</v>
      </c>
      <c r="K7" s="2">
        <f t="shared" si="0"/>
        <v>168.76999999999998</v>
      </c>
      <c r="L7" s="4">
        <f t="shared" si="1"/>
        <v>15419802.09752918</v>
      </c>
      <c r="M7" s="1">
        <f t="shared" si="2"/>
        <v>94582567.99194169</v>
      </c>
      <c r="N7" s="1">
        <f t="shared" si="3"/>
        <v>81906736.979320973</v>
      </c>
      <c r="O7" s="4">
        <f t="shared" si="4"/>
        <v>10604197.90247082</v>
      </c>
      <c r="P7" s="4">
        <f t="shared" si="5"/>
        <v>65044432.008058302</v>
      </c>
      <c r="Q7" s="4">
        <f t="shared" si="6"/>
        <v>56327263.020679034</v>
      </c>
    </row>
    <row r="8" spans="1:18">
      <c r="A8">
        <v>2012</v>
      </c>
      <c r="B8" s="5">
        <v>28833000</v>
      </c>
      <c r="C8" s="1">
        <v>178786000</v>
      </c>
      <c r="D8" s="5">
        <v>150324000</v>
      </c>
      <c r="E8" s="1">
        <v>9173995000</v>
      </c>
      <c r="F8" s="1">
        <v>1553192000</v>
      </c>
      <c r="G8" s="1">
        <v>145522000</v>
      </c>
      <c r="H8" s="1">
        <v>65448000</v>
      </c>
      <c r="I8">
        <v>0.95</v>
      </c>
      <c r="J8" s="2">
        <v>71.989999999999995</v>
      </c>
      <c r="K8" s="2">
        <f t="shared" si="0"/>
        <v>171.99</v>
      </c>
      <c r="L8" s="4">
        <f t="shared" si="1"/>
        <v>16764346.764346767</v>
      </c>
      <c r="M8" s="1">
        <f t="shared" si="2"/>
        <v>103951392.5228211</v>
      </c>
      <c r="N8" s="1">
        <f t="shared" si="3"/>
        <v>87402755.974184558</v>
      </c>
      <c r="O8" s="4">
        <f t="shared" si="4"/>
        <v>12068653.235653233</v>
      </c>
      <c r="P8" s="4">
        <f t="shared" si="5"/>
        <v>74834607.477178901</v>
      </c>
      <c r="Q8" s="4">
        <f t="shared" si="6"/>
        <v>62921244.025815442</v>
      </c>
    </row>
    <row r="9" spans="1:18">
      <c r="A9">
        <v>2013</v>
      </c>
      <c r="B9" s="5">
        <v>29744000</v>
      </c>
      <c r="C9" s="1">
        <v>195317000</v>
      </c>
      <c r="D9" s="5">
        <v>158968000</v>
      </c>
      <c r="E9" s="1">
        <v>10097786000</v>
      </c>
      <c r="F9" s="1">
        <v>1551624000</v>
      </c>
      <c r="G9" s="1">
        <v>163741000</v>
      </c>
      <c r="H9" s="1">
        <v>73271000</v>
      </c>
      <c r="I9">
        <v>0.96</v>
      </c>
      <c r="J9" s="2">
        <v>72.52</v>
      </c>
      <c r="K9" s="2">
        <f t="shared" si="0"/>
        <v>172.51999999999998</v>
      </c>
      <c r="L9" s="4">
        <f t="shared" si="1"/>
        <v>17240899.605842799</v>
      </c>
      <c r="M9" s="1">
        <f t="shared" si="2"/>
        <v>113214120.10201716</v>
      </c>
      <c r="N9" s="1">
        <f t="shared" si="3"/>
        <v>92144678.877811268</v>
      </c>
      <c r="O9" s="4">
        <f t="shared" si="4"/>
        <v>12503100.394157199</v>
      </c>
      <c r="P9" s="4">
        <f t="shared" si="5"/>
        <v>82102879.897982836</v>
      </c>
      <c r="Q9" s="4">
        <f t="shared" si="6"/>
        <v>66823321.122188732</v>
      </c>
    </row>
    <row r="10" spans="1:18">
      <c r="A10">
        <v>2014</v>
      </c>
      <c r="B10" s="5">
        <v>30724000</v>
      </c>
      <c r="C10" s="1">
        <v>225412000</v>
      </c>
      <c r="D10" s="5">
        <v>172197000</v>
      </c>
      <c r="E10" s="1">
        <v>10885223000</v>
      </c>
      <c r="F10" s="1">
        <v>1780247000</v>
      </c>
      <c r="G10" s="1">
        <v>177198000</v>
      </c>
      <c r="H10" s="1">
        <v>100494000</v>
      </c>
      <c r="I10">
        <v>1.18</v>
      </c>
      <c r="J10" s="2">
        <v>72.97</v>
      </c>
      <c r="K10" s="2">
        <f t="shared" si="0"/>
        <v>172.97</v>
      </c>
      <c r="L10" s="4">
        <f t="shared" si="1"/>
        <v>17762617.794993352</v>
      </c>
      <c r="M10" s="1">
        <f t="shared" si="2"/>
        <v>130318552.35011852</v>
      </c>
      <c r="N10" s="1">
        <f t="shared" si="3"/>
        <v>99553101.693935364</v>
      </c>
      <c r="O10" s="4">
        <f t="shared" si="4"/>
        <v>12961382.205006648</v>
      </c>
      <c r="P10" s="4">
        <f t="shared" si="5"/>
        <v>95093447.649881482</v>
      </c>
      <c r="Q10" s="4">
        <f t="shared" si="6"/>
        <v>72643898.306064636</v>
      </c>
    </row>
    <row r="11" spans="1:18">
      <c r="A11">
        <v>2015</v>
      </c>
      <c r="B11" s="5">
        <v>30966000</v>
      </c>
      <c r="C11" s="1">
        <v>243945000</v>
      </c>
      <c r="D11" s="5">
        <v>182031000</v>
      </c>
      <c r="E11" s="1">
        <v>11729171000</v>
      </c>
      <c r="F11" s="1">
        <v>1764320000</v>
      </c>
      <c r="G11" s="1">
        <v>179417000</v>
      </c>
      <c r="H11" s="1">
        <v>130897000</v>
      </c>
      <c r="I11">
        <v>1.43</v>
      </c>
      <c r="J11" s="3">
        <v>72.83</v>
      </c>
      <c r="K11" s="2">
        <f t="shared" si="0"/>
        <v>172.82999999999998</v>
      </c>
      <c r="L11" s="4">
        <f t="shared" si="1"/>
        <v>17917028.293699011</v>
      </c>
      <c r="M11" s="1">
        <f t="shared" si="2"/>
        <v>141147370.2482208</v>
      </c>
      <c r="N11" s="1">
        <f t="shared" si="3"/>
        <v>105323728.51935427</v>
      </c>
      <c r="O11" s="4">
        <f t="shared" si="4"/>
        <v>13048971.706300991</v>
      </c>
      <c r="P11" s="4">
        <f t="shared" si="5"/>
        <v>102797629.75177921</v>
      </c>
      <c r="Q11" s="4">
        <f t="shared" si="6"/>
        <v>76707271.480645731</v>
      </c>
    </row>
    <row r="12" spans="1:18">
      <c r="A12" t="s">
        <v>1</v>
      </c>
      <c r="B12" s="5" t="s">
        <v>18</v>
      </c>
      <c r="C12" t="s">
        <v>19</v>
      </c>
      <c r="D12" s="5" t="s">
        <v>20</v>
      </c>
      <c r="E12" t="s">
        <v>22</v>
      </c>
      <c r="F12" t="s">
        <v>28</v>
      </c>
      <c r="G12" t="s">
        <v>24</v>
      </c>
      <c r="H12" t="s">
        <v>25</v>
      </c>
      <c r="I12" t="s">
        <v>26</v>
      </c>
      <c r="J12" s="2" t="s">
        <v>36</v>
      </c>
      <c r="L12" s="4" t="s">
        <v>29</v>
      </c>
      <c r="M12" t="s">
        <v>30</v>
      </c>
      <c r="N12" t="s">
        <v>31</v>
      </c>
      <c r="O12" s="4" t="s">
        <v>33</v>
      </c>
      <c r="P12" s="4" t="s">
        <v>34</v>
      </c>
      <c r="Q12" s="4" t="s">
        <v>35</v>
      </c>
    </row>
    <row r="13" spans="1:18">
      <c r="A13">
        <v>2006</v>
      </c>
      <c r="H13" s="1">
        <v>62819000</v>
      </c>
    </row>
    <row r="14" spans="1:18">
      <c r="A14">
        <v>2007</v>
      </c>
      <c r="B14" s="5">
        <v>58349000</v>
      </c>
      <c r="C14" s="1">
        <v>101790000</v>
      </c>
      <c r="D14" s="5">
        <v>76450000</v>
      </c>
      <c r="E14" s="1">
        <v>5287194000</v>
      </c>
      <c r="F14" s="1">
        <v>296618000</v>
      </c>
      <c r="G14" s="1">
        <v>43787000</v>
      </c>
      <c r="H14" s="1">
        <v>818853000</v>
      </c>
      <c r="I14">
        <v>23.5</v>
      </c>
      <c r="J14" s="2">
        <v>65.709999999999994</v>
      </c>
      <c r="K14" s="2">
        <f>J14+100</f>
        <v>165.70999999999998</v>
      </c>
      <c r="L14" s="4">
        <f>(B14-O14)</f>
        <v>35211514.090881661</v>
      </c>
      <c r="M14" s="1">
        <f>C14-P14</f>
        <v>61426588.618671171</v>
      </c>
      <c r="N14" s="5">
        <f>D14-Q14</f>
        <v>46134813.831392184</v>
      </c>
      <c r="O14" s="4">
        <f>(B14/K14)*J14</f>
        <v>23137485.909118339</v>
      </c>
      <c r="P14" s="4">
        <f>(C14/K14)*J14</f>
        <v>40363411.381328829</v>
      </c>
      <c r="Q14" s="4">
        <f>(D14/K14)*J14</f>
        <v>30315186.168607812</v>
      </c>
      <c r="R14" s="4"/>
    </row>
    <row r="15" spans="1:18">
      <c r="A15">
        <v>2008</v>
      </c>
      <c r="B15" s="5">
        <v>68144000</v>
      </c>
      <c r="C15" s="1">
        <v>159118000</v>
      </c>
      <c r="D15" s="5">
        <v>103883000</v>
      </c>
      <c r="E15" s="1">
        <v>6097428000</v>
      </c>
      <c r="F15" s="1">
        <v>289772000</v>
      </c>
      <c r="G15" s="1">
        <v>51453000</v>
      </c>
      <c r="H15" s="1">
        <v>134067000</v>
      </c>
      <c r="I15">
        <v>4.32</v>
      </c>
      <c r="J15" s="2">
        <v>50.84</v>
      </c>
      <c r="K15" s="2">
        <f t="shared" ref="K15:K22" si="7">J15+100</f>
        <v>150.84</v>
      </c>
      <c r="L15" s="4">
        <f t="shared" ref="L15:L22" si="8">(B15-O15)</f>
        <v>45176345.796870857</v>
      </c>
      <c r="M15" s="1">
        <f t="shared" ref="M15:M22" si="9">C15-P15</f>
        <v>105487934.23495093</v>
      </c>
      <c r="N15" s="5">
        <f t="shared" ref="N15:N22" si="10">D15-Q15</f>
        <v>68869663.219305217</v>
      </c>
      <c r="O15" s="4">
        <f t="shared" ref="O15:O22" si="11">(B15/K15)*J15</f>
        <v>22967654.203129143</v>
      </c>
      <c r="P15" s="4">
        <f t="shared" ref="P15:P22" si="12">(C15/K15)*J15</f>
        <v>53630065.765049063</v>
      </c>
      <c r="Q15" s="4">
        <f t="shared" ref="Q15:Q22" si="13">(D15/K15)*J15</f>
        <v>35013336.780694775</v>
      </c>
    </row>
    <row r="16" spans="1:18">
      <c r="A16">
        <v>2009</v>
      </c>
      <c r="B16" s="5">
        <v>29938000</v>
      </c>
      <c r="C16" s="1">
        <v>148532000</v>
      </c>
      <c r="D16" s="5">
        <v>111973000</v>
      </c>
      <c r="E16" s="1">
        <v>7497618000</v>
      </c>
      <c r="F16" s="1">
        <v>573949000</v>
      </c>
      <c r="G16" s="1">
        <v>65002000</v>
      </c>
      <c r="H16" s="1">
        <v>120241000</v>
      </c>
      <c r="I16">
        <v>2.91</v>
      </c>
      <c r="J16" s="2">
        <v>55.19</v>
      </c>
      <c r="K16" s="2">
        <f t="shared" si="7"/>
        <v>155.19</v>
      </c>
      <c r="L16" s="4">
        <f t="shared" si="8"/>
        <v>19291191.4427476</v>
      </c>
      <c r="M16" s="1">
        <f t="shared" si="9"/>
        <v>95709775.114375919</v>
      </c>
      <c r="N16" s="5">
        <f t="shared" si="10"/>
        <v>72152200.528384566</v>
      </c>
      <c r="O16" s="4">
        <f t="shared" si="11"/>
        <v>10646808.5572524</v>
      </c>
      <c r="P16" s="4">
        <f t="shared" si="12"/>
        <v>52822224.885624073</v>
      </c>
      <c r="Q16" s="4">
        <f t="shared" si="13"/>
        <v>39820799.471615434</v>
      </c>
    </row>
    <row r="17" spans="1:17">
      <c r="A17">
        <v>2010</v>
      </c>
      <c r="B17" s="5">
        <v>34584000</v>
      </c>
      <c r="C17" s="1">
        <v>170988000</v>
      </c>
      <c r="D17" s="5">
        <v>121391000</v>
      </c>
      <c r="E17" s="1">
        <v>8887905000</v>
      </c>
      <c r="F17" s="1">
        <v>526250000</v>
      </c>
      <c r="G17" s="1">
        <v>94907000</v>
      </c>
      <c r="H17" s="1">
        <v>100405000</v>
      </c>
      <c r="I17">
        <v>2.0299999999999998</v>
      </c>
      <c r="J17" s="2">
        <v>55.77</v>
      </c>
      <c r="K17" s="2">
        <f t="shared" si="7"/>
        <v>155.77000000000001</v>
      </c>
      <c r="L17" s="4">
        <f t="shared" si="8"/>
        <v>22201964.434743531</v>
      </c>
      <c r="M17" s="1">
        <f t="shared" si="9"/>
        <v>109769532.00231111</v>
      </c>
      <c r="N17" s="5">
        <f t="shared" si="10"/>
        <v>77929639.853630364</v>
      </c>
      <c r="O17" s="4">
        <f t="shared" si="11"/>
        <v>12382035.565256467</v>
      </c>
      <c r="P17" s="4">
        <f t="shared" si="12"/>
        <v>61218467.997688897</v>
      </c>
      <c r="Q17" s="4">
        <f t="shared" si="13"/>
        <v>43461360.146369644</v>
      </c>
    </row>
    <row r="18" spans="1:17">
      <c r="A18">
        <v>2011</v>
      </c>
      <c r="B18" s="5">
        <v>40617000</v>
      </c>
      <c r="C18" s="1">
        <v>220993000</v>
      </c>
      <c r="D18" s="5">
        <v>131815000</v>
      </c>
      <c r="E18" s="1">
        <v>9622026000</v>
      </c>
      <c r="F18" s="1">
        <v>615281000</v>
      </c>
      <c r="G18" s="1">
        <v>121956000</v>
      </c>
      <c r="H18" s="1">
        <v>87358000</v>
      </c>
      <c r="I18">
        <v>1.55</v>
      </c>
      <c r="J18" s="2">
        <v>58.61</v>
      </c>
      <c r="K18" s="2">
        <f t="shared" si="7"/>
        <v>158.61000000000001</v>
      </c>
      <c r="L18" s="4">
        <f t="shared" si="8"/>
        <v>25608095.328163423</v>
      </c>
      <c r="M18" s="1">
        <f t="shared" si="9"/>
        <v>139331063.61515668</v>
      </c>
      <c r="N18" s="5">
        <f t="shared" si="10"/>
        <v>83106361.515667379</v>
      </c>
      <c r="O18" s="4">
        <f t="shared" si="11"/>
        <v>15008904.671836579</v>
      </c>
      <c r="P18" s="4">
        <f t="shared" si="12"/>
        <v>81661936.38484332</v>
      </c>
      <c r="Q18" s="4">
        <f t="shared" si="13"/>
        <v>48708638.484332629</v>
      </c>
    </row>
    <row r="19" spans="1:17">
      <c r="A19">
        <v>2012</v>
      </c>
      <c r="B19" s="5">
        <v>47697000</v>
      </c>
      <c r="C19" s="1">
        <v>234993000</v>
      </c>
      <c r="D19" s="5">
        <v>141490000</v>
      </c>
      <c r="E19" s="1">
        <v>10862935000</v>
      </c>
      <c r="F19" s="1">
        <v>784352000</v>
      </c>
      <c r="G19" s="1">
        <v>145131000</v>
      </c>
      <c r="H19" s="1">
        <v>85848000</v>
      </c>
      <c r="I19">
        <v>1.33</v>
      </c>
      <c r="J19" s="2">
        <v>59.22</v>
      </c>
      <c r="K19" s="2">
        <f t="shared" si="7"/>
        <v>159.22</v>
      </c>
      <c r="L19" s="4">
        <f t="shared" si="8"/>
        <v>29956663.735711597</v>
      </c>
      <c r="M19" s="1">
        <f t="shared" si="9"/>
        <v>147590126.86848384</v>
      </c>
      <c r="N19" s="5">
        <f t="shared" si="10"/>
        <v>88864464.263283506</v>
      </c>
      <c r="O19" s="4">
        <f t="shared" si="11"/>
        <v>17740336.264288403</v>
      </c>
      <c r="P19" s="4">
        <f t="shared" si="12"/>
        <v>87402873.131516144</v>
      </c>
      <c r="Q19" s="4">
        <f t="shared" si="13"/>
        <v>52625535.736716494</v>
      </c>
    </row>
    <row r="20" spans="1:17">
      <c r="A20">
        <v>2013</v>
      </c>
      <c r="B20" s="5">
        <v>45573000</v>
      </c>
      <c r="C20" s="1">
        <v>249613000</v>
      </c>
      <c r="D20" s="5">
        <v>150859000</v>
      </c>
      <c r="E20" s="1">
        <v>11811411000</v>
      </c>
      <c r="F20" s="1">
        <v>729354000</v>
      </c>
      <c r="G20" s="1">
        <v>166211000</v>
      </c>
      <c r="H20" s="1">
        <v>87781000</v>
      </c>
      <c r="I20">
        <v>1.22</v>
      </c>
      <c r="J20" s="2">
        <v>61.17</v>
      </c>
      <c r="K20" s="2">
        <f t="shared" si="7"/>
        <v>161.17000000000002</v>
      </c>
      <c r="L20" s="4">
        <f t="shared" si="8"/>
        <v>28276354.160203513</v>
      </c>
      <c r="M20" s="1">
        <f t="shared" si="9"/>
        <v>154875597.19550785</v>
      </c>
      <c r="N20" s="5">
        <f t="shared" si="10"/>
        <v>93602407.395917356</v>
      </c>
      <c r="O20" s="4">
        <f t="shared" si="11"/>
        <v>17296645.839796487</v>
      </c>
      <c r="P20" s="4">
        <f t="shared" si="12"/>
        <v>94737402.804492146</v>
      </c>
      <c r="Q20" s="4">
        <f t="shared" si="13"/>
        <v>57256592.604082637</v>
      </c>
    </row>
    <row r="21" spans="1:17">
      <c r="A21">
        <v>2014</v>
      </c>
      <c r="B21" s="5">
        <v>40511000</v>
      </c>
      <c r="C21" s="1">
        <v>289914000</v>
      </c>
      <c r="D21" s="5">
        <v>154950000</v>
      </c>
      <c r="E21" s="1">
        <v>12533397000</v>
      </c>
      <c r="F21" s="1">
        <v>831141000</v>
      </c>
      <c r="G21" s="1">
        <v>179510000</v>
      </c>
      <c r="H21" s="1">
        <v>124970000</v>
      </c>
      <c r="I21">
        <v>1.54</v>
      </c>
      <c r="J21" s="2">
        <v>64.61</v>
      </c>
      <c r="K21" s="2">
        <f t="shared" si="7"/>
        <v>164.61</v>
      </c>
      <c r="L21" s="4">
        <f t="shared" si="8"/>
        <v>24610290.990826804</v>
      </c>
      <c r="M21" s="1">
        <f t="shared" si="9"/>
        <v>176121742.29998177</v>
      </c>
      <c r="N21" s="5">
        <f t="shared" si="10"/>
        <v>94131583.743393481</v>
      </c>
      <c r="O21" s="4">
        <f t="shared" si="11"/>
        <v>15900709.009173196</v>
      </c>
      <c r="P21" s="4">
        <f t="shared" si="12"/>
        <v>113792257.70001821</v>
      </c>
      <c r="Q21" s="4">
        <f t="shared" si="13"/>
        <v>60818416.256606519</v>
      </c>
    </row>
    <row r="22" spans="1:17">
      <c r="A22">
        <v>2015</v>
      </c>
      <c r="B22" s="5">
        <v>39890000</v>
      </c>
      <c r="C22" s="1">
        <v>303297000</v>
      </c>
      <c r="D22" s="5">
        <v>156178000</v>
      </c>
      <c r="E22" s="1">
        <v>13538360000</v>
      </c>
      <c r="F22" s="1">
        <v>1221901000</v>
      </c>
      <c r="G22" s="1">
        <v>180774000</v>
      </c>
      <c r="H22" s="1">
        <v>212867000</v>
      </c>
      <c r="I22">
        <v>2.39</v>
      </c>
      <c r="J22" s="2">
        <v>67.11</v>
      </c>
      <c r="K22" s="2">
        <f t="shared" si="7"/>
        <v>167.11</v>
      </c>
      <c r="L22" s="4">
        <f t="shared" si="8"/>
        <v>23870504.458141346</v>
      </c>
      <c r="M22" s="1">
        <f t="shared" si="9"/>
        <v>181495422.17700917</v>
      </c>
      <c r="N22" s="5">
        <f t="shared" si="10"/>
        <v>93458201.184848309</v>
      </c>
      <c r="O22" s="4">
        <f t="shared" si="11"/>
        <v>16019495.541858654</v>
      </c>
      <c r="P22" s="4">
        <f t="shared" si="12"/>
        <v>121801577.82299083</v>
      </c>
      <c r="Q22" s="4">
        <f t="shared" si="13"/>
        <v>62719798.815151691</v>
      </c>
    </row>
    <row r="23" spans="1:17">
      <c r="A23" t="s">
        <v>2</v>
      </c>
      <c r="B23" s="5" t="s">
        <v>18</v>
      </c>
      <c r="C23" t="s">
        <v>19</v>
      </c>
      <c r="D23" s="5" t="s">
        <v>20</v>
      </c>
      <c r="E23" t="s">
        <v>22</v>
      </c>
      <c r="F23" t="s">
        <v>28</v>
      </c>
      <c r="G23" t="s">
        <v>24</v>
      </c>
      <c r="H23" t="s">
        <v>25</v>
      </c>
      <c r="I23" t="s">
        <v>26</v>
      </c>
      <c r="J23" s="2" t="s">
        <v>36</v>
      </c>
      <c r="L23" s="4" t="s">
        <v>29</v>
      </c>
      <c r="M23" t="s">
        <v>30</v>
      </c>
      <c r="N23" t="s">
        <v>31</v>
      </c>
      <c r="O23" s="4" t="s">
        <v>33</v>
      </c>
      <c r="P23" s="4" t="s">
        <v>34</v>
      </c>
      <c r="Q23" s="4" t="s">
        <v>35</v>
      </c>
    </row>
    <row r="24" spans="1:17">
      <c r="A24">
        <v>2007</v>
      </c>
      <c r="B24" s="5">
        <v>19206000</v>
      </c>
      <c r="C24" s="1">
        <v>142371000</v>
      </c>
      <c r="D24" s="5">
        <v>76628000</v>
      </c>
      <c r="E24" s="1">
        <v>6898413000</v>
      </c>
      <c r="F24" s="1">
        <v>727609000</v>
      </c>
      <c r="G24" s="1">
        <v>81990000</v>
      </c>
      <c r="H24" s="1">
        <v>111774000</v>
      </c>
      <c r="I24">
        <v>2.74</v>
      </c>
      <c r="J24" s="2">
        <v>56.3</v>
      </c>
      <c r="K24" s="2">
        <f>J24+100</f>
        <v>156.30000000000001</v>
      </c>
      <c r="L24" s="4">
        <f>B24-O24</f>
        <v>12287907.869481767</v>
      </c>
      <c r="M24" s="1">
        <f>C24-P24</f>
        <v>91088291.746641085</v>
      </c>
      <c r="N24" s="1">
        <f>D24-Q24</f>
        <v>49026231.605886117</v>
      </c>
      <c r="O24" s="4">
        <f>(B24/K24)*J24</f>
        <v>6918092.1305182334</v>
      </c>
      <c r="P24" s="4">
        <f>(C24/K24)*J24</f>
        <v>51282708.253358915</v>
      </c>
      <c r="Q24" s="4">
        <f>(D24/K24)*J24</f>
        <v>27601768.39411388</v>
      </c>
    </row>
    <row r="25" spans="1:17">
      <c r="A25">
        <v>2008</v>
      </c>
      <c r="B25" s="5">
        <v>19942000</v>
      </c>
      <c r="C25" s="1">
        <v>166227000</v>
      </c>
      <c r="D25" s="5">
        <v>79759000</v>
      </c>
      <c r="E25" s="1">
        <v>8223446000</v>
      </c>
      <c r="F25" s="1">
        <v>592607000</v>
      </c>
      <c r="G25" s="1">
        <v>111151000</v>
      </c>
      <c r="H25" s="1">
        <v>104482000</v>
      </c>
      <c r="I25">
        <v>2.29</v>
      </c>
      <c r="J25" s="2">
        <v>56.4</v>
      </c>
      <c r="K25" s="2">
        <f t="shared" ref="K25:K32" si="14">J25+100</f>
        <v>156.4</v>
      </c>
      <c r="L25" s="4">
        <f t="shared" ref="L25:L32" si="15">B25-O25</f>
        <v>12750639.38618926</v>
      </c>
      <c r="M25" s="1">
        <f t="shared" ref="M25:M32" si="16">C25-P25</f>
        <v>106283248.08184144</v>
      </c>
      <c r="N25" s="1">
        <f t="shared" ref="N25:N32" si="17">D25-Q25</f>
        <v>50996803.06905371</v>
      </c>
      <c r="O25" s="4">
        <f t="shared" ref="O25:O32" si="18">(B25/K25)*J25</f>
        <v>7191360.6138107413</v>
      </c>
      <c r="P25" s="4">
        <f t="shared" ref="P25:P32" si="19">(C25/K25)*J25</f>
        <v>59943751.918158568</v>
      </c>
      <c r="Q25" s="4">
        <f t="shared" ref="Q25:Q32" si="20">(D25/K25)*J25</f>
        <v>28762196.93094629</v>
      </c>
    </row>
    <row r="26" spans="1:17">
      <c r="A26">
        <v>2009</v>
      </c>
      <c r="B26" s="5">
        <v>20772000</v>
      </c>
      <c r="C26" s="1">
        <v>143460000</v>
      </c>
      <c r="D26" s="5">
        <v>84626000</v>
      </c>
      <c r="E26" s="1">
        <v>9771277000</v>
      </c>
      <c r="F26" s="1">
        <v>931010000</v>
      </c>
      <c r="G26" s="1">
        <v>129350000</v>
      </c>
      <c r="H26" s="1">
        <v>88467000</v>
      </c>
      <c r="I26">
        <v>1.54</v>
      </c>
      <c r="J26" s="2">
        <v>59.5</v>
      </c>
      <c r="K26" s="2">
        <f t="shared" si="14"/>
        <v>159.5</v>
      </c>
      <c r="L26" s="4">
        <f t="shared" si="15"/>
        <v>13023197.49216301</v>
      </c>
      <c r="M26" s="1">
        <f t="shared" si="16"/>
        <v>89943573.667711601</v>
      </c>
      <c r="N26" s="1">
        <f t="shared" si="17"/>
        <v>53057053.291536048</v>
      </c>
      <c r="O26" s="4">
        <f t="shared" si="18"/>
        <v>7748802.507836991</v>
      </c>
      <c r="P26" s="4">
        <f t="shared" si="19"/>
        <v>53516426.332288399</v>
      </c>
      <c r="Q26" s="4">
        <f t="shared" si="20"/>
        <v>31568946.708463952</v>
      </c>
    </row>
    <row r="27" spans="1:17">
      <c r="A27">
        <v>2010</v>
      </c>
      <c r="B27" s="5">
        <v>20305000</v>
      </c>
      <c r="C27" s="1">
        <v>166334000</v>
      </c>
      <c r="D27" s="5">
        <v>90569000</v>
      </c>
      <c r="E27" s="1">
        <v>11145557000</v>
      </c>
      <c r="F27" s="1">
        <v>922369000</v>
      </c>
      <c r="G27" s="1">
        <v>166025000</v>
      </c>
      <c r="H27" s="1">
        <v>73241000</v>
      </c>
      <c r="I27">
        <v>1.08</v>
      </c>
      <c r="J27" s="2">
        <v>62</v>
      </c>
      <c r="K27" s="2">
        <f t="shared" si="14"/>
        <v>162</v>
      </c>
      <c r="L27" s="4">
        <f t="shared" si="15"/>
        <v>12533950.617283951</v>
      </c>
      <c r="M27" s="1">
        <f t="shared" si="16"/>
        <v>102675308.64197531</v>
      </c>
      <c r="N27" s="1">
        <f t="shared" si="17"/>
        <v>55906790.123456791</v>
      </c>
      <c r="O27" s="4">
        <f t="shared" si="18"/>
        <v>7771049.3827160494</v>
      </c>
      <c r="P27" s="4">
        <f t="shared" si="19"/>
        <v>63658691.358024687</v>
      </c>
      <c r="Q27" s="4">
        <f t="shared" si="20"/>
        <v>34662209.876543209</v>
      </c>
    </row>
    <row r="28" spans="1:17">
      <c r="A28">
        <v>2011</v>
      </c>
      <c r="B28" s="5">
        <v>23819000</v>
      </c>
      <c r="C28" s="1">
        <v>204214000</v>
      </c>
      <c r="D28" s="5">
        <v>100246000</v>
      </c>
      <c r="E28" s="1">
        <v>12261219000</v>
      </c>
      <c r="F28" s="1">
        <v>1091494000</v>
      </c>
      <c r="G28" s="1">
        <v>208445000</v>
      </c>
      <c r="H28" s="1">
        <v>73011000</v>
      </c>
      <c r="I28">
        <v>0.94</v>
      </c>
      <c r="J28" s="2">
        <v>63.5</v>
      </c>
      <c r="K28" s="2">
        <f t="shared" si="14"/>
        <v>163.5</v>
      </c>
      <c r="L28" s="4">
        <f t="shared" si="15"/>
        <v>14568195.718654435</v>
      </c>
      <c r="M28" s="1">
        <f t="shared" si="16"/>
        <v>124901529.05198777</v>
      </c>
      <c r="N28" s="1">
        <f t="shared" si="17"/>
        <v>61312538.226299688</v>
      </c>
      <c r="O28" s="4">
        <f t="shared" si="18"/>
        <v>9250804.2813455649</v>
      </c>
      <c r="P28" s="4">
        <f t="shared" si="19"/>
        <v>79312470.948012233</v>
      </c>
      <c r="Q28" s="4">
        <f t="shared" si="20"/>
        <v>38933461.773700312</v>
      </c>
    </row>
    <row r="29" spans="1:17">
      <c r="A29">
        <v>2012</v>
      </c>
      <c r="B29" s="5">
        <v>25013000</v>
      </c>
      <c r="C29" s="1">
        <v>229487000</v>
      </c>
      <c r="D29" s="5">
        <v>110275000</v>
      </c>
      <c r="E29" s="1">
        <v>13642910000</v>
      </c>
      <c r="F29" s="1">
        <v>1232623000</v>
      </c>
      <c r="G29" s="1">
        <v>238691000</v>
      </c>
      <c r="H29" s="1">
        <v>74575000</v>
      </c>
      <c r="I29">
        <v>0.85</v>
      </c>
      <c r="J29" s="2">
        <v>64.099999999999994</v>
      </c>
      <c r="K29" s="2">
        <f t="shared" si="14"/>
        <v>164.1</v>
      </c>
      <c r="L29" s="4">
        <f t="shared" si="15"/>
        <v>15242535.039609995</v>
      </c>
      <c r="M29" s="1">
        <f t="shared" si="16"/>
        <v>139845825.71602681</v>
      </c>
      <c r="N29" s="1">
        <f t="shared" si="17"/>
        <v>67199878.123095676</v>
      </c>
      <c r="O29" s="4">
        <f t="shared" si="18"/>
        <v>9770464.9603900053</v>
      </c>
      <c r="P29" s="4">
        <f t="shared" si="19"/>
        <v>89641174.283973187</v>
      </c>
      <c r="Q29" s="4">
        <f t="shared" si="20"/>
        <v>43075121.876904324</v>
      </c>
    </row>
    <row r="30" spans="1:17">
      <c r="A30">
        <v>2013</v>
      </c>
      <c r="B30" s="5">
        <v>24529000</v>
      </c>
      <c r="C30" s="1">
        <v>252591000</v>
      </c>
      <c r="D30" s="5">
        <v>135863000</v>
      </c>
      <c r="E30" s="1">
        <v>14620825000</v>
      </c>
      <c r="F30" s="1">
        <v>867094000</v>
      </c>
      <c r="G30" s="1">
        <v>262965000</v>
      </c>
      <c r="H30" s="1">
        <v>93689000</v>
      </c>
      <c r="I30">
        <v>0.94</v>
      </c>
      <c r="J30" s="2">
        <v>66.599999999999994</v>
      </c>
      <c r="K30" s="2">
        <f t="shared" si="14"/>
        <v>166.6</v>
      </c>
      <c r="L30" s="4">
        <f t="shared" si="15"/>
        <v>14723289.315726291</v>
      </c>
      <c r="M30" s="1">
        <f t="shared" si="16"/>
        <v>151615246.0984394</v>
      </c>
      <c r="N30" s="1">
        <f t="shared" si="17"/>
        <v>81550420.168067232</v>
      </c>
      <c r="O30" s="4">
        <f t="shared" si="18"/>
        <v>9805710.6842737086</v>
      </c>
      <c r="P30" s="4">
        <f t="shared" si="19"/>
        <v>100975753.90156062</v>
      </c>
      <c r="Q30" s="4">
        <f t="shared" si="20"/>
        <v>54312579.831932768</v>
      </c>
    </row>
    <row r="31" spans="1:17">
      <c r="A31">
        <v>2014</v>
      </c>
      <c r="B31" s="5">
        <v>28148000</v>
      </c>
      <c r="C31" s="1">
        <v>299280000</v>
      </c>
      <c r="D31" s="5">
        <v>171431000</v>
      </c>
      <c r="E31" s="1">
        <v>15556601000</v>
      </c>
      <c r="F31" s="1">
        <v>1106776000</v>
      </c>
      <c r="G31" s="1">
        <v>276286000</v>
      </c>
      <c r="H31" s="1">
        <v>124497000</v>
      </c>
      <c r="I31">
        <v>1.1299999999999999</v>
      </c>
      <c r="J31" s="2">
        <v>68.400000000000006</v>
      </c>
      <c r="K31" s="2">
        <f t="shared" si="14"/>
        <v>168.4</v>
      </c>
      <c r="L31" s="4">
        <f t="shared" si="15"/>
        <v>16714964.370546317</v>
      </c>
      <c r="M31" s="1">
        <f t="shared" si="16"/>
        <v>177719714.96437055</v>
      </c>
      <c r="N31" s="1">
        <f t="shared" si="17"/>
        <v>101799881.23515439</v>
      </c>
      <c r="O31" s="4">
        <f t="shared" si="18"/>
        <v>11433035.629453683</v>
      </c>
      <c r="P31" s="4">
        <f t="shared" si="19"/>
        <v>121560285.03562947</v>
      </c>
      <c r="Q31" s="4">
        <f t="shared" si="20"/>
        <v>69631118.76484561</v>
      </c>
    </row>
    <row r="32" spans="1:17">
      <c r="A32">
        <v>2015</v>
      </c>
      <c r="B32" s="5">
        <v>31717000</v>
      </c>
      <c r="C32" s="1">
        <v>338112000</v>
      </c>
      <c r="D32" s="5">
        <v>195401000</v>
      </c>
      <c r="E32" s="1">
        <v>16281939000</v>
      </c>
      <c r="F32" s="1">
        <v>1788267000</v>
      </c>
      <c r="G32" s="1">
        <v>277720000</v>
      </c>
      <c r="H32" s="1">
        <v>179518000</v>
      </c>
      <c r="I32">
        <v>1.5</v>
      </c>
      <c r="J32" s="2">
        <v>71.400000000000006</v>
      </c>
      <c r="K32" s="2">
        <f t="shared" si="14"/>
        <v>171.4</v>
      </c>
      <c r="L32" s="4">
        <f t="shared" si="15"/>
        <v>18504667.444574095</v>
      </c>
      <c r="M32" s="1">
        <f t="shared" si="16"/>
        <v>197264877.47957993</v>
      </c>
      <c r="N32" s="1">
        <f t="shared" si="17"/>
        <v>114002917.15285881</v>
      </c>
      <c r="O32" s="4">
        <f t="shared" si="18"/>
        <v>13212332.555425905</v>
      </c>
      <c r="P32" s="4">
        <f t="shared" si="19"/>
        <v>140847122.52042007</v>
      </c>
      <c r="Q32" s="4">
        <f t="shared" si="20"/>
        <v>81398082.847141191</v>
      </c>
    </row>
    <row r="33" spans="1:17">
      <c r="A33" t="s">
        <v>3</v>
      </c>
      <c r="B33" s="5" t="s">
        <v>18</v>
      </c>
      <c r="C33" t="s">
        <v>19</v>
      </c>
      <c r="D33" s="5" t="s">
        <v>20</v>
      </c>
      <c r="E33" t="s">
        <v>22</v>
      </c>
      <c r="F33" t="s">
        <v>28</v>
      </c>
      <c r="G33" t="s">
        <v>24</v>
      </c>
      <c r="H33" t="s">
        <v>25</v>
      </c>
      <c r="I33" t="s">
        <v>26</v>
      </c>
      <c r="J33" s="2" t="s">
        <v>36</v>
      </c>
      <c r="L33" s="4" t="s">
        <v>29</v>
      </c>
      <c r="M33" t="s">
        <v>30</v>
      </c>
      <c r="N33" t="s">
        <v>31</v>
      </c>
      <c r="O33" s="4" t="s">
        <v>33</v>
      </c>
      <c r="P33" s="4" t="s">
        <v>34</v>
      </c>
      <c r="Q33" s="4" t="s">
        <v>35</v>
      </c>
    </row>
    <row r="34" spans="1:17">
      <c r="A34">
        <v>2007</v>
      </c>
      <c r="B34" s="5">
        <v>22747000</v>
      </c>
      <c r="C34" s="1">
        <v>118924000</v>
      </c>
      <c r="D34" s="5">
        <v>56421000</v>
      </c>
      <c r="E34" s="1">
        <v>5329507000</v>
      </c>
      <c r="F34" s="1">
        <v>516563000</v>
      </c>
      <c r="G34" s="1">
        <v>69142000</v>
      </c>
      <c r="H34" s="1">
        <v>85170000</v>
      </c>
      <c r="I34">
        <v>2.6</v>
      </c>
      <c r="J34" s="2">
        <v>61.27</v>
      </c>
      <c r="K34" s="2">
        <f>J34+100</f>
        <v>161.27000000000001</v>
      </c>
      <c r="L34" s="4">
        <f>B34-O34</f>
        <v>14104917.219569666</v>
      </c>
      <c r="M34" s="1">
        <f>C34-P34</f>
        <v>73742171.513610721</v>
      </c>
      <c r="N34" s="1">
        <f>D34-Q34</f>
        <v>34985428.163948655</v>
      </c>
      <c r="O34" s="4">
        <f>(B34/K34)*J34</f>
        <v>8642082.7804303337</v>
      </c>
      <c r="P34" s="4">
        <f>(C34/K34)*J34</f>
        <v>45181828.486389279</v>
      </c>
      <c r="Q34" s="4">
        <f>(D34/K34)*J34</f>
        <v>21435571.836051341</v>
      </c>
    </row>
    <row r="35" spans="1:17">
      <c r="A35">
        <v>2008</v>
      </c>
      <c r="B35" s="5">
        <v>25153000</v>
      </c>
      <c r="C35" s="1">
        <v>148900000</v>
      </c>
      <c r="D35" s="5">
        <v>63957000</v>
      </c>
      <c r="E35" s="1">
        <v>6375915000</v>
      </c>
      <c r="F35" s="1">
        <v>447464000</v>
      </c>
      <c r="G35" s="1">
        <v>92642000</v>
      </c>
      <c r="H35" s="1">
        <v>83882000</v>
      </c>
      <c r="I35">
        <v>2.21</v>
      </c>
      <c r="J35" s="2">
        <v>59.5</v>
      </c>
      <c r="K35" s="2">
        <f t="shared" ref="K35:K42" si="21">J35+100</f>
        <v>159.5</v>
      </c>
      <c r="L35" s="4">
        <f t="shared" ref="L35:L42" si="22">B35-O35</f>
        <v>15769905.956112852</v>
      </c>
      <c r="M35" s="1">
        <f t="shared" ref="M35:M42" si="23">C35-P35</f>
        <v>93354231.974921629</v>
      </c>
      <c r="N35" s="1">
        <f t="shared" ref="N35:N42" si="24">D35-Q35</f>
        <v>40098432.601880878</v>
      </c>
      <c r="O35" s="4">
        <f t="shared" ref="O35:O42" si="25">(B35/K35)*J35</f>
        <v>9383094.0438871477</v>
      </c>
      <c r="P35" s="4">
        <f t="shared" ref="P35:P42" si="26">(C35/K35)*J35</f>
        <v>55545768.025078371</v>
      </c>
      <c r="Q35" s="4">
        <f t="shared" ref="Q35:Q42" si="27">(D35/K35)*J35</f>
        <v>23858567.398119122</v>
      </c>
    </row>
    <row r="36" spans="1:17">
      <c r="A36">
        <v>2009</v>
      </c>
      <c r="B36" s="5">
        <v>27425000</v>
      </c>
      <c r="C36" s="1">
        <v>129582000</v>
      </c>
      <c r="D36" s="5">
        <v>74693000</v>
      </c>
      <c r="E36" s="1">
        <v>8001323000</v>
      </c>
      <c r="F36" s="1">
        <v>774785000</v>
      </c>
      <c r="G36" s="1">
        <v>106836000</v>
      </c>
      <c r="H36" s="1">
        <v>72156000</v>
      </c>
      <c r="I36">
        <v>1.5</v>
      </c>
      <c r="J36" s="2">
        <v>60.24</v>
      </c>
      <c r="K36" s="2">
        <f t="shared" si="21"/>
        <v>160.24</v>
      </c>
      <c r="L36" s="4">
        <f t="shared" si="22"/>
        <v>17114952.571143284</v>
      </c>
      <c r="M36" s="1">
        <f t="shared" si="23"/>
        <v>80867448.82675986</v>
      </c>
      <c r="N36" s="1">
        <f t="shared" si="24"/>
        <v>46613205.192211688</v>
      </c>
      <c r="O36" s="4">
        <f t="shared" si="25"/>
        <v>10310047.428856714</v>
      </c>
      <c r="P36" s="4">
        <f t="shared" si="26"/>
        <v>48714551.17324014</v>
      </c>
      <c r="Q36" s="4">
        <f t="shared" si="27"/>
        <v>28079794.807788316</v>
      </c>
    </row>
    <row r="37" spans="1:17">
      <c r="A37">
        <v>2010</v>
      </c>
      <c r="B37" s="5">
        <v>31369000</v>
      </c>
      <c r="C37" s="1">
        <v>149785000</v>
      </c>
      <c r="D37" s="5">
        <v>83434000</v>
      </c>
      <c r="E37" s="1">
        <v>9075369000</v>
      </c>
      <c r="F37" s="1">
        <v>683537000</v>
      </c>
      <c r="G37" s="1">
        <v>135031000</v>
      </c>
      <c r="H37" s="1">
        <v>64712000</v>
      </c>
      <c r="I37">
        <v>1.1399999999999999</v>
      </c>
      <c r="J37" s="2">
        <v>62.47</v>
      </c>
      <c r="K37" s="2">
        <f t="shared" si="21"/>
        <v>162.47</v>
      </c>
      <c r="L37" s="4">
        <f t="shared" si="22"/>
        <v>19307564.473441251</v>
      </c>
      <c r="M37" s="1">
        <f t="shared" si="23"/>
        <v>92192404.751646459</v>
      </c>
      <c r="N37" s="1">
        <f t="shared" si="24"/>
        <v>51353480.642580166</v>
      </c>
      <c r="O37" s="4">
        <f t="shared" si="25"/>
        <v>12061435.526558749</v>
      </c>
      <c r="P37" s="4">
        <f t="shared" si="26"/>
        <v>57592595.248353541</v>
      </c>
      <c r="Q37" s="4">
        <f t="shared" si="27"/>
        <v>32080519.357419834</v>
      </c>
    </row>
    <row r="38" spans="1:17">
      <c r="A38">
        <v>2011</v>
      </c>
      <c r="B38" s="5">
        <v>35931000</v>
      </c>
      <c r="C38" s="1">
        <v>179418000</v>
      </c>
      <c r="D38" s="5">
        <v>94222000</v>
      </c>
      <c r="E38" s="1">
        <v>9987450000</v>
      </c>
      <c r="F38" s="1">
        <v>966229000</v>
      </c>
      <c r="G38" s="1">
        <v>169439000</v>
      </c>
      <c r="H38" s="1">
        <v>70915000</v>
      </c>
      <c r="I38">
        <v>1.0900000000000001</v>
      </c>
      <c r="J38" s="2">
        <v>65.05</v>
      </c>
      <c r="K38" s="2">
        <f t="shared" si="21"/>
        <v>165.05</v>
      </c>
      <c r="L38" s="4">
        <f t="shared" si="22"/>
        <v>21769766.737352319</v>
      </c>
      <c r="M38" s="1">
        <f t="shared" si="23"/>
        <v>108705240.83611028</v>
      </c>
      <c r="N38" s="1">
        <f t="shared" si="24"/>
        <v>57086943.350499853</v>
      </c>
      <c r="O38" s="4">
        <f t="shared" si="25"/>
        <v>14161233.262647683</v>
      </c>
      <c r="P38" s="4">
        <f t="shared" si="26"/>
        <v>70712759.163889721</v>
      </c>
      <c r="Q38" s="4">
        <f t="shared" si="27"/>
        <v>37135056.649500147</v>
      </c>
    </row>
    <row r="39" spans="1:17">
      <c r="A39">
        <v>2012</v>
      </c>
      <c r="B39" s="5">
        <v>32708000</v>
      </c>
      <c r="C39" s="1">
        <v>210460000</v>
      </c>
      <c r="D39" s="5">
        <v>113946000</v>
      </c>
      <c r="E39" s="1">
        <v>11343079000</v>
      </c>
      <c r="F39" s="1">
        <v>977487000</v>
      </c>
      <c r="G39" s="1">
        <v>193602000</v>
      </c>
      <c r="H39" s="1">
        <v>74618000</v>
      </c>
      <c r="I39">
        <v>0.99</v>
      </c>
      <c r="J39" s="2">
        <v>66.23</v>
      </c>
      <c r="K39" s="2">
        <f t="shared" si="21"/>
        <v>166.23000000000002</v>
      </c>
      <c r="L39" s="4">
        <f t="shared" si="22"/>
        <v>19676352.042350959</v>
      </c>
      <c r="M39" s="1">
        <f t="shared" si="23"/>
        <v>126607712.20597968</v>
      </c>
      <c r="N39" s="1">
        <f t="shared" si="24"/>
        <v>68547193.647356078</v>
      </c>
      <c r="O39" s="4">
        <f t="shared" si="25"/>
        <v>13031647.957649041</v>
      </c>
      <c r="P39" s="4">
        <f t="shared" si="26"/>
        <v>83852287.794020325</v>
      </c>
      <c r="Q39" s="4">
        <f t="shared" si="27"/>
        <v>45398806.352643922</v>
      </c>
    </row>
    <row r="40" spans="1:17">
      <c r="A40">
        <v>2013</v>
      </c>
      <c r="B40" s="5">
        <v>34080000</v>
      </c>
      <c r="C40" s="1">
        <v>230636000</v>
      </c>
      <c r="D40" s="5">
        <v>135678000</v>
      </c>
      <c r="E40" s="1">
        <v>12223037000</v>
      </c>
      <c r="F40" s="1">
        <v>692095000</v>
      </c>
      <c r="G40" s="1">
        <v>215122000</v>
      </c>
      <c r="H40" s="1">
        <v>85264000</v>
      </c>
      <c r="I40">
        <v>0.99</v>
      </c>
      <c r="J40" s="2">
        <v>70.28</v>
      </c>
      <c r="K40" s="2">
        <f t="shared" si="21"/>
        <v>170.28</v>
      </c>
      <c r="L40" s="4">
        <f t="shared" si="22"/>
        <v>20014094.432699084</v>
      </c>
      <c r="M40" s="1">
        <f t="shared" si="23"/>
        <v>135445149.1660794</v>
      </c>
      <c r="N40" s="1">
        <f t="shared" si="24"/>
        <v>79679351.656095833</v>
      </c>
      <c r="O40" s="4">
        <f t="shared" si="25"/>
        <v>14065905.567300916</v>
      </c>
      <c r="P40" s="4">
        <f t="shared" si="26"/>
        <v>95190850.833920598</v>
      </c>
      <c r="Q40" s="4">
        <f t="shared" si="27"/>
        <v>55998648.34390416</v>
      </c>
    </row>
    <row r="41" spans="1:17">
      <c r="A41">
        <v>2014</v>
      </c>
      <c r="B41" s="5">
        <v>34535000</v>
      </c>
      <c r="C41" s="1">
        <v>273223000</v>
      </c>
      <c r="D41" s="5">
        <v>151607000</v>
      </c>
      <c r="E41" s="1">
        <v>12898675000</v>
      </c>
      <c r="F41" s="1">
        <v>1004118000</v>
      </c>
      <c r="G41" s="1">
        <v>228247000</v>
      </c>
      <c r="H41" s="1">
        <v>113171000</v>
      </c>
      <c r="I41">
        <v>1.19</v>
      </c>
      <c r="J41" s="2">
        <v>73.45</v>
      </c>
      <c r="K41" s="2">
        <f t="shared" si="21"/>
        <v>173.45</v>
      </c>
      <c r="L41" s="4">
        <f t="shared" si="22"/>
        <v>19910637.071202077</v>
      </c>
      <c r="M41" s="1">
        <f t="shared" si="23"/>
        <v>157522628.99971172</v>
      </c>
      <c r="N41" s="1">
        <f t="shared" si="24"/>
        <v>87406745.459786683</v>
      </c>
      <c r="O41" s="4">
        <f t="shared" si="25"/>
        <v>14624362.928797925</v>
      </c>
      <c r="P41" s="4">
        <f t="shared" si="26"/>
        <v>115700371.00028828</v>
      </c>
      <c r="Q41" s="4">
        <f t="shared" si="27"/>
        <v>64200254.540213324</v>
      </c>
    </row>
    <row r="42" spans="1:17">
      <c r="A42">
        <v>2015</v>
      </c>
      <c r="B42" s="5">
        <v>33190000</v>
      </c>
      <c r="C42" s="1">
        <v>309107000</v>
      </c>
      <c r="D42" s="5">
        <v>159531000</v>
      </c>
      <c r="E42" s="1">
        <v>13668533000</v>
      </c>
      <c r="F42" s="1">
        <v>1439395000</v>
      </c>
      <c r="G42" s="1">
        <v>228886000</v>
      </c>
      <c r="H42" s="1">
        <v>165980000</v>
      </c>
      <c r="I42">
        <v>1.58</v>
      </c>
      <c r="J42" s="2">
        <v>69.8</v>
      </c>
      <c r="K42" s="2">
        <f t="shared" si="21"/>
        <v>169.8</v>
      </c>
      <c r="L42" s="4">
        <f t="shared" si="22"/>
        <v>19546525.323910482</v>
      </c>
      <c r="M42" s="1">
        <f t="shared" si="23"/>
        <v>182041813.89870438</v>
      </c>
      <c r="N42" s="1">
        <f t="shared" si="24"/>
        <v>93952296.819787979</v>
      </c>
      <c r="O42" s="4">
        <f t="shared" si="25"/>
        <v>13643474.676089516</v>
      </c>
      <c r="P42" s="4">
        <f t="shared" si="26"/>
        <v>127065186.10129562</v>
      </c>
      <c r="Q42" s="4">
        <f t="shared" si="27"/>
        <v>65578703.180212013</v>
      </c>
    </row>
    <row r="43" spans="1:17">
      <c r="A43" t="s">
        <v>4</v>
      </c>
      <c r="B43" s="5" t="s">
        <v>18</v>
      </c>
      <c r="C43" t="s">
        <v>19</v>
      </c>
      <c r="D43" s="5" t="s">
        <v>20</v>
      </c>
      <c r="E43" t="s">
        <v>22</v>
      </c>
      <c r="F43" t="s">
        <v>28</v>
      </c>
      <c r="G43" t="s">
        <v>24</v>
      </c>
      <c r="H43" t="s">
        <v>25</v>
      </c>
      <c r="I43" t="s">
        <v>26</v>
      </c>
      <c r="J43" s="2" t="s">
        <v>38</v>
      </c>
      <c r="L43" s="4" t="s">
        <v>29</v>
      </c>
      <c r="M43" t="s">
        <v>30</v>
      </c>
      <c r="N43" t="s">
        <v>31</v>
      </c>
      <c r="O43" s="4" t="s">
        <v>33</v>
      </c>
      <c r="P43" s="4" t="s">
        <v>34</v>
      </c>
      <c r="Q43" s="4" t="s">
        <v>35</v>
      </c>
    </row>
    <row r="44" spans="1:17">
      <c r="A44">
        <v>2007</v>
      </c>
      <c r="B44" s="5">
        <v>3232000</v>
      </c>
      <c r="C44" s="1">
        <v>31472000</v>
      </c>
      <c r="D44" s="5">
        <v>21377000</v>
      </c>
      <c r="E44" s="1">
        <v>1555809000</v>
      </c>
      <c r="F44" s="1">
        <v>263730000</v>
      </c>
      <c r="G44" s="1">
        <v>20641000</v>
      </c>
      <c r="H44" s="1">
        <v>22735000</v>
      </c>
      <c r="I44">
        <v>2.06</v>
      </c>
      <c r="J44" s="2">
        <v>64.87</v>
      </c>
      <c r="K44" s="2">
        <f>J44+100</f>
        <v>164.87</v>
      </c>
      <c r="L44" s="4">
        <f>B44-O44</f>
        <v>1960332.383089707</v>
      </c>
      <c r="M44" s="1">
        <f>C44-P44</f>
        <v>19088979.195729971</v>
      </c>
      <c r="N44" s="1">
        <f>D44-Q44</f>
        <v>12965973.190998968</v>
      </c>
      <c r="O44" s="4">
        <f>(B44/K44)*J44</f>
        <v>1271667.616910293</v>
      </c>
      <c r="P44" s="4">
        <f>(C44/K44)*J44</f>
        <v>12383020.804270031</v>
      </c>
      <c r="Q44" s="4">
        <f>(D44/K44)*J44</f>
        <v>8411026.8090010323</v>
      </c>
    </row>
    <row r="45" spans="1:17">
      <c r="A45">
        <v>2008</v>
      </c>
      <c r="B45" s="5">
        <v>3968000</v>
      </c>
      <c r="C45" s="1">
        <v>40877000</v>
      </c>
      <c r="D45" s="5">
        <v>22744000</v>
      </c>
      <c r="E45" s="1">
        <v>1865815000</v>
      </c>
      <c r="F45" s="1">
        <v>483075000</v>
      </c>
      <c r="G45" s="1">
        <v>28520000</v>
      </c>
      <c r="H45" s="1">
        <v>25460000</v>
      </c>
      <c r="I45">
        <v>1.92</v>
      </c>
      <c r="J45" s="2">
        <v>64.91</v>
      </c>
      <c r="K45" s="2">
        <f t="shared" ref="K45:K52" si="28">J45+100</f>
        <v>164.91</v>
      </c>
      <c r="L45" s="4">
        <f t="shared" ref="L45:L52" si="29">B45-O45</f>
        <v>2406160.9362682672</v>
      </c>
      <c r="M45" s="1">
        <f t="shared" ref="M45:M52" si="30">C45-P45</f>
        <v>24787459.826572068</v>
      </c>
      <c r="N45" s="1">
        <f t="shared" ref="N45:N52" si="31">D45-Q45</f>
        <v>13791765.205263477</v>
      </c>
      <c r="O45" s="4">
        <f t="shared" ref="O45:O52" si="32">(B45/K45)*J45</f>
        <v>1561839.0637317325</v>
      </c>
      <c r="P45" s="4">
        <f t="shared" ref="P45:P52" si="33">(C45/K45)*J45</f>
        <v>16089540.17342793</v>
      </c>
      <c r="Q45" s="4">
        <f t="shared" ref="Q45:Q52" si="34">(D45/K45)*J45</f>
        <v>8952234.7947365232</v>
      </c>
    </row>
    <row r="46" spans="1:17">
      <c r="A46">
        <v>2009</v>
      </c>
      <c r="B46" s="5">
        <v>4744000</v>
      </c>
      <c r="C46" s="1">
        <v>42718000</v>
      </c>
      <c r="D46" s="5">
        <v>23728000</v>
      </c>
      <c r="E46" s="1">
        <v>2372055000</v>
      </c>
      <c r="F46" s="1">
        <v>545839000</v>
      </c>
      <c r="G46" s="1">
        <v>30211000</v>
      </c>
      <c r="H46" s="1">
        <v>25009000</v>
      </c>
      <c r="I46">
        <v>1.36</v>
      </c>
      <c r="J46" s="2">
        <v>71.97</v>
      </c>
      <c r="K46" s="2">
        <f t="shared" si="28"/>
        <v>171.97</v>
      </c>
      <c r="L46" s="4">
        <f t="shared" si="29"/>
        <v>2758620.6896551726</v>
      </c>
      <c r="M46" s="1">
        <f t="shared" si="30"/>
        <v>24840379.135895796</v>
      </c>
      <c r="N46" s="1">
        <f t="shared" si="31"/>
        <v>13797755.422457404</v>
      </c>
      <c r="O46" s="4">
        <f t="shared" si="32"/>
        <v>1985379.3103448276</v>
      </c>
      <c r="P46" s="4">
        <f t="shared" si="33"/>
        <v>17877620.864104204</v>
      </c>
      <c r="Q46" s="4">
        <f t="shared" si="34"/>
        <v>9930244.5775425956</v>
      </c>
    </row>
    <row r="47" spans="1:17">
      <c r="A47">
        <v>2010</v>
      </c>
      <c r="B47" s="5">
        <v>6269000</v>
      </c>
      <c r="C47" s="1">
        <v>54534000</v>
      </c>
      <c r="D47" s="5">
        <v>25835000</v>
      </c>
      <c r="E47" s="1">
        <v>2867847000</v>
      </c>
      <c r="F47" s="1">
        <v>600265000</v>
      </c>
      <c r="G47" s="1">
        <v>39172000</v>
      </c>
      <c r="H47" s="1">
        <v>24988000</v>
      </c>
      <c r="I47">
        <v>1.1200000000000001</v>
      </c>
      <c r="J47" s="2">
        <v>72.099999999999994</v>
      </c>
      <c r="K47" s="2">
        <f t="shared" si="28"/>
        <v>172.1</v>
      </c>
      <c r="L47" s="4">
        <f t="shared" si="29"/>
        <v>3642649.6223126086</v>
      </c>
      <c r="M47" s="1">
        <f t="shared" si="30"/>
        <v>31687391.051714119</v>
      </c>
      <c r="N47" s="1">
        <f t="shared" si="31"/>
        <v>15011621.150493899</v>
      </c>
      <c r="O47" s="4">
        <f t="shared" si="32"/>
        <v>2626350.3776873914</v>
      </c>
      <c r="P47" s="4">
        <f t="shared" si="33"/>
        <v>22846608.948285881</v>
      </c>
      <c r="Q47" s="4">
        <f t="shared" si="34"/>
        <v>10823378.849506101</v>
      </c>
    </row>
    <row r="48" spans="1:17">
      <c r="A48">
        <v>2011</v>
      </c>
      <c r="B48" s="5">
        <v>6920000</v>
      </c>
      <c r="C48" s="1">
        <v>62060000</v>
      </c>
      <c r="D48" s="5">
        <v>30156000</v>
      </c>
      <c r="E48" s="1">
        <v>3283232000</v>
      </c>
      <c r="F48" s="1">
        <v>662707000</v>
      </c>
      <c r="G48" s="1">
        <v>50817000</v>
      </c>
      <c r="H48" s="1">
        <v>21986000</v>
      </c>
      <c r="I48">
        <v>0.86</v>
      </c>
      <c r="J48" s="2">
        <v>71.94</v>
      </c>
      <c r="K48" s="2">
        <f t="shared" si="28"/>
        <v>171.94</v>
      </c>
      <c r="L48" s="4">
        <f t="shared" si="29"/>
        <v>4024659.7650343142</v>
      </c>
      <c r="M48" s="1">
        <f t="shared" si="30"/>
        <v>36093986.274281725</v>
      </c>
      <c r="N48" s="1">
        <f t="shared" si="31"/>
        <v>17538676.2824241</v>
      </c>
      <c r="O48" s="4">
        <f t="shared" si="32"/>
        <v>2895340.2349656858</v>
      </c>
      <c r="P48" s="4">
        <f t="shared" si="33"/>
        <v>25966013.725718275</v>
      </c>
      <c r="Q48" s="4">
        <f t="shared" si="34"/>
        <v>12617323.717575898</v>
      </c>
    </row>
    <row r="49" spans="1:17">
      <c r="A49">
        <v>2012</v>
      </c>
      <c r="B49" s="5">
        <v>6899000</v>
      </c>
      <c r="C49" s="1">
        <v>72957000</v>
      </c>
      <c r="D49" s="5">
        <v>37822000</v>
      </c>
      <c r="E49" s="1">
        <v>3728412000</v>
      </c>
      <c r="F49" s="1">
        <v>709082000</v>
      </c>
      <c r="G49" s="1">
        <v>58476000</v>
      </c>
      <c r="H49" s="1">
        <v>26995000</v>
      </c>
      <c r="I49">
        <v>0.92</v>
      </c>
      <c r="J49" s="2">
        <v>72.709999999999994</v>
      </c>
      <c r="K49" s="2">
        <f t="shared" si="28"/>
        <v>172.70999999999998</v>
      </c>
      <c r="L49" s="4">
        <f t="shared" si="29"/>
        <v>3994557.3504718891</v>
      </c>
      <c r="M49" s="1">
        <f t="shared" si="30"/>
        <v>42242487.406635404</v>
      </c>
      <c r="N49" s="1">
        <f t="shared" si="31"/>
        <v>21899137.28214927</v>
      </c>
      <c r="O49" s="4">
        <f t="shared" si="32"/>
        <v>2904442.6495281109</v>
      </c>
      <c r="P49" s="4">
        <f t="shared" si="33"/>
        <v>30714512.5933646</v>
      </c>
      <c r="Q49" s="4">
        <f t="shared" si="34"/>
        <v>15922862.717850732</v>
      </c>
    </row>
    <row r="50" spans="1:17">
      <c r="A50">
        <v>2013</v>
      </c>
      <c r="B50" s="5">
        <v>5673000</v>
      </c>
      <c r="C50" s="1">
        <v>84919000</v>
      </c>
      <c r="D50" s="5">
        <v>43918000</v>
      </c>
      <c r="E50" s="1">
        <v>4157833000</v>
      </c>
      <c r="F50" s="1">
        <v>756108000</v>
      </c>
      <c r="G50" s="1">
        <v>62461000</v>
      </c>
      <c r="H50" s="1">
        <v>34310000</v>
      </c>
      <c r="I50">
        <v>1.05</v>
      </c>
      <c r="J50" s="2">
        <v>73.400000000000006</v>
      </c>
      <c r="K50" s="2">
        <f t="shared" si="28"/>
        <v>173.4</v>
      </c>
      <c r="L50" s="4">
        <f t="shared" si="29"/>
        <v>3271626.2975778542</v>
      </c>
      <c r="M50" s="1">
        <f t="shared" si="30"/>
        <v>48972895.040369086</v>
      </c>
      <c r="N50" s="1">
        <f t="shared" si="31"/>
        <v>25327566.320645902</v>
      </c>
      <c r="O50" s="4">
        <f t="shared" si="32"/>
        <v>2401373.7024221458</v>
      </c>
      <c r="P50" s="4">
        <f t="shared" si="33"/>
        <v>35946104.959630914</v>
      </c>
      <c r="Q50" s="4">
        <f t="shared" si="34"/>
        <v>18590433.679354098</v>
      </c>
    </row>
    <row r="51" spans="1:17">
      <c r="A51">
        <v>2014</v>
      </c>
      <c r="B51" s="5">
        <v>6163000</v>
      </c>
      <c r="C51" s="1">
        <v>93559000</v>
      </c>
      <c r="D51" s="5">
        <v>56227000</v>
      </c>
      <c r="E51" s="1">
        <v>4029668000</v>
      </c>
      <c r="F51" s="1">
        <v>1022037000</v>
      </c>
      <c r="G51" s="1">
        <v>66035000</v>
      </c>
      <c r="H51" s="1">
        <v>43017000</v>
      </c>
      <c r="I51">
        <v>1.25</v>
      </c>
      <c r="J51" s="2">
        <v>74.069999999999993</v>
      </c>
      <c r="K51" s="2">
        <f t="shared" si="28"/>
        <v>174.07</v>
      </c>
      <c r="L51" s="4">
        <f t="shared" si="29"/>
        <v>3540529.6719710459</v>
      </c>
      <c r="M51" s="1">
        <f t="shared" si="30"/>
        <v>53747917.504452229</v>
      </c>
      <c r="N51" s="1">
        <f t="shared" si="31"/>
        <v>32301373.010857705</v>
      </c>
      <c r="O51" s="4">
        <f t="shared" si="32"/>
        <v>2622470.3280289541</v>
      </c>
      <c r="P51" s="4">
        <f t="shared" si="33"/>
        <v>39811082.495547771</v>
      </c>
      <c r="Q51" s="4">
        <f t="shared" si="34"/>
        <v>23925626.989142295</v>
      </c>
    </row>
    <row r="52" spans="1:17">
      <c r="A52">
        <v>2015</v>
      </c>
      <c r="B52" s="5">
        <v>7271000</v>
      </c>
      <c r="C52" s="1">
        <v>108116000</v>
      </c>
      <c r="D52" s="5">
        <v>78342000</v>
      </c>
      <c r="E52" s="1">
        <v>4484814000</v>
      </c>
      <c r="F52" s="1">
        <v>1214210000</v>
      </c>
      <c r="G52" s="1">
        <v>66831000</v>
      </c>
      <c r="H52" s="1">
        <v>56206000</v>
      </c>
      <c r="I52">
        <v>1.51</v>
      </c>
      <c r="J52" s="2">
        <v>74.08</v>
      </c>
      <c r="K52" s="2">
        <f t="shared" si="28"/>
        <v>174.07999999999998</v>
      </c>
      <c r="L52" s="4">
        <f t="shared" si="29"/>
        <v>4176815.2573529412</v>
      </c>
      <c r="M52" s="1">
        <f t="shared" si="30"/>
        <v>62107077.205882348</v>
      </c>
      <c r="N52" s="1">
        <f t="shared" si="31"/>
        <v>45003446.691176467</v>
      </c>
      <c r="O52" s="4">
        <f t="shared" si="32"/>
        <v>3094184.7426470588</v>
      </c>
      <c r="P52" s="4">
        <f t="shared" si="33"/>
        <v>46008922.794117652</v>
      </c>
      <c r="Q52" s="4">
        <f t="shared" si="34"/>
        <v>33338553.308823533</v>
      </c>
    </row>
    <row r="53" spans="1:17">
      <c r="A53" t="s">
        <v>5</v>
      </c>
      <c r="B53" s="5" t="s">
        <v>18</v>
      </c>
      <c r="C53" t="s">
        <v>19</v>
      </c>
      <c r="D53" s="5" t="s">
        <v>20</v>
      </c>
      <c r="E53" t="s">
        <v>22</v>
      </c>
      <c r="F53" t="s">
        <v>28</v>
      </c>
      <c r="G53" t="s">
        <v>24</v>
      </c>
      <c r="H53" t="s">
        <v>25</v>
      </c>
      <c r="I53" t="s">
        <v>26</v>
      </c>
      <c r="J53" s="2" t="s">
        <v>36</v>
      </c>
      <c r="L53" s="4" t="s">
        <v>29</v>
      </c>
      <c r="M53" t="s">
        <v>30</v>
      </c>
      <c r="N53" t="s">
        <v>31</v>
      </c>
      <c r="O53" s="4" t="s">
        <v>33</v>
      </c>
      <c r="P53" s="4" t="s">
        <v>34</v>
      </c>
      <c r="Q53" s="4" t="s">
        <v>35</v>
      </c>
    </row>
    <row r="54" spans="1:17">
      <c r="A54">
        <v>2007</v>
      </c>
      <c r="B54" s="5">
        <v>3599000</v>
      </c>
      <c r="C54" s="1">
        <v>20043000</v>
      </c>
      <c r="D54" s="5">
        <v>7707000</v>
      </c>
      <c r="E54" s="1">
        <v>943534000</v>
      </c>
      <c r="F54" s="1">
        <v>218520000</v>
      </c>
      <c r="G54" s="1">
        <v>15243000</v>
      </c>
      <c r="H54" s="1">
        <v>10394000</v>
      </c>
      <c r="I54">
        <v>1.54</v>
      </c>
      <c r="J54" s="2">
        <v>70.11</v>
      </c>
      <c r="K54" s="2">
        <f>J54+100</f>
        <v>170.11</v>
      </c>
      <c r="L54" s="4">
        <f>B54-O54</f>
        <v>2115689.8477455769</v>
      </c>
      <c r="M54" s="1">
        <f>C54-P54</f>
        <v>11782376.109576158</v>
      </c>
      <c r="N54" s="1">
        <f>D54-Q54</f>
        <v>4530597.8484510025</v>
      </c>
      <c r="O54" s="4">
        <f>(B54/K54)*J54</f>
        <v>1483310.1522544234</v>
      </c>
      <c r="P54" s="4">
        <f>(C54/K54)*J54</f>
        <v>8260623.8904238427</v>
      </c>
      <c r="Q54" s="4">
        <f>(D54/K54)*J54</f>
        <v>3176402.1515489975</v>
      </c>
    </row>
    <row r="55" spans="1:17">
      <c r="A55">
        <v>2008</v>
      </c>
      <c r="B55" s="5">
        <v>2980000</v>
      </c>
      <c r="C55" s="1">
        <v>28896000</v>
      </c>
      <c r="D55" s="5">
        <v>11676000</v>
      </c>
      <c r="E55" s="1">
        <v>1250648000</v>
      </c>
      <c r="F55" s="1">
        <v>115792000</v>
      </c>
      <c r="G55" s="1">
        <v>20946000</v>
      </c>
      <c r="H55" s="1">
        <v>9677000</v>
      </c>
      <c r="I55">
        <v>1.1100000000000001</v>
      </c>
      <c r="J55" s="2">
        <v>70.75</v>
      </c>
      <c r="K55" s="2">
        <f t="shared" ref="K55:K62" si="35">J55+100</f>
        <v>170.75</v>
      </c>
      <c r="L55" s="4">
        <f t="shared" ref="L55:L62" si="36">B55-O55</f>
        <v>1745241.5812591508</v>
      </c>
      <c r="M55" s="1">
        <f t="shared" ref="M55:M62" si="37">C55-P55</f>
        <v>16922986.822840407</v>
      </c>
      <c r="N55" s="1">
        <f t="shared" ref="N55:N62" si="38">D55-Q55</f>
        <v>6838067.349926793</v>
      </c>
      <c r="O55" s="4">
        <f t="shared" ref="O55:O62" si="39">(B55/K55)*J55</f>
        <v>1234758.4187408492</v>
      </c>
      <c r="P55" s="4">
        <f t="shared" ref="P55:P62" si="40">(C55/K55)*J55</f>
        <v>11973013.177159591</v>
      </c>
      <c r="Q55" s="4">
        <f t="shared" ref="Q55:Q62" si="41">(D55/K55)*J55</f>
        <v>4837932.650073207</v>
      </c>
    </row>
    <row r="56" spans="1:17">
      <c r="A56">
        <v>2009</v>
      </c>
      <c r="B56" s="5">
        <v>3290000</v>
      </c>
      <c r="C56" s="1">
        <v>29533000</v>
      </c>
      <c r="D56" s="5">
        <v>12519000</v>
      </c>
      <c r="E56" s="1">
        <v>1608146000</v>
      </c>
      <c r="F56" s="1">
        <v>186201000</v>
      </c>
      <c r="G56" s="1">
        <v>18235000</v>
      </c>
      <c r="H56" s="1">
        <v>9732000</v>
      </c>
      <c r="I56">
        <v>0.82</v>
      </c>
      <c r="J56" s="2">
        <v>73.69</v>
      </c>
      <c r="K56" s="2">
        <f t="shared" si="35"/>
        <v>173.69</v>
      </c>
      <c r="L56" s="4">
        <f t="shared" si="36"/>
        <v>1894179.2849329265</v>
      </c>
      <c r="M56" s="1">
        <f t="shared" si="37"/>
        <v>17003281.708791524</v>
      </c>
      <c r="N56" s="1">
        <f t="shared" si="38"/>
        <v>7207668.8352812482</v>
      </c>
      <c r="O56" s="4">
        <f t="shared" si="39"/>
        <v>1395820.7150670735</v>
      </c>
      <c r="P56" s="4">
        <f t="shared" si="40"/>
        <v>12529718.291208476</v>
      </c>
      <c r="Q56" s="4">
        <f t="shared" si="41"/>
        <v>5311331.1647187518</v>
      </c>
    </row>
    <row r="57" spans="1:17">
      <c r="A57">
        <v>2010</v>
      </c>
      <c r="B57" s="5">
        <v>3220000</v>
      </c>
      <c r="C57" s="1">
        <v>38413000</v>
      </c>
      <c r="D57" s="5">
        <v>15038000</v>
      </c>
      <c r="E57" s="1">
        <v>1897178000</v>
      </c>
      <c r="F57" s="1">
        <v>203011000</v>
      </c>
      <c r="G57" s="1">
        <v>25769000</v>
      </c>
      <c r="H57" s="1">
        <v>9686000</v>
      </c>
      <c r="I57">
        <v>0.68</v>
      </c>
      <c r="J57" s="2">
        <v>74.59</v>
      </c>
      <c r="K57" s="2">
        <f t="shared" si="35"/>
        <v>174.59</v>
      </c>
      <c r="L57" s="4">
        <f t="shared" si="36"/>
        <v>1844320.9805830803</v>
      </c>
      <c r="M57" s="1">
        <f t="shared" si="37"/>
        <v>22001832.865570765</v>
      </c>
      <c r="N57" s="1">
        <f t="shared" si="38"/>
        <v>8613322.641617503</v>
      </c>
      <c r="O57" s="4">
        <f t="shared" si="39"/>
        <v>1375679.0194169197</v>
      </c>
      <c r="P57" s="4">
        <f t="shared" si="40"/>
        <v>16411167.134429235</v>
      </c>
      <c r="Q57" s="4">
        <f t="shared" si="41"/>
        <v>6424677.3583824961</v>
      </c>
    </row>
    <row r="58" spans="1:17">
      <c r="A58">
        <v>2011</v>
      </c>
      <c r="B58" s="5">
        <v>3320000</v>
      </c>
      <c r="C58" s="1">
        <v>49544000</v>
      </c>
      <c r="D58" s="5">
        <v>16242000</v>
      </c>
      <c r="E58" s="1">
        <v>2220060000</v>
      </c>
      <c r="F58" s="1">
        <v>205699000</v>
      </c>
      <c r="G58" s="1">
        <v>36127000</v>
      </c>
      <c r="H58" s="1">
        <v>9173000</v>
      </c>
      <c r="I58">
        <v>0.56000000000000005</v>
      </c>
      <c r="J58" s="2">
        <v>71.8</v>
      </c>
      <c r="K58" s="2">
        <f t="shared" si="35"/>
        <v>171.8</v>
      </c>
      <c r="L58" s="4">
        <f t="shared" si="36"/>
        <v>1932479.627473807</v>
      </c>
      <c r="M58" s="1">
        <f t="shared" si="37"/>
        <v>28838183.934807915</v>
      </c>
      <c r="N58" s="1">
        <f t="shared" si="38"/>
        <v>9454016.2980209552</v>
      </c>
      <c r="O58" s="4">
        <f t="shared" si="39"/>
        <v>1387520.372526193</v>
      </c>
      <c r="P58" s="4">
        <f t="shared" si="40"/>
        <v>20705816.065192085</v>
      </c>
      <c r="Q58" s="4">
        <f t="shared" si="41"/>
        <v>6787983.7019790448</v>
      </c>
    </row>
    <row r="59" spans="1:17">
      <c r="A59">
        <v>2012</v>
      </c>
      <c r="B59" s="5">
        <v>4056000</v>
      </c>
      <c r="C59" s="1">
        <v>54254000</v>
      </c>
      <c r="D59" s="5">
        <v>19287000</v>
      </c>
      <c r="E59" s="1">
        <v>2532444000</v>
      </c>
      <c r="F59" s="1">
        <v>258692000</v>
      </c>
      <c r="G59" s="1">
        <v>45277000</v>
      </c>
      <c r="H59" s="1">
        <v>11694000</v>
      </c>
      <c r="I59">
        <v>0.61</v>
      </c>
      <c r="J59" s="2">
        <v>71.37</v>
      </c>
      <c r="K59" s="2">
        <f t="shared" si="35"/>
        <v>171.37</v>
      </c>
      <c r="L59" s="4">
        <f t="shared" si="36"/>
        <v>2366808.6596253719</v>
      </c>
      <c r="M59" s="1">
        <f t="shared" si="37"/>
        <v>31658983.486024391</v>
      </c>
      <c r="N59" s="1">
        <f t="shared" si="38"/>
        <v>11254595.320067689</v>
      </c>
      <c r="O59" s="4">
        <f t="shared" si="39"/>
        <v>1689191.3403746281</v>
      </c>
      <c r="P59" s="4">
        <f t="shared" si="40"/>
        <v>22595016.513975609</v>
      </c>
      <c r="Q59" s="4">
        <f t="shared" si="41"/>
        <v>8032404.6799323112</v>
      </c>
    </row>
    <row r="60" spans="1:17">
      <c r="A60">
        <v>2013</v>
      </c>
      <c r="B60" s="5">
        <v>5119000</v>
      </c>
      <c r="C60" s="1">
        <v>64693000</v>
      </c>
      <c r="D60" s="5">
        <v>23304000</v>
      </c>
      <c r="E60" s="1">
        <v>2775276000</v>
      </c>
      <c r="F60" s="1">
        <v>514182000</v>
      </c>
      <c r="G60" s="1">
        <v>51742000</v>
      </c>
      <c r="H60" s="1">
        <v>18332000</v>
      </c>
      <c r="I60">
        <v>0.83</v>
      </c>
      <c r="J60" s="2">
        <v>74.44</v>
      </c>
      <c r="K60" s="2">
        <f t="shared" si="35"/>
        <v>174.44</v>
      </c>
      <c r="L60" s="4">
        <f t="shared" si="36"/>
        <v>2934533.3639073609</v>
      </c>
      <c r="M60" s="1">
        <f t="shared" si="37"/>
        <v>37086104.104563177</v>
      </c>
      <c r="N60" s="1">
        <f t="shared" si="38"/>
        <v>13359321.256592525</v>
      </c>
      <c r="O60" s="4">
        <f t="shared" si="39"/>
        <v>2184466.6360926391</v>
      </c>
      <c r="P60" s="4">
        <f t="shared" si="40"/>
        <v>27606895.895436827</v>
      </c>
      <c r="Q60" s="4">
        <f t="shared" si="41"/>
        <v>9944678.7434074748</v>
      </c>
    </row>
    <row r="61" spans="1:17">
      <c r="A61">
        <v>2014</v>
      </c>
      <c r="B61" s="5">
        <v>6068000</v>
      </c>
      <c r="C61" s="1">
        <v>93094000</v>
      </c>
      <c r="D61" s="5">
        <v>26504000</v>
      </c>
      <c r="E61" s="1">
        <v>3304438000</v>
      </c>
      <c r="F61" s="1">
        <v>697448000</v>
      </c>
      <c r="G61" s="1">
        <v>56049000</v>
      </c>
      <c r="H61" s="1">
        <v>27917000</v>
      </c>
      <c r="I61">
        <v>1.1100000000000001</v>
      </c>
      <c r="J61" s="2">
        <v>70.489999999999995</v>
      </c>
      <c r="K61" s="2">
        <f t="shared" si="35"/>
        <v>170.49</v>
      </c>
      <c r="L61" s="4">
        <f t="shared" si="36"/>
        <v>3559153.0295031969</v>
      </c>
      <c r="M61" s="1">
        <f t="shared" si="37"/>
        <v>54603789.078538336</v>
      </c>
      <c r="N61" s="1">
        <f t="shared" si="38"/>
        <v>15545779.811132619</v>
      </c>
      <c r="O61" s="4">
        <f t="shared" si="39"/>
        <v>2508846.9704968031</v>
      </c>
      <c r="P61" s="4">
        <f t="shared" si="40"/>
        <v>38490210.921461664</v>
      </c>
      <c r="Q61" s="4">
        <f t="shared" si="41"/>
        <v>10958220.188867381</v>
      </c>
    </row>
    <row r="62" spans="1:17">
      <c r="A62">
        <v>2015</v>
      </c>
      <c r="B62" s="5">
        <v>6524000</v>
      </c>
      <c r="C62" s="1">
        <v>127223000</v>
      </c>
      <c r="D62" s="5">
        <v>30813000</v>
      </c>
      <c r="E62" s="1">
        <v>3571698000</v>
      </c>
      <c r="F62" s="1">
        <v>711561000</v>
      </c>
      <c r="G62" s="1">
        <v>58018000</v>
      </c>
      <c r="H62" s="1">
        <v>47410000</v>
      </c>
      <c r="I62">
        <v>1.68</v>
      </c>
      <c r="J62" s="2">
        <v>73.930000000000007</v>
      </c>
      <c r="K62" s="2">
        <f t="shared" si="35"/>
        <v>173.93</v>
      </c>
      <c r="L62" s="4">
        <f t="shared" si="36"/>
        <v>3750934.283907319</v>
      </c>
      <c r="M62" s="1">
        <f t="shared" si="37"/>
        <v>73146093.25590755</v>
      </c>
      <c r="N62" s="1">
        <f t="shared" si="38"/>
        <v>17715747.714597829</v>
      </c>
      <c r="O62" s="4">
        <f t="shared" si="39"/>
        <v>2773065.716092681</v>
      </c>
      <c r="P62" s="4">
        <f t="shared" si="40"/>
        <v>54076906.74409245</v>
      </c>
      <c r="Q62" s="4">
        <f t="shared" si="41"/>
        <v>13097252.285402173</v>
      </c>
    </row>
    <row r="63" spans="1:17">
      <c r="A63" t="s">
        <v>6</v>
      </c>
      <c r="B63" s="5" t="s">
        <v>18</v>
      </c>
      <c r="C63" t="s">
        <v>19</v>
      </c>
      <c r="D63" s="5" t="s">
        <v>20</v>
      </c>
      <c r="E63" t="s">
        <v>22</v>
      </c>
      <c r="F63" t="s">
        <v>28</v>
      </c>
      <c r="G63" t="s">
        <v>24</v>
      </c>
      <c r="H63" t="s">
        <v>25</v>
      </c>
      <c r="I63" t="s">
        <v>26</v>
      </c>
      <c r="J63" s="2" t="s">
        <v>39</v>
      </c>
      <c r="L63" s="4" t="s">
        <v>29</v>
      </c>
      <c r="M63" t="s">
        <v>30</v>
      </c>
      <c r="N63" t="s">
        <v>31</v>
      </c>
      <c r="O63" s="4" t="s">
        <v>33</v>
      </c>
      <c r="P63" s="4" t="s">
        <v>34</v>
      </c>
      <c r="Q63" s="4" t="s">
        <v>35</v>
      </c>
    </row>
    <row r="64" spans="1:17">
      <c r="A64">
        <v>2007</v>
      </c>
      <c r="B64" s="5">
        <v>1084699</v>
      </c>
      <c r="C64" s="1">
        <v>16101778</v>
      </c>
      <c r="D64" s="5">
        <v>5958468</v>
      </c>
      <c r="E64" s="1">
        <v>671219430</v>
      </c>
      <c r="F64" s="1">
        <v>79296724</v>
      </c>
      <c r="G64" s="1">
        <v>6335176</v>
      </c>
      <c r="H64" s="1">
        <v>6773040</v>
      </c>
      <c r="I64">
        <v>1.24</v>
      </c>
      <c r="J64" s="2">
        <v>72.12</v>
      </c>
      <c r="K64" s="2">
        <f>J64+100</f>
        <v>172.12</v>
      </c>
      <c r="L64" s="4">
        <f>B64-O64</f>
        <v>630199.27957239142</v>
      </c>
      <c r="M64" s="1">
        <f>C64-P64</f>
        <v>9354972.1124796644</v>
      </c>
      <c r="N64" s="1">
        <f>D64-Q64</f>
        <v>3461810.364861724</v>
      </c>
      <c r="O64" s="4">
        <f>(B64/K64)*J64</f>
        <v>454499.72042760864</v>
      </c>
      <c r="P64" s="4">
        <f>(C64/K64)*J64</f>
        <v>6746805.8875203347</v>
      </c>
      <c r="Q64" s="4">
        <f>(D64/K64)*J64</f>
        <v>2496657.635138276</v>
      </c>
    </row>
    <row r="65" spans="1:17">
      <c r="A65">
        <v>2008</v>
      </c>
      <c r="B65" s="5">
        <v>972000</v>
      </c>
      <c r="C65" s="1">
        <v>24605000</v>
      </c>
      <c r="D65" s="5">
        <v>6496000</v>
      </c>
      <c r="E65" s="1">
        <v>785786000</v>
      </c>
      <c r="F65" s="1">
        <v>120244000</v>
      </c>
      <c r="G65" s="1">
        <v>7893000</v>
      </c>
      <c r="H65" s="1">
        <v>7921000</v>
      </c>
      <c r="I65">
        <v>1.21</v>
      </c>
      <c r="J65" s="2">
        <v>74.72</v>
      </c>
      <c r="K65" s="2">
        <f t="shared" ref="K65:K72" si="42">J65+100</f>
        <v>174.72</v>
      </c>
      <c r="L65" s="4">
        <f t="shared" ref="L65:L72" si="43">B65-O65</f>
        <v>556318.68131868134</v>
      </c>
      <c r="M65" s="1">
        <f t="shared" ref="M65:M72" si="44">C65-P65</f>
        <v>14082532.051282052</v>
      </c>
      <c r="N65" s="1">
        <f t="shared" ref="N65:N72" si="45">D65-Q65</f>
        <v>3717948.717948718</v>
      </c>
      <c r="O65" s="4">
        <f t="shared" ref="O65:O72" si="46">(B65/K65)*J65</f>
        <v>415681.31868131866</v>
      </c>
      <c r="P65" s="4">
        <f t="shared" ref="P65:P72" si="47">(C65/K65)*J65</f>
        <v>10522467.948717948</v>
      </c>
      <c r="Q65" s="4">
        <f t="shared" ref="Q65:Q72" si="48">(D65/K65)*J65</f>
        <v>2778051.282051282</v>
      </c>
    </row>
    <row r="66" spans="1:17">
      <c r="A66">
        <v>2009</v>
      </c>
      <c r="B66" s="5">
        <v>2009000</v>
      </c>
      <c r="C66" s="1">
        <v>26455000</v>
      </c>
      <c r="D66" s="5">
        <v>7440000</v>
      </c>
      <c r="E66" s="1">
        <v>1127938000</v>
      </c>
      <c r="F66" s="1">
        <v>138470000</v>
      </c>
      <c r="G66" s="1">
        <v>12108000</v>
      </c>
      <c r="H66" s="1">
        <v>7397000</v>
      </c>
      <c r="I66">
        <v>0.84</v>
      </c>
      <c r="J66" s="2">
        <v>75.52</v>
      </c>
      <c r="K66" s="2">
        <f t="shared" si="42"/>
        <v>175.51999999999998</v>
      </c>
      <c r="L66" s="4">
        <f t="shared" si="43"/>
        <v>1144598.9061075659</v>
      </c>
      <c r="M66" s="1">
        <f t="shared" si="44"/>
        <v>15072356.426618049</v>
      </c>
      <c r="N66" s="1">
        <f t="shared" si="45"/>
        <v>4238833.1814038288</v>
      </c>
      <c r="O66" s="4">
        <f t="shared" si="46"/>
        <v>864401.09389243403</v>
      </c>
      <c r="P66" s="4">
        <f t="shared" si="47"/>
        <v>11382643.573381951</v>
      </c>
      <c r="Q66" s="4">
        <f t="shared" si="48"/>
        <v>3201166.8185961717</v>
      </c>
    </row>
    <row r="67" spans="1:17">
      <c r="A67">
        <v>2010</v>
      </c>
      <c r="B67" s="5">
        <v>3199000</v>
      </c>
      <c r="C67" s="1">
        <v>31757000</v>
      </c>
      <c r="D67" s="5">
        <v>8119000</v>
      </c>
      <c r="E67" s="1">
        <v>1416939000</v>
      </c>
      <c r="F67" s="1">
        <v>190296000</v>
      </c>
      <c r="G67" s="1">
        <v>17688000</v>
      </c>
      <c r="H67" s="1">
        <v>7339000</v>
      </c>
      <c r="I67">
        <v>0.69</v>
      </c>
      <c r="J67" s="2">
        <v>72.78</v>
      </c>
      <c r="K67" s="2">
        <f t="shared" si="42"/>
        <v>172.78</v>
      </c>
      <c r="L67" s="4">
        <f t="shared" si="43"/>
        <v>1851487.4406760042</v>
      </c>
      <c r="M67" s="1">
        <f t="shared" si="44"/>
        <v>18380020.83574488</v>
      </c>
      <c r="N67" s="1">
        <f t="shared" si="45"/>
        <v>4699039.2406528536</v>
      </c>
      <c r="O67" s="4">
        <f t="shared" si="46"/>
        <v>1347512.5593239958</v>
      </c>
      <c r="P67" s="4">
        <f t="shared" si="47"/>
        <v>13376979.164255122</v>
      </c>
      <c r="Q67" s="4">
        <f t="shared" si="48"/>
        <v>3419960.7593471464</v>
      </c>
    </row>
    <row r="68" spans="1:17">
      <c r="A68">
        <v>2011</v>
      </c>
      <c r="B68" s="5">
        <v>5335000</v>
      </c>
      <c r="C68" s="1">
        <v>45083000</v>
      </c>
      <c r="D68" s="5">
        <v>8823000</v>
      </c>
      <c r="E68" s="1">
        <v>1644738000</v>
      </c>
      <c r="F68" s="1">
        <v>262891000</v>
      </c>
      <c r="G68" s="1">
        <v>28443000</v>
      </c>
      <c r="H68" s="1">
        <v>7539000</v>
      </c>
      <c r="I68">
        <v>0.63</v>
      </c>
      <c r="J68" s="2">
        <v>72.849999999999994</v>
      </c>
      <c r="K68" s="2">
        <f t="shared" si="42"/>
        <v>172.85</v>
      </c>
      <c r="L68" s="4">
        <f t="shared" si="43"/>
        <v>3086491.1773213767</v>
      </c>
      <c r="M68" s="1">
        <f t="shared" si="44"/>
        <v>26082152.15504773</v>
      </c>
      <c r="N68" s="1">
        <f t="shared" si="45"/>
        <v>5104425.8027191209</v>
      </c>
      <c r="O68" s="4">
        <f t="shared" si="46"/>
        <v>2248508.8226786233</v>
      </c>
      <c r="P68" s="4">
        <f t="shared" si="47"/>
        <v>19000847.84495227</v>
      </c>
      <c r="Q68" s="4">
        <f t="shared" si="48"/>
        <v>3718574.1972808791</v>
      </c>
    </row>
    <row r="69" spans="1:17">
      <c r="A69">
        <v>2012</v>
      </c>
      <c r="B69" s="5">
        <v>7711000</v>
      </c>
      <c r="C69" s="1">
        <v>52379000</v>
      </c>
      <c r="D69" s="5">
        <v>12161000</v>
      </c>
      <c r="E69" s="1">
        <v>1926194000</v>
      </c>
      <c r="F69" s="1">
        <v>735851000</v>
      </c>
      <c r="G69" s="1">
        <v>38308000</v>
      </c>
      <c r="H69" s="1">
        <v>10523000</v>
      </c>
      <c r="I69">
        <v>0.76</v>
      </c>
      <c r="J69" s="2">
        <v>71.930000000000007</v>
      </c>
      <c r="K69" s="2">
        <f t="shared" si="42"/>
        <v>171.93</v>
      </c>
      <c r="L69" s="4">
        <f t="shared" si="43"/>
        <v>4484964.8112603966</v>
      </c>
      <c r="M69" s="1">
        <f t="shared" si="44"/>
        <v>30465305.647647295</v>
      </c>
      <c r="N69" s="1">
        <f t="shared" si="45"/>
        <v>7073227.4762984933</v>
      </c>
      <c r="O69" s="4">
        <f t="shared" si="46"/>
        <v>3226035.1887396034</v>
      </c>
      <c r="P69" s="4">
        <f t="shared" si="47"/>
        <v>21913694.352352705</v>
      </c>
      <c r="Q69" s="4">
        <f t="shared" si="48"/>
        <v>5087772.5237015067</v>
      </c>
    </row>
    <row r="70" spans="1:17">
      <c r="A70">
        <v>2013</v>
      </c>
      <c r="B70" s="5">
        <v>7682000</v>
      </c>
      <c r="C70" s="1">
        <v>59083000</v>
      </c>
      <c r="D70" s="5">
        <v>21478000</v>
      </c>
      <c r="E70" s="1">
        <v>2146689000</v>
      </c>
      <c r="F70" s="1">
        <v>544473000</v>
      </c>
      <c r="G70" s="1">
        <v>43282000</v>
      </c>
      <c r="H70" s="1">
        <v>13404000</v>
      </c>
      <c r="I70">
        <v>0.85</v>
      </c>
      <c r="J70" s="2">
        <v>73.39</v>
      </c>
      <c r="K70" s="2">
        <f t="shared" si="42"/>
        <v>173.39</v>
      </c>
      <c r="L70" s="4">
        <f t="shared" si="43"/>
        <v>4430474.6525174454</v>
      </c>
      <c r="M70" s="1">
        <f t="shared" si="44"/>
        <v>34075206.18259415</v>
      </c>
      <c r="N70" s="1">
        <f t="shared" si="45"/>
        <v>12387104.215929408</v>
      </c>
      <c r="O70" s="4">
        <f t="shared" si="46"/>
        <v>3251525.3474825541</v>
      </c>
      <c r="P70" s="4">
        <f t="shared" si="47"/>
        <v>25007793.81740585</v>
      </c>
      <c r="Q70" s="4">
        <f t="shared" si="48"/>
        <v>9090895.7840705924</v>
      </c>
    </row>
    <row r="71" spans="1:17">
      <c r="A71">
        <v>2014</v>
      </c>
      <c r="B71" s="5">
        <v>7996000</v>
      </c>
      <c r="C71" s="1">
        <v>75990000</v>
      </c>
      <c r="D71" s="5">
        <v>33375000</v>
      </c>
      <c r="E71" s="1">
        <v>2433810000</v>
      </c>
      <c r="F71" s="1">
        <v>848671000</v>
      </c>
      <c r="G71" s="1">
        <v>45567000</v>
      </c>
      <c r="H71" s="1">
        <v>21134000</v>
      </c>
      <c r="I71">
        <v>1.17</v>
      </c>
      <c r="J71" s="2">
        <v>69.88</v>
      </c>
      <c r="K71" s="2">
        <f t="shared" si="42"/>
        <v>169.88</v>
      </c>
      <c r="L71" s="4">
        <f t="shared" si="43"/>
        <v>4706851.8954556156</v>
      </c>
      <c r="M71" s="1">
        <f t="shared" si="44"/>
        <v>44731575.229573816</v>
      </c>
      <c r="N71" s="1">
        <f t="shared" si="45"/>
        <v>19646220.86178479</v>
      </c>
      <c r="O71" s="4">
        <f t="shared" si="46"/>
        <v>3289148.1045443839</v>
      </c>
      <c r="P71" s="4">
        <f t="shared" si="47"/>
        <v>31258424.770426184</v>
      </c>
      <c r="Q71" s="4">
        <f t="shared" si="48"/>
        <v>13728779.13821521</v>
      </c>
    </row>
    <row r="72" spans="1:17">
      <c r="A72">
        <v>2015</v>
      </c>
      <c r="B72" s="5">
        <v>9140000</v>
      </c>
      <c r="C72" s="1">
        <v>94175000</v>
      </c>
      <c r="D72" s="5">
        <v>37726000</v>
      </c>
      <c r="E72" s="1">
        <v>2732262000</v>
      </c>
      <c r="F72" s="1">
        <v>920380000</v>
      </c>
      <c r="G72" s="1">
        <v>47022000</v>
      </c>
      <c r="H72" s="1">
        <v>31821000</v>
      </c>
      <c r="I72">
        <v>1.6</v>
      </c>
      <c r="J72" s="2">
        <v>71</v>
      </c>
      <c r="K72" s="2">
        <f t="shared" si="42"/>
        <v>171</v>
      </c>
      <c r="L72" s="4">
        <f t="shared" si="43"/>
        <v>5345029.2397660818</v>
      </c>
      <c r="M72" s="1">
        <f t="shared" si="44"/>
        <v>55073099.415204681</v>
      </c>
      <c r="N72" s="1">
        <f t="shared" si="45"/>
        <v>22061988.30409357</v>
      </c>
      <c r="O72" s="4">
        <f t="shared" si="46"/>
        <v>3794970.7602339182</v>
      </c>
      <c r="P72" s="4">
        <f t="shared" si="47"/>
        <v>39101900.584795319</v>
      </c>
      <c r="Q72" s="4">
        <f t="shared" si="48"/>
        <v>15664011.695906432</v>
      </c>
    </row>
    <row r="73" spans="1:17">
      <c r="A73" t="s">
        <v>7</v>
      </c>
      <c r="B73" s="5" t="s">
        <v>18</v>
      </c>
      <c r="C73" t="s">
        <v>19</v>
      </c>
      <c r="D73" s="5" t="s">
        <v>20</v>
      </c>
      <c r="E73" t="s">
        <v>22</v>
      </c>
      <c r="F73" t="s">
        <v>28</v>
      </c>
      <c r="G73" t="s">
        <v>24</v>
      </c>
      <c r="H73" t="s">
        <v>25</v>
      </c>
      <c r="I73" t="s">
        <v>26</v>
      </c>
      <c r="J73" s="2" t="s">
        <v>40</v>
      </c>
      <c r="L73" s="4" t="s">
        <v>29</v>
      </c>
      <c r="M73" t="s">
        <v>30</v>
      </c>
      <c r="N73" t="s">
        <v>31</v>
      </c>
      <c r="O73" s="4" t="s">
        <v>33</v>
      </c>
      <c r="P73" s="4" t="s">
        <v>34</v>
      </c>
      <c r="Q73" s="4" t="s">
        <v>35</v>
      </c>
    </row>
    <row r="74" spans="1:17">
      <c r="A74">
        <v>2007</v>
      </c>
      <c r="B74" s="5">
        <v>779147</v>
      </c>
      <c r="C74" s="1">
        <v>10404512</v>
      </c>
      <c r="D74" s="5">
        <v>3606243</v>
      </c>
      <c r="E74" s="1">
        <v>438782259</v>
      </c>
      <c r="F74" s="1">
        <v>59379808</v>
      </c>
      <c r="G74" s="1">
        <v>2101189</v>
      </c>
      <c r="H74" s="1">
        <v>6889507</v>
      </c>
      <c r="I74">
        <v>2.5</v>
      </c>
      <c r="J74" s="2">
        <v>74.17</v>
      </c>
      <c r="K74" s="2">
        <f>J74+100</f>
        <v>174.17000000000002</v>
      </c>
      <c r="L74" s="4">
        <f>B74-O74</f>
        <v>447348.56749153126</v>
      </c>
      <c r="M74" s="1">
        <f>C74-P74</f>
        <v>5973768.1575472243</v>
      </c>
      <c r="N74" s="1">
        <f>D74-Q74</f>
        <v>2070530.5161623701</v>
      </c>
      <c r="O74" s="4">
        <f>(B74/K74)*J74</f>
        <v>331798.43250846874</v>
      </c>
      <c r="P74" s="4">
        <f>(C74/K74)*J74</f>
        <v>4430743.8424527757</v>
      </c>
      <c r="Q74" s="4">
        <f>(D74/K74)*J74</f>
        <v>1535712.4838376299</v>
      </c>
    </row>
    <row r="75" spans="1:17">
      <c r="A75">
        <v>2008</v>
      </c>
      <c r="B75" s="5">
        <v>975774</v>
      </c>
      <c r="C75" s="1">
        <v>13577476</v>
      </c>
      <c r="D75" s="5">
        <v>4110343</v>
      </c>
      <c r="E75" s="1">
        <v>485349577</v>
      </c>
      <c r="F75" s="1">
        <v>87014157</v>
      </c>
      <c r="G75" s="1">
        <v>3070838</v>
      </c>
      <c r="H75" s="1">
        <v>6487180</v>
      </c>
      <c r="I75">
        <v>2.04</v>
      </c>
      <c r="J75" s="2">
        <v>71.41</v>
      </c>
      <c r="K75" s="2">
        <f t="shared" ref="K75:K82" si="49">J75+100</f>
        <v>171.41</v>
      </c>
      <c r="L75" s="4">
        <f t="shared" ref="L75:L82" si="50">B75-O75</f>
        <v>569263.17017676914</v>
      </c>
      <c r="M75" s="1">
        <f t="shared" ref="M75:M82" si="51">C75-P75</f>
        <v>7921052.4473484624</v>
      </c>
      <c r="N75" s="1">
        <f t="shared" ref="N75:N82" si="52">D75-Q75</f>
        <v>2397959.862318418</v>
      </c>
      <c r="O75" s="4">
        <f t="shared" ref="O75:O82" si="53">(B75/K75)*J75</f>
        <v>406510.82982323086</v>
      </c>
      <c r="P75" s="4">
        <f t="shared" ref="P75:P82" si="54">(C75/K75)*J75</f>
        <v>5656423.5526515376</v>
      </c>
      <c r="Q75" s="4">
        <f t="shared" ref="Q75:Q82" si="55">(D75/K75)*J75</f>
        <v>1712383.137681582</v>
      </c>
    </row>
    <row r="76" spans="1:17">
      <c r="A76">
        <v>2009</v>
      </c>
      <c r="B76" s="5">
        <v>1129895</v>
      </c>
      <c r="C76" s="1">
        <v>12318370</v>
      </c>
      <c r="D76" s="5">
        <v>4469128</v>
      </c>
      <c r="E76" s="1">
        <v>581678388</v>
      </c>
      <c r="F76" s="1">
        <v>82255990</v>
      </c>
      <c r="G76" s="1">
        <v>3760227</v>
      </c>
      <c r="H76" s="1">
        <v>6457265</v>
      </c>
      <c r="I76">
        <v>1.61</v>
      </c>
      <c r="J76" s="2">
        <v>72.3</v>
      </c>
      <c r="K76" s="2">
        <f t="shared" si="49"/>
        <v>172.3</v>
      </c>
      <c r="L76" s="4">
        <f t="shared" si="50"/>
        <v>655771.90946024377</v>
      </c>
      <c r="M76" s="1">
        <f t="shared" si="51"/>
        <v>7149373.1863029609</v>
      </c>
      <c r="N76" s="1">
        <f t="shared" si="52"/>
        <v>2593806.1520603597</v>
      </c>
      <c r="O76" s="4">
        <f t="shared" si="53"/>
        <v>474123.09053975623</v>
      </c>
      <c r="P76" s="4">
        <f t="shared" si="54"/>
        <v>5168996.8136970391</v>
      </c>
      <c r="Q76" s="4">
        <f t="shared" si="55"/>
        <v>1875321.8479396401</v>
      </c>
    </row>
    <row r="77" spans="1:17">
      <c r="A77">
        <v>2010</v>
      </c>
      <c r="B77" s="5">
        <v>2055212</v>
      </c>
      <c r="C77" s="1">
        <v>16451051</v>
      </c>
      <c r="D77" s="5">
        <v>5900666</v>
      </c>
      <c r="E77" s="1">
        <v>767622249</v>
      </c>
      <c r="F77" s="1">
        <v>93579712</v>
      </c>
      <c r="G77" s="1">
        <v>5989582</v>
      </c>
      <c r="H77" s="1">
        <v>6254037</v>
      </c>
      <c r="I77">
        <v>1.32</v>
      </c>
      <c r="J77" s="2">
        <v>69.760000000000005</v>
      </c>
      <c r="K77" s="2">
        <f t="shared" si="49"/>
        <v>169.76</v>
      </c>
      <c r="L77" s="4">
        <f t="shared" si="50"/>
        <v>1210657.39868049</v>
      </c>
      <c r="M77" s="1">
        <f t="shared" si="51"/>
        <v>9690769.9104618281</v>
      </c>
      <c r="N77" s="1">
        <f t="shared" si="52"/>
        <v>3475887.1347785103</v>
      </c>
      <c r="O77" s="4">
        <f t="shared" si="53"/>
        <v>844554.60131951002</v>
      </c>
      <c r="P77" s="4">
        <f t="shared" si="54"/>
        <v>6760281.0895381728</v>
      </c>
      <c r="Q77" s="4">
        <f t="shared" si="55"/>
        <v>2424778.8652214897</v>
      </c>
    </row>
    <row r="78" spans="1:17">
      <c r="A78">
        <v>2011</v>
      </c>
      <c r="B78" s="5">
        <v>3092041</v>
      </c>
      <c r="C78" s="1">
        <v>21020284</v>
      </c>
      <c r="D78" s="5">
        <v>6745585</v>
      </c>
      <c r="E78" s="1">
        <v>896023654</v>
      </c>
      <c r="F78" s="1">
        <v>135645158</v>
      </c>
      <c r="G78" s="1">
        <v>9220972</v>
      </c>
      <c r="H78" s="1">
        <v>5624687</v>
      </c>
      <c r="I78">
        <v>1.03</v>
      </c>
      <c r="J78" s="2">
        <v>68.260000000000005</v>
      </c>
      <c r="K78" s="2">
        <f t="shared" si="49"/>
        <v>168.26</v>
      </c>
      <c r="L78" s="4">
        <f t="shared" si="50"/>
        <v>1837656.6028765007</v>
      </c>
      <c r="M78" s="1">
        <f t="shared" si="51"/>
        <v>12492739.807440864</v>
      </c>
      <c r="N78" s="1">
        <f t="shared" si="52"/>
        <v>4009024.7236419823</v>
      </c>
      <c r="O78" s="4">
        <f t="shared" si="53"/>
        <v>1254384.3971234993</v>
      </c>
      <c r="P78" s="4">
        <f t="shared" si="54"/>
        <v>8527544.1925591361</v>
      </c>
      <c r="Q78" s="4">
        <f t="shared" si="55"/>
        <v>2736560.2763580177</v>
      </c>
    </row>
    <row r="79" spans="1:17">
      <c r="A79">
        <v>2012</v>
      </c>
      <c r="B79" s="5">
        <v>4181414</v>
      </c>
      <c r="C79" s="1">
        <v>22575808</v>
      </c>
      <c r="D79" s="5">
        <v>7659164</v>
      </c>
      <c r="E79" s="1">
        <v>1036000112</v>
      </c>
      <c r="F79" s="1">
        <v>229254966</v>
      </c>
      <c r="G79" s="1">
        <v>12795659</v>
      </c>
      <c r="H79" s="1">
        <v>6339055</v>
      </c>
      <c r="I79">
        <v>0.88</v>
      </c>
      <c r="J79" s="2">
        <v>67.05</v>
      </c>
      <c r="K79" s="2">
        <f t="shared" si="49"/>
        <v>167.05</v>
      </c>
      <c r="L79" s="4">
        <f t="shared" si="50"/>
        <v>2503091.2900329246</v>
      </c>
      <c r="M79" s="1">
        <f t="shared" si="51"/>
        <v>13514401.676144866</v>
      </c>
      <c r="N79" s="1">
        <f t="shared" si="52"/>
        <v>4584953.0080814129</v>
      </c>
      <c r="O79" s="4">
        <f t="shared" si="53"/>
        <v>1678322.7099670754</v>
      </c>
      <c r="P79" s="4">
        <f t="shared" si="54"/>
        <v>9061406.3238551337</v>
      </c>
      <c r="Q79" s="4">
        <f t="shared" si="55"/>
        <v>3074210.9919185871</v>
      </c>
    </row>
    <row r="80" spans="1:17">
      <c r="A80">
        <v>2013</v>
      </c>
      <c r="B80" s="5">
        <v>5178000</v>
      </c>
      <c r="C80" s="1">
        <v>24559000</v>
      </c>
      <c r="D80" s="5">
        <v>8072000</v>
      </c>
      <c r="E80" s="1">
        <v>1177592000</v>
      </c>
      <c r="F80" s="1">
        <v>278986000</v>
      </c>
      <c r="G80" s="1">
        <v>15511000</v>
      </c>
      <c r="H80" s="1">
        <v>7443000</v>
      </c>
      <c r="I80">
        <v>0.9</v>
      </c>
      <c r="J80" s="2">
        <v>69.900000000000006</v>
      </c>
      <c r="K80" s="2">
        <f t="shared" si="49"/>
        <v>169.9</v>
      </c>
      <c r="L80" s="4">
        <f t="shared" si="50"/>
        <v>3047675.1030017654</v>
      </c>
      <c r="M80" s="1">
        <f t="shared" si="51"/>
        <v>14454973.513831666</v>
      </c>
      <c r="N80" s="1">
        <f t="shared" si="52"/>
        <v>4751030.0176574457</v>
      </c>
      <c r="O80" s="4">
        <f t="shared" si="53"/>
        <v>2130324.8969982346</v>
      </c>
      <c r="P80" s="4">
        <f t="shared" si="54"/>
        <v>10104026.486168334</v>
      </c>
      <c r="Q80" s="4">
        <f t="shared" si="55"/>
        <v>3320969.9823425547</v>
      </c>
    </row>
    <row r="81" spans="1:17">
      <c r="A81">
        <v>2014</v>
      </c>
      <c r="B81" s="5">
        <v>6733000</v>
      </c>
      <c r="C81" s="1">
        <v>30994000</v>
      </c>
      <c r="D81" s="5">
        <v>9359000</v>
      </c>
      <c r="E81" s="1">
        <v>1303216000</v>
      </c>
      <c r="F81" s="1">
        <v>284340000</v>
      </c>
      <c r="G81" s="1">
        <v>18023000</v>
      </c>
      <c r="H81" s="1">
        <v>10245000</v>
      </c>
      <c r="I81">
        <v>1.0900000000000001</v>
      </c>
      <c r="J81" s="2">
        <v>70.650000000000006</v>
      </c>
      <c r="K81" s="2">
        <f t="shared" si="49"/>
        <v>170.65</v>
      </c>
      <c r="L81" s="4">
        <f t="shared" si="50"/>
        <v>3945502.4904775857</v>
      </c>
      <c r="M81" s="1">
        <f t="shared" si="51"/>
        <v>18162320.539115146</v>
      </c>
      <c r="N81" s="1">
        <f t="shared" si="52"/>
        <v>5484324.64107823</v>
      </c>
      <c r="O81" s="4">
        <f t="shared" si="53"/>
        <v>2787497.5095224143</v>
      </c>
      <c r="P81" s="4">
        <f t="shared" si="54"/>
        <v>12831679.460884852</v>
      </c>
      <c r="Q81" s="4">
        <f t="shared" si="55"/>
        <v>3874675.35892177</v>
      </c>
    </row>
    <row r="82" spans="1:17">
      <c r="A82">
        <v>2015</v>
      </c>
      <c r="B82" s="5">
        <v>7525000</v>
      </c>
      <c r="C82" s="1">
        <v>33910000</v>
      </c>
      <c r="D82" s="5">
        <v>11252000</v>
      </c>
      <c r="E82" s="1">
        <v>1351663000</v>
      </c>
      <c r="F82" s="1">
        <v>270200000</v>
      </c>
      <c r="G82" s="1">
        <v>18952000</v>
      </c>
      <c r="H82" s="1">
        <v>16297000</v>
      </c>
      <c r="I82">
        <v>1.52</v>
      </c>
      <c r="J82" s="2">
        <v>75.290000000000006</v>
      </c>
      <c r="K82" s="2">
        <f t="shared" si="49"/>
        <v>175.29000000000002</v>
      </c>
      <c r="L82" s="4">
        <f t="shared" si="50"/>
        <v>4292886.0745051056</v>
      </c>
      <c r="M82" s="1">
        <f t="shared" si="51"/>
        <v>19345085.287238292</v>
      </c>
      <c r="N82" s="1">
        <f t="shared" si="52"/>
        <v>6419076.9581835819</v>
      </c>
      <c r="O82" s="4">
        <f t="shared" si="53"/>
        <v>3232113.9254948939</v>
      </c>
      <c r="P82" s="4">
        <f t="shared" si="54"/>
        <v>14564914.712761708</v>
      </c>
      <c r="Q82" s="4">
        <f t="shared" si="55"/>
        <v>4832923.0418164181</v>
      </c>
    </row>
    <row r="83" spans="1:17">
      <c r="A83" t="s">
        <v>8</v>
      </c>
      <c r="B83" s="5" t="s">
        <v>18</v>
      </c>
      <c r="C83" t="s">
        <v>19</v>
      </c>
      <c r="D83" s="5" t="s">
        <v>20</v>
      </c>
      <c r="E83" t="s">
        <v>22</v>
      </c>
      <c r="F83" t="s">
        <v>28</v>
      </c>
      <c r="G83" t="s">
        <v>24</v>
      </c>
      <c r="H83" t="s">
        <v>25</v>
      </c>
      <c r="I83" t="s">
        <v>26</v>
      </c>
      <c r="J83" s="2" t="s">
        <v>36</v>
      </c>
      <c r="L83" s="4" t="s">
        <v>29</v>
      </c>
      <c r="M83" t="s">
        <v>30</v>
      </c>
      <c r="N83" t="s">
        <v>31</v>
      </c>
      <c r="O83" s="4" t="s">
        <v>33</v>
      </c>
      <c r="P83" s="4" t="s">
        <v>34</v>
      </c>
      <c r="Q83" s="4" t="s">
        <v>35</v>
      </c>
    </row>
    <row r="84" spans="1:17">
      <c r="A84">
        <v>2007</v>
      </c>
      <c r="B84" s="5">
        <v>6291059</v>
      </c>
      <c r="C84" s="1">
        <v>15113690</v>
      </c>
      <c r="D84" s="5">
        <v>5507016</v>
      </c>
      <c r="E84" s="1">
        <v>763472893</v>
      </c>
      <c r="F84" s="1">
        <v>61081314</v>
      </c>
      <c r="G84" s="1">
        <v>5498775</v>
      </c>
      <c r="H84" s="1">
        <v>8023036</v>
      </c>
      <c r="I84">
        <v>1.67</v>
      </c>
      <c r="J84" s="2">
        <v>72.55</v>
      </c>
      <c r="K84" s="2">
        <f>J84+100</f>
        <v>172.55</v>
      </c>
      <c r="L84" s="4">
        <f>B84-O84</f>
        <v>3645933.9321935675</v>
      </c>
      <c r="M84" s="1">
        <f>C84-P84</f>
        <v>8759020.5737467408</v>
      </c>
      <c r="N84" s="1">
        <f>D84-Q84</f>
        <v>3191547.9571138802</v>
      </c>
      <c r="O84" s="4">
        <f>(B84/K84)*J84</f>
        <v>2645125.0678064325</v>
      </c>
      <c r="P84" s="4">
        <f>(C84/K84)*J84</f>
        <v>6354669.4262532592</v>
      </c>
      <c r="Q84" s="4">
        <f>(D84/K84)*J84</f>
        <v>2315468.0428861198</v>
      </c>
    </row>
    <row r="85" spans="1:17">
      <c r="A85">
        <v>2008</v>
      </c>
      <c r="B85" s="5">
        <v>6923803</v>
      </c>
      <c r="C85" s="1">
        <v>19228558</v>
      </c>
      <c r="D85" s="5">
        <v>6259847</v>
      </c>
      <c r="E85" s="1">
        <v>947293582</v>
      </c>
      <c r="F85" s="1">
        <v>222440813</v>
      </c>
      <c r="G85" s="1">
        <v>12515831</v>
      </c>
      <c r="H85" s="1">
        <v>8467157</v>
      </c>
      <c r="I85">
        <v>1.29</v>
      </c>
      <c r="J85" s="2">
        <v>71.06</v>
      </c>
      <c r="K85" s="2">
        <f t="shared" ref="K85:K92" si="56">J85+100</f>
        <v>171.06</v>
      </c>
      <c r="L85" s="4">
        <f t="shared" ref="L85:L92" si="57">B85-O85</f>
        <v>4047587.3962352392</v>
      </c>
      <c r="M85" s="1">
        <f t="shared" ref="M85:M92" si="58">C85-P85</f>
        <v>11240826.610546008</v>
      </c>
      <c r="N85" s="1">
        <f t="shared" ref="N85:N92" si="59">D85-Q85</f>
        <v>3659445.2238980471</v>
      </c>
      <c r="O85" s="4">
        <f t="shared" ref="O85:O92" si="60">(B85/K85)*J85</f>
        <v>2876215.6037647608</v>
      </c>
      <c r="P85" s="4">
        <f t="shared" ref="P85:P92" si="61">(C85/K85)*J85</f>
        <v>7987731.3894539932</v>
      </c>
      <c r="Q85" s="4">
        <f t="shared" ref="Q85:Q92" si="62">(D85/K85)*J85</f>
        <v>2600401.7761019529</v>
      </c>
    </row>
    <row r="86" spans="1:17">
      <c r="A86">
        <v>2009</v>
      </c>
      <c r="B86" s="5">
        <v>6905170</v>
      </c>
      <c r="C86" s="1">
        <v>19645558</v>
      </c>
      <c r="D86" s="5">
        <v>7074942</v>
      </c>
      <c r="E86" s="1">
        <v>1295342312</v>
      </c>
      <c r="F86" s="1">
        <v>205935412</v>
      </c>
      <c r="G86" s="1">
        <v>13215137</v>
      </c>
      <c r="H86" s="1">
        <v>7460053</v>
      </c>
      <c r="I86">
        <v>0.96</v>
      </c>
      <c r="J86" s="2">
        <v>74.42</v>
      </c>
      <c r="K86" s="2">
        <f t="shared" si="56"/>
        <v>174.42000000000002</v>
      </c>
      <c r="L86" s="4">
        <f t="shared" si="57"/>
        <v>3958932.4618736389</v>
      </c>
      <c r="M86" s="1">
        <f t="shared" si="58"/>
        <v>11263363.146428162</v>
      </c>
      <c r="N86" s="1">
        <f t="shared" si="59"/>
        <v>4056267.6298589613</v>
      </c>
      <c r="O86" s="4">
        <f t="shared" si="60"/>
        <v>2946237.5381263611</v>
      </c>
      <c r="P86" s="4">
        <f t="shared" si="61"/>
        <v>8382194.8535718378</v>
      </c>
      <c r="Q86" s="4">
        <f t="shared" si="62"/>
        <v>3018674.3701410387</v>
      </c>
    </row>
    <row r="87" spans="1:17">
      <c r="A87">
        <v>2010</v>
      </c>
      <c r="B87" s="5">
        <v>6856610</v>
      </c>
      <c r="C87" s="1">
        <v>24783799</v>
      </c>
      <c r="D87" s="5">
        <v>7433139</v>
      </c>
      <c r="E87" s="1">
        <v>1638679590</v>
      </c>
      <c r="F87" s="1">
        <v>337818819</v>
      </c>
      <c r="G87" s="1">
        <v>19178587</v>
      </c>
      <c r="H87" s="1">
        <v>5879884</v>
      </c>
      <c r="I87">
        <v>0.65</v>
      </c>
      <c r="J87" s="2">
        <v>71.91</v>
      </c>
      <c r="K87" s="2">
        <f t="shared" si="56"/>
        <v>171.91</v>
      </c>
      <c r="L87" s="4">
        <f t="shared" si="57"/>
        <v>3988488.1624105633</v>
      </c>
      <c r="M87" s="1">
        <f t="shared" si="58"/>
        <v>14416729.102437321</v>
      </c>
      <c r="N87" s="1">
        <f t="shared" si="59"/>
        <v>4323854.9240881857</v>
      </c>
      <c r="O87" s="4">
        <f t="shared" si="60"/>
        <v>2868121.8375894367</v>
      </c>
      <c r="P87" s="4">
        <f t="shared" si="61"/>
        <v>10367069.897562679</v>
      </c>
      <c r="Q87" s="4">
        <f t="shared" si="62"/>
        <v>3109284.0759118143</v>
      </c>
    </row>
    <row r="88" spans="1:17">
      <c r="A88">
        <v>2011</v>
      </c>
      <c r="B88" s="5">
        <v>6853628</v>
      </c>
      <c r="C88" s="1">
        <v>32160945</v>
      </c>
      <c r="D88" s="5">
        <v>8137072</v>
      </c>
      <c r="E88" s="1">
        <v>1851055121</v>
      </c>
      <c r="F88" s="1">
        <v>440908269</v>
      </c>
      <c r="G88" s="1">
        <v>27355112</v>
      </c>
      <c r="H88" s="1">
        <v>5827118</v>
      </c>
      <c r="I88">
        <v>0.44</v>
      </c>
      <c r="J88" s="2">
        <v>71.12</v>
      </c>
      <c r="K88" s="2">
        <f t="shared" si="56"/>
        <v>171.12</v>
      </c>
      <c r="L88" s="4">
        <f t="shared" si="57"/>
        <v>4005158.9527816735</v>
      </c>
      <c r="M88" s="1">
        <f t="shared" si="58"/>
        <v>18794381.136044882</v>
      </c>
      <c r="N88" s="1">
        <f t="shared" si="59"/>
        <v>4755184.6657316498</v>
      </c>
      <c r="O88" s="4">
        <f t="shared" si="60"/>
        <v>2848469.0472183265</v>
      </c>
      <c r="P88" s="4">
        <f t="shared" si="61"/>
        <v>13366563.86395512</v>
      </c>
      <c r="Q88" s="4">
        <f t="shared" si="62"/>
        <v>3381887.3342683497</v>
      </c>
    </row>
    <row r="89" spans="1:17">
      <c r="A89">
        <v>2012</v>
      </c>
      <c r="B89" s="5">
        <v>7214000</v>
      </c>
      <c r="C89" s="1">
        <v>38533000</v>
      </c>
      <c r="D89" s="5">
        <v>8781000</v>
      </c>
      <c r="E89" s="1">
        <v>2134365000</v>
      </c>
      <c r="F89" s="1">
        <v>546564000</v>
      </c>
      <c r="G89" s="1">
        <v>34311000</v>
      </c>
      <c r="H89" s="1">
        <v>8940000</v>
      </c>
      <c r="I89">
        <v>0.52</v>
      </c>
      <c r="J89" s="2">
        <v>71.22</v>
      </c>
      <c r="K89" s="2">
        <f t="shared" si="56"/>
        <v>171.22</v>
      </c>
      <c r="L89" s="4">
        <f t="shared" si="57"/>
        <v>4213292.8396215402</v>
      </c>
      <c r="M89" s="1">
        <f t="shared" si="58"/>
        <v>22504964.373320874</v>
      </c>
      <c r="N89" s="1">
        <f t="shared" si="59"/>
        <v>5128489.6624226142</v>
      </c>
      <c r="O89" s="4">
        <f t="shared" si="60"/>
        <v>3000707.1603784603</v>
      </c>
      <c r="P89" s="4">
        <f t="shared" si="61"/>
        <v>16028035.626679126</v>
      </c>
      <c r="Q89" s="4">
        <f t="shared" si="62"/>
        <v>3652510.3375773858</v>
      </c>
    </row>
    <row r="90" spans="1:17">
      <c r="A90">
        <v>2013</v>
      </c>
      <c r="B90" s="5">
        <v>6273000</v>
      </c>
      <c r="C90" s="1">
        <v>46492000</v>
      </c>
      <c r="D90" s="5">
        <v>8874000</v>
      </c>
      <c r="E90" s="1">
        <v>2419696000</v>
      </c>
      <c r="F90" s="1">
        <v>721119000</v>
      </c>
      <c r="G90" s="1">
        <v>41200000</v>
      </c>
      <c r="H90" s="1">
        <v>13061000</v>
      </c>
      <c r="I90">
        <v>0.74</v>
      </c>
      <c r="J90" s="2">
        <v>71.260000000000005</v>
      </c>
      <c r="K90" s="2">
        <f t="shared" si="56"/>
        <v>171.26</v>
      </c>
      <c r="L90" s="4">
        <f t="shared" si="57"/>
        <v>3662851.8042742023</v>
      </c>
      <c r="M90" s="1">
        <f t="shared" si="58"/>
        <v>27147027.910778932</v>
      </c>
      <c r="N90" s="1">
        <f t="shared" si="59"/>
        <v>5181595.235314725</v>
      </c>
      <c r="O90" s="4">
        <f t="shared" si="60"/>
        <v>2610148.1957257977</v>
      </c>
      <c r="P90" s="4">
        <f t="shared" si="61"/>
        <v>19344972.089221068</v>
      </c>
      <c r="Q90" s="4">
        <f t="shared" si="62"/>
        <v>3692404.7646852746</v>
      </c>
    </row>
    <row r="91" spans="1:17">
      <c r="A91">
        <v>2014</v>
      </c>
      <c r="B91" s="5">
        <v>5696000</v>
      </c>
      <c r="C91" s="1">
        <v>61430000</v>
      </c>
      <c r="D91" s="5">
        <v>13929000</v>
      </c>
      <c r="E91" s="1">
        <v>2793224000</v>
      </c>
      <c r="F91" s="1">
        <v>761531000</v>
      </c>
      <c r="G91" s="1">
        <v>47360000</v>
      </c>
      <c r="H91" s="1">
        <v>21585000</v>
      </c>
      <c r="I91">
        <v>1.06</v>
      </c>
      <c r="J91" s="2">
        <v>72.260000000000005</v>
      </c>
      <c r="K91" s="2">
        <f t="shared" si="56"/>
        <v>172.26</v>
      </c>
      <c r="L91" s="4">
        <f t="shared" si="57"/>
        <v>3306629.5135260648</v>
      </c>
      <c r="M91" s="1">
        <f t="shared" si="58"/>
        <v>35661209.799140826</v>
      </c>
      <c r="N91" s="1">
        <f t="shared" si="59"/>
        <v>8086032.741205154</v>
      </c>
      <c r="O91" s="4">
        <f t="shared" si="60"/>
        <v>2389370.4864739352</v>
      </c>
      <c r="P91" s="4">
        <f t="shared" si="61"/>
        <v>25768790.20085917</v>
      </c>
      <c r="Q91" s="4">
        <f t="shared" si="62"/>
        <v>5842967.258794846</v>
      </c>
    </row>
    <row r="92" spans="1:17">
      <c r="A92">
        <v>2015</v>
      </c>
      <c r="B92" s="5">
        <v>5684000</v>
      </c>
      <c r="C92" s="1">
        <v>80483000</v>
      </c>
      <c r="D92" s="5">
        <v>19062000</v>
      </c>
      <c r="E92" s="1">
        <v>2954149000</v>
      </c>
      <c r="F92" s="1">
        <v>1042948000</v>
      </c>
      <c r="G92" s="1">
        <v>50997000</v>
      </c>
      <c r="H92" s="1">
        <v>35054000</v>
      </c>
      <c r="I92">
        <v>1.56</v>
      </c>
      <c r="J92" s="2">
        <v>73.2</v>
      </c>
      <c r="K92" s="2">
        <f t="shared" si="56"/>
        <v>173.2</v>
      </c>
      <c r="L92" s="4">
        <f t="shared" si="57"/>
        <v>3281755.1963048498</v>
      </c>
      <c r="M92" s="1">
        <f t="shared" si="58"/>
        <v>46468244.80369515</v>
      </c>
      <c r="N92" s="1">
        <f t="shared" si="59"/>
        <v>11005773.672055427</v>
      </c>
      <c r="O92" s="4">
        <f t="shared" si="60"/>
        <v>2402244.8036951502</v>
      </c>
      <c r="P92" s="4">
        <f t="shared" si="61"/>
        <v>34014755.19630485</v>
      </c>
      <c r="Q92" s="4">
        <f t="shared" si="62"/>
        <v>8056226.3279445739</v>
      </c>
    </row>
    <row r="93" spans="1:17">
      <c r="A93" t="s">
        <v>9</v>
      </c>
      <c r="B93" s="5" t="s">
        <v>18</v>
      </c>
      <c r="C93" t="s">
        <v>19</v>
      </c>
      <c r="D93" s="5" t="s">
        <v>20</v>
      </c>
      <c r="E93" t="s">
        <v>22</v>
      </c>
      <c r="F93" t="s">
        <v>28</v>
      </c>
      <c r="G93" t="s">
        <v>24</v>
      </c>
      <c r="H93" t="s">
        <v>25</v>
      </c>
      <c r="I93" t="s">
        <v>26</v>
      </c>
      <c r="J93" s="2" t="s">
        <v>42</v>
      </c>
      <c r="L93" s="4" t="s">
        <v>29</v>
      </c>
      <c r="M93" t="s">
        <v>30</v>
      </c>
      <c r="N93" t="s">
        <v>31</v>
      </c>
      <c r="O93" s="4" t="s">
        <v>33</v>
      </c>
      <c r="P93" s="4" t="s">
        <v>41</v>
      </c>
      <c r="Q93" s="4" t="s">
        <v>35</v>
      </c>
    </row>
    <row r="94" spans="1:17">
      <c r="A94">
        <v>2007</v>
      </c>
      <c r="B94" s="5">
        <v>3114189</v>
      </c>
      <c r="C94" s="1">
        <v>11206853</v>
      </c>
      <c r="D94" s="5">
        <v>2995167</v>
      </c>
      <c r="E94" s="1">
        <v>505370856</v>
      </c>
      <c r="F94" s="1">
        <v>191122772</v>
      </c>
      <c r="G94" s="1">
        <v>8585767</v>
      </c>
      <c r="H94" s="1">
        <v>4583372</v>
      </c>
      <c r="I94">
        <v>1.1499999999999999</v>
      </c>
      <c r="J94" s="2">
        <v>68.73</v>
      </c>
      <c r="K94" s="2">
        <f>J94+100</f>
        <v>168.73000000000002</v>
      </c>
      <c r="L94" s="4">
        <f>B94-O94</f>
        <v>1845664.0787056242</v>
      </c>
      <c r="M94" s="1">
        <f>C94-P94</f>
        <v>6641885.2604753161</v>
      </c>
      <c r="N94" s="1">
        <f>D94-Q94</f>
        <v>1775124.162863747</v>
      </c>
      <c r="O94" s="4">
        <f>(B94/K94)*J94</f>
        <v>1268524.9212943758</v>
      </c>
      <c r="P94" s="4">
        <f>(C94/K94)*J94</f>
        <v>4564967.7395246839</v>
      </c>
      <c r="Q94" s="4">
        <f>(D94/K94)*J94</f>
        <v>1220042.837136253</v>
      </c>
    </row>
    <row r="95" spans="1:17">
      <c r="A95">
        <v>2008</v>
      </c>
      <c r="B95" s="5">
        <v>3472115</v>
      </c>
      <c r="C95" s="1">
        <v>15744791</v>
      </c>
      <c r="D95" s="5">
        <v>3384000</v>
      </c>
      <c r="E95" s="1">
        <v>632425959</v>
      </c>
      <c r="F95" s="1">
        <v>182914282</v>
      </c>
      <c r="G95" s="1">
        <v>11385027</v>
      </c>
      <c r="H95" s="1">
        <v>4148946</v>
      </c>
      <c r="I95">
        <v>0.83</v>
      </c>
      <c r="J95" s="2">
        <v>70.819999999999993</v>
      </c>
      <c r="K95" s="2">
        <f t="shared" ref="K95:K102" si="63">J95+100</f>
        <v>170.82</v>
      </c>
      <c r="L95" s="4">
        <f t="shared" ref="L95:L102" si="64">B95-O95</f>
        <v>2032616.2041915467</v>
      </c>
      <c r="M95" s="1">
        <f t="shared" ref="M95:M102" si="65">C95-P95</f>
        <v>9217182.4142372087</v>
      </c>
      <c r="N95" s="1">
        <f t="shared" ref="N95:N102" si="66">D95-Q95</f>
        <v>1981032.6659641727</v>
      </c>
      <c r="O95" s="4">
        <f t="shared" ref="O95:O102" si="67">(B95/K95)*J95</f>
        <v>1439498.7958084533</v>
      </c>
      <c r="P95" s="4">
        <f t="shared" ref="P95:P102" si="68">(C95/K95)*J95</f>
        <v>6527608.5857627904</v>
      </c>
      <c r="Q95" s="4">
        <f t="shared" ref="Q95:Q102" si="69">(D95/K95)*J95</f>
        <v>1402967.3340358273</v>
      </c>
    </row>
    <row r="96" spans="1:17">
      <c r="A96">
        <v>2009</v>
      </c>
      <c r="B96" s="5">
        <v>4176753</v>
      </c>
      <c r="C96" s="1">
        <v>14462268</v>
      </c>
      <c r="D96" s="5">
        <v>3623779</v>
      </c>
      <c r="E96" s="1">
        <v>900884448</v>
      </c>
      <c r="F96" s="1">
        <v>237013065</v>
      </c>
      <c r="G96" s="1">
        <v>13281943</v>
      </c>
      <c r="H96" s="1">
        <v>3779459</v>
      </c>
      <c r="I96">
        <v>0.54</v>
      </c>
      <c r="J96" s="2">
        <v>71.900000000000006</v>
      </c>
      <c r="K96" s="2">
        <f t="shared" si="63"/>
        <v>171.9</v>
      </c>
      <c r="L96" s="4">
        <f t="shared" si="64"/>
        <v>2429757.4171029665</v>
      </c>
      <c r="M96" s="1">
        <f t="shared" si="65"/>
        <v>8413186.7364746947</v>
      </c>
      <c r="N96" s="1">
        <f t="shared" si="66"/>
        <v>2108073.8801628854</v>
      </c>
      <c r="O96" s="4">
        <f t="shared" si="67"/>
        <v>1746995.5828970333</v>
      </c>
      <c r="P96" s="4">
        <f t="shared" si="68"/>
        <v>6049081.2635253053</v>
      </c>
      <c r="Q96" s="4">
        <f t="shared" si="69"/>
        <v>1515705.1198371146</v>
      </c>
    </row>
    <row r="97" spans="1:17">
      <c r="A97">
        <v>2010</v>
      </c>
      <c r="B97" s="5">
        <v>4545365</v>
      </c>
      <c r="C97" s="1">
        <v>19559158</v>
      </c>
      <c r="D97" s="5">
        <v>3847110</v>
      </c>
      <c r="E97" s="1">
        <v>1132767383</v>
      </c>
      <c r="F97" s="1">
        <v>417654549</v>
      </c>
      <c r="G97" s="1">
        <v>18520582</v>
      </c>
      <c r="H97" s="1">
        <v>3616000</v>
      </c>
      <c r="I97">
        <v>0.42</v>
      </c>
      <c r="J97" s="2">
        <v>71.209999999999994</v>
      </c>
      <c r="K97" s="2">
        <f t="shared" si="63"/>
        <v>171.20999999999998</v>
      </c>
      <c r="L97" s="4">
        <f t="shared" si="64"/>
        <v>2654847.847672449</v>
      </c>
      <c r="M97" s="1">
        <f t="shared" si="65"/>
        <v>11424074.528356988</v>
      </c>
      <c r="N97" s="1">
        <f t="shared" si="66"/>
        <v>2247012.4408620992</v>
      </c>
      <c r="O97" s="4">
        <f t="shared" si="67"/>
        <v>1890517.152327551</v>
      </c>
      <c r="P97" s="4">
        <f t="shared" si="68"/>
        <v>8135083.4716430111</v>
      </c>
      <c r="Q97" s="4">
        <f t="shared" si="69"/>
        <v>1600097.5591379008</v>
      </c>
    </row>
    <row r="98" spans="1:17">
      <c r="A98">
        <v>2011</v>
      </c>
      <c r="B98" s="5">
        <v>6085000</v>
      </c>
      <c r="C98" s="1">
        <v>26338000</v>
      </c>
      <c r="D98" s="5">
        <v>5240000</v>
      </c>
      <c r="E98" s="1">
        <v>1345279000</v>
      </c>
      <c r="F98" s="1">
        <v>626831000</v>
      </c>
      <c r="G98" s="1">
        <v>25597000</v>
      </c>
      <c r="H98" s="1">
        <v>3716000</v>
      </c>
      <c r="I98">
        <v>0.38</v>
      </c>
      <c r="J98" s="2">
        <v>71.459999999999994</v>
      </c>
      <c r="K98" s="2">
        <f t="shared" si="63"/>
        <v>171.45999999999998</v>
      </c>
      <c r="L98" s="4">
        <f t="shared" si="64"/>
        <v>3548932.6956724599</v>
      </c>
      <c r="M98" s="1">
        <f t="shared" si="65"/>
        <v>15361017.14685641</v>
      </c>
      <c r="N98" s="1">
        <f t="shared" si="66"/>
        <v>3056106.3804969089</v>
      </c>
      <c r="O98" s="4">
        <f t="shared" si="67"/>
        <v>2536067.3043275401</v>
      </c>
      <c r="P98" s="4">
        <f t="shared" si="68"/>
        <v>10976982.85314359</v>
      </c>
      <c r="Q98" s="4">
        <f t="shared" si="69"/>
        <v>2183893.6195030911</v>
      </c>
    </row>
    <row r="99" spans="1:17">
      <c r="A99">
        <v>2012</v>
      </c>
      <c r="B99" s="5">
        <v>7435000</v>
      </c>
      <c r="C99" s="1">
        <v>41551000</v>
      </c>
      <c r="D99" s="5">
        <v>6656000</v>
      </c>
      <c r="E99" s="1">
        <v>1813266000</v>
      </c>
      <c r="F99" s="1">
        <v>894436000</v>
      </c>
      <c r="G99" s="1">
        <v>34927000</v>
      </c>
      <c r="H99" s="1">
        <v>5286000</v>
      </c>
      <c r="I99">
        <v>0.43</v>
      </c>
      <c r="J99" s="2">
        <v>66.5</v>
      </c>
      <c r="K99" s="2">
        <f t="shared" si="63"/>
        <v>166.5</v>
      </c>
      <c r="L99" s="4">
        <f t="shared" si="64"/>
        <v>4465465.4654654656</v>
      </c>
      <c r="M99" s="1">
        <f t="shared" si="65"/>
        <v>24955555.555555556</v>
      </c>
      <c r="N99" s="1">
        <f t="shared" si="66"/>
        <v>3997597.5975975976</v>
      </c>
      <c r="O99" s="4">
        <f t="shared" si="67"/>
        <v>2969534.5345345344</v>
      </c>
      <c r="P99" s="4">
        <f t="shared" si="68"/>
        <v>16595444.444444444</v>
      </c>
      <c r="Q99" s="4">
        <f t="shared" si="69"/>
        <v>2658402.4024024024</v>
      </c>
    </row>
    <row r="100" spans="1:17">
      <c r="A100">
        <v>2013</v>
      </c>
      <c r="B100" s="5">
        <v>9213000</v>
      </c>
      <c r="C100" s="1">
        <v>55209000</v>
      </c>
      <c r="D100" s="5">
        <v>7276000</v>
      </c>
      <c r="E100" s="1">
        <v>2170345000</v>
      </c>
      <c r="F100" s="1">
        <v>1007544000</v>
      </c>
      <c r="G100" s="1">
        <v>41511000</v>
      </c>
      <c r="H100" s="1">
        <v>10331000</v>
      </c>
      <c r="I100">
        <v>0.76</v>
      </c>
      <c r="J100" s="2">
        <v>61.95</v>
      </c>
      <c r="K100" s="2">
        <f t="shared" si="63"/>
        <v>161.94999999999999</v>
      </c>
      <c r="L100" s="4">
        <f t="shared" si="64"/>
        <v>5688792.8372954614</v>
      </c>
      <c r="M100" s="1">
        <f t="shared" si="65"/>
        <v>34090151.281259641</v>
      </c>
      <c r="N100" s="1">
        <f t="shared" si="66"/>
        <v>4492744.6742821857</v>
      </c>
      <c r="O100" s="4">
        <f t="shared" si="67"/>
        <v>3524207.162704539</v>
      </c>
      <c r="P100" s="4">
        <f t="shared" si="68"/>
        <v>21118848.718740355</v>
      </c>
      <c r="Q100" s="4">
        <f t="shared" si="69"/>
        <v>2783255.3257178147</v>
      </c>
    </row>
    <row r="101" spans="1:17">
      <c r="A101">
        <v>2014</v>
      </c>
      <c r="B101" s="5">
        <v>9925000</v>
      </c>
      <c r="C101" s="1">
        <v>64708000</v>
      </c>
      <c r="D101" s="5">
        <v>9916000</v>
      </c>
      <c r="E101" s="1">
        <v>2267780000</v>
      </c>
      <c r="F101" s="1">
        <v>1268148000</v>
      </c>
      <c r="G101" s="1">
        <v>47530000</v>
      </c>
      <c r="H101" s="1">
        <v>17544000</v>
      </c>
      <c r="I101">
        <v>1.1000000000000001</v>
      </c>
      <c r="J101" s="2">
        <v>64.760000000000005</v>
      </c>
      <c r="K101" s="2">
        <f t="shared" si="63"/>
        <v>164.76</v>
      </c>
      <c r="L101" s="4">
        <f t="shared" si="64"/>
        <v>6023913.5712551586</v>
      </c>
      <c r="M101" s="1">
        <f t="shared" si="65"/>
        <v>39274095.654285014</v>
      </c>
      <c r="N101" s="1">
        <f t="shared" si="66"/>
        <v>6018451.0803593099</v>
      </c>
      <c r="O101" s="4">
        <f t="shared" si="67"/>
        <v>3901086.4287448414</v>
      </c>
      <c r="P101" s="4">
        <f t="shared" si="68"/>
        <v>25433904.345714983</v>
      </c>
      <c r="Q101" s="4">
        <f t="shared" si="69"/>
        <v>3897548.9196406901</v>
      </c>
    </row>
    <row r="102" spans="1:17">
      <c r="A102">
        <v>2015</v>
      </c>
      <c r="B102" s="5">
        <v>11262000</v>
      </c>
      <c r="C102" s="1">
        <v>91538000</v>
      </c>
      <c r="D102" s="5">
        <v>11368000</v>
      </c>
      <c r="E102" s="1">
        <v>2483923000</v>
      </c>
      <c r="F102" s="1">
        <v>1765713000</v>
      </c>
      <c r="G102" s="1">
        <v>50650000</v>
      </c>
      <c r="H102" s="1">
        <v>25983000</v>
      </c>
      <c r="I102">
        <v>1.46</v>
      </c>
      <c r="J102" s="2">
        <v>67.62</v>
      </c>
      <c r="K102" s="2">
        <f t="shared" si="63"/>
        <v>167.62</v>
      </c>
      <c r="L102" s="4">
        <f t="shared" si="64"/>
        <v>6718768.6433599805</v>
      </c>
      <c r="M102" s="1">
        <f t="shared" si="65"/>
        <v>54610428.34983892</v>
      </c>
      <c r="N102" s="1">
        <f t="shared" si="66"/>
        <v>6782006.9204152254</v>
      </c>
      <c r="O102" s="4">
        <f t="shared" si="67"/>
        <v>4543231.3566400195</v>
      </c>
      <c r="P102" s="4">
        <f t="shared" si="68"/>
        <v>36927571.65016108</v>
      </c>
      <c r="Q102" s="4">
        <f t="shared" si="69"/>
        <v>4585993.0795847746</v>
      </c>
    </row>
    <row r="103" spans="1:17">
      <c r="A103" t="s">
        <v>10</v>
      </c>
      <c r="B103" s="5" t="s">
        <v>18</v>
      </c>
      <c r="C103" t="s">
        <v>19</v>
      </c>
      <c r="D103" s="5" t="s">
        <v>20</v>
      </c>
      <c r="E103" t="s">
        <v>22</v>
      </c>
      <c r="F103" t="s">
        <v>28</v>
      </c>
      <c r="G103" t="s">
        <v>24</v>
      </c>
      <c r="H103" t="s">
        <v>25</v>
      </c>
      <c r="I103" t="s">
        <v>26</v>
      </c>
      <c r="J103" s="2" t="s">
        <v>45</v>
      </c>
      <c r="L103" s="4" t="s">
        <v>29</v>
      </c>
      <c r="M103" t="s">
        <v>30</v>
      </c>
      <c r="N103" t="s">
        <v>31</v>
      </c>
      <c r="O103" s="4" t="s">
        <v>33</v>
      </c>
      <c r="P103" s="4" t="s">
        <v>34</v>
      </c>
      <c r="Q103" s="4" t="s">
        <v>35</v>
      </c>
    </row>
    <row r="104" spans="1:17">
      <c r="A104">
        <v>2007</v>
      </c>
      <c r="B104" s="5">
        <v>1641675</v>
      </c>
      <c r="C104" s="1">
        <v>11579252</v>
      </c>
      <c r="D104" s="5">
        <v>3748303</v>
      </c>
      <c r="E104" s="1">
        <v>540661242</v>
      </c>
      <c r="F104" s="1">
        <v>89721634</v>
      </c>
      <c r="G104" s="1">
        <v>5039152</v>
      </c>
      <c r="H104" s="1">
        <v>18748000</v>
      </c>
      <c r="I104">
        <v>4.49</v>
      </c>
      <c r="J104" s="2">
        <v>74.47</v>
      </c>
      <c r="K104" s="2">
        <f>J104+100</f>
        <v>174.47</v>
      </c>
      <c r="L104" s="4">
        <f>B104-O104</f>
        <v>940949.73347853497</v>
      </c>
      <c r="M104" s="1">
        <f>C104-P104</f>
        <v>6636815.4983664807</v>
      </c>
      <c r="N104" s="5">
        <f>D104-Q104</f>
        <v>2148393.9932366596</v>
      </c>
      <c r="O104" s="4">
        <f>(B104/K104)*J104</f>
        <v>700725.26652146503</v>
      </c>
      <c r="P104" s="4">
        <f>(C104/K104)*J104</f>
        <v>4942436.5016335193</v>
      </c>
      <c r="Q104" s="4">
        <f>(D104/K104)*J104</f>
        <v>1599909.0067633404</v>
      </c>
    </row>
    <row r="105" spans="1:17">
      <c r="A105">
        <v>2008</v>
      </c>
      <c r="B105" s="5">
        <v>2909617</v>
      </c>
      <c r="C105" s="1">
        <v>16571576</v>
      </c>
      <c r="D105" s="5">
        <v>8022069</v>
      </c>
      <c r="E105" s="1">
        <v>605170169</v>
      </c>
      <c r="F105" s="1">
        <v>121694434</v>
      </c>
      <c r="G105" s="1">
        <v>7316300</v>
      </c>
      <c r="H105" s="1">
        <v>9362000</v>
      </c>
      <c r="I105">
        <v>2</v>
      </c>
      <c r="J105" s="2">
        <v>72.959999999999994</v>
      </c>
      <c r="K105" s="2">
        <f t="shared" ref="K105:K112" si="70">J105+100</f>
        <v>172.95999999999998</v>
      </c>
      <c r="L105" s="4">
        <f t="shared" ref="L105:L112" si="71">B105-O105</f>
        <v>1682248.4967622571</v>
      </c>
      <c r="M105" s="1">
        <f t="shared" ref="M105:M112" si="72">C105-P105</f>
        <v>9581160.9620721564</v>
      </c>
      <c r="N105" s="5">
        <f t="shared" ref="N105:N112" si="73">D105-Q105</f>
        <v>4638106.4986123964</v>
      </c>
      <c r="O105" s="4">
        <f t="shared" ref="O105:O112" si="74">(B105/K105)*J105</f>
        <v>1227368.5032377429</v>
      </c>
      <c r="P105" s="4">
        <f t="shared" ref="P105:P112" si="75">(C105/K105)*J105</f>
        <v>6990415.0379278446</v>
      </c>
      <c r="Q105" s="4">
        <f t="shared" ref="Q105:Q112" si="76">(D105/K105)*J105</f>
        <v>3383962.501387604</v>
      </c>
    </row>
    <row r="106" spans="1:17">
      <c r="A106">
        <v>2009</v>
      </c>
      <c r="B106" s="5">
        <v>3420302</v>
      </c>
      <c r="C106" s="1">
        <v>13735983</v>
      </c>
      <c r="D106" s="5">
        <v>8827243</v>
      </c>
      <c r="E106" s="1">
        <v>799643627</v>
      </c>
      <c r="F106" s="1">
        <v>231260066</v>
      </c>
      <c r="G106" s="1">
        <v>7643240</v>
      </c>
      <c r="H106" s="1">
        <v>8127000</v>
      </c>
      <c r="I106">
        <v>1.25</v>
      </c>
      <c r="J106" s="2">
        <v>78.150000000000006</v>
      </c>
      <c r="K106" s="2">
        <f t="shared" si="70"/>
        <v>178.15</v>
      </c>
      <c r="L106" s="4">
        <f t="shared" si="71"/>
        <v>1919900.0841987089</v>
      </c>
      <c r="M106" s="1">
        <f t="shared" si="72"/>
        <v>7710346.8986808872</v>
      </c>
      <c r="N106" s="5">
        <f t="shared" si="73"/>
        <v>4954949.7614369914</v>
      </c>
      <c r="O106" s="4">
        <f t="shared" si="74"/>
        <v>1500401.9158012911</v>
      </c>
      <c r="P106" s="4">
        <f t="shared" si="75"/>
        <v>6025636.1013191128</v>
      </c>
      <c r="Q106" s="4">
        <f t="shared" si="76"/>
        <v>3872293.2385630086</v>
      </c>
    </row>
    <row r="107" spans="1:17">
      <c r="A107">
        <v>2010</v>
      </c>
      <c r="B107" s="5">
        <v>5186993</v>
      </c>
      <c r="C107" s="1">
        <v>18548775</v>
      </c>
      <c r="D107" s="5">
        <v>10141462</v>
      </c>
      <c r="E107" s="1">
        <v>1029710611</v>
      </c>
      <c r="F107" s="1">
        <v>197214468</v>
      </c>
      <c r="G107" s="1">
        <v>12793696</v>
      </c>
      <c r="H107" s="1">
        <v>5831000</v>
      </c>
      <c r="I107">
        <v>0.75</v>
      </c>
      <c r="J107" s="2">
        <v>71.63</v>
      </c>
      <c r="K107" s="2">
        <f t="shared" si="70"/>
        <v>171.63</v>
      </c>
      <c r="L107" s="4">
        <f t="shared" si="71"/>
        <v>3022194.8377323314</v>
      </c>
      <c r="M107" s="1">
        <f t="shared" si="72"/>
        <v>10807420.031463031</v>
      </c>
      <c r="N107" s="5">
        <f t="shared" si="73"/>
        <v>5908909.864242848</v>
      </c>
      <c r="O107" s="4">
        <f t="shared" si="74"/>
        <v>2164798.1622676686</v>
      </c>
      <c r="P107" s="4">
        <f t="shared" si="75"/>
        <v>7741354.9685369693</v>
      </c>
      <c r="Q107" s="4">
        <f t="shared" si="76"/>
        <v>4232552.135757152</v>
      </c>
    </row>
    <row r="108" spans="1:17">
      <c r="A108">
        <v>2011</v>
      </c>
      <c r="B108" s="5">
        <v>6257000</v>
      </c>
      <c r="C108" s="1">
        <v>21925000</v>
      </c>
      <c r="D108" s="5">
        <v>10810000</v>
      </c>
      <c r="E108" s="1">
        <v>1225278000</v>
      </c>
      <c r="F108" s="1">
        <v>270627000</v>
      </c>
      <c r="G108" s="5">
        <v>18085000</v>
      </c>
      <c r="H108" s="1">
        <v>5727000</v>
      </c>
      <c r="I108">
        <v>0.64</v>
      </c>
      <c r="J108" s="2">
        <v>71.67</v>
      </c>
      <c r="K108" s="2">
        <f t="shared" si="70"/>
        <v>171.67000000000002</v>
      </c>
      <c r="L108" s="4">
        <f t="shared" si="71"/>
        <v>3644783.5964350207</v>
      </c>
      <c r="M108" s="1">
        <f t="shared" si="72"/>
        <v>12771596.668025864</v>
      </c>
      <c r="N108" s="5">
        <f t="shared" si="73"/>
        <v>6296965.1074736416</v>
      </c>
      <c r="O108" s="4">
        <f t="shared" si="74"/>
        <v>2612216.4035649793</v>
      </c>
      <c r="P108" s="4">
        <f t="shared" si="75"/>
        <v>9153403.3319741357</v>
      </c>
      <c r="Q108" s="4">
        <f t="shared" si="76"/>
        <v>4513034.8925263584</v>
      </c>
    </row>
    <row r="109" spans="1:17">
      <c r="A109">
        <v>2012</v>
      </c>
      <c r="B109" s="5">
        <v>7405000</v>
      </c>
      <c r="C109" s="1">
        <v>28405000</v>
      </c>
      <c r="D109" s="5">
        <v>11869000</v>
      </c>
      <c r="E109" s="1">
        <v>1426941000</v>
      </c>
      <c r="F109" s="1">
        <v>527561000</v>
      </c>
      <c r="G109" s="5">
        <v>23620000</v>
      </c>
      <c r="H109" s="1">
        <v>7613000</v>
      </c>
      <c r="I109">
        <v>0.74</v>
      </c>
      <c r="J109" s="2">
        <v>71.52</v>
      </c>
      <c r="K109" s="2">
        <f t="shared" si="70"/>
        <v>171.51999999999998</v>
      </c>
      <c r="L109" s="4">
        <f t="shared" si="71"/>
        <v>4317280.7835820895</v>
      </c>
      <c r="M109" s="1">
        <f t="shared" si="72"/>
        <v>16560750.932835821</v>
      </c>
      <c r="N109" s="5">
        <f t="shared" si="73"/>
        <v>6919892.7238805965</v>
      </c>
      <c r="O109" s="4">
        <f t="shared" si="74"/>
        <v>3087719.2164179105</v>
      </c>
      <c r="P109" s="4">
        <f t="shared" si="75"/>
        <v>11844249.067164179</v>
      </c>
      <c r="Q109" s="4">
        <f t="shared" si="76"/>
        <v>4949107.2761194035</v>
      </c>
    </row>
    <row r="110" spans="1:17">
      <c r="A110">
        <v>2013</v>
      </c>
      <c r="B110" s="5">
        <v>8149000</v>
      </c>
      <c r="C110" s="1">
        <v>31021000</v>
      </c>
      <c r="D110" s="5">
        <v>12629000</v>
      </c>
      <c r="E110" s="1">
        <v>1605278000</v>
      </c>
      <c r="F110" s="1">
        <v>438604000</v>
      </c>
      <c r="G110" s="1">
        <v>26754000</v>
      </c>
      <c r="H110" s="1">
        <v>10029000</v>
      </c>
      <c r="I110">
        <v>0.86</v>
      </c>
      <c r="J110" s="2">
        <v>72.59</v>
      </c>
      <c r="K110" s="2">
        <f t="shared" si="70"/>
        <v>172.59</v>
      </c>
      <c r="L110" s="4">
        <f t="shared" si="71"/>
        <v>4721594.5303899422</v>
      </c>
      <c r="M110" s="1">
        <f t="shared" si="72"/>
        <v>17973810.765397765</v>
      </c>
      <c r="N110" s="5">
        <f t="shared" si="73"/>
        <v>7317341.6768063037</v>
      </c>
      <c r="O110" s="4">
        <f t="shared" si="74"/>
        <v>3427405.4696100582</v>
      </c>
      <c r="P110" s="4">
        <f t="shared" si="75"/>
        <v>13047189.234602237</v>
      </c>
      <c r="Q110" s="4">
        <f t="shared" si="76"/>
        <v>5311658.3231936963</v>
      </c>
    </row>
    <row r="111" spans="1:17">
      <c r="A111">
        <v>2014</v>
      </c>
      <c r="B111" s="5">
        <v>9668000</v>
      </c>
      <c r="C111" s="1">
        <v>40115000</v>
      </c>
      <c r="D111" s="5">
        <v>13043000</v>
      </c>
      <c r="E111" s="1">
        <v>1785337000</v>
      </c>
      <c r="F111" s="1">
        <v>507187000</v>
      </c>
      <c r="G111" s="1">
        <v>28928000</v>
      </c>
      <c r="H111" s="1">
        <v>15525000</v>
      </c>
      <c r="I111">
        <v>1.19</v>
      </c>
      <c r="J111" s="2">
        <v>70.099999999999994</v>
      </c>
      <c r="K111" s="2">
        <f t="shared" si="70"/>
        <v>170.1</v>
      </c>
      <c r="L111" s="4">
        <f t="shared" si="71"/>
        <v>5683715.4614932397</v>
      </c>
      <c r="M111" s="1">
        <f t="shared" si="72"/>
        <v>23583186.360964142</v>
      </c>
      <c r="N111" s="5">
        <f t="shared" si="73"/>
        <v>7667842.4456202239</v>
      </c>
      <c r="O111" s="4">
        <f t="shared" si="74"/>
        <v>3984284.5385067603</v>
      </c>
      <c r="P111" s="4">
        <f t="shared" si="75"/>
        <v>16531813.63903586</v>
      </c>
      <c r="Q111" s="4">
        <f t="shared" si="76"/>
        <v>5375157.5543797761</v>
      </c>
    </row>
    <row r="112" spans="1:17">
      <c r="A112">
        <v>2015</v>
      </c>
      <c r="B112" s="5">
        <v>11217000</v>
      </c>
      <c r="C112" s="1">
        <v>53919000</v>
      </c>
      <c r="D112" s="5">
        <v>12646000</v>
      </c>
      <c r="E112" s="1">
        <v>1993843000</v>
      </c>
      <c r="F112" s="1">
        <v>541066000</v>
      </c>
      <c r="G112" s="1">
        <v>29577000</v>
      </c>
      <c r="H112" s="1">
        <v>24375000</v>
      </c>
      <c r="I112">
        <v>1.61</v>
      </c>
      <c r="J112" s="2">
        <v>73.59</v>
      </c>
      <c r="K112" s="2">
        <f t="shared" si="70"/>
        <v>173.59</v>
      </c>
      <c r="L112" s="4">
        <f t="shared" si="71"/>
        <v>6461777.7521746643</v>
      </c>
      <c r="M112" s="1">
        <f t="shared" si="72"/>
        <v>31061121.03231753</v>
      </c>
      <c r="N112" s="5">
        <f t="shared" si="73"/>
        <v>7284981.8537934208</v>
      </c>
      <c r="O112" s="4">
        <f t="shared" si="74"/>
        <v>4755222.2478253357</v>
      </c>
      <c r="P112" s="4">
        <f t="shared" si="75"/>
        <v>22857878.96768247</v>
      </c>
      <c r="Q112" s="4">
        <f t="shared" si="76"/>
        <v>5361018.1462065792</v>
      </c>
    </row>
    <row r="113" spans="1:17">
      <c r="A113" t="s">
        <v>11</v>
      </c>
      <c r="B113" s="5" t="s">
        <v>18</v>
      </c>
      <c r="C113" t="s">
        <v>19</v>
      </c>
      <c r="D113" s="5" t="s">
        <v>20</v>
      </c>
      <c r="E113" t="s">
        <v>22</v>
      </c>
      <c r="F113" t="s">
        <v>28</v>
      </c>
      <c r="G113" t="s">
        <v>24</v>
      </c>
      <c r="H113" t="s">
        <v>25</v>
      </c>
      <c r="I113" t="s">
        <v>26</v>
      </c>
      <c r="J113" s="2" t="s">
        <v>36</v>
      </c>
      <c r="L113" s="4" t="s">
        <v>29</v>
      </c>
      <c r="M113" t="s">
        <v>30</v>
      </c>
      <c r="N113" t="s">
        <v>31</v>
      </c>
      <c r="O113" s="4" t="s">
        <v>33</v>
      </c>
      <c r="P113" s="4" t="s">
        <v>34</v>
      </c>
      <c r="Q113" s="4" t="s">
        <v>35</v>
      </c>
    </row>
    <row r="114" spans="1:17">
      <c r="A114">
        <v>2007</v>
      </c>
      <c r="B114" s="5">
        <v>925411</v>
      </c>
      <c r="C114" s="1">
        <v>5031801</v>
      </c>
      <c r="D114" s="5">
        <v>1554278</v>
      </c>
      <c r="E114" s="1">
        <v>281276981</v>
      </c>
      <c r="F114" s="1">
        <v>32388762</v>
      </c>
      <c r="G114" s="1">
        <v>2649903</v>
      </c>
      <c r="H114" s="1">
        <v>12475337</v>
      </c>
      <c r="I114">
        <v>5.64</v>
      </c>
      <c r="J114" s="2">
        <v>73.260000000000005</v>
      </c>
      <c r="K114" s="2">
        <f>J114+100</f>
        <v>173.26</v>
      </c>
      <c r="L114" s="4">
        <f>B114-O114</f>
        <v>534116.93408749846</v>
      </c>
      <c r="M114" s="1">
        <f>C114-P114</f>
        <v>2904190.8114971714</v>
      </c>
      <c r="N114" s="1">
        <f>D114-Q114</f>
        <v>897078.37931432517</v>
      </c>
      <c r="O114" s="4">
        <f>(B114/K114)*J114</f>
        <v>391294.06591250154</v>
      </c>
      <c r="P114" s="4">
        <f>(C114/K114)*J114</f>
        <v>2127610.1885028286</v>
      </c>
      <c r="Q114" s="4">
        <f>(D114/K114)*J114</f>
        <v>657199.62068567483</v>
      </c>
    </row>
    <row r="115" spans="1:17">
      <c r="A115">
        <v>2008</v>
      </c>
      <c r="B115" s="5">
        <v>1247420</v>
      </c>
      <c r="C115" s="1">
        <v>6375531</v>
      </c>
      <c r="D115" s="5">
        <v>1674924</v>
      </c>
      <c r="E115" s="1">
        <v>360514036</v>
      </c>
      <c r="F115" s="1">
        <v>36063032</v>
      </c>
      <c r="G115" s="1">
        <v>614035</v>
      </c>
      <c r="H115" s="1">
        <v>1927606</v>
      </c>
      <c r="I115">
        <v>0.68</v>
      </c>
      <c r="J115" s="2">
        <v>70.2</v>
      </c>
      <c r="K115" s="2">
        <f t="shared" ref="K115:K122" si="77">J115+100</f>
        <v>170.2</v>
      </c>
      <c r="L115" s="4">
        <f t="shared" ref="L115:L122" si="78">B115-O115</f>
        <v>732914.21856639243</v>
      </c>
      <c r="M115" s="1">
        <f t="shared" ref="M115:M122" si="79">C115-P115</f>
        <v>3745905.4054054054</v>
      </c>
      <c r="N115" s="1">
        <f t="shared" ref="N115:N122" si="80">D115-Q115</f>
        <v>984091.65687426552</v>
      </c>
      <c r="O115" s="4">
        <f t="shared" ref="O115:O122" si="81">(B115/K115)*J115</f>
        <v>514505.78143360757</v>
      </c>
      <c r="P115" s="4">
        <f t="shared" ref="P115:P122" si="82">(C115/K115)*J115</f>
        <v>2629625.5945945946</v>
      </c>
      <c r="Q115" s="4">
        <f t="shared" ref="Q115:Q122" si="83">(D115/K115)*J115</f>
        <v>690832.34312573448</v>
      </c>
    </row>
    <row r="116" spans="1:17">
      <c r="A116">
        <v>2009</v>
      </c>
      <c r="B116" s="5">
        <v>1681728</v>
      </c>
      <c r="C116" s="1">
        <v>7380225</v>
      </c>
      <c r="D116" s="5">
        <v>1714461</v>
      </c>
      <c r="E116" s="1">
        <v>454635208</v>
      </c>
      <c r="F116" s="1">
        <v>74139673</v>
      </c>
      <c r="G116" s="1">
        <v>5030729</v>
      </c>
      <c r="H116" s="1">
        <v>2443672</v>
      </c>
      <c r="I116">
        <v>0.68</v>
      </c>
      <c r="J116" s="2">
        <v>79.14</v>
      </c>
      <c r="K116" s="2">
        <f t="shared" si="77"/>
        <v>179.14</v>
      </c>
      <c r="L116" s="4">
        <f t="shared" si="78"/>
        <v>938778.60890923289</v>
      </c>
      <c r="M116" s="1">
        <f t="shared" si="79"/>
        <v>4119808.5296416208</v>
      </c>
      <c r="N116" s="1">
        <f t="shared" si="80"/>
        <v>957050.90990286914</v>
      </c>
      <c r="O116" s="4">
        <f t="shared" si="81"/>
        <v>742949.39109076711</v>
      </c>
      <c r="P116" s="4">
        <f t="shared" si="82"/>
        <v>3260416.4703583792</v>
      </c>
      <c r="Q116" s="4">
        <f t="shared" si="83"/>
        <v>757410.09009713086</v>
      </c>
    </row>
    <row r="117" spans="1:17">
      <c r="A117">
        <v>2010</v>
      </c>
      <c r="B117" s="5">
        <v>1878603</v>
      </c>
      <c r="C117" s="1">
        <v>8683709</v>
      </c>
      <c r="D117" s="5">
        <v>2392293</v>
      </c>
      <c r="E117" s="1">
        <v>562912342</v>
      </c>
      <c r="F117" s="1">
        <v>82370060</v>
      </c>
      <c r="G117" s="1">
        <v>6246537</v>
      </c>
      <c r="H117" s="1">
        <v>2367000</v>
      </c>
      <c r="I117">
        <v>0.57999999999999996</v>
      </c>
      <c r="J117" s="2">
        <v>72.61</v>
      </c>
      <c r="K117" s="2">
        <f t="shared" si="77"/>
        <v>172.61</v>
      </c>
      <c r="L117" s="4">
        <f t="shared" si="78"/>
        <v>1088351.1963385667</v>
      </c>
      <c r="M117" s="1">
        <f t="shared" si="79"/>
        <v>5030826.1398528479</v>
      </c>
      <c r="N117" s="1">
        <f t="shared" si="80"/>
        <v>1385952.725798042</v>
      </c>
      <c r="O117" s="4">
        <f t="shared" si="81"/>
        <v>790251.80366143328</v>
      </c>
      <c r="P117" s="4">
        <f t="shared" si="82"/>
        <v>3652882.8601471521</v>
      </c>
      <c r="Q117" s="4">
        <f t="shared" si="83"/>
        <v>1006340.2742019581</v>
      </c>
    </row>
    <row r="118" spans="1:17">
      <c r="A118">
        <v>2011</v>
      </c>
      <c r="B118" s="5">
        <v>3600345</v>
      </c>
      <c r="C118" s="1">
        <v>14361786</v>
      </c>
      <c r="D118" s="5">
        <v>3524265</v>
      </c>
      <c r="E118" s="1">
        <v>850845147</v>
      </c>
      <c r="F118" s="1">
        <v>155409777</v>
      </c>
      <c r="G118" s="1">
        <v>10390491</v>
      </c>
      <c r="H118" s="1">
        <v>3295000</v>
      </c>
      <c r="I118">
        <v>0.53</v>
      </c>
      <c r="J118" s="2">
        <v>73.489999999999995</v>
      </c>
      <c r="K118" s="2">
        <f t="shared" si="77"/>
        <v>173.49</v>
      </c>
      <c r="L118" s="4">
        <f t="shared" si="78"/>
        <v>2075246.4118969396</v>
      </c>
      <c r="M118" s="1">
        <f t="shared" si="79"/>
        <v>8278163.5829154421</v>
      </c>
      <c r="N118" s="1">
        <f t="shared" si="80"/>
        <v>2031393.7402732146</v>
      </c>
      <c r="O118" s="4">
        <f t="shared" si="81"/>
        <v>1525098.5881030604</v>
      </c>
      <c r="P118" s="4">
        <f t="shared" si="82"/>
        <v>6083622.4170845579</v>
      </c>
      <c r="Q118" s="4">
        <f t="shared" si="83"/>
        <v>1492871.2597267854</v>
      </c>
    </row>
    <row r="119" spans="1:17">
      <c r="A119">
        <v>2012</v>
      </c>
      <c r="B119" s="5">
        <v>4863106</v>
      </c>
      <c r="C119" s="1">
        <v>19076380</v>
      </c>
      <c r="D119" s="5">
        <v>3536443</v>
      </c>
      <c r="E119" s="1">
        <v>1021107702</v>
      </c>
      <c r="F119" s="1">
        <v>354222804</v>
      </c>
      <c r="G119" s="1">
        <v>13510780</v>
      </c>
      <c r="H119" s="1">
        <v>6866000</v>
      </c>
      <c r="I119">
        <v>0.95</v>
      </c>
      <c r="J119" s="2">
        <v>70.64</v>
      </c>
      <c r="K119" s="2">
        <f t="shared" si="77"/>
        <v>170.64</v>
      </c>
      <c r="L119" s="4">
        <f t="shared" si="78"/>
        <v>2849921.472105016</v>
      </c>
      <c r="M119" s="1">
        <f t="shared" si="79"/>
        <v>11179313.173933428</v>
      </c>
      <c r="N119" s="1">
        <f t="shared" si="80"/>
        <v>2072458.39193624</v>
      </c>
      <c r="O119" s="4">
        <f t="shared" si="81"/>
        <v>2013184.527894984</v>
      </c>
      <c r="P119" s="4">
        <f t="shared" si="82"/>
        <v>7897066.8260665732</v>
      </c>
      <c r="Q119" s="4">
        <f t="shared" si="83"/>
        <v>1463984.60806376</v>
      </c>
    </row>
    <row r="120" spans="1:17">
      <c r="A120">
        <v>2013</v>
      </c>
      <c r="B120" s="5">
        <v>6013000</v>
      </c>
      <c r="C120" s="1">
        <v>25344000</v>
      </c>
      <c r="D120" s="5">
        <v>3694000</v>
      </c>
      <c r="E120" s="1">
        <v>1217002000</v>
      </c>
      <c r="F120" s="1">
        <v>450789000</v>
      </c>
      <c r="G120" s="1">
        <v>15231000</v>
      </c>
      <c r="H120" s="1">
        <v>7541000</v>
      </c>
      <c r="I120">
        <v>0.89</v>
      </c>
      <c r="J120" s="2">
        <v>69.67</v>
      </c>
      <c r="K120" s="2">
        <f t="shared" si="77"/>
        <v>169.67000000000002</v>
      </c>
      <c r="L120" s="4">
        <f t="shared" si="78"/>
        <v>3543938.2330406085</v>
      </c>
      <c r="M120" s="1">
        <f t="shared" si="79"/>
        <v>14937231.095656274</v>
      </c>
      <c r="N120" s="1">
        <f t="shared" si="80"/>
        <v>2177167.4426828548</v>
      </c>
      <c r="O120" s="4">
        <f t="shared" si="81"/>
        <v>2469061.7669593915</v>
      </c>
      <c r="P120" s="4">
        <f t="shared" si="82"/>
        <v>10406768.904343726</v>
      </c>
      <c r="Q120" s="4">
        <f t="shared" si="83"/>
        <v>1516832.5573171449</v>
      </c>
    </row>
    <row r="121" spans="1:17">
      <c r="A121">
        <v>2014</v>
      </c>
      <c r="B121" s="5">
        <v>7961000</v>
      </c>
      <c r="C121" s="1">
        <v>32150000</v>
      </c>
      <c r="D121" s="5">
        <v>3812000</v>
      </c>
      <c r="E121" s="1">
        <v>1533183000</v>
      </c>
      <c r="F121" s="1">
        <v>385451000</v>
      </c>
      <c r="G121" s="1">
        <v>19802000</v>
      </c>
      <c r="H121" s="1">
        <v>10501000</v>
      </c>
      <c r="I121">
        <v>1.02</v>
      </c>
      <c r="J121" s="2">
        <v>65.39</v>
      </c>
      <c r="K121" s="2">
        <f t="shared" si="77"/>
        <v>165.39</v>
      </c>
      <c r="L121" s="4">
        <f t="shared" si="78"/>
        <v>4813471.1893101148</v>
      </c>
      <c r="M121" s="1">
        <f t="shared" si="79"/>
        <v>19438901.989237558</v>
      </c>
      <c r="N121" s="1">
        <f t="shared" si="80"/>
        <v>2304855.1907612309</v>
      </c>
      <c r="O121" s="4">
        <f t="shared" si="81"/>
        <v>3147528.8106898847</v>
      </c>
      <c r="P121" s="4">
        <f t="shared" si="82"/>
        <v>12711098.010762442</v>
      </c>
      <c r="Q121" s="4">
        <f t="shared" si="83"/>
        <v>1507144.8092387691</v>
      </c>
    </row>
    <row r="122" spans="1:17">
      <c r="A122">
        <v>2015</v>
      </c>
      <c r="B122" s="5">
        <v>10351000</v>
      </c>
      <c r="C122" s="1">
        <v>36783000</v>
      </c>
      <c r="D122" s="5">
        <v>4788000</v>
      </c>
      <c r="E122" s="1">
        <v>1733921000</v>
      </c>
      <c r="F122" s="1">
        <v>311106000</v>
      </c>
      <c r="G122" s="1">
        <v>21865000</v>
      </c>
      <c r="H122" s="1">
        <v>17645000</v>
      </c>
      <c r="I122">
        <v>1.45</v>
      </c>
      <c r="J122" s="2">
        <v>69.010000000000005</v>
      </c>
      <c r="K122" s="2">
        <f t="shared" si="77"/>
        <v>169.01</v>
      </c>
      <c r="L122" s="4">
        <f t="shared" si="78"/>
        <v>6124489.6751671489</v>
      </c>
      <c r="M122" s="1">
        <f t="shared" si="79"/>
        <v>21763800.958523162</v>
      </c>
      <c r="N122" s="1">
        <f t="shared" si="80"/>
        <v>2832968.4634045321</v>
      </c>
      <c r="O122" s="4">
        <f t="shared" si="81"/>
        <v>4226510.3248328511</v>
      </c>
      <c r="P122" s="4">
        <f t="shared" si="82"/>
        <v>15019199.041476838</v>
      </c>
      <c r="Q122" s="4">
        <f t="shared" si="83"/>
        <v>1955031.5365954679</v>
      </c>
    </row>
    <row r="123" spans="1:17">
      <c r="A123" t="s">
        <v>12</v>
      </c>
      <c r="B123" s="5" t="s">
        <v>18</v>
      </c>
      <c r="C123" t="s">
        <v>19</v>
      </c>
      <c r="D123" s="5" t="s">
        <v>20</v>
      </c>
      <c r="E123" t="s">
        <v>22</v>
      </c>
      <c r="F123" t="s">
        <v>28</v>
      </c>
      <c r="G123" t="s">
        <v>24</v>
      </c>
      <c r="H123" t="s">
        <v>25</v>
      </c>
      <c r="I123" t="s">
        <v>26</v>
      </c>
      <c r="J123" s="2" t="s">
        <v>36</v>
      </c>
      <c r="L123" s="4" t="s">
        <v>29</v>
      </c>
      <c r="M123" t="s">
        <v>30</v>
      </c>
      <c r="N123" t="s">
        <v>31</v>
      </c>
      <c r="O123" s="4" t="s">
        <v>33</v>
      </c>
      <c r="P123" s="4" t="s">
        <v>34</v>
      </c>
      <c r="Q123" s="4" t="s">
        <v>35</v>
      </c>
    </row>
    <row r="124" spans="1:17">
      <c r="A124">
        <v>2007</v>
      </c>
      <c r="B124" s="5">
        <v>2996000</v>
      </c>
      <c r="C124" s="1">
        <v>14735000</v>
      </c>
      <c r="D124" s="5">
        <v>8444000</v>
      </c>
      <c r="E124" s="1">
        <v>787211000</v>
      </c>
      <c r="F124" s="1">
        <v>96609000</v>
      </c>
      <c r="G124" s="1">
        <v>8290000</v>
      </c>
      <c r="H124" s="1">
        <v>8492000</v>
      </c>
      <c r="I124">
        <v>1.48</v>
      </c>
      <c r="J124" s="2">
        <v>73.5</v>
      </c>
      <c r="K124" s="2">
        <f>J124+100</f>
        <v>173.5</v>
      </c>
      <c r="L124" s="4">
        <f>B124-O124</f>
        <v>1726801.1527377521</v>
      </c>
      <c r="M124" s="1">
        <f>C124-P124</f>
        <v>8492795.3890489917</v>
      </c>
      <c r="N124" s="1">
        <f>D124-Q124</f>
        <v>4866858.7896253597</v>
      </c>
      <c r="O124" s="4">
        <f>(B124/K124)*J124</f>
        <v>1269198.8472622479</v>
      </c>
      <c r="P124" s="4">
        <f>(C124/K124)*J124</f>
        <v>6242204.6109510083</v>
      </c>
      <c r="Q124" s="4">
        <f>(D124/K124)*J124</f>
        <v>3577141.2103746398</v>
      </c>
    </row>
    <row r="125" spans="1:17">
      <c r="A125">
        <v>2008</v>
      </c>
      <c r="B125" s="5">
        <v>5170000</v>
      </c>
      <c r="C125" s="1">
        <v>24176000</v>
      </c>
      <c r="D125" s="5">
        <v>9419000</v>
      </c>
      <c r="E125" s="1">
        <v>1027325000</v>
      </c>
      <c r="F125" s="1">
        <v>108605000</v>
      </c>
      <c r="G125" s="1">
        <v>13220000</v>
      </c>
      <c r="H125" s="1">
        <v>10286000</v>
      </c>
      <c r="I125">
        <v>1.36</v>
      </c>
      <c r="J125" s="2">
        <v>72.14</v>
      </c>
      <c r="K125" s="2">
        <f t="shared" ref="K125:K132" si="84">J125+100</f>
        <v>172.14</v>
      </c>
      <c r="L125" s="4">
        <f t="shared" ref="L125:L132" si="85">B125-O125</f>
        <v>3003369.3505286393</v>
      </c>
      <c r="M125" s="1">
        <f t="shared" ref="M125:M132" si="86">C125-P125</f>
        <v>14044382.479377251</v>
      </c>
      <c r="N125" s="1">
        <f t="shared" ref="N125:N132" si="87">D125-Q125</f>
        <v>5471709.0740095265</v>
      </c>
      <c r="O125" s="4">
        <f t="shared" ref="O125:O132" si="88">(B125/K125)*J125</f>
        <v>2166630.6494713607</v>
      </c>
      <c r="P125" s="4">
        <f t="shared" ref="P125:P132" si="89">(C125/K125)*J125</f>
        <v>10131617.520622749</v>
      </c>
      <c r="Q125" s="4">
        <f t="shared" ref="Q125:Q132" si="90">(D125/K125)*J125</f>
        <v>3947290.9259904735</v>
      </c>
    </row>
    <row r="126" spans="1:17">
      <c r="A126">
        <v>2009</v>
      </c>
      <c r="B126" s="5">
        <v>6987000</v>
      </c>
      <c r="C126" s="1">
        <v>21679000</v>
      </c>
      <c r="D126" s="5">
        <v>10321000</v>
      </c>
      <c r="E126" s="1">
        <v>1341927000</v>
      </c>
      <c r="F126" s="1">
        <v>275049000</v>
      </c>
      <c r="G126" s="1">
        <v>14560000</v>
      </c>
      <c r="H126" s="1">
        <v>10157000</v>
      </c>
      <c r="I126">
        <v>0.95</v>
      </c>
      <c r="J126" s="2">
        <v>79.62</v>
      </c>
      <c r="K126" s="2">
        <f t="shared" si="84"/>
        <v>179.62</v>
      </c>
      <c r="L126" s="4">
        <f t="shared" si="85"/>
        <v>3889878.6326689678</v>
      </c>
      <c r="M126" s="1">
        <f t="shared" si="86"/>
        <v>12069368.667186283</v>
      </c>
      <c r="N126" s="1">
        <f t="shared" si="87"/>
        <v>5746019.3742344948</v>
      </c>
      <c r="O126" s="4">
        <f t="shared" si="88"/>
        <v>3097121.3673310322</v>
      </c>
      <c r="P126" s="4">
        <f t="shared" si="89"/>
        <v>9609631.3328137174</v>
      </c>
      <c r="Q126" s="4">
        <f t="shared" si="90"/>
        <v>4574980.6257655052</v>
      </c>
    </row>
    <row r="127" spans="1:17">
      <c r="A127">
        <v>2010</v>
      </c>
      <c r="B127" s="5">
        <v>7853000</v>
      </c>
      <c r="C127" s="1">
        <v>27796000</v>
      </c>
      <c r="D127" s="5">
        <v>9974000</v>
      </c>
      <c r="E127" s="1">
        <v>1730816000</v>
      </c>
      <c r="F127" s="1">
        <v>141663000</v>
      </c>
      <c r="G127" s="1">
        <v>21779000</v>
      </c>
      <c r="H127" s="1">
        <v>8533000</v>
      </c>
      <c r="I127">
        <v>0.67</v>
      </c>
      <c r="J127" s="2">
        <v>72.83</v>
      </c>
      <c r="K127" s="2">
        <f t="shared" si="84"/>
        <v>172.82999999999998</v>
      </c>
      <c r="L127" s="4">
        <f t="shared" si="85"/>
        <v>4543771.3359949086</v>
      </c>
      <c r="M127" s="1">
        <f t="shared" si="86"/>
        <v>16082855.985650638</v>
      </c>
      <c r="N127" s="1">
        <f t="shared" si="87"/>
        <v>5770988.8329572408</v>
      </c>
      <c r="O127" s="4">
        <f t="shared" si="88"/>
        <v>3309228.6640050919</v>
      </c>
      <c r="P127" s="4">
        <f t="shared" si="89"/>
        <v>11713144.014349362</v>
      </c>
      <c r="Q127" s="4">
        <f t="shared" si="90"/>
        <v>4203011.1670427592</v>
      </c>
    </row>
    <row r="128" spans="1:17">
      <c r="A128">
        <v>2011</v>
      </c>
      <c r="B128" s="5">
        <v>8861000</v>
      </c>
      <c r="C128" s="1">
        <v>35523000</v>
      </c>
      <c r="D128" s="5">
        <v>10116000</v>
      </c>
      <c r="E128" s="1">
        <v>1968051000</v>
      </c>
      <c r="F128" s="1">
        <v>535546000</v>
      </c>
      <c r="G128" s="1">
        <v>30844000</v>
      </c>
      <c r="H128" s="1">
        <v>8541000</v>
      </c>
      <c r="I128">
        <v>0.6</v>
      </c>
      <c r="J128" s="2">
        <v>72.97</v>
      </c>
      <c r="K128" s="2">
        <f t="shared" si="84"/>
        <v>172.97</v>
      </c>
      <c r="L128" s="4">
        <f t="shared" si="85"/>
        <v>5122853.6740475222</v>
      </c>
      <c r="M128" s="1">
        <f t="shared" si="86"/>
        <v>20537087.356188934</v>
      </c>
      <c r="N128" s="1">
        <f t="shared" si="87"/>
        <v>5848413.0195987746</v>
      </c>
      <c r="O128" s="4">
        <f t="shared" si="88"/>
        <v>3738146.3259524773</v>
      </c>
      <c r="P128" s="4">
        <f t="shared" si="89"/>
        <v>14985912.643811066</v>
      </c>
      <c r="Q128" s="4">
        <f t="shared" si="90"/>
        <v>4267586.9804012254</v>
      </c>
    </row>
    <row r="129" spans="1:17">
      <c r="A129">
        <v>2012</v>
      </c>
      <c r="B129" s="5">
        <v>10578000</v>
      </c>
      <c r="C129" s="1">
        <v>47931000</v>
      </c>
      <c r="D129" s="5">
        <v>11520000</v>
      </c>
      <c r="E129" s="1">
        <v>2255141000</v>
      </c>
      <c r="F129" s="1">
        <v>370108000</v>
      </c>
      <c r="G129" s="1">
        <v>31385000</v>
      </c>
      <c r="H129" s="1">
        <v>12255000</v>
      </c>
      <c r="I129">
        <v>0.74</v>
      </c>
      <c r="J129" s="2">
        <v>73.59</v>
      </c>
      <c r="K129" s="2">
        <f t="shared" si="84"/>
        <v>173.59</v>
      </c>
      <c r="L129" s="4">
        <f t="shared" si="85"/>
        <v>6093668.9901492018</v>
      </c>
      <c r="M129" s="1">
        <f t="shared" si="86"/>
        <v>27611613.572210379</v>
      </c>
      <c r="N129" s="1">
        <f t="shared" si="87"/>
        <v>6636326.9773604469</v>
      </c>
      <c r="O129" s="4">
        <f t="shared" si="88"/>
        <v>4484331.0098507982</v>
      </c>
      <c r="P129" s="4">
        <f t="shared" si="89"/>
        <v>20319386.427789621</v>
      </c>
      <c r="Q129" s="4">
        <f t="shared" si="90"/>
        <v>4883673.0226395531</v>
      </c>
    </row>
    <row r="130" spans="1:17">
      <c r="A130">
        <v>2013</v>
      </c>
      <c r="B130" s="5">
        <v>10500000</v>
      </c>
      <c r="C130" s="1">
        <v>52273000</v>
      </c>
      <c r="D130" s="5">
        <v>13734000</v>
      </c>
      <c r="E130" s="1">
        <v>2651678000</v>
      </c>
      <c r="F130" s="1">
        <v>559667000</v>
      </c>
      <c r="G130" s="1">
        <v>39717000</v>
      </c>
      <c r="H130" s="1">
        <v>19966000</v>
      </c>
      <c r="I130">
        <v>1.03</v>
      </c>
      <c r="J130" s="2">
        <v>72.790000000000006</v>
      </c>
      <c r="K130" s="2">
        <f t="shared" si="84"/>
        <v>172.79000000000002</v>
      </c>
      <c r="L130" s="4">
        <f t="shared" si="85"/>
        <v>6076740.5521152848</v>
      </c>
      <c r="M130" s="1">
        <f t="shared" si="86"/>
        <v>30252329.417211648</v>
      </c>
      <c r="N130" s="1">
        <f t="shared" si="87"/>
        <v>7948376.6421667924</v>
      </c>
      <c r="O130" s="4">
        <f t="shared" si="88"/>
        <v>4423259.4478847152</v>
      </c>
      <c r="P130" s="4">
        <f t="shared" si="89"/>
        <v>22020670.582788352</v>
      </c>
      <c r="Q130" s="4">
        <f t="shared" si="90"/>
        <v>5785623.3578332076</v>
      </c>
    </row>
    <row r="131" spans="1:17">
      <c r="A131">
        <v>2014</v>
      </c>
      <c r="B131" s="5">
        <v>11521000</v>
      </c>
      <c r="C131" s="1">
        <v>70312000</v>
      </c>
      <c r="D131" s="5">
        <v>14738000</v>
      </c>
      <c r="E131" s="1">
        <v>2849574000</v>
      </c>
      <c r="F131" s="1">
        <v>688292000</v>
      </c>
      <c r="G131" s="1">
        <v>41454000</v>
      </c>
      <c r="H131" s="1">
        <v>28454000</v>
      </c>
      <c r="I131">
        <v>1.3</v>
      </c>
      <c r="J131" s="2">
        <v>73.08</v>
      </c>
      <c r="K131" s="2">
        <f t="shared" si="84"/>
        <v>173.07999999999998</v>
      </c>
      <c r="L131" s="4">
        <f t="shared" si="85"/>
        <v>6656459.4407210536</v>
      </c>
      <c r="M131" s="1">
        <f t="shared" si="86"/>
        <v>40623988.906863883</v>
      </c>
      <c r="N131" s="1">
        <f t="shared" si="87"/>
        <v>8515137.5086665116</v>
      </c>
      <c r="O131" s="4">
        <f t="shared" si="88"/>
        <v>4864540.5592789464</v>
      </c>
      <c r="P131" s="4">
        <f t="shared" si="89"/>
        <v>29688011.093136121</v>
      </c>
      <c r="Q131" s="4">
        <f t="shared" si="90"/>
        <v>6222862.4913334884</v>
      </c>
    </row>
    <row r="132" spans="1:17">
      <c r="A132">
        <v>2015</v>
      </c>
      <c r="B132" s="5">
        <v>8302000</v>
      </c>
      <c r="C132" s="1">
        <v>90497000</v>
      </c>
      <c r="D132" s="5">
        <v>15983000</v>
      </c>
      <c r="E132" s="1">
        <v>3182775000</v>
      </c>
      <c r="F132" s="1">
        <v>1068544000</v>
      </c>
      <c r="G132" s="1">
        <v>41740000</v>
      </c>
      <c r="H132" s="1">
        <v>36050000</v>
      </c>
      <c r="I132">
        <v>1.43</v>
      </c>
      <c r="J132" s="2">
        <v>75.63</v>
      </c>
      <c r="K132" s="2">
        <f t="shared" si="84"/>
        <v>175.63</v>
      </c>
      <c r="L132" s="4">
        <f t="shared" si="85"/>
        <v>4726982.861697888</v>
      </c>
      <c r="M132" s="1">
        <f t="shared" si="86"/>
        <v>51527073.962307125</v>
      </c>
      <c r="N132" s="1">
        <f t="shared" si="87"/>
        <v>9100381.483801173</v>
      </c>
      <c r="O132" s="4">
        <f t="shared" si="88"/>
        <v>3575017.1383021125</v>
      </c>
      <c r="P132" s="4">
        <f t="shared" si="89"/>
        <v>38969926.037692875</v>
      </c>
      <c r="Q132" s="4">
        <f t="shared" si="90"/>
        <v>6882618.516198827</v>
      </c>
    </row>
    <row r="133" spans="1:17">
      <c r="A133" t="s">
        <v>13</v>
      </c>
      <c r="B133" s="5" t="s">
        <v>18</v>
      </c>
      <c r="C133" t="s">
        <v>19</v>
      </c>
      <c r="D133" s="5" t="s">
        <v>20</v>
      </c>
      <c r="E133" t="s">
        <v>22</v>
      </c>
      <c r="F133" t="s">
        <v>28</v>
      </c>
      <c r="G133" t="s">
        <v>24</v>
      </c>
      <c r="H133" t="s">
        <v>25</v>
      </c>
      <c r="I133" t="s">
        <v>26</v>
      </c>
      <c r="J133" s="2" t="s">
        <v>43</v>
      </c>
      <c r="L133" s="4" t="s">
        <v>29</v>
      </c>
      <c r="M133" t="s">
        <v>30</v>
      </c>
      <c r="N133" t="s">
        <v>31</v>
      </c>
      <c r="O133" s="4" t="s">
        <v>33</v>
      </c>
      <c r="P133" s="4" t="s">
        <v>34</v>
      </c>
      <c r="Q133" s="4" t="s">
        <v>35</v>
      </c>
    </row>
    <row r="134" spans="1:17">
      <c r="A134">
        <v>2007</v>
      </c>
      <c r="B134" s="5">
        <v>237564</v>
      </c>
      <c r="C134" s="1">
        <v>2980074</v>
      </c>
      <c r="D134" s="5">
        <v>1433948</v>
      </c>
      <c r="E134" s="1">
        <v>259686756</v>
      </c>
      <c r="F134" s="1">
        <v>16717779</v>
      </c>
      <c r="G134" s="1">
        <v>3348197</v>
      </c>
      <c r="H134" s="1">
        <v>3239997</v>
      </c>
      <c r="I134">
        <v>2.06</v>
      </c>
      <c r="J134" s="2">
        <v>57.77</v>
      </c>
      <c r="K134" s="2">
        <f>J134+100</f>
        <v>157.77000000000001</v>
      </c>
      <c r="L134" s="4">
        <f>B134-O134</f>
        <v>150576.15516257845</v>
      </c>
      <c r="M134" s="1">
        <f>C134-P134</f>
        <v>1888872.4092032705</v>
      </c>
      <c r="N134" s="1">
        <f>D134-Q134</f>
        <v>908885.08588451543</v>
      </c>
      <c r="O134" s="4">
        <f>(B134/K134)*J134</f>
        <v>86987.844837421566</v>
      </c>
      <c r="P134" s="4">
        <f>(C134/K134)*J134</f>
        <v>1091201.5907967295</v>
      </c>
      <c r="Q134" s="4">
        <f>(D134/K134)*J134</f>
        <v>525062.91411548457</v>
      </c>
    </row>
    <row r="135" spans="1:17">
      <c r="A135">
        <v>2008</v>
      </c>
      <c r="B135" s="5">
        <v>385379</v>
      </c>
      <c r="C135" s="1">
        <v>5467089</v>
      </c>
      <c r="D135" s="5">
        <v>1519113</v>
      </c>
      <c r="E135" s="1">
        <v>315840114</v>
      </c>
      <c r="F135" s="1">
        <v>36271814</v>
      </c>
      <c r="G135" s="1">
        <v>5416584</v>
      </c>
      <c r="H135" s="1">
        <v>2987000</v>
      </c>
      <c r="I135">
        <v>1.55</v>
      </c>
      <c r="J135" s="2">
        <v>57.98</v>
      </c>
      <c r="K135" s="2">
        <f t="shared" ref="K135:K142" si="91">J135+100</f>
        <v>157.97999999999999</v>
      </c>
      <c r="L135" s="4">
        <f t="shared" ref="L135:L142" si="92">B135-O135</f>
        <v>243941.63818204837</v>
      </c>
      <c r="M135" s="1">
        <f t="shared" ref="M135:M142" si="93">C135-P135</f>
        <v>3460620.9646790735</v>
      </c>
      <c r="N135" s="1">
        <f t="shared" ref="N135:N142" si="94">D135-Q135</f>
        <v>961585.64375237364</v>
      </c>
      <c r="O135" s="4">
        <f t="shared" ref="O135:O142" si="95">(B135/K135)*J135</f>
        <v>141437.36181795163</v>
      </c>
      <c r="P135" s="4">
        <f t="shared" ref="P135:P142" si="96">(C135/K135)*J135</f>
        <v>2006468.0353209265</v>
      </c>
      <c r="Q135" s="4">
        <f t="shared" ref="Q135:Q142" si="97">(D135/K135)*J135</f>
        <v>557527.35624762636</v>
      </c>
    </row>
    <row r="136" spans="1:17">
      <c r="A136">
        <v>2009</v>
      </c>
      <c r="B136" s="5">
        <v>119657</v>
      </c>
      <c r="C136" s="1">
        <v>4739594</v>
      </c>
      <c r="D136" s="5">
        <v>1734821</v>
      </c>
      <c r="E136" s="1">
        <v>446938703</v>
      </c>
      <c r="F136" s="1">
        <v>25528500</v>
      </c>
      <c r="G136" s="1">
        <v>5632796</v>
      </c>
      <c r="H136" s="1">
        <v>2795000</v>
      </c>
      <c r="I136">
        <v>1.02</v>
      </c>
      <c r="J136" s="2">
        <v>58.94</v>
      </c>
      <c r="K136" s="2">
        <f t="shared" si="91"/>
        <v>158.94</v>
      </c>
      <c r="L136" s="4">
        <f t="shared" si="92"/>
        <v>75284.384044293445</v>
      </c>
      <c r="M136" s="1">
        <f t="shared" si="93"/>
        <v>2982002.0133383665</v>
      </c>
      <c r="N136" s="1">
        <f t="shared" si="94"/>
        <v>1091494.2745690197</v>
      </c>
      <c r="O136" s="4">
        <f t="shared" si="95"/>
        <v>44372.615955706555</v>
      </c>
      <c r="P136" s="4">
        <f t="shared" si="96"/>
        <v>1757591.9866616332</v>
      </c>
      <c r="Q136" s="4">
        <f t="shared" si="97"/>
        <v>643326.72543098021</v>
      </c>
    </row>
    <row r="137" spans="1:17">
      <c r="A137">
        <v>2010</v>
      </c>
      <c r="B137" s="5">
        <v>398323</v>
      </c>
      <c r="C137" s="1">
        <v>7026149</v>
      </c>
      <c r="D137" s="5">
        <v>1935525</v>
      </c>
      <c r="E137" s="1">
        <v>557724336</v>
      </c>
      <c r="F137" s="1">
        <v>55085270</v>
      </c>
      <c r="G137" s="1">
        <v>6805574</v>
      </c>
      <c r="H137" s="1">
        <v>2321000</v>
      </c>
      <c r="I137">
        <v>0.69</v>
      </c>
      <c r="J137" s="2">
        <v>58.22</v>
      </c>
      <c r="K137" s="2">
        <f t="shared" si="91"/>
        <v>158.22</v>
      </c>
      <c r="L137" s="4">
        <f t="shared" si="92"/>
        <v>251752.62293009734</v>
      </c>
      <c r="M137" s="1">
        <f t="shared" si="93"/>
        <v>4440746.4290228793</v>
      </c>
      <c r="N137" s="1">
        <f t="shared" si="94"/>
        <v>1223312.4762988244</v>
      </c>
      <c r="O137" s="4">
        <f t="shared" si="95"/>
        <v>146570.37706990266</v>
      </c>
      <c r="P137" s="4">
        <f t="shared" si="96"/>
        <v>2585402.5709771207</v>
      </c>
      <c r="Q137" s="4">
        <f t="shared" si="97"/>
        <v>712212.52370117558</v>
      </c>
    </row>
    <row r="138" spans="1:17">
      <c r="A138">
        <v>2011</v>
      </c>
      <c r="B138" s="5">
        <v>596754</v>
      </c>
      <c r="C138" s="1">
        <v>9377159</v>
      </c>
      <c r="D138" s="5">
        <v>2119268</v>
      </c>
      <c r="E138" s="1">
        <v>614241181</v>
      </c>
      <c r="F138" s="1">
        <v>168043868</v>
      </c>
      <c r="G138" s="1">
        <v>8945985</v>
      </c>
      <c r="H138" s="1">
        <v>2135000</v>
      </c>
      <c r="I138">
        <v>0.53</v>
      </c>
      <c r="J138" s="2">
        <v>64.41</v>
      </c>
      <c r="K138" s="2">
        <f t="shared" si="91"/>
        <v>164.41</v>
      </c>
      <c r="L138" s="4">
        <f t="shared" si="92"/>
        <v>362966.97281187278</v>
      </c>
      <c r="M138" s="1">
        <f t="shared" si="93"/>
        <v>5703521.0753603801</v>
      </c>
      <c r="N138" s="1">
        <f t="shared" si="94"/>
        <v>1289014.0502402531</v>
      </c>
      <c r="O138" s="4">
        <f t="shared" si="95"/>
        <v>233787.02718812722</v>
      </c>
      <c r="P138" s="4">
        <f t="shared" si="96"/>
        <v>3673637.9246396204</v>
      </c>
      <c r="Q138" s="4">
        <f t="shared" si="97"/>
        <v>830253.9497597469</v>
      </c>
    </row>
    <row r="139" spans="1:17">
      <c r="A139">
        <v>2012</v>
      </c>
      <c r="B139" s="5">
        <v>496817</v>
      </c>
      <c r="C139" s="1">
        <v>13062066</v>
      </c>
      <c r="D139" s="5">
        <v>3689440</v>
      </c>
      <c r="E139" s="1">
        <v>713772465</v>
      </c>
      <c r="F139" s="1">
        <v>241199743</v>
      </c>
      <c r="G139" s="1">
        <v>11674808</v>
      </c>
      <c r="H139" s="1">
        <v>3943000</v>
      </c>
      <c r="I139">
        <v>0.59</v>
      </c>
      <c r="J139" s="2">
        <v>68.19</v>
      </c>
      <c r="K139" s="2">
        <f t="shared" si="91"/>
        <v>168.19</v>
      </c>
      <c r="L139" s="4">
        <f t="shared" si="92"/>
        <v>295390.33236220945</v>
      </c>
      <c r="M139" s="1">
        <f t="shared" si="93"/>
        <v>7766256.0199774066</v>
      </c>
      <c r="N139" s="1">
        <f t="shared" si="94"/>
        <v>2193614.3647065819</v>
      </c>
      <c r="O139" s="4">
        <f t="shared" si="95"/>
        <v>201426.66763779058</v>
      </c>
      <c r="P139" s="4">
        <f t="shared" si="96"/>
        <v>5295809.9800225934</v>
      </c>
      <c r="Q139" s="4">
        <f t="shared" si="97"/>
        <v>1495825.6352934181</v>
      </c>
    </row>
    <row r="140" spans="1:17">
      <c r="A140">
        <v>2013</v>
      </c>
      <c r="B140" s="5">
        <v>332933</v>
      </c>
      <c r="C140" s="1">
        <v>15895913</v>
      </c>
      <c r="D140" s="5">
        <v>5200419</v>
      </c>
      <c r="E140" s="1">
        <v>834479867</v>
      </c>
      <c r="F140" s="1">
        <v>315098461</v>
      </c>
      <c r="G140" s="1">
        <v>13464876</v>
      </c>
      <c r="H140" s="1">
        <v>3788000</v>
      </c>
      <c r="I140">
        <v>0.65</v>
      </c>
      <c r="J140" s="2">
        <v>68.739999999999995</v>
      </c>
      <c r="K140" s="2">
        <f t="shared" si="91"/>
        <v>168.74</v>
      </c>
      <c r="L140" s="4">
        <f t="shared" si="92"/>
        <v>197305.32179684725</v>
      </c>
      <c r="M140" s="1">
        <f t="shared" si="93"/>
        <v>9420358.5397653207</v>
      </c>
      <c r="N140" s="1">
        <f t="shared" si="94"/>
        <v>3081912.4096242744</v>
      </c>
      <c r="O140" s="4">
        <f t="shared" si="95"/>
        <v>135627.67820315275</v>
      </c>
      <c r="P140" s="4">
        <f t="shared" si="96"/>
        <v>6475554.4602346802</v>
      </c>
      <c r="Q140" s="4">
        <f t="shared" si="97"/>
        <v>2118506.5903757256</v>
      </c>
    </row>
    <row r="141" spans="1:17">
      <c r="A141">
        <v>2014</v>
      </c>
      <c r="B141" s="5">
        <v>389000</v>
      </c>
      <c r="C141" s="1">
        <v>17057000</v>
      </c>
      <c r="D141" s="5">
        <v>6046000</v>
      </c>
      <c r="E141" s="1">
        <v>922813000</v>
      </c>
      <c r="F141" s="1">
        <v>313203000</v>
      </c>
      <c r="G141" s="1">
        <v>15646000</v>
      </c>
      <c r="H141" s="1">
        <v>5783000</v>
      </c>
      <c r="I141">
        <v>0.86</v>
      </c>
      <c r="J141" s="2">
        <v>71.41</v>
      </c>
      <c r="K141" s="2">
        <f t="shared" si="91"/>
        <v>171.41</v>
      </c>
      <c r="L141" s="4">
        <f t="shared" si="92"/>
        <v>226941.2519689633</v>
      </c>
      <c r="M141" s="1">
        <f t="shared" si="93"/>
        <v>9950994.6910915338</v>
      </c>
      <c r="N141" s="1">
        <f t="shared" si="94"/>
        <v>3527215.4483402371</v>
      </c>
      <c r="O141" s="4">
        <f t="shared" si="95"/>
        <v>162058.7480310367</v>
      </c>
      <c r="P141" s="4">
        <f t="shared" si="96"/>
        <v>7106005.3089084653</v>
      </c>
      <c r="Q141" s="4">
        <f t="shared" si="97"/>
        <v>2518784.5516597629</v>
      </c>
    </row>
    <row r="142" spans="1:17">
      <c r="A142">
        <v>2015</v>
      </c>
      <c r="B142" s="5">
        <v>1151000</v>
      </c>
      <c r="C142" s="1">
        <v>23045000</v>
      </c>
      <c r="D142" s="5">
        <v>7133000</v>
      </c>
      <c r="E142" s="1">
        <v>1022300000</v>
      </c>
      <c r="F142" s="1">
        <v>389709000</v>
      </c>
      <c r="G142" s="1">
        <v>16833000</v>
      </c>
      <c r="H142" s="1">
        <v>8655000</v>
      </c>
      <c r="I142">
        <v>1.1200000000000001</v>
      </c>
      <c r="J142" s="2">
        <v>75.84</v>
      </c>
      <c r="K142" s="2">
        <f t="shared" si="91"/>
        <v>175.84</v>
      </c>
      <c r="L142" s="4">
        <f t="shared" si="92"/>
        <v>654572.33848953596</v>
      </c>
      <c r="M142" s="1">
        <f t="shared" si="93"/>
        <v>13105664.24021838</v>
      </c>
      <c r="N142" s="1">
        <f t="shared" si="94"/>
        <v>4056528.6624203818</v>
      </c>
      <c r="O142" s="4">
        <f t="shared" si="95"/>
        <v>496427.6615104641</v>
      </c>
      <c r="P142" s="4">
        <f t="shared" si="96"/>
        <v>9939335.7597816195</v>
      </c>
      <c r="Q142" s="4">
        <f t="shared" si="97"/>
        <v>3076471.3375796182</v>
      </c>
    </row>
    <row r="143" spans="1:17">
      <c r="A143" t="s">
        <v>14</v>
      </c>
      <c r="B143" s="5" t="s">
        <v>18</v>
      </c>
      <c r="C143" t="s">
        <v>19</v>
      </c>
      <c r="D143" s="5" t="s">
        <v>20</v>
      </c>
      <c r="E143" t="s">
        <v>22</v>
      </c>
      <c r="F143" t="s">
        <v>28</v>
      </c>
      <c r="G143" t="s">
        <v>24</v>
      </c>
      <c r="H143" t="s">
        <v>25</v>
      </c>
      <c r="I143" t="s">
        <v>26</v>
      </c>
      <c r="J143" s="2" t="s">
        <v>44</v>
      </c>
      <c r="L143" s="4" t="s">
        <v>29</v>
      </c>
      <c r="M143" t="s">
        <v>30</v>
      </c>
      <c r="N143" t="s">
        <v>31</v>
      </c>
      <c r="O143" s="4" t="s">
        <v>33</v>
      </c>
      <c r="P143" s="4" t="s">
        <v>34</v>
      </c>
      <c r="Q143" s="4" t="s">
        <v>35</v>
      </c>
    </row>
    <row r="144" spans="1:17">
      <c r="A144">
        <v>2007</v>
      </c>
      <c r="B144" s="1">
        <v>205704</v>
      </c>
      <c r="C144" s="1">
        <v>888575</v>
      </c>
      <c r="D144" s="5">
        <v>495032</v>
      </c>
      <c r="E144" s="1">
        <v>50931532</v>
      </c>
      <c r="F144" s="1">
        <v>3523902</v>
      </c>
      <c r="G144" s="1">
        <v>909494</v>
      </c>
      <c r="H144" s="1">
        <v>548474</v>
      </c>
      <c r="I144">
        <v>1.97</v>
      </c>
      <c r="J144" s="2">
        <v>56.71</v>
      </c>
      <c r="K144" s="2">
        <f>J144+100</f>
        <v>156.71</v>
      </c>
      <c r="L144" s="4">
        <f>B144-O144</f>
        <v>131264.11843532638</v>
      </c>
      <c r="M144" s="1">
        <f>C144-P144</f>
        <v>567018.69695616106</v>
      </c>
      <c r="N144" s="1">
        <f>D144-Q144</f>
        <v>315890.49837279052</v>
      </c>
      <c r="O144" s="4">
        <f>(B144/K144)*J144</f>
        <v>74439.881564673604</v>
      </c>
      <c r="P144" s="4">
        <f>(C144/K144)*J144</f>
        <v>321556.30304383894</v>
      </c>
      <c r="Q144" s="4">
        <f>(D144/K144)*J144</f>
        <v>179141.50162720948</v>
      </c>
    </row>
    <row r="145" spans="1:17">
      <c r="A145">
        <v>2008</v>
      </c>
      <c r="B145" s="1">
        <v>269004</v>
      </c>
      <c r="C145" s="1">
        <v>1488484</v>
      </c>
      <c r="D145" s="5">
        <v>913175</v>
      </c>
      <c r="E145" s="1">
        <v>62730991</v>
      </c>
      <c r="F145" s="1">
        <v>8469480</v>
      </c>
      <c r="G145" s="1">
        <v>1456095</v>
      </c>
      <c r="H145" s="1">
        <v>659887</v>
      </c>
      <c r="I145">
        <v>1.54</v>
      </c>
      <c r="J145" s="2">
        <v>62.04</v>
      </c>
      <c r="K145" s="2">
        <f t="shared" ref="K145:K152" si="98">J145+100</f>
        <v>162.04</v>
      </c>
      <c r="L145" s="4">
        <f t="shared" ref="L145:L152" si="99">B145-O145</f>
        <v>166010.86151567515</v>
      </c>
      <c r="M145" s="1">
        <f t="shared" ref="M145:M152" si="100">C145-P145</f>
        <v>918590.47148852143</v>
      </c>
      <c r="N145" s="1">
        <f t="shared" ref="N145:N152" si="101">D145-Q145</f>
        <v>563549.12367316708</v>
      </c>
      <c r="O145" s="4">
        <f t="shared" ref="O145:O152" si="102">(B145/K145)*J145</f>
        <v>102993.13848432487</v>
      </c>
      <c r="P145" s="4">
        <f t="shared" ref="P145:P152" si="103">(C145/K145)*J145</f>
        <v>569893.52851147857</v>
      </c>
      <c r="Q145" s="4">
        <f t="shared" ref="Q145:Q152" si="104">(D145/K145)*J145</f>
        <v>349625.87632683286</v>
      </c>
    </row>
    <row r="146" spans="1:17">
      <c r="A146">
        <v>2009</v>
      </c>
      <c r="B146" s="1">
        <v>363034</v>
      </c>
      <c r="C146" s="1">
        <v>1754028</v>
      </c>
      <c r="D146" s="5">
        <v>1112035</v>
      </c>
      <c r="E146" s="1">
        <v>102127223</v>
      </c>
      <c r="F146" s="1">
        <v>10645307</v>
      </c>
      <c r="G146" s="1">
        <v>1544585</v>
      </c>
      <c r="H146" s="1">
        <v>815340</v>
      </c>
      <c r="I146">
        <v>1.32</v>
      </c>
      <c r="J146" s="2">
        <v>62.52</v>
      </c>
      <c r="K146" s="2">
        <f t="shared" si="98"/>
        <v>162.52000000000001</v>
      </c>
      <c r="L146" s="4">
        <f t="shared" si="99"/>
        <v>223378.04577898103</v>
      </c>
      <c r="M146" s="1">
        <f t="shared" si="100"/>
        <v>1079269.0130445485</v>
      </c>
      <c r="N146" s="1">
        <f t="shared" si="101"/>
        <v>684245.01599803101</v>
      </c>
      <c r="O146" s="4">
        <f t="shared" si="102"/>
        <v>139655.95422101897</v>
      </c>
      <c r="P146" s="4">
        <f t="shared" si="103"/>
        <v>674758.98695545155</v>
      </c>
      <c r="Q146" s="4">
        <f t="shared" si="104"/>
        <v>427789.98400196899</v>
      </c>
    </row>
    <row r="147" spans="1:17">
      <c r="A147">
        <v>2010</v>
      </c>
      <c r="B147" s="1">
        <v>409958</v>
      </c>
      <c r="C147" s="1">
        <v>2476714</v>
      </c>
      <c r="D147" s="5">
        <v>1746512</v>
      </c>
      <c r="E147" s="1">
        <v>139724328</v>
      </c>
      <c r="F147" s="1">
        <v>32448324</v>
      </c>
      <c r="G147" s="1">
        <v>2318314</v>
      </c>
      <c r="H147" s="1">
        <v>810432</v>
      </c>
      <c r="I147">
        <v>1.05</v>
      </c>
      <c r="J147" s="2">
        <v>59.66</v>
      </c>
      <c r="K147" s="2">
        <f t="shared" si="98"/>
        <v>159.66</v>
      </c>
      <c r="L147" s="4">
        <f t="shared" si="99"/>
        <v>256769.38494300388</v>
      </c>
      <c r="M147" s="1">
        <f t="shared" si="100"/>
        <v>1551242.6406112991</v>
      </c>
      <c r="N147" s="1">
        <f t="shared" si="101"/>
        <v>1093894.5258674682</v>
      </c>
      <c r="O147" s="4">
        <f t="shared" si="102"/>
        <v>153188.61505699612</v>
      </c>
      <c r="P147" s="4">
        <f t="shared" si="103"/>
        <v>925471.35938870092</v>
      </c>
      <c r="Q147" s="4">
        <f t="shared" si="104"/>
        <v>652617.47413253167</v>
      </c>
    </row>
    <row r="148" spans="1:17">
      <c r="A148">
        <v>2011</v>
      </c>
      <c r="B148" s="1">
        <v>534794</v>
      </c>
      <c r="C148" s="1">
        <v>3552553</v>
      </c>
      <c r="D148" s="5">
        <v>1901627</v>
      </c>
      <c r="E148" s="1">
        <v>166424285</v>
      </c>
      <c r="F148" s="1">
        <v>43554913</v>
      </c>
      <c r="G148" s="1">
        <v>3235352</v>
      </c>
      <c r="H148" s="1">
        <v>802866</v>
      </c>
      <c r="I148">
        <v>0.84</v>
      </c>
      <c r="J148" s="2">
        <v>59.39</v>
      </c>
      <c r="K148" s="2">
        <f t="shared" si="98"/>
        <v>159.38999999999999</v>
      </c>
      <c r="L148" s="4">
        <f t="shared" si="99"/>
        <v>335525.44074283203</v>
      </c>
      <c r="M148" s="1">
        <f t="shared" si="100"/>
        <v>2228843.0892778719</v>
      </c>
      <c r="N148" s="1">
        <f t="shared" si="101"/>
        <v>1193065.4369784803</v>
      </c>
      <c r="O148" s="4">
        <f t="shared" si="102"/>
        <v>199268.55925716797</v>
      </c>
      <c r="P148" s="4">
        <f t="shared" si="103"/>
        <v>1323709.9107221281</v>
      </c>
      <c r="Q148" s="4">
        <f t="shared" si="104"/>
        <v>708561.56302151969</v>
      </c>
    </row>
    <row r="149" spans="1:17">
      <c r="A149">
        <v>2012</v>
      </c>
      <c r="B149" s="1">
        <v>635475</v>
      </c>
      <c r="C149" s="1">
        <v>4156612</v>
      </c>
      <c r="D149" s="5">
        <v>2172992</v>
      </c>
      <c r="E149" s="1">
        <v>213655802</v>
      </c>
      <c r="F149" s="1">
        <v>43815332</v>
      </c>
      <c r="G149" s="1">
        <v>4044526</v>
      </c>
      <c r="H149" s="1">
        <v>1043907</v>
      </c>
      <c r="I149">
        <v>0.78</v>
      </c>
      <c r="J149" s="2">
        <v>57.91</v>
      </c>
      <c r="K149" s="2">
        <f t="shared" si="98"/>
        <v>157.91</v>
      </c>
      <c r="L149" s="4">
        <f t="shared" si="99"/>
        <v>402428.59856880503</v>
      </c>
      <c r="M149" s="1">
        <f t="shared" si="100"/>
        <v>2632266.480906846</v>
      </c>
      <c r="N149" s="1">
        <f t="shared" si="101"/>
        <v>1376095.2441264011</v>
      </c>
      <c r="O149" s="4">
        <f t="shared" si="102"/>
        <v>233046.401431195</v>
      </c>
      <c r="P149" s="4">
        <f t="shared" si="103"/>
        <v>1524345.5190931542</v>
      </c>
      <c r="Q149" s="4">
        <f t="shared" si="104"/>
        <v>796896.75587359886</v>
      </c>
    </row>
    <row r="150" spans="1:17">
      <c r="A150">
        <v>2013</v>
      </c>
      <c r="B150" s="1">
        <v>706698</v>
      </c>
      <c r="C150" s="1">
        <v>4916605</v>
      </c>
      <c r="D150" s="5">
        <v>2188056</v>
      </c>
      <c r="E150" s="1">
        <v>260149321</v>
      </c>
      <c r="F150" s="1">
        <v>94380262</v>
      </c>
      <c r="G150" s="1">
        <v>4530570</v>
      </c>
      <c r="H150" s="1">
        <v>1307683</v>
      </c>
      <c r="I150">
        <v>0.86</v>
      </c>
      <c r="J150" s="2">
        <v>57.56</v>
      </c>
      <c r="K150" s="2">
        <f t="shared" si="98"/>
        <v>157.56</v>
      </c>
      <c r="L150" s="4">
        <f t="shared" si="99"/>
        <v>448526.27570449351</v>
      </c>
      <c r="M150" s="1">
        <f t="shared" si="100"/>
        <v>3120465.2195988828</v>
      </c>
      <c r="N150" s="1">
        <f t="shared" si="101"/>
        <v>1388712.8712871289</v>
      </c>
      <c r="O150" s="4">
        <f t="shared" si="102"/>
        <v>258171.72429550646</v>
      </c>
      <c r="P150" s="4">
        <f t="shared" si="103"/>
        <v>1796139.7804011172</v>
      </c>
      <c r="Q150" s="4">
        <f t="shared" si="104"/>
        <v>799343.12871287123</v>
      </c>
    </row>
    <row r="151" spans="1:17">
      <c r="A151">
        <v>2014</v>
      </c>
      <c r="B151" s="1">
        <v>1273045</v>
      </c>
      <c r="C151" s="1">
        <v>8980742</v>
      </c>
      <c r="D151" s="5">
        <v>3652775</v>
      </c>
      <c r="E151" s="1">
        <v>368328882</v>
      </c>
      <c r="F151" s="1">
        <v>84573465</v>
      </c>
      <c r="G151" s="1">
        <v>5656232</v>
      </c>
      <c r="H151" s="1">
        <v>1639121</v>
      </c>
      <c r="I151">
        <v>0.95</v>
      </c>
      <c r="J151" s="2">
        <v>51.96</v>
      </c>
      <c r="K151" s="2">
        <f t="shared" si="98"/>
        <v>151.96</v>
      </c>
      <c r="L151" s="4">
        <f t="shared" si="99"/>
        <v>837750.06580679119</v>
      </c>
      <c r="M151" s="1">
        <f t="shared" si="100"/>
        <v>5909938.141616215</v>
      </c>
      <c r="N151" s="1">
        <f t="shared" si="101"/>
        <v>2403774.01947881</v>
      </c>
      <c r="O151" s="4">
        <f t="shared" si="102"/>
        <v>435294.93419320876</v>
      </c>
      <c r="P151" s="4">
        <f t="shared" si="103"/>
        <v>3070803.858383785</v>
      </c>
      <c r="Q151" s="4">
        <f t="shared" si="104"/>
        <v>1249000.9805211897</v>
      </c>
    </row>
    <row r="152" spans="1:17">
      <c r="A152">
        <v>2015</v>
      </c>
      <c r="B152" s="1">
        <v>1873458</v>
      </c>
      <c r="C152" s="1">
        <v>13851901</v>
      </c>
      <c r="D152" s="5">
        <v>4499684</v>
      </c>
      <c r="E152" s="1">
        <v>504197106</v>
      </c>
      <c r="F152" s="1">
        <v>98405944</v>
      </c>
      <c r="G152" s="1">
        <v>7065658</v>
      </c>
      <c r="H152" s="1">
        <v>2081681</v>
      </c>
      <c r="I152">
        <v>0.89</v>
      </c>
      <c r="J152" s="2">
        <v>48.63</v>
      </c>
      <c r="K152" s="2">
        <f t="shared" si="98"/>
        <v>148.63</v>
      </c>
      <c r="L152" s="4">
        <f t="shared" si="99"/>
        <v>1260484.4244096079</v>
      </c>
      <c r="M152" s="1">
        <f t="shared" si="100"/>
        <v>9319720.7831527945</v>
      </c>
      <c r="N152" s="1">
        <f t="shared" si="101"/>
        <v>3027439.951557559</v>
      </c>
      <c r="O152" s="4">
        <f t="shared" si="102"/>
        <v>612973.57559039223</v>
      </c>
      <c r="P152" s="4">
        <f t="shared" si="103"/>
        <v>4532180.2168472055</v>
      </c>
      <c r="Q152" s="4">
        <f t="shared" si="104"/>
        <v>1472244.048442441</v>
      </c>
    </row>
    <row r="153" spans="1:17">
      <c r="A153" t="s">
        <v>15</v>
      </c>
      <c r="B153" s="5" t="s">
        <v>18</v>
      </c>
      <c r="C153" t="s">
        <v>19</v>
      </c>
      <c r="D153" s="5" t="s">
        <v>20</v>
      </c>
      <c r="E153" t="s">
        <v>22</v>
      </c>
      <c r="F153" t="s">
        <v>28</v>
      </c>
      <c r="G153" t="s">
        <v>24</v>
      </c>
      <c r="H153" t="s">
        <v>25</v>
      </c>
      <c r="I153" t="s">
        <v>26</v>
      </c>
      <c r="J153" s="2" t="s">
        <v>44</v>
      </c>
      <c r="L153" s="4" t="s">
        <v>29</v>
      </c>
      <c r="M153" t="s">
        <v>30</v>
      </c>
      <c r="N153" t="s">
        <v>31</v>
      </c>
      <c r="O153" s="4" t="s">
        <v>33</v>
      </c>
      <c r="P153" s="4" t="s">
        <v>34</v>
      </c>
      <c r="Q153" s="4" t="s">
        <v>35</v>
      </c>
    </row>
    <row r="154" spans="1:17">
      <c r="A154">
        <v>2007</v>
      </c>
      <c r="B154" s="5">
        <v>120967</v>
      </c>
      <c r="C154" s="1">
        <v>1060447</v>
      </c>
      <c r="D154" s="5">
        <v>672996</v>
      </c>
      <c r="E154" s="1">
        <v>55514044</v>
      </c>
      <c r="F154" s="1">
        <v>1688843</v>
      </c>
      <c r="G154" s="1">
        <v>951073</v>
      </c>
      <c r="H154" s="1">
        <v>130099</v>
      </c>
      <c r="I154">
        <v>0.36</v>
      </c>
      <c r="J154" s="2">
        <v>63.95</v>
      </c>
      <c r="K154" s="2">
        <f>J154+100</f>
        <v>163.95</v>
      </c>
      <c r="L154" s="4">
        <f>B154-O154</f>
        <v>73782.860628240305</v>
      </c>
      <c r="M154" s="1">
        <f>C154-P154</f>
        <v>646811.22293382126</v>
      </c>
      <c r="N154" s="1">
        <f>D154-Q154</f>
        <v>410488.56358645926</v>
      </c>
      <c r="O154" s="4">
        <f>(B154/K154)*J154</f>
        <v>47184.139371759687</v>
      </c>
      <c r="P154" s="4">
        <f>(C154/K154)*J154</f>
        <v>413635.77706617874</v>
      </c>
      <c r="Q154" s="4">
        <f>(D154/K154)*J154</f>
        <v>262507.43641354074</v>
      </c>
    </row>
    <row r="155" spans="1:17">
      <c r="A155">
        <v>2008</v>
      </c>
      <c r="B155" s="5">
        <v>120967</v>
      </c>
      <c r="C155" s="1">
        <v>1852897</v>
      </c>
      <c r="D155" s="5">
        <v>835963</v>
      </c>
      <c r="E155" s="1">
        <v>76221740</v>
      </c>
      <c r="F155" s="1">
        <v>594017</v>
      </c>
      <c r="G155" s="1">
        <v>1331737</v>
      </c>
      <c r="H155" s="1">
        <v>452195</v>
      </c>
      <c r="I155">
        <v>0.92</v>
      </c>
      <c r="J155" s="2">
        <v>64.489999999999995</v>
      </c>
      <c r="K155" s="2">
        <f t="shared" ref="K155:K162" si="105">J155+100</f>
        <v>164.49</v>
      </c>
      <c r="L155" s="4">
        <f t="shared" ref="L155:L162" si="106">B155-O155</f>
        <v>73540.640768435784</v>
      </c>
      <c r="M155" s="1">
        <f t="shared" ref="M155:M162" si="107">C155-P155</f>
        <v>1126449.6321964862</v>
      </c>
      <c r="N155" s="1">
        <f t="shared" ref="N155:N162" si="108">D155-Q155</f>
        <v>508215.08906316495</v>
      </c>
      <c r="O155" s="4">
        <f t="shared" ref="O155:O162" si="109">(B155/K155)*J155</f>
        <v>47426.359231564224</v>
      </c>
      <c r="P155" s="4">
        <f t="shared" ref="P155:P162" si="110">(C155/K155)*J155</f>
        <v>726447.36780351377</v>
      </c>
      <c r="Q155" s="4">
        <f t="shared" ref="Q155:Q162" si="111">(D155/K155)*J155</f>
        <v>327747.91093683505</v>
      </c>
    </row>
    <row r="156" spans="1:17">
      <c r="A156">
        <v>2009</v>
      </c>
      <c r="B156" s="5">
        <v>121367</v>
      </c>
      <c r="C156" s="1">
        <v>2422736</v>
      </c>
      <c r="D156" s="5">
        <v>926723</v>
      </c>
      <c r="E156" s="1">
        <v>110752461</v>
      </c>
      <c r="F156" s="1">
        <v>18864307</v>
      </c>
      <c r="G156" s="1">
        <v>1457446</v>
      </c>
      <c r="H156" s="1">
        <v>644505</v>
      </c>
      <c r="I156">
        <v>0.79</v>
      </c>
      <c r="J156" s="2">
        <v>69.400000000000006</v>
      </c>
      <c r="K156" s="2">
        <f t="shared" si="105"/>
        <v>169.4</v>
      </c>
      <c r="L156" s="4">
        <f t="shared" si="106"/>
        <v>71645.218417945682</v>
      </c>
      <c r="M156" s="1">
        <f t="shared" si="107"/>
        <v>1430186.5407319954</v>
      </c>
      <c r="N156" s="1">
        <f t="shared" si="108"/>
        <v>547061.98347107437</v>
      </c>
      <c r="O156" s="4">
        <f t="shared" si="109"/>
        <v>49721.781582054318</v>
      </c>
      <c r="P156" s="4">
        <f t="shared" si="110"/>
        <v>992549.45926800475</v>
      </c>
      <c r="Q156" s="4">
        <f t="shared" si="111"/>
        <v>379661.01652892563</v>
      </c>
    </row>
    <row r="157" spans="1:17">
      <c r="A157">
        <v>2010</v>
      </c>
      <c r="B157" s="5">
        <v>284006</v>
      </c>
      <c r="C157" s="1">
        <v>3129491</v>
      </c>
      <c r="D157" s="5">
        <v>1281221</v>
      </c>
      <c r="E157" s="1">
        <v>145827979</v>
      </c>
      <c r="F157" s="1">
        <v>7368045</v>
      </c>
      <c r="G157" s="1">
        <v>2321986</v>
      </c>
      <c r="H157" s="1">
        <v>703527</v>
      </c>
      <c r="I157">
        <v>0.69</v>
      </c>
      <c r="J157" s="2">
        <v>66.22</v>
      </c>
      <c r="K157" s="2">
        <f t="shared" si="105"/>
        <v>166.22</v>
      </c>
      <c r="L157" s="4">
        <f t="shared" si="106"/>
        <v>170861.5088437011</v>
      </c>
      <c r="M157" s="1">
        <f t="shared" si="107"/>
        <v>1882740.3441222478</v>
      </c>
      <c r="N157" s="1">
        <f t="shared" si="108"/>
        <v>770798.33954999398</v>
      </c>
      <c r="O157" s="4">
        <f t="shared" si="109"/>
        <v>113144.49115629889</v>
      </c>
      <c r="P157" s="4">
        <f t="shared" si="110"/>
        <v>1246750.6558777522</v>
      </c>
      <c r="Q157" s="4">
        <f t="shared" si="111"/>
        <v>510422.66045000602</v>
      </c>
    </row>
    <row r="158" spans="1:17">
      <c r="A158">
        <v>2011</v>
      </c>
      <c r="B158" s="5">
        <v>423909</v>
      </c>
      <c r="C158" s="1">
        <v>4121564</v>
      </c>
      <c r="D158" s="5">
        <v>1365957</v>
      </c>
      <c r="E158" s="1">
        <v>176736656</v>
      </c>
      <c r="F158" s="1">
        <v>16175464</v>
      </c>
      <c r="G158" s="1">
        <v>3253510</v>
      </c>
      <c r="H158" s="1">
        <v>832102</v>
      </c>
      <c r="I158">
        <v>0.68</v>
      </c>
      <c r="J158" s="2">
        <v>66.62</v>
      </c>
      <c r="K158" s="2">
        <f t="shared" si="105"/>
        <v>166.62</v>
      </c>
      <c r="L158" s="4">
        <f t="shared" si="106"/>
        <v>254416.63665826429</v>
      </c>
      <c r="M158" s="1">
        <f t="shared" si="107"/>
        <v>2473631.0166846719</v>
      </c>
      <c r="N158" s="1">
        <f t="shared" si="108"/>
        <v>819803.74504861364</v>
      </c>
      <c r="O158" s="4">
        <f t="shared" si="109"/>
        <v>169492.36334173571</v>
      </c>
      <c r="P158" s="4">
        <f t="shared" si="110"/>
        <v>1647932.9833153284</v>
      </c>
      <c r="Q158" s="4">
        <f t="shared" si="111"/>
        <v>546153.25495138636</v>
      </c>
    </row>
    <row r="159" spans="1:17">
      <c r="A159">
        <v>2012</v>
      </c>
      <c r="B159" s="5">
        <v>624031</v>
      </c>
      <c r="C159" s="1">
        <v>5297288</v>
      </c>
      <c r="D159" s="5">
        <v>2397820</v>
      </c>
      <c r="E159" s="1">
        <v>207577270</v>
      </c>
      <c r="F159" s="1">
        <v>44543618</v>
      </c>
      <c r="G159" s="1">
        <v>4068137</v>
      </c>
      <c r="H159" s="1">
        <v>1108584</v>
      </c>
      <c r="I159">
        <v>0.76</v>
      </c>
      <c r="J159" s="2">
        <v>67.739999999999995</v>
      </c>
      <c r="K159" s="2">
        <f t="shared" si="105"/>
        <v>167.74</v>
      </c>
      <c r="L159" s="4">
        <f t="shared" si="106"/>
        <v>372022.77333969239</v>
      </c>
      <c r="M159" s="1">
        <f t="shared" si="107"/>
        <v>3158035.0542506264</v>
      </c>
      <c r="N159" s="1">
        <f t="shared" si="108"/>
        <v>1429486.1094551091</v>
      </c>
      <c r="O159" s="4">
        <f t="shared" si="109"/>
        <v>252008.22666030758</v>
      </c>
      <c r="P159" s="4">
        <f t="shared" si="110"/>
        <v>2139252.9457493736</v>
      </c>
      <c r="Q159" s="4">
        <f t="shared" si="111"/>
        <v>968333.89054489078</v>
      </c>
    </row>
    <row r="160" spans="1:17">
      <c r="A160">
        <v>2013</v>
      </c>
      <c r="B160" s="5">
        <v>1018894</v>
      </c>
      <c r="C160" s="1">
        <v>6701448</v>
      </c>
      <c r="D160" s="5">
        <v>2392068</v>
      </c>
      <c r="E160" s="1">
        <v>255278327</v>
      </c>
      <c r="F160" s="1">
        <v>89986906</v>
      </c>
      <c r="G160" s="1">
        <v>4847265</v>
      </c>
      <c r="H160" s="1">
        <v>1525221</v>
      </c>
      <c r="I160">
        <v>0.89</v>
      </c>
      <c r="J160" s="2">
        <v>61.97</v>
      </c>
      <c r="K160" s="2">
        <f t="shared" si="105"/>
        <v>161.97</v>
      </c>
      <c r="L160" s="4">
        <f t="shared" si="106"/>
        <v>629063.40680372913</v>
      </c>
      <c r="M160" s="1">
        <f t="shared" si="107"/>
        <v>4137462.4930542693</v>
      </c>
      <c r="N160" s="1">
        <f t="shared" si="108"/>
        <v>1476858.6775328764</v>
      </c>
      <c r="O160" s="4">
        <f t="shared" si="109"/>
        <v>389830.59319627087</v>
      </c>
      <c r="P160" s="4">
        <f t="shared" si="110"/>
        <v>2563985.5069457307</v>
      </c>
      <c r="Q160" s="4">
        <f t="shared" si="111"/>
        <v>915209.32246712351</v>
      </c>
    </row>
    <row r="161" spans="1:17">
      <c r="A161">
        <v>2014</v>
      </c>
      <c r="B161" s="5">
        <v>1098768</v>
      </c>
      <c r="C161" s="1">
        <v>8330173</v>
      </c>
      <c r="D161" s="5">
        <v>3352019</v>
      </c>
      <c r="E161" s="1">
        <v>306531829</v>
      </c>
      <c r="F161" s="1">
        <v>86634335</v>
      </c>
      <c r="G161" s="1">
        <v>5634130</v>
      </c>
      <c r="H161" s="1">
        <v>1862830</v>
      </c>
      <c r="I161">
        <v>0.89</v>
      </c>
      <c r="J161" s="2">
        <v>64.12</v>
      </c>
      <c r="K161" s="2">
        <f t="shared" si="105"/>
        <v>164.12</v>
      </c>
      <c r="L161" s="4">
        <f t="shared" si="106"/>
        <v>669490.61662198394</v>
      </c>
      <c r="M161" s="1">
        <f t="shared" si="107"/>
        <v>5075659.8830124298</v>
      </c>
      <c r="N161" s="1">
        <f t="shared" si="108"/>
        <v>2042419.5710455764</v>
      </c>
      <c r="O161" s="4">
        <f t="shared" si="109"/>
        <v>429277.38337801612</v>
      </c>
      <c r="P161" s="4">
        <f t="shared" si="110"/>
        <v>3254513.1169875702</v>
      </c>
      <c r="Q161" s="4">
        <f t="shared" si="111"/>
        <v>1309599.4289544236</v>
      </c>
    </row>
    <row r="162" spans="1:17">
      <c r="A162">
        <v>2015</v>
      </c>
      <c r="B162" s="5">
        <v>1495977</v>
      </c>
      <c r="C162" s="1">
        <v>11498194</v>
      </c>
      <c r="D162" s="5">
        <v>3420258</v>
      </c>
      <c r="E162" s="1">
        <v>355685634</v>
      </c>
      <c r="F162" s="1">
        <v>68632509</v>
      </c>
      <c r="G162" s="1">
        <v>6566991</v>
      </c>
      <c r="H162" s="1">
        <v>2361611</v>
      </c>
      <c r="I162">
        <v>0.92</v>
      </c>
      <c r="J162" s="2">
        <v>63.73</v>
      </c>
      <c r="K162" s="2">
        <f t="shared" si="105"/>
        <v>163.72999999999999</v>
      </c>
      <c r="L162" s="4">
        <f t="shared" si="106"/>
        <v>913685.33561350999</v>
      </c>
      <c r="M162" s="1">
        <f t="shared" si="107"/>
        <v>7022655.5915226294</v>
      </c>
      <c r="N162" s="1">
        <f t="shared" si="108"/>
        <v>2088962.3160080621</v>
      </c>
      <c r="O162" s="4">
        <f t="shared" si="109"/>
        <v>582291.66438649001</v>
      </c>
      <c r="P162" s="4">
        <f t="shared" si="110"/>
        <v>4475538.4084773706</v>
      </c>
      <c r="Q162" s="4">
        <f t="shared" si="111"/>
        <v>1331295.6839919379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I2" sqref="I2"/>
    </sheetView>
  </sheetViews>
  <sheetFormatPr defaultRowHeight="13.5"/>
  <cols>
    <col min="2" max="2" width="13" bestFit="1" customWidth="1"/>
    <col min="3" max="3" width="12.75" bestFit="1" customWidth="1"/>
    <col min="4" max="4" width="13.875" bestFit="1" customWidth="1"/>
    <col min="5" max="5" width="16.125" bestFit="1" customWidth="1"/>
    <col min="6" max="6" width="23.5" bestFit="1" customWidth="1"/>
    <col min="7" max="7" width="12.75" bestFit="1" customWidth="1"/>
    <col min="8" max="8" width="17.25" bestFit="1" customWidth="1"/>
    <col min="9" max="9" width="17.25" style="2" customWidth="1"/>
    <col min="10" max="10" width="15.125" bestFit="1" customWidth="1"/>
    <col min="13" max="13" width="14.125" bestFit="1" customWidth="1"/>
    <col min="14" max="15" width="12.75" bestFit="1" customWidth="1"/>
    <col min="16" max="16" width="14.125" bestFit="1" customWidth="1"/>
    <col min="17" max="17" width="13.875" bestFit="1" customWidth="1"/>
    <col min="18" max="18" width="12.75" bestFit="1" customWidth="1"/>
  </cols>
  <sheetData>
    <row r="1" spans="1:21">
      <c r="A1">
        <v>2015</v>
      </c>
      <c r="B1" s="5" t="s">
        <v>18</v>
      </c>
      <c r="C1" t="s">
        <v>19</v>
      </c>
      <c r="D1" s="5" t="s">
        <v>20</v>
      </c>
      <c r="E1" t="s">
        <v>22</v>
      </c>
      <c r="F1" t="s">
        <v>28</v>
      </c>
      <c r="G1" t="s">
        <v>24</v>
      </c>
      <c r="H1" t="s">
        <v>48</v>
      </c>
      <c r="I1" s="2" t="s">
        <v>47</v>
      </c>
      <c r="J1" t="s">
        <v>26</v>
      </c>
      <c r="K1" s="2" t="s">
        <v>27</v>
      </c>
      <c r="M1" s="4" t="s">
        <v>29</v>
      </c>
      <c r="N1" t="s">
        <v>30</v>
      </c>
      <c r="O1" t="s">
        <v>31</v>
      </c>
      <c r="P1" s="4" t="s">
        <v>33</v>
      </c>
      <c r="Q1" s="4" t="s">
        <v>34</v>
      </c>
      <c r="R1" s="4" t="s">
        <v>35</v>
      </c>
    </row>
    <row r="2" spans="1:21">
      <c r="A2" t="s">
        <v>0</v>
      </c>
      <c r="B2" s="5">
        <v>30966</v>
      </c>
      <c r="C2" s="4">
        <v>243945</v>
      </c>
      <c r="D2" s="4">
        <v>182031</v>
      </c>
      <c r="E2" s="4">
        <v>11729171</v>
      </c>
      <c r="F2" s="4">
        <v>1764320</v>
      </c>
      <c r="G2" s="4">
        <v>179417</v>
      </c>
      <c r="H2" s="4">
        <v>130897</v>
      </c>
      <c r="I2" s="2">
        <f>(1/H2)*100000000</f>
        <v>763.95944903244538</v>
      </c>
      <c r="J2">
        <v>1.43</v>
      </c>
      <c r="K2" s="3">
        <v>72.83</v>
      </c>
      <c r="L2" s="2">
        <f t="shared" ref="L2:L17" si="0">K2+100</f>
        <v>172.82999999999998</v>
      </c>
      <c r="M2" s="4">
        <f>B2-P2</f>
        <v>17917.028293699012</v>
      </c>
      <c r="N2" s="1">
        <f>C2-Q2</f>
        <v>141147.37024822077</v>
      </c>
      <c r="O2" s="1">
        <f>D2-R2</f>
        <v>105323.72851935428</v>
      </c>
      <c r="P2" s="4">
        <f t="shared" ref="P2:P17" si="1">(B2/L2)*K2</f>
        <v>13048.97170630099</v>
      </c>
      <c r="Q2" s="4">
        <f t="shared" ref="Q2:Q17" si="2">(C2/L2)*K2</f>
        <v>102797.62975177923</v>
      </c>
      <c r="R2" s="4">
        <f t="shared" ref="R2:R17" si="3">(D2/L2)*K2</f>
        <v>76707.271480645722</v>
      </c>
      <c r="S2">
        <v>1000</v>
      </c>
      <c r="U2">
        <v>1000</v>
      </c>
    </row>
    <row r="3" spans="1:21">
      <c r="A3" t="s">
        <v>1</v>
      </c>
      <c r="B3" s="5">
        <v>39890</v>
      </c>
      <c r="C3" s="4">
        <v>303297</v>
      </c>
      <c r="D3" s="4">
        <v>156178</v>
      </c>
      <c r="E3" s="4">
        <v>13538360</v>
      </c>
      <c r="F3" s="4">
        <v>1221901</v>
      </c>
      <c r="G3" s="4">
        <v>180774</v>
      </c>
      <c r="H3" s="4">
        <v>212867</v>
      </c>
      <c r="I3" s="2">
        <f t="shared" ref="I3:I17" si="4">(1/H3)*100000000</f>
        <v>469.77690294878965</v>
      </c>
      <c r="J3">
        <v>2.39</v>
      </c>
      <c r="K3" s="2">
        <v>67.11</v>
      </c>
      <c r="L3" s="2">
        <f t="shared" si="0"/>
        <v>167.11</v>
      </c>
      <c r="M3" s="4">
        <f>(B3-P3)</f>
        <v>23870.504458141346</v>
      </c>
      <c r="N3" s="1">
        <f t="shared" ref="N3:N17" si="5">C3-Q3</f>
        <v>181495.42217700917</v>
      </c>
      <c r="O3" s="5">
        <f t="shared" ref="O3:O17" si="6">D3-R3</f>
        <v>93458.201184848309</v>
      </c>
      <c r="P3" s="4">
        <f t="shared" si="1"/>
        <v>16019.495541858656</v>
      </c>
      <c r="Q3" s="4">
        <f t="shared" si="2"/>
        <v>121801.57782299083</v>
      </c>
      <c r="R3" s="4">
        <f t="shared" si="3"/>
        <v>62719.798815151691</v>
      </c>
    </row>
    <row r="4" spans="1:21">
      <c r="A4" t="s">
        <v>2</v>
      </c>
      <c r="B4" s="5">
        <v>31717</v>
      </c>
      <c r="C4" s="4">
        <v>338112</v>
      </c>
      <c r="D4" s="4">
        <v>195401</v>
      </c>
      <c r="E4" s="4">
        <v>16281939</v>
      </c>
      <c r="F4" s="4">
        <v>1788267</v>
      </c>
      <c r="G4" s="4">
        <v>277720</v>
      </c>
      <c r="H4" s="4">
        <v>179518</v>
      </c>
      <c r="I4" s="2">
        <f t="shared" si="4"/>
        <v>557.04720418008219</v>
      </c>
      <c r="J4">
        <v>1.5</v>
      </c>
      <c r="K4" s="2">
        <v>71.400000000000006</v>
      </c>
      <c r="L4" s="2">
        <f t="shared" si="0"/>
        <v>171.4</v>
      </c>
      <c r="M4" s="4">
        <f t="shared" ref="M4:M17" si="7">B4-P4</f>
        <v>18504.667444574094</v>
      </c>
      <c r="N4" s="1">
        <f t="shared" si="5"/>
        <v>197264.87747957991</v>
      </c>
      <c r="O4" s="1">
        <f t="shared" si="6"/>
        <v>114002.9171528588</v>
      </c>
      <c r="P4" s="4">
        <f t="shared" si="1"/>
        <v>13212.332555425906</v>
      </c>
      <c r="Q4" s="4">
        <f t="shared" si="2"/>
        <v>140847.12252042009</v>
      </c>
      <c r="R4" s="4">
        <f t="shared" si="3"/>
        <v>81398.082847141195</v>
      </c>
    </row>
    <row r="5" spans="1:21">
      <c r="A5" t="s">
        <v>3</v>
      </c>
      <c r="B5" s="5">
        <v>33190</v>
      </c>
      <c r="C5" s="4">
        <v>309107</v>
      </c>
      <c r="D5" s="4">
        <v>159531</v>
      </c>
      <c r="E5" s="4">
        <v>13668533</v>
      </c>
      <c r="F5" s="4">
        <v>1439395</v>
      </c>
      <c r="G5" s="4">
        <v>228886</v>
      </c>
      <c r="H5" s="4">
        <v>165980</v>
      </c>
      <c r="I5" s="2">
        <f t="shared" si="4"/>
        <v>602.48222677431022</v>
      </c>
      <c r="J5">
        <v>1.58</v>
      </c>
      <c r="K5" s="2">
        <v>69.8</v>
      </c>
      <c r="L5" s="2">
        <f t="shared" si="0"/>
        <v>169.8</v>
      </c>
      <c r="M5" s="4">
        <f t="shared" si="7"/>
        <v>19546.525323910486</v>
      </c>
      <c r="N5" s="1">
        <f t="shared" si="5"/>
        <v>182041.81389870436</v>
      </c>
      <c r="O5" s="1">
        <f t="shared" si="6"/>
        <v>93952.296819787996</v>
      </c>
      <c r="P5" s="4">
        <f t="shared" si="1"/>
        <v>13643.474676089516</v>
      </c>
      <c r="Q5" s="4">
        <f t="shared" si="2"/>
        <v>127065.18610129562</v>
      </c>
      <c r="R5" s="4">
        <f t="shared" si="3"/>
        <v>65578.703180212004</v>
      </c>
    </row>
    <row r="6" spans="1:21">
      <c r="A6" t="s">
        <v>4</v>
      </c>
      <c r="B6" s="5">
        <v>7271</v>
      </c>
      <c r="C6" s="4">
        <v>108116</v>
      </c>
      <c r="D6" s="4">
        <v>78342</v>
      </c>
      <c r="E6" s="4">
        <v>4484814</v>
      </c>
      <c r="F6" s="4">
        <v>1214210</v>
      </c>
      <c r="G6" s="4">
        <v>66831</v>
      </c>
      <c r="H6" s="4">
        <v>56206</v>
      </c>
      <c r="I6" s="2">
        <f t="shared" si="4"/>
        <v>1779.1694836850158</v>
      </c>
      <c r="J6">
        <v>1.51</v>
      </c>
      <c r="K6" s="2">
        <v>74.08</v>
      </c>
      <c r="L6" s="2">
        <f t="shared" si="0"/>
        <v>174.07999999999998</v>
      </c>
      <c r="M6" s="4">
        <f t="shared" si="7"/>
        <v>4176.8152573529405</v>
      </c>
      <c r="N6" s="1">
        <f t="shared" si="5"/>
        <v>62107.077205882357</v>
      </c>
      <c r="O6" s="1">
        <f t="shared" si="6"/>
        <v>45003.446691176468</v>
      </c>
      <c r="P6" s="4">
        <f t="shared" si="1"/>
        <v>3094.184742647059</v>
      </c>
      <c r="Q6" s="4">
        <f t="shared" si="2"/>
        <v>46008.922794117643</v>
      </c>
      <c r="R6" s="4">
        <f t="shared" si="3"/>
        <v>33338.553308823532</v>
      </c>
    </row>
    <row r="7" spans="1:21">
      <c r="A7" t="s">
        <v>5</v>
      </c>
      <c r="B7" s="5">
        <v>6524</v>
      </c>
      <c r="C7" s="4">
        <v>127223</v>
      </c>
      <c r="D7" s="4">
        <v>30813</v>
      </c>
      <c r="E7" s="4">
        <v>3571698</v>
      </c>
      <c r="F7" s="4">
        <v>711561</v>
      </c>
      <c r="G7" s="4">
        <v>58018</v>
      </c>
      <c r="H7" s="4">
        <v>47410</v>
      </c>
      <c r="I7" s="2">
        <f t="shared" si="4"/>
        <v>2109.2596498628982</v>
      </c>
      <c r="J7">
        <v>1.68</v>
      </c>
      <c r="K7" s="2">
        <v>73.930000000000007</v>
      </c>
      <c r="L7" s="2">
        <f t="shared" si="0"/>
        <v>173.93</v>
      </c>
      <c r="M7" s="4">
        <f t="shared" si="7"/>
        <v>3750.9342839073188</v>
      </c>
      <c r="N7" s="1">
        <f t="shared" si="5"/>
        <v>73146.093255907545</v>
      </c>
      <c r="O7" s="1">
        <f t="shared" si="6"/>
        <v>17715.747714597826</v>
      </c>
      <c r="P7" s="4">
        <f t="shared" si="1"/>
        <v>2773.0657160926812</v>
      </c>
      <c r="Q7" s="4">
        <f t="shared" si="2"/>
        <v>54076.906744092455</v>
      </c>
      <c r="R7" s="4">
        <f t="shared" si="3"/>
        <v>13097.252285402174</v>
      </c>
    </row>
    <row r="8" spans="1:21">
      <c r="A8" t="s">
        <v>6</v>
      </c>
      <c r="B8" s="5">
        <v>9140</v>
      </c>
      <c r="C8" s="4">
        <v>94175</v>
      </c>
      <c r="D8" s="4">
        <v>37726</v>
      </c>
      <c r="E8" s="4">
        <v>2732262</v>
      </c>
      <c r="F8" s="4">
        <v>920380</v>
      </c>
      <c r="G8" s="4">
        <v>47022</v>
      </c>
      <c r="H8" s="4">
        <v>31821</v>
      </c>
      <c r="I8" s="2">
        <f t="shared" si="4"/>
        <v>3142.5788001634146</v>
      </c>
      <c r="J8">
        <v>1.6</v>
      </c>
      <c r="K8" s="2">
        <v>71</v>
      </c>
      <c r="L8" s="2">
        <f t="shared" si="0"/>
        <v>171</v>
      </c>
      <c r="M8" s="4">
        <f t="shared" si="7"/>
        <v>5345.0292397660814</v>
      </c>
      <c r="N8" s="1">
        <f t="shared" si="5"/>
        <v>55073.099415204677</v>
      </c>
      <c r="O8" s="1">
        <f t="shared" si="6"/>
        <v>22061.988304093567</v>
      </c>
      <c r="P8" s="4">
        <f t="shared" si="1"/>
        <v>3794.9707602339181</v>
      </c>
      <c r="Q8" s="4">
        <f t="shared" si="2"/>
        <v>39101.900584795323</v>
      </c>
      <c r="R8" s="4">
        <f t="shared" si="3"/>
        <v>15664.011695906433</v>
      </c>
    </row>
    <row r="9" spans="1:21">
      <c r="A9" t="s">
        <v>7</v>
      </c>
      <c r="B9" s="5">
        <v>7525</v>
      </c>
      <c r="C9" s="4">
        <v>33910</v>
      </c>
      <c r="D9" s="4">
        <v>11252</v>
      </c>
      <c r="E9" s="4">
        <v>1351663</v>
      </c>
      <c r="F9" s="4">
        <v>270200</v>
      </c>
      <c r="G9" s="4">
        <v>18952</v>
      </c>
      <c r="H9" s="4">
        <v>16297</v>
      </c>
      <c r="I9" s="2">
        <f t="shared" si="4"/>
        <v>6136.0986684665895</v>
      </c>
      <c r="J9">
        <v>1.52</v>
      </c>
      <c r="K9" s="2">
        <v>75.290000000000006</v>
      </c>
      <c r="L9" s="2">
        <f t="shared" si="0"/>
        <v>175.29000000000002</v>
      </c>
      <c r="M9" s="4">
        <f t="shared" si="7"/>
        <v>4292.8860745051061</v>
      </c>
      <c r="N9" s="1">
        <f t="shared" si="5"/>
        <v>19345.085287238289</v>
      </c>
      <c r="O9" s="1">
        <f t="shared" si="6"/>
        <v>6419.0769581835812</v>
      </c>
      <c r="P9" s="4">
        <f t="shared" si="1"/>
        <v>3232.1139254948939</v>
      </c>
      <c r="Q9" s="4">
        <f t="shared" si="2"/>
        <v>14564.914712761709</v>
      </c>
      <c r="R9" s="4">
        <f t="shared" si="3"/>
        <v>4832.9230418164188</v>
      </c>
    </row>
    <row r="10" spans="1:21">
      <c r="A10" t="s">
        <v>8</v>
      </c>
      <c r="B10" s="5">
        <v>5684</v>
      </c>
      <c r="C10" s="4">
        <v>80483</v>
      </c>
      <c r="D10" s="4">
        <v>19062</v>
      </c>
      <c r="E10" s="4">
        <v>2954149</v>
      </c>
      <c r="F10" s="4">
        <v>1042948</v>
      </c>
      <c r="G10" s="4">
        <v>50997</v>
      </c>
      <c r="H10" s="4">
        <v>35054</v>
      </c>
      <c r="I10" s="2">
        <f t="shared" si="4"/>
        <v>2852.7414845666685</v>
      </c>
      <c r="J10">
        <v>1.56</v>
      </c>
      <c r="K10" s="2">
        <v>73.2</v>
      </c>
      <c r="L10" s="2">
        <f t="shared" si="0"/>
        <v>173.2</v>
      </c>
      <c r="M10" s="4">
        <f t="shared" si="7"/>
        <v>3281.7551963048495</v>
      </c>
      <c r="N10" s="1">
        <f t="shared" si="5"/>
        <v>46468.244803695146</v>
      </c>
      <c r="O10" s="1">
        <f t="shared" si="6"/>
        <v>11005.773672055428</v>
      </c>
      <c r="P10" s="4">
        <f t="shared" si="1"/>
        <v>2402.2448036951505</v>
      </c>
      <c r="Q10" s="4">
        <f t="shared" si="2"/>
        <v>34014.755196304854</v>
      </c>
      <c r="R10" s="4">
        <f t="shared" si="3"/>
        <v>8056.2263279445733</v>
      </c>
    </row>
    <row r="11" spans="1:21">
      <c r="A11" t="s">
        <v>9</v>
      </c>
      <c r="B11" s="5">
        <v>11262</v>
      </c>
      <c r="C11" s="4">
        <v>91538</v>
      </c>
      <c r="D11" s="4">
        <v>11368</v>
      </c>
      <c r="E11" s="4">
        <v>2483923</v>
      </c>
      <c r="F11" s="4">
        <v>1765713</v>
      </c>
      <c r="G11" s="4">
        <v>50650</v>
      </c>
      <c r="H11" s="4">
        <v>25983</v>
      </c>
      <c r="I11" s="2">
        <f t="shared" si="4"/>
        <v>3848.6702844167339</v>
      </c>
      <c r="J11">
        <v>1.46</v>
      </c>
      <c r="K11" s="2">
        <v>67.62</v>
      </c>
      <c r="L11" s="2">
        <f t="shared" si="0"/>
        <v>167.62</v>
      </c>
      <c r="M11" s="4">
        <f t="shared" si="7"/>
        <v>6718.7686433599811</v>
      </c>
      <c r="N11" s="1">
        <f t="shared" si="5"/>
        <v>54610.42834983892</v>
      </c>
      <c r="O11" s="1">
        <f t="shared" si="6"/>
        <v>6782.0069204152251</v>
      </c>
      <c r="P11" s="4">
        <f t="shared" si="1"/>
        <v>4543.2313566400189</v>
      </c>
      <c r="Q11" s="4">
        <f t="shared" si="2"/>
        <v>36927.57165016108</v>
      </c>
      <c r="R11" s="4">
        <f t="shared" si="3"/>
        <v>4585.9930795847749</v>
      </c>
    </row>
    <row r="12" spans="1:21">
      <c r="A12" t="s">
        <v>10</v>
      </c>
      <c r="B12" s="5">
        <v>11217</v>
      </c>
      <c r="C12" s="4">
        <v>53919</v>
      </c>
      <c r="D12" s="4">
        <v>12646</v>
      </c>
      <c r="E12" s="4">
        <v>1993843</v>
      </c>
      <c r="F12" s="4">
        <v>541066</v>
      </c>
      <c r="G12" s="4">
        <v>29577</v>
      </c>
      <c r="H12" s="4">
        <v>24375</v>
      </c>
      <c r="I12" s="2">
        <f t="shared" si="4"/>
        <v>4102.5641025641025</v>
      </c>
      <c r="J12">
        <v>1.61</v>
      </c>
      <c r="K12" s="2">
        <v>73.59</v>
      </c>
      <c r="L12" s="2">
        <f t="shared" si="0"/>
        <v>173.59</v>
      </c>
      <c r="M12" s="4">
        <f t="shared" si="7"/>
        <v>6461.7777521746639</v>
      </c>
      <c r="N12" s="1">
        <f t="shared" si="5"/>
        <v>31061.121032317529</v>
      </c>
      <c r="O12" s="5">
        <f t="shared" si="6"/>
        <v>7284.9818537934207</v>
      </c>
      <c r="P12" s="4">
        <f t="shared" si="1"/>
        <v>4755.2222478253361</v>
      </c>
      <c r="Q12" s="4">
        <f t="shared" si="2"/>
        <v>22857.878967682471</v>
      </c>
      <c r="R12" s="4">
        <f t="shared" si="3"/>
        <v>5361.0181462065793</v>
      </c>
    </row>
    <row r="13" spans="1:21">
      <c r="A13" t="s">
        <v>11</v>
      </c>
      <c r="B13" s="5">
        <v>10351</v>
      </c>
      <c r="C13" s="4">
        <v>36783</v>
      </c>
      <c r="D13" s="4">
        <v>4788</v>
      </c>
      <c r="E13" s="4">
        <v>1733921</v>
      </c>
      <c r="F13" s="4">
        <v>311106</v>
      </c>
      <c r="G13" s="4">
        <v>21865</v>
      </c>
      <c r="H13" s="4">
        <v>17645</v>
      </c>
      <c r="I13" s="2">
        <f t="shared" si="4"/>
        <v>5667.327854916407</v>
      </c>
      <c r="J13">
        <v>1.45</v>
      </c>
      <c r="K13" s="2">
        <v>69.010000000000005</v>
      </c>
      <c r="L13" s="2">
        <f t="shared" si="0"/>
        <v>169.01</v>
      </c>
      <c r="M13" s="4">
        <f t="shared" si="7"/>
        <v>6124.4896751671495</v>
      </c>
      <c r="N13" s="1">
        <f t="shared" si="5"/>
        <v>21763.800958523163</v>
      </c>
      <c r="O13" s="1">
        <f t="shared" si="6"/>
        <v>2832.968463404532</v>
      </c>
      <c r="P13" s="4">
        <f t="shared" si="1"/>
        <v>4226.5103248328505</v>
      </c>
      <c r="Q13" s="4">
        <f t="shared" si="2"/>
        <v>15019.199041476837</v>
      </c>
      <c r="R13" s="4">
        <f t="shared" si="3"/>
        <v>1955.031536595468</v>
      </c>
    </row>
    <row r="14" spans="1:21">
      <c r="A14" t="s">
        <v>12</v>
      </c>
      <c r="B14" s="5">
        <v>8302</v>
      </c>
      <c r="C14" s="4">
        <v>90497</v>
      </c>
      <c r="D14" s="4">
        <v>15983</v>
      </c>
      <c r="E14" s="4">
        <v>3182775</v>
      </c>
      <c r="F14" s="4">
        <v>1068544</v>
      </c>
      <c r="G14" s="4">
        <v>41740</v>
      </c>
      <c r="H14" s="4">
        <v>36050</v>
      </c>
      <c r="I14" s="2">
        <f t="shared" si="4"/>
        <v>2773.9251040221916</v>
      </c>
      <c r="J14">
        <v>1.43</v>
      </c>
      <c r="K14" s="2">
        <v>75.63</v>
      </c>
      <c r="L14" s="2">
        <f t="shared" si="0"/>
        <v>175.63</v>
      </c>
      <c r="M14" s="4">
        <f t="shared" si="7"/>
        <v>4726.9828616978875</v>
      </c>
      <c r="N14" s="1">
        <f t="shared" si="5"/>
        <v>51527.073962307128</v>
      </c>
      <c r="O14" s="1">
        <f t="shared" si="6"/>
        <v>9100.3814838011731</v>
      </c>
      <c r="P14" s="4">
        <f t="shared" si="1"/>
        <v>3575.0171383021125</v>
      </c>
      <c r="Q14" s="4">
        <f t="shared" si="2"/>
        <v>38969.926037692872</v>
      </c>
      <c r="R14" s="4">
        <f t="shared" si="3"/>
        <v>6882.6185161988269</v>
      </c>
    </row>
    <row r="15" spans="1:21">
      <c r="A15" t="s">
        <v>13</v>
      </c>
      <c r="B15" s="5">
        <v>1151</v>
      </c>
      <c r="C15" s="4">
        <v>23045</v>
      </c>
      <c r="D15" s="4">
        <v>7133</v>
      </c>
      <c r="E15" s="4">
        <v>1022300</v>
      </c>
      <c r="F15" s="4">
        <v>389709</v>
      </c>
      <c r="G15" s="4">
        <v>16833</v>
      </c>
      <c r="H15" s="4">
        <v>8655</v>
      </c>
      <c r="I15" s="2">
        <f t="shared" si="4"/>
        <v>11554.015020219527</v>
      </c>
      <c r="J15">
        <v>1.1200000000000001</v>
      </c>
      <c r="K15" s="2">
        <v>75.84</v>
      </c>
      <c r="L15" s="2">
        <f t="shared" si="0"/>
        <v>175.84</v>
      </c>
      <c r="M15" s="4">
        <f t="shared" si="7"/>
        <v>654.57233848953592</v>
      </c>
      <c r="N15" s="1">
        <f t="shared" si="5"/>
        <v>13105.664240218381</v>
      </c>
      <c r="O15" s="1">
        <f t="shared" si="6"/>
        <v>4056.5286624203823</v>
      </c>
      <c r="P15" s="4">
        <f t="shared" si="1"/>
        <v>496.42766151046402</v>
      </c>
      <c r="Q15" s="4">
        <f t="shared" si="2"/>
        <v>9939.3357597816193</v>
      </c>
      <c r="R15" s="4">
        <f t="shared" si="3"/>
        <v>3076.4713375796177</v>
      </c>
    </row>
    <row r="16" spans="1:21">
      <c r="A16" t="s">
        <v>14</v>
      </c>
      <c r="B16" s="1">
        <v>1873</v>
      </c>
      <c r="C16" s="4">
        <v>13851.901</v>
      </c>
      <c r="D16" s="4">
        <v>4499.6840000000002</v>
      </c>
      <c r="E16" s="4">
        <v>504197.10600000003</v>
      </c>
      <c r="F16" s="4">
        <v>98405.944000000003</v>
      </c>
      <c r="G16" s="4">
        <v>7065.6580000000004</v>
      </c>
      <c r="H16" s="4">
        <v>2081.681</v>
      </c>
      <c r="I16" s="2">
        <f t="shared" si="4"/>
        <v>48038.099977854436</v>
      </c>
      <c r="J16">
        <v>0.89</v>
      </c>
      <c r="K16" s="2">
        <v>48.63</v>
      </c>
      <c r="L16" s="2">
        <f t="shared" si="0"/>
        <v>148.63</v>
      </c>
      <c r="M16" s="4">
        <f t="shared" si="7"/>
        <v>1260.1762766601628</v>
      </c>
      <c r="N16" s="1">
        <f t="shared" si="5"/>
        <v>9319.7207831527958</v>
      </c>
      <c r="O16" s="1">
        <f t="shared" si="6"/>
        <v>3027.4399515575592</v>
      </c>
      <c r="P16" s="4">
        <f t="shared" si="1"/>
        <v>612.82372333983722</v>
      </c>
      <c r="Q16" s="4">
        <f t="shared" si="2"/>
        <v>4532.180216847205</v>
      </c>
      <c r="R16" s="4">
        <f t="shared" si="3"/>
        <v>1472.244048442441</v>
      </c>
    </row>
    <row r="17" spans="1:18">
      <c r="A17" t="s">
        <v>15</v>
      </c>
      <c r="B17" s="5">
        <v>1496</v>
      </c>
      <c r="C17" s="4">
        <v>11498.194</v>
      </c>
      <c r="D17" s="4">
        <v>3420.2579999999998</v>
      </c>
      <c r="E17" s="4">
        <v>355685.63400000002</v>
      </c>
      <c r="F17" s="4">
        <v>68632.509000000005</v>
      </c>
      <c r="G17" s="4">
        <v>6566.991</v>
      </c>
      <c r="H17" s="4">
        <v>2361.6109999999999</v>
      </c>
      <c r="I17" s="2">
        <f t="shared" si="4"/>
        <v>42343.976209460408</v>
      </c>
      <c r="J17">
        <v>0.92</v>
      </c>
      <c r="K17" s="2">
        <v>63.73</v>
      </c>
      <c r="L17" s="2">
        <f t="shared" si="0"/>
        <v>163.72999999999999</v>
      </c>
      <c r="M17" s="4">
        <f t="shared" si="7"/>
        <v>913.69938313076398</v>
      </c>
      <c r="N17" s="1">
        <f t="shared" si="5"/>
        <v>7022.6555915226281</v>
      </c>
      <c r="O17" s="1">
        <f t="shared" si="6"/>
        <v>2088.9623160080619</v>
      </c>
      <c r="P17" s="4">
        <f t="shared" si="1"/>
        <v>582.30061686923602</v>
      </c>
      <c r="Q17" s="4">
        <f t="shared" si="2"/>
        <v>4475.5384084773714</v>
      </c>
      <c r="R17" s="4">
        <f t="shared" si="3"/>
        <v>1331.2956839919379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G1" workbookViewId="0">
      <selection activeCell="O20" sqref="O20"/>
    </sheetView>
  </sheetViews>
  <sheetFormatPr defaultRowHeight="13.5"/>
  <cols>
    <col min="2" max="2" width="13" bestFit="1" customWidth="1"/>
    <col min="3" max="4" width="12.75" bestFit="1" customWidth="1"/>
    <col min="5" max="5" width="15" bestFit="1" customWidth="1"/>
    <col min="6" max="6" width="23.5" bestFit="1" customWidth="1"/>
    <col min="7" max="7" width="11.625" bestFit="1" customWidth="1"/>
    <col min="8" max="8" width="17.25" bestFit="1" customWidth="1"/>
    <col min="9" max="9" width="11.625" style="6" customWidth="1"/>
    <col min="10" max="10" width="15.125" bestFit="1" customWidth="1"/>
    <col min="13" max="13" width="14.125" bestFit="1" customWidth="1"/>
    <col min="14" max="15" width="11.625" bestFit="1" customWidth="1"/>
    <col min="16" max="16" width="14.125" bestFit="1" customWidth="1"/>
    <col min="17" max="18" width="12.75" bestFit="1" customWidth="1"/>
  </cols>
  <sheetData>
    <row r="1" spans="1:19">
      <c r="A1">
        <v>2007</v>
      </c>
      <c r="B1" s="5" t="s">
        <v>18</v>
      </c>
      <c r="C1" t="s">
        <v>19</v>
      </c>
      <c r="D1" s="5" t="s">
        <v>20</v>
      </c>
      <c r="E1" t="s">
        <v>22</v>
      </c>
      <c r="F1" t="s">
        <v>28</v>
      </c>
      <c r="G1" t="s">
        <v>24</v>
      </c>
      <c r="H1" t="s">
        <v>48</v>
      </c>
      <c r="I1" s="6" t="s">
        <v>47</v>
      </c>
      <c r="J1" t="s">
        <v>26</v>
      </c>
      <c r="K1" s="2" t="s">
        <v>27</v>
      </c>
      <c r="M1" s="4" t="s">
        <v>29</v>
      </c>
      <c r="N1" t="s">
        <v>30</v>
      </c>
      <c r="O1" t="s">
        <v>31</v>
      </c>
      <c r="P1" s="4" t="s">
        <v>33</v>
      </c>
      <c r="Q1" s="4" t="s">
        <v>34</v>
      </c>
      <c r="R1" s="4" t="s">
        <v>35</v>
      </c>
    </row>
    <row r="2" spans="1:19">
      <c r="A2" t="s">
        <v>0</v>
      </c>
      <c r="B2" s="4">
        <v>17361</v>
      </c>
      <c r="C2" s="4">
        <v>104725</v>
      </c>
      <c r="D2" s="4">
        <v>81108</v>
      </c>
      <c r="E2" s="4">
        <v>4400111</v>
      </c>
      <c r="F2" s="4">
        <v>324848</v>
      </c>
      <c r="G2" s="4">
        <v>62017</v>
      </c>
      <c r="H2" s="4">
        <v>88802</v>
      </c>
      <c r="I2" s="6">
        <f>(1/H2)*1000</f>
        <v>1.1261007634963177E-2</v>
      </c>
      <c r="J2">
        <v>3.12</v>
      </c>
      <c r="K2" s="2">
        <v>64.78</v>
      </c>
      <c r="L2" s="2">
        <f t="shared" ref="L2:L17" si="0">K2+100</f>
        <v>164.78</v>
      </c>
      <c r="M2" s="4">
        <f>B2-P2</f>
        <v>10535.866003155723</v>
      </c>
      <c r="N2" s="1">
        <f>C2-Q2</f>
        <v>63554.436217987619</v>
      </c>
      <c r="O2" s="1">
        <f>D2-R2</f>
        <v>49221.992960310716</v>
      </c>
      <c r="P2" s="4">
        <f t="shared" ref="P2:P17" si="1">(B2/L2)*K2</f>
        <v>6825.1339968442771</v>
      </c>
      <c r="Q2" s="4">
        <f t="shared" ref="Q2:Q17" si="2">(C2/L2)*K2</f>
        <v>41170.563782012381</v>
      </c>
      <c r="R2" s="4">
        <f t="shared" ref="R2:R17" si="3">(D2/L2)*K2</f>
        <v>31886.007039689284</v>
      </c>
      <c r="S2">
        <v>1000</v>
      </c>
    </row>
    <row r="3" spans="1:19">
      <c r="A3" t="s">
        <v>1</v>
      </c>
      <c r="B3" s="4">
        <v>58349</v>
      </c>
      <c r="C3" s="4">
        <v>101790</v>
      </c>
      <c r="D3" s="4">
        <v>76450</v>
      </c>
      <c r="E3" s="4">
        <v>5287194</v>
      </c>
      <c r="F3" s="4">
        <v>296618</v>
      </c>
      <c r="G3" s="4">
        <v>43787</v>
      </c>
      <c r="H3" s="4">
        <v>818853</v>
      </c>
      <c r="I3" s="6">
        <f t="shared" ref="I3:I17" si="4">(1/H3)*1000</f>
        <v>1.2212204144089354E-3</v>
      </c>
      <c r="J3">
        <v>23.5</v>
      </c>
      <c r="K3" s="2">
        <v>65.709999999999994</v>
      </c>
      <c r="L3" s="2">
        <f t="shared" si="0"/>
        <v>165.70999999999998</v>
      </c>
      <c r="M3" s="4">
        <f>(B3-P3)</f>
        <v>35211.514090881654</v>
      </c>
      <c r="N3" s="1">
        <f t="shared" ref="N3:N17" si="5">C3-Q3</f>
        <v>61426.588618671172</v>
      </c>
      <c r="O3" s="5">
        <f t="shared" ref="O3:O17" si="6">D3-R3</f>
        <v>46134.813831392188</v>
      </c>
      <c r="P3" s="4">
        <f t="shared" si="1"/>
        <v>23137.485909118343</v>
      </c>
      <c r="Q3" s="4">
        <f t="shared" si="2"/>
        <v>40363.411381328828</v>
      </c>
      <c r="R3" s="4">
        <f t="shared" si="3"/>
        <v>30315.186168607812</v>
      </c>
    </row>
    <row r="4" spans="1:19">
      <c r="A4" t="s">
        <v>2</v>
      </c>
      <c r="B4" s="4">
        <v>19206</v>
      </c>
      <c r="C4" s="4">
        <v>142371</v>
      </c>
      <c r="D4" s="4">
        <v>76628</v>
      </c>
      <c r="E4" s="4">
        <v>6898413</v>
      </c>
      <c r="F4" s="4">
        <v>727609</v>
      </c>
      <c r="G4" s="4">
        <v>81990</v>
      </c>
      <c r="H4" s="4">
        <v>111774</v>
      </c>
      <c r="I4" s="6">
        <f t="shared" si="4"/>
        <v>8.9466244385993168E-3</v>
      </c>
      <c r="J4">
        <v>2.74</v>
      </c>
      <c r="K4" s="2">
        <v>56.3</v>
      </c>
      <c r="L4" s="2">
        <f t="shared" si="0"/>
        <v>156.30000000000001</v>
      </c>
      <c r="M4" s="4">
        <f t="shared" ref="M4:M17" si="7">B4-P4</f>
        <v>12287.907869481765</v>
      </c>
      <c r="N4" s="1">
        <f t="shared" si="5"/>
        <v>91088.291746641073</v>
      </c>
      <c r="O4" s="1">
        <f t="shared" si="6"/>
        <v>49026.231605886118</v>
      </c>
      <c r="P4" s="4">
        <f t="shared" si="1"/>
        <v>6918.0921305182337</v>
      </c>
      <c r="Q4" s="4">
        <f t="shared" si="2"/>
        <v>51282.70825335892</v>
      </c>
      <c r="R4" s="4">
        <f t="shared" si="3"/>
        <v>27601.768394113882</v>
      </c>
    </row>
    <row r="5" spans="1:19">
      <c r="A5" t="s">
        <v>3</v>
      </c>
      <c r="B5" s="4">
        <v>22747</v>
      </c>
      <c r="C5" s="4">
        <v>118924</v>
      </c>
      <c r="D5" s="4">
        <v>56421</v>
      </c>
      <c r="E5" s="4">
        <v>5329507</v>
      </c>
      <c r="F5" s="4">
        <v>516563</v>
      </c>
      <c r="G5" s="4">
        <v>69142</v>
      </c>
      <c r="H5" s="4">
        <v>85170</v>
      </c>
      <c r="I5" s="6">
        <f t="shared" si="4"/>
        <v>1.1741223435481977E-2</v>
      </c>
      <c r="J5">
        <v>2.6</v>
      </c>
      <c r="K5" s="2">
        <v>61.27</v>
      </c>
      <c r="L5" s="2">
        <f t="shared" si="0"/>
        <v>161.27000000000001</v>
      </c>
      <c r="M5" s="4">
        <f t="shared" si="7"/>
        <v>14104.917219569665</v>
      </c>
      <c r="N5" s="1">
        <f t="shared" si="5"/>
        <v>73742.171513610723</v>
      </c>
      <c r="O5" s="1">
        <f t="shared" si="6"/>
        <v>34985.428163948658</v>
      </c>
      <c r="P5" s="4">
        <f t="shared" si="1"/>
        <v>8642.0827804303353</v>
      </c>
      <c r="Q5" s="4">
        <f t="shared" si="2"/>
        <v>45181.828486389284</v>
      </c>
      <c r="R5" s="4">
        <f t="shared" si="3"/>
        <v>21435.571836051342</v>
      </c>
    </row>
    <row r="6" spans="1:19">
      <c r="A6" t="s">
        <v>4</v>
      </c>
      <c r="B6" s="4">
        <v>3232</v>
      </c>
      <c r="C6" s="4">
        <v>31472</v>
      </c>
      <c r="D6" s="4">
        <v>21377</v>
      </c>
      <c r="E6" s="4">
        <v>1555809</v>
      </c>
      <c r="F6" s="4">
        <v>263730</v>
      </c>
      <c r="G6" s="4">
        <v>20641</v>
      </c>
      <c r="H6" s="4">
        <v>22735</v>
      </c>
      <c r="I6" s="6">
        <f t="shared" si="4"/>
        <v>4.3985045084671215E-2</v>
      </c>
      <c r="J6">
        <v>2.06</v>
      </c>
      <c r="K6" s="2">
        <v>64.87</v>
      </c>
      <c r="L6" s="2">
        <f t="shared" si="0"/>
        <v>164.87</v>
      </c>
      <c r="M6" s="4">
        <f t="shared" si="7"/>
        <v>1960.3323830897068</v>
      </c>
      <c r="N6" s="1">
        <f t="shared" si="5"/>
        <v>19088.979195729968</v>
      </c>
      <c r="O6" s="1">
        <f t="shared" si="6"/>
        <v>12965.973190998968</v>
      </c>
      <c r="P6" s="4">
        <f t="shared" si="1"/>
        <v>1271.6676169102932</v>
      </c>
      <c r="Q6" s="4">
        <f t="shared" si="2"/>
        <v>12383.020804270031</v>
      </c>
      <c r="R6" s="4">
        <f t="shared" si="3"/>
        <v>8411.0268090010322</v>
      </c>
    </row>
    <row r="7" spans="1:19">
      <c r="A7" t="s">
        <v>5</v>
      </c>
      <c r="B7" s="4">
        <v>3599</v>
      </c>
      <c r="C7" s="4">
        <v>20043</v>
      </c>
      <c r="D7" s="4">
        <v>7707</v>
      </c>
      <c r="E7" s="4">
        <v>943534</v>
      </c>
      <c r="F7" s="4">
        <v>218520</v>
      </c>
      <c r="G7" s="4">
        <v>15243</v>
      </c>
      <c r="H7" s="4">
        <v>10394</v>
      </c>
      <c r="I7" s="6">
        <f t="shared" si="4"/>
        <v>9.6209351548970562E-2</v>
      </c>
      <c r="J7">
        <v>1.54</v>
      </c>
      <c r="K7" s="2">
        <v>70.11</v>
      </c>
      <c r="L7" s="2">
        <f t="shared" si="0"/>
        <v>170.11</v>
      </c>
      <c r="M7" s="4">
        <f t="shared" si="7"/>
        <v>2115.6898477455766</v>
      </c>
      <c r="N7" s="1">
        <f t="shared" si="5"/>
        <v>11782.376109576158</v>
      </c>
      <c r="O7" s="1">
        <f t="shared" si="6"/>
        <v>4530.5978484510024</v>
      </c>
      <c r="P7" s="4">
        <f t="shared" si="1"/>
        <v>1483.3101522544234</v>
      </c>
      <c r="Q7" s="4">
        <f t="shared" si="2"/>
        <v>8260.6238904238417</v>
      </c>
      <c r="R7" s="4">
        <f t="shared" si="3"/>
        <v>3176.4021515489976</v>
      </c>
    </row>
    <row r="8" spans="1:19">
      <c r="A8" t="s">
        <v>6</v>
      </c>
      <c r="B8" s="4">
        <v>1084.6990000000001</v>
      </c>
      <c r="C8" s="4">
        <v>16101.778</v>
      </c>
      <c r="D8" s="4">
        <v>5958.4679999999998</v>
      </c>
      <c r="E8" s="4">
        <v>671219.43</v>
      </c>
      <c r="F8" s="4">
        <v>79296.724000000002</v>
      </c>
      <c r="G8" s="4">
        <v>6335.1760000000004</v>
      </c>
      <c r="H8" s="4">
        <v>6773.04</v>
      </c>
      <c r="I8" s="6">
        <f t="shared" si="4"/>
        <v>0.14764418931528531</v>
      </c>
      <c r="J8">
        <v>1.24</v>
      </c>
      <c r="K8" s="2">
        <v>72.12</v>
      </c>
      <c r="L8" s="2">
        <f t="shared" si="0"/>
        <v>172.12</v>
      </c>
      <c r="M8" s="4">
        <f t="shared" si="7"/>
        <v>630.19927957239133</v>
      </c>
      <c r="N8" s="1">
        <f t="shared" si="5"/>
        <v>9354.9721124796652</v>
      </c>
      <c r="O8" s="1">
        <f t="shared" si="6"/>
        <v>3461.8103648617243</v>
      </c>
      <c r="P8" s="4">
        <f t="shared" si="1"/>
        <v>454.49972042760868</v>
      </c>
      <c r="Q8" s="4">
        <f t="shared" si="2"/>
        <v>6746.8058875203351</v>
      </c>
      <c r="R8" s="4">
        <f t="shared" si="3"/>
        <v>2496.6576351382755</v>
      </c>
    </row>
    <row r="9" spans="1:19">
      <c r="A9" t="s">
        <v>7</v>
      </c>
      <c r="B9" s="4">
        <v>779.14700000000005</v>
      </c>
      <c r="C9" s="4">
        <v>10404.512000000001</v>
      </c>
      <c r="D9" s="4">
        <v>3606.2429999999999</v>
      </c>
      <c r="E9" s="4">
        <v>438782.25900000002</v>
      </c>
      <c r="F9" s="4">
        <v>59379.807999999997</v>
      </c>
      <c r="G9" s="4">
        <v>2101.1889999999999</v>
      </c>
      <c r="H9" s="4">
        <v>6889.5069999999996</v>
      </c>
      <c r="I9" s="6">
        <f t="shared" si="4"/>
        <v>0.14514826677728901</v>
      </c>
      <c r="J9">
        <v>2.5</v>
      </c>
      <c r="K9" s="2">
        <v>74.17</v>
      </c>
      <c r="L9" s="2">
        <f t="shared" si="0"/>
        <v>174.17000000000002</v>
      </c>
      <c r="M9" s="4">
        <f t="shared" si="7"/>
        <v>447.34856749153136</v>
      </c>
      <c r="N9" s="1">
        <f t="shared" si="5"/>
        <v>5973.7681575472243</v>
      </c>
      <c r="O9" s="1">
        <f t="shared" si="6"/>
        <v>2070.5305161623701</v>
      </c>
      <c r="P9" s="4">
        <f t="shared" si="1"/>
        <v>331.79843250846869</v>
      </c>
      <c r="Q9" s="4">
        <f t="shared" si="2"/>
        <v>4430.7438424527763</v>
      </c>
      <c r="R9" s="4">
        <f t="shared" si="3"/>
        <v>1535.7124838376299</v>
      </c>
    </row>
    <row r="10" spans="1:19">
      <c r="A10" t="s">
        <v>8</v>
      </c>
      <c r="B10" s="4">
        <v>6291.0590000000002</v>
      </c>
      <c r="C10" s="4">
        <v>15113.69</v>
      </c>
      <c r="D10" s="4">
        <v>5507.0159999999996</v>
      </c>
      <c r="E10" s="4">
        <v>763472.89300000004</v>
      </c>
      <c r="F10" s="4">
        <v>61081.313999999998</v>
      </c>
      <c r="G10" s="4">
        <v>5498.7749999999996</v>
      </c>
      <c r="H10" s="4">
        <v>8023.0360000000001</v>
      </c>
      <c r="I10" s="6">
        <f t="shared" si="4"/>
        <v>0.12464109596417117</v>
      </c>
      <c r="J10">
        <v>1.67</v>
      </c>
      <c r="K10" s="2">
        <v>72.55</v>
      </c>
      <c r="L10" s="2">
        <f t="shared" si="0"/>
        <v>172.55</v>
      </c>
      <c r="M10" s="4">
        <f t="shared" si="7"/>
        <v>3645.9339321935672</v>
      </c>
      <c r="N10" s="1">
        <f t="shared" si="5"/>
        <v>8759.0205737467404</v>
      </c>
      <c r="O10" s="1">
        <f t="shared" si="6"/>
        <v>3191.5479571138799</v>
      </c>
      <c r="P10" s="4">
        <f t="shared" si="1"/>
        <v>2645.125067806433</v>
      </c>
      <c r="Q10" s="4">
        <f t="shared" si="2"/>
        <v>6354.6694262532592</v>
      </c>
      <c r="R10" s="4">
        <f t="shared" si="3"/>
        <v>2315.4680428861197</v>
      </c>
    </row>
    <row r="11" spans="1:19">
      <c r="A11" t="s">
        <v>9</v>
      </c>
      <c r="B11" s="4">
        <v>3114.1889999999999</v>
      </c>
      <c r="C11" s="4">
        <v>11206.852999999999</v>
      </c>
      <c r="D11" s="4">
        <v>2995.1669999999999</v>
      </c>
      <c r="E11" s="4">
        <v>505370.85600000003</v>
      </c>
      <c r="F11" s="4">
        <v>191122.772</v>
      </c>
      <c r="G11" s="4">
        <v>8585.7669999999998</v>
      </c>
      <c r="H11" s="4">
        <v>4583.3720000000003</v>
      </c>
      <c r="I11" s="6">
        <f t="shared" si="4"/>
        <v>0.21817997753618948</v>
      </c>
      <c r="J11">
        <v>1.1499999999999999</v>
      </c>
      <c r="K11" s="2">
        <v>68.73</v>
      </c>
      <c r="L11" s="2">
        <f t="shared" si="0"/>
        <v>168.73000000000002</v>
      </c>
      <c r="M11" s="4">
        <f t="shared" si="7"/>
        <v>1845.6640787056244</v>
      </c>
      <c r="N11" s="1">
        <f t="shared" si="5"/>
        <v>6641.8852604753156</v>
      </c>
      <c r="O11" s="1">
        <f t="shared" si="6"/>
        <v>1775.1241628637467</v>
      </c>
      <c r="P11" s="4">
        <f t="shared" si="1"/>
        <v>1268.5249212943754</v>
      </c>
      <c r="Q11" s="4">
        <f t="shared" si="2"/>
        <v>4564.9677395246836</v>
      </c>
      <c r="R11" s="4">
        <f t="shared" si="3"/>
        <v>1220.0428371362532</v>
      </c>
    </row>
    <row r="12" spans="1:19">
      <c r="A12" t="s">
        <v>10</v>
      </c>
      <c r="B12" s="4">
        <v>1641.675</v>
      </c>
      <c r="C12" s="4">
        <v>11579.252</v>
      </c>
      <c r="D12" s="4">
        <v>3748.3029999999999</v>
      </c>
      <c r="E12" s="4">
        <v>540661.24199999997</v>
      </c>
      <c r="F12" s="4">
        <v>89721.634000000005</v>
      </c>
      <c r="G12" s="4">
        <v>5039.152</v>
      </c>
      <c r="H12" s="4">
        <v>18748</v>
      </c>
      <c r="I12" s="6">
        <f t="shared" si="4"/>
        <v>5.3339022829101773E-2</v>
      </c>
      <c r="J12">
        <v>4.49</v>
      </c>
      <c r="K12" s="2">
        <v>74.47</v>
      </c>
      <c r="L12" s="2">
        <f t="shared" si="0"/>
        <v>174.47</v>
      </c>
      <c r="M12" s="4">
        <f t="shared" si="7"/>
        <v>940.94973347853499</v>
      </c>
      <c r="N12" s="1">
        <f t="shared" si="5"/>
        <v>6636.8154983664808</v>
      </c>
      <c r="O12" s="5">
        <f t="shared" si="6"/>
        <v>2148.3939932366593</v>
      </c>
      <c r="P12" s="4">
        <f t="shared" si="1"/>
        <v>700.72526652146496</v>
      </c>
      <c r="Q12" s="4">
        <f t="shared" si="2"/>
        <v>4942.4365016335196</v>
      </c>
      <c r="R12" s="4">
        <f t="shared" si="3"/>
        <v>1599.9090067633404</v>
      </c>
    </row>
    <row r="13" spans="1:19">
      <c r="A13" t="s">
        <v>11</v>
      </c>
      <c r="B13" s="4">
        <v>925.41099999999994</v>
      </c>
      <c r="C13" s="4">
        <v>5031.8010000000004</v>
      </c>
      <c r="D13" s="4">
        <v>1554.278</v>
      </c>
      <c r="E13" s="4">
        <v>281276.98100000003</v>
      </c>
      <c r="F13" s="4">
        <v>32388.761999999999</v>
      </c>
      <c r="G13" s="4">
        <v>2649.9029999999998</v>
      </c>
      <c r="H13" s="4">
        <v>12475.337</v>
      </c>
      <c r="I13" s="6">
        <f t="shared" si="4"/>
        <v>8.015815524662781E-2</v>
      </c>
      <c r="J13">
        <v>5.64</v>
      </c>
      <c r="K13" s="2">
        <v>73.260000000000005</v>
      </c>
      <c r="L13" s="2">
        <f t="shared" si="0"/>
        <v>173.26</v>
      </c>
      <c r="M13" s="4">
        <f t="shared" si="7"/>
        <v>534.11693408749852</v>
      </c>
      <c r="N13" s="1">
        <f t="shared" si="5"/>
        <v>2904.190811497172</v>
      </c>
      <c r="O13" s="1">
        <f t="shared" si="6"/>
        <v>897.07837931432528</v>
      </c>
      <c r="P13" s="4">
        <f t="shared" si="1"/>
        <v>391.29406591250148</v>
      </c>
      <c r="Q13" s="4">
        <f t="shared" si="2"/>
        <v>2127.6101885028284</v>
      </c>
      <c r="R13" s="4">
        <f t="shared" si="3"/>
        <v>657.19962068567474</v>
      </c>
    </row>
    <row r="14" spans="1:19">
      <c r="A14" t="s">
        <v>12</v>
      </c>
      <c r="B14" s="4">
        <v>2996</v>
      </c>
      <c r="C14" s="4">
        <v>14735</v>
      </c>
      <c r="D14" s="4">
        <v>8444</v>
      </c>
      <c r="E14" s="4">
        <v>787211</v>
      </c>
      <c r="F14" s="4">
        <v>96609</v>
      </c>
      <c r="G14" s="4">
        <v>8290</v>
      </c>
      <c r="H14" s="4">
        <v>8492</v>
      </c>
      <c r="I14" s="6">
        <f t="shared" si="4"/>
        <v>0.11775788977861518</v>
      </c>
      <c r="J14">
        <v>1.48</v>
      </c>
      <c r="K14" s="2">
        <v>73.5</v>
      </c>
      <c r="L14" s="2">
        <f t="shared" si="0"/>
        <v>173.5</v>
      </c>
      <c r="M14" s="4">
        <f t="shared" si="7"/>
        <v>1726.8011527377523</v>
      </c>
      <c r="N14" s="1">
        <f t="shared" si="5"/>
        <v>8492.7953890489916</v>
      </c>
      <c r="O14" s="1">
        <f t="shared" si="6"/>
        <v>4866.8587896253593</v>
      </c>
      <c r="P14" s="4">
        <f t="shared" si="1"/>
        <v>1269.1988472622477</v>
      </c>
      <c r="Q14" s="4">
        <f t="shared" si="2"/>
        <v>6242.2046109510093</v>
      </c>
      <c r="R14" s="4">
        <f t="shared" si="3"/>
        <v>3577.1412103746402</v>
      </c>
    </row>
    <row r="15" spans="1:19">
      <c r="A15" t="s">
        <v>13</v>
      </c>
      <c r="B15" s="4">
        <v>237.56399999999999</v>
      </c>
      <c r="C15" s="4">
        <v>2980.0740000000001</v>
      </c>
      <c r="D15" s="4">
        <v>1433.9480000000001</v>
      </c>
      <c r="E15" s="4">
        <v>259686.75599999999</v>
      </c>
      <c r="F15" s="4">
        <v>16717.778999999999</v>
      </c>
      <c r="G15" s="4">
        <v>3348.1970000000001</v>
      </c>
      <c r="H15" s="4">
        <v>3239.9969999999998</v>
      </c>
      <c r="I15" s="6">
        <f t="shared" si="4"/>
        <v>0.30864226108851334</v>
      </c>
      <c r="J15">
        <v>2.06</v>
      </c>
      <c r="K15" s="2">
        <v>57.77</v>
      </c>
      <c r="L15" s="2">
        <f t="shared" si="0"/>
        <v>157.77000000000001</v>
      </c>
      <c r="M15" s="4">
        <f t="shared" si="7"/>
        <v>150.57615516257843</v>
      </c>
      <c r="N15" s="1">
        <f t="shared" si="5"/>
        <v>1888.8724092032705</v>
      </c>
      <c r="O15" s="1">
        <f t="shared" si="6"/>
        <v>908.88508588451555</v>
      </c>
      <c r="P15" s="4">
        <f t="shared" si="1"/>
        <v>86.987844837421562</v>
      </c>
      <c r="Q15" s="4">
        <f t="shared" si="2"/>
        <v>1091.2015907967295</v>
      </c>
      <c r="R15" s="4">
        <f t="shared" si="3"/>
        <v>525.06291411548455</v>
      </c>
    </row>
    <row r="16" spans="1:19">
      <c r="A16" t="s">
        <v>14</v>
      </c>
      <c r="B16" s="4">
        <v>205.70400000000001</v>
      </c>
      <c r="C16" s="4">
        <v>888.57500000000005</v>
      </c>
      <c r="D16" s="4">
        <v>495.03199999999998</v>
      </c>
      <c r="E16" s="4">
        <v>50931.531999999999</v>
      </c>
      <c r="F16" s="4">
        <v>3523.902</v>
      </c>
      <c r="G16" s="4">
        <v>909.49400000000003</v>
      </c>
      <c r="H16" s="4">
        <v>548.47400000000005</v>
      </c>
      <c r="I16" s="6">
        <f t="shared" si="4"/>
        <v>1.8232404817730647</v>
      </c>
      <c r="J16">
        <v>1.97</v>
      </c>
      <c r="K16" s="2">
        <v>56.71</v>
      </c>
      <c r="L16" s="2">
        <f t="shared" si="0"/>
        <v>156.71</v>
      </c>
      <c r="M16" s="4">
        <f t="shared" si="7"/>
        <v>131.2641184353264</v>
      </c>
      <c r="N16" s="1">
        <f t="shared" si="5"/>
        <v>567.01869695616108</v>
      </c>
      <c r="O16" s="1">
        <f t="shared" si="6"/>
        <v>315.89049837279049</v>
      </c>
      <c r="P16" s="4">
        <f t="shared" si="1"/>
        <v>74.439881564673598</v>
      </c>
      <c r="Q16" s="4">
        <f t="shared" si="2"/>
        <v>321.55630304383897</v>
      </c>
      <c r="R16" s="4">
        <f t="shared" si="3"/>
        <v>179.14150162720946</v>
      </c>
    </row>
    <row r="17" spans="1:18">
      <c r="A17" t="s">
        <v>15</v>
      </c>
      <c r="B17" s="4">
        <v>120.967</v>
      </c>
      <c r="C17" s="4">
        <v>1060.4469999999999</v>
      </c>
      <c r="D17" s="4">
        <v>672.99599999999998</v>
      </c>
      <c r="E17" s="4">
        <v>55514.044000000002</v>
      </c>
      <c r="F17" s="4">
        <v>1688.8430000000001</v>
      </c>
      <c r="G17" s="4">
        <v>951.07299999999998</v>
      </c>
      <c r="H17" s="4">
        <v>130.09899999999999</v>
      </c>
      <c r="I17" s="6">
        <f t="shared" si="4"/>
        <v>7.686454161830607</v>
      </c>
      <c r="J17">
        <v>0.36</v>
      </c>
      <c r="K17" s="2">
        <v>63.95</v>
      </c>
      <c r="L17" s="2">
        <f t="shared" si="0"/>
        <v>163.95</v>
      </c>
      <c r="M17" s="4">
        <f t="shared" si="7"/>
        <v>73.782860628240314</v>
      </c>
      <c r="N17" s="1">
        <f t="shared" si="5"/>
        <v>646.81122293382123</v>
      </c>
      <c r="O17" s="1">
        <f t="shared" si="6"/>
        <v>410.48856358645924</v>
      </c>
      <c r="P17" s="4">
        <f t="shared" si="1"/>
        <v>47.184139371759684</v>
      </c>
      <c r="Q17" s="4">
        <f t="shared" si="2"/>
        <v>413.63577706617872</v>
      </c>
      <c r="R17" s="4">
        <f t="shared" si="3"/>
        <v>262.50743641354074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I19" sqref="I19"/>
    </sheetView>
  </sheetViews>
  <sheetFormatPr defaultRowHeight="13.5"/>
  <cols>
    <col min="2" max="2" width="13" bestFit="1" customWidth="1"/>
    <col min="3" max="4" width="12.75" bestFit="1" customWidth="1"/>
    <col min="5" max="5" width="15" bestFit="1" customWidth="1"/>
    <col min="6" max="6" width="23.5" bestFit="1" customWidth="1"/>
    <col min="7" max="7" width="11.625" bestFit="1" customWidth="1"/>
    <col min="8" max="8" width="17.25" bestFit="1" customWidth="1"/>
    <col min="9" max="9" width="11.625" style="6" customWidth="1"/>
    <col min="10" max="10" width="15.125" bestFit="1" customWidth="1"/>
    <col min="11" max="11" width="7.5" bestFit="1" customWidth="1"/>
    <col min="13" max="13" width="14.125" bestFit="1" customWidth="1"/>
    <col min="14" max="15" width="11.625" bestFit="1" customWidth="1"/>
    <col min="16" max="16" width="14.125" bestFit="1" customWidth="1"/>
    <col min="17" max="18" width="12.75" bestFit="1" customWidth="1"/>
  </cols>
  <sheetData>
    <row r="1" spans="1:19">
      <c r="A1">
        <v>2008</v>
      </c>
      <c r="B1" s="5" t="s">
        <v>18</v>
      </c>
      <c r="C1" t="s">
        <v>19</v>
      </c>
      <c r="D1" s="5" t="s">
        <v>20</v>
      </c>
      <c r="E1" t="s">
        <v>22</v>
      </c>
      <c r="F1" t="s">
        <v>28</v>
      </c>
      <c r="G1" t="s">
        <v>24</v>
      </c>
      <c r="H1" t="s">
        <v>48</v>
      </c>
      <c r="I1" s="6" t="s">
        <v>47</v>
      </c>
      <c r="J1" t="s">
        <v>26</v>
      </c>
      <c r="K1" s="2" t="s">
        <v>27</v>
      </c>
      <c r="M1" s="4" t="s">
        <v>29</v>
      </c>
      <c r="N1" t="s">
        <v>30</v>
      </c>
      <c r="O1" t="s">
        <v>31</v>
      </c>
      <c r="P1" s="4" t="s">
        <v>33</v>
      </c>
      <c r="Q1" s="4" t="s">
        <v>34</v>
      </c>
      <c r="R1" s="4" t="s">
        <v>35</v>
      </c>
    </row>
    <row r="2" spans="1:19">
      <c r="A2" t="s">
        <v>0</v>
      </c>
      <c r="B2" s="4">
        <v>18394</v>
      </c>
      <c r="C2" s="4">
        <v>142135</v>
      </c>
      <c r="D2" s="4">
        <v>88898</v>
      </c>
      <c r="E2" s="4">
        <v>5173352</v>
      </c>
      <c r="F2" s="4">
        <v>603393</v>
      </c>
      <c r="G2" s="4">
        <v>65073</v>
      </c>
      <c r="H2" s="4">
        <v>87490</v>
      </c>
      <c r="I2" s="6">
        <f>(1/H2)*1000</f>
        <v>1.1429877700308606E-2</v>
      </c>
      <c r="J2">
        <v>2.65</v>
      </c>
      <c r="K2" s="2">
        <v>63.71</v>
      </c>
      <c r="L2" s="2">
        <f t="shared" ref="L2:L17" si="0">K2+100</f>
        <v>163.71</v>
      </c>
      <c r="M2" s="4">
        <f>B2-P2</f>
        <v>11235.721703011423</v>
      </c>
      <c r="N2" s="1">
        <f>C2-Q2</f>
        <v>86821.208234072445</v>
      </c>
      <c r="O2" s="1">
        <f>D2-R2</f>
        <v>54302.119601734776</v>
      </c>
      <c r="P2" s="4">
        <f t="shared" ref="P2:P17" si="1">(B2/L2)*K2</f>
        <v>7158.2782969885775</v>
      </c>
      <c r="Q2" s="4">
        <f t="shared" ref="Q2:Q17" si="2">(C2/L2)*K2</f>
        <v>55313.791765927555</v>
      </c>
      <c r="R2" s="4">
        <f t="shared" ref="R2:R17" si="3">(D2/L2)*K2</f>
        <v>34595.880398265224</v>
      </c>
      <c r="S2">
        <v>1000</v>
      </c>
    </row>
    <row r="3" spans="1:19">
      <c r="A3" t="s">
        <v>1</v>
      </c>
      <c r="B3" s="4">
        <v>68144</v>
      </c>
      <c r="C3" s="4">
        <v>159118</v>
      </c>
      <c r="D3" s="4">
        <v>103883</v>
      </c>
      <c r="E3" s="4">
        <v>6097428</v>
      </c>
      <c r="F3" s="4">
        <v>289772</v>
      </c>
      <c r="G3" s="4">
        <v>51453</v>
      </c>
      <c r="H3" s="4">
        <v>134067</v>
      </c>
      <c r="I3" s="6">
        <f t="shared" ref="I3:I17" si="4">(1/H3)*1000</f>
        <v>7.4589570886198688E-3</v>
      </c>
      <c r="J3">
        <v>4.32</v>
      </c>
      <c r="K3" s="2">
        <v>50.84</v>
      </c>
      <c r="L3" s="2">
        <f t="shared" si="0"/>
        <v>150.84</v>
      </c>
      <c r="M3" s="4">
        <f t="shared" ref="M3" si="5">(B3-P3)</f>
        <v>45176.345796870854</v>
      </c>
      <c r="N3" s="1">
        <f t="shared" ref="N3:N17" si="6">C3-Q3</f>
        <v>105487.93423495094</v>
      </c>
      <c r="O3" s="5">
        <f t="shared" ref="O3:O17" si="7">D3-R3</f>
        <v>68869.663219305221</v>
      </c>
      <c r="P3" s="4">
        <f t="shared" si="1"/>
        <v>22967.654203129146</v>
      </c>
      <c r="Q3" s="4">
        <f t="shared" si="2"/>
        <v>53630.065765049061</v>
      </c>
      <c r="R3" s="4">
        <f t="shared" si="3"/>
        <v>35013.336780694779</v>
      </c>
    </row>
    <row r="4" spans="1:19">
      <c r="A4" t="s">
        <v>2</v>
      </c>
      <c r="B4" s="4">
        <v>19942</v>
      </c>
      <c r="C4" s="4">
        <v>166227</v>
      </c>
      <c r="D4" s="4">
        <v>79759</v>
      </c>
      <c r="E4" s="4">
        <v>8223446</v>
      </c>
      <c r="F4" s="4">
        <v>592607</v>
      </c>
      <c r="G4" s="4">
        <v>111151</v>
      </c>
      <c r="H4" s="4">
        <v>104482</v>
      </c>
      <c r="I4" s="6">
        <f t="shared" si="4"/>
        <v>9.5710265883118626E-3</v>
      </c>
      <c r="J4">
        <v>2.29</v>
      </c>
      <c r="K4" s="2">
        <v>56.4</v>
      </c>
      <c r="L4" s="2">
        <f t="shared" si="0"/>
        <v>156.4</v>
      </c>
      <c r="M4" s="4">
        <f t="shared" ref="M4:M17" si="8">B4-P4</f>
        <v>12750.639386189259</v>
      </c>
      <c r="N4" s="1">
        <f t="shared" si="6"/>
        <v>106283.24808184143</v>
      </c>
      <c r="O4" s="1">
        <f t="shared" si="7"/>
        <v>50996.803069053713</v>
      </c>
      <c r="P4" s="4">
        <f t="shared" si="1"/>
        <v>7191.3606138107407</v>
      </c>
      <c r="Q4" s="4">
        <f t="shared" si="2"/>
        <v>59943.751918158567</v>
      </c>
      <c r="R4" s="4">
        <f t="shared" si="3"/>
        <v>28762.196930946291</v>
      </c>
    </row>
    <row r="5" spans="1:19">
      <c r="A5" t="s">
        <v>3</v>
      </c>
      <c r="B5" s="4">
        <v>25153</v>
      </c>
      <c r="C5" s="4">
        <v>148900</v>
      </c>
      <c r="D5" s="4">
        <v>63957</v>
      </c>
      <c r="E5" s="4">
        <v>6375915</v>
      </c>
      <c r="F5" s="4">
        <v>447464</v>
      </c>
      <c r="G5" s="4">
        <v>92642</v>
      </c>
      <c r="H5" s="4">
        <v>83882</v>
      </c>
      <c r="I5" s="6">
        <f t="shared" si="4"/>
        <v>1.1921508786151976E-2</v>
      </c>
      <c r="J5">
        <v>2.21</v>
      </c>
      <c r="K5" s="2">
        <v>59.5</v>
      </c>
      <c r="L5" s="2">
        <f t="shared" si="0"/>
        <v>159.5</v>
      </c>
      <c r="M5" s="4">
        <f t="shared" si="8"/>
        <v>15769.905956112852</v>
      </c>
      <c r="N5" s="1">
        <f t="shared" si="6"/>
        <v>93354.231974921626</v>
      </c>
      <c r="O5" s="1">
        <f t="shared" si="7"/>
        <v>40098.432601880879</v>
      </c>
      <c r="P5" s="4">
        <f t="shared" si="1"/>
        <v>9383.0940438871476</v>
      </c>
      <c r="Q5" s="4">
        <f t="shared" si="2"/>
        <v>55545.768025078367</v>
      </c>
      <c r="R5" s="4">
        <f t="shared" si="3"/>
        <v>23858.567398119121</v>
      </c>
    </row>
    <row r="6" spans="1:19">
      <c r="A6" t="s">
        <v>4</v>
      </c>
      <c r="B6" s="4">
        <v>3968</v>
      </c>
      <c r="C6" s="4">
        <v>40877</v>
      </c>
      <c r="D6" s="4">
        <v>22744</v>
      </c>
      <c r="E6" s="4">
        <v>1865815</v>
      </c>
      <c r="F6" s="4">
        <v>483075</v>
      </c>
      <c r="G6" s="4">
        <v>28520</v>
      </c>
      <c r="H6" s="4">
        <v>25460</v>
      </c>
      <c r="I6" s="6">
        <f t="shared" si="4"/>
        <v>3.927729772191673E-2</v>
      </c>
      <c r="J6">
        <v>1.92</v>
      </c>
      <c r="K6" s="2">
        <v>64.91</v>
      </c>
      <c r="L6" s="2">
        <f t="shared" si="0"/>
        <v>164.91</v>
      </c>
      <c r="M6" s="4">
        <f t="shared" si="8"/>
        <v>2406.1609362682675</v>
      </c>
      <c r="N6" s="1">
        <f t="shared" si="6"/>
        <v>24787.459826572071</v>
      </c>
      <c r="O6" s="1">
        <f t="shared" si="7"/>
        <v>13791.765205263478</v>
      </c>
      <c r="P6" s="4">
        <f t="shared" si="1"/>
        <v>1561.8390637317325</v>
      </c>
      <c r="Q6" s="4">
        <f t="shared" si="2"/>
        <v>16089.540173427929</v>
      </c>
      <c r="R6" s="4">
        <f t="shared" si="3"/>
        <v>8952.2347947365215</v>
      </c>
    </row>
    <row r="7" spans="1:19">
      <c r="A7" t="s">
        <v>5</v>
      </c>
      <c r="B7" s="4">
        <v>2980</v>
      </c>
      <c r="C7" s="4">
        <v>28896</v>
      </c>
      <c r="D7" s="4">
        <v>11676</v>
      </c>
      <c r="E7" s="4">
        <v>1250648</v>
      </c>
      <c r="F7" s="4">
        <v>115792</v>
      </c>
      <c r="G7" s="4">
        <v>20946</v>
      </c>
      <c r="H7" s="4">
        <v>9677</v>
      </c>
      <c r="I7" s="6">
        <f t="shared" si="4"/>
        <v>0.10333781130515655</v>
      </c>
      <c r="J7">
        <v>1.1100000000000001</v>
      </c>
      <c r="K7" s="2">
        <v>70.75</v>
      </c>
      <c r="L7" s="2">
        <f t="shared" si="0"/>
        <v>170.75</v>
      </c>
      <c r="M7" s="4">
        <f t="shared" si="8"/>
        <v>1745.241581259151</v>
      </c>
      <c r="N7" s="1">
        <f t="shared" si="6"/>
        <v>16922.986822840408</v>
      </c>
      <c r="O7" s="1">
        <f t="shared" si="7"/>
        <v>6838.0673499267932</v>
      </c>
      <c r="P7" s="4">
        <f t="shared" si="1"/>
        <v>1234.758418740849</v>
      </c>
      <c r="Q7" s="4">
        <f t="shared" si="2"/>
        <v>11973.01317715959</v>
      </c>
      <c r="R7" s="4">
        <f t="shared" si="3"/>
        <v>4837.9326500732068</v>
      </c>
    </row>
    <row r="8" spans="1:19">
      <c r="A8" t="s">
        <v>6</v>
      </c>
      <c r="B8" s="4">
        <v>972</v>
      </c>
      <c r="C8" s="4">
        <v>24605</v>
      </c>
      <c r="D8" s="4">
        <v>6496</v>
      </c>
      <c r="E8" s="4">
        <v>785786</v>
      </c>
      <c r="F8" s="4">
        <v>120244</v>
      </c>
      <c r="G8" s="4">
        <v>7893</v>
      </c>
      <c r="H8" s="4">
        <v>7921</v>
      </c>
      <c r="I8" s="6">
        <f t="shared" si="4"/>
        <v>0.12624668602449185</v>
      </c>
      <c r="J8">
        <v>1.21</v>
      </c>
      <c r="K8" s="2">
        <v>74.72</v>
      </c>
      <c r="L8" s="2">
        <f t="shared" si="0"/>
        <v>174.72</v>
      </c>
      <c r="M8" s="4">
        <f t="shared" si="8"/>
        <v>556.31868131868134</v>
      </c>
      <c r="N8" s="1">
        <f t="shared" si="6"/>
        <v>14082.532051282051</v>
      </c>
      <c r="O8" s="1">
        <f t="shared" si="7"/>
        <v>3717.9487179487178</v>
      </c>
      <c r="P8" s="4">
        <f t="shared" si="1"/>
        <v>415.68131868131866</v>
      </c>
      <c r="Q8" s="4">
        <f t="shared" si="2"/>
        <v>10522.467948717949</v>
      </c>
      <c r="R8" s="4">
        <f t="shared" si="3"/>
        <v>2778.0512820512822</v>
      </c>
    </row>
    <row r="9" spans="1:19">
      <c r="A9" t="s">
        <v>7</v>
      </c>
      <c r="B9" s="4">
        <v>975.774</v>
      </c>
      <c r="C9" s="4">
        <v>13577.476000000001</v>
      </c>
      <c r="D9" s="4">
        <v>4110.3429999999998</v>
      </c>
      <c r="E9" s="4">
        <v>485349.57699999999</v>
      </c>
      <c r="F9" s="4">
        <v>87014.157000000007</v>
      </c>
      <c r="G9" s="4">
        <v>3070.8380000000002</v>
      </c>
      <c r="H9" s="4">
        <v>6487.18</v>
      </c>
      <c r="I9" s="6">
        <f t="shared" si="4"/>
        <v>0.15415018544267309</v>
      </c>
      <c r="J9">
        <v>2.04</v>
      </c>
      <c r="K9" s="2">
        <v>71.41</v>
      </c>
      <c r="L9" s="2">
        <f t="shared" si="0"/>
        <v>171.41</v>
      </c>
      <c r="M9" s="4">
        <f t="shared" si="8"/>
        <v>569.26317017676911</v>
      </c>
      <c r="N9" s="1">
        <f t="shared" si="6"/>
        <v>7921.0524473484629</v>
      </c>
      <c r="O9" s="1">
        <f t="shared" si="7"/>
        <v>2397.9598623184179</v>
      </c>
      <c r="P9" s="4">
        <f t="shared" si="1"/>
        <v>406.51082982323084</v>
      </c>
      <c r="Q9" s="4">
        <f t="shared" si="2"/>
        <v>5656.4235526515376</v>
      </c>
      <c r="R9" s="4">
        <f t="shared" si="3"/>
        <v>1712.383137681582</v>
      </c>
    </row>
    <row r="10" spans="1:19">
      <c r="A10" t="s">
        <v>8</v>
      </c>
      <c r="B10" s="4">
        <v>6923.8029999999999</v>
      </c>
      <c r="C10" s="4">
        <v>19228.558000000001</v>
      </c>
      <c r="D10" s="4">
        <v>6259.8469999999998</v>
      </c>
      <c r="E10" s="4">
        <v>947293.58200000005</v>
      </c>
      <c r="F10" s="4">
        <v>222440.81299999999</v>
      </c>
      <c r="G10" s="4">
        <v>12515.831</v>
      </c>
      <c r="H10" s="4">
        <v>8467.1569999999992</v>
      </c>
      <c r="I10" s="6">
        <f t="shared" si="4"/>
        <v>0.11810339645290623</v>
      </c>
      <c r="J10">
        <v>1.29</v>
      </c>
      <c r="K10" s="2">
        <v>71.06</v>
      </c>
      <c r="L10" s="2">
        <f t="shared" si="0"/>
        <v>171.06</v>
      </c>
      <c r="M10" s="4">
        <f t="shared" si="8"/>
        <v>4047.5873962352389</v>
      </c>
      <c r="N10" s="1">
        <f t="shared" si="6"/>
        <v>11240.826610546008</v>
      </c>
      <c r="O10" s="1">
        <f t="shared" si="7"/>
        <v>3659.4452238980471</v>
      </c>
      <c r="P10" s="4">
        <f t="shared" si="1"/>
        <v>2876.215603764761</v>
      </c>
      <c r="Q10" s="4">
        <f t="shared" si="2"/>
        <v>7987.731389453993</v>
      </c>
      <c r="R10" s="4">
        <f t="shared" si="3"/>
        <v>2600.4017761019527</v>
      </c>
    </row>
    <row r="11" spans="1:19">
      <c r="A11" t="s">
        <v>9</v>
      </c>
      <c r="B11" s="4">
        <v>3472.1149999999998</v>
      </c>
      <c r="C11" s="4">
        <v>15744.790999999999</v>
      </c>
      <c r="D11" s="4">
        <v>3384</v>
      </c>
      <c r="E11" s="4">
        <v>632425.95900000003</v>
      </c>
      <c r="F11" s="4">
        <v>182914.28200000001</v>
      </c>
      <c r="G11" s="4">
        <v>11385.027</v>
      </c>
      <c r="H11" s="4">
        <v>4148.9459999999999</v>
      </c>
      <c r="I11" s="6">
        <f t="shared" si="4"/>
        <v>0.24102506998162906</v>
      </c>
      <c r="J11">
        <v>0.83</v>
      </c>
      <c r="K11" s="2">
        <v>70.819999999999993</v>
      </c>
      <c r="L11" s="2">
        <f t="shared" si="0"/>
        <v>170.82</v>
      </c>
      <c r="M11" s="4">
        <f t="shared" si="8"/>
        <v>2032.6162041915466</v>
      </c>
      <c r="N11" s="1">
        <f t="shared" si="6"/>
        <v>9217.1824142372097</v>
      </c>
      <c r="O11" s="1">
        <f t="shared" si="7"/>
        <v>1981.032665964173</v>
      </c>
      <c r="P11" s="4">
        <f t="shared" si="1"/>
        <v>1439.4987958084532</v>
      </c>
      <c r="Q11" s="4">
        <f t="shared" si="2"/>
        <v>6527.6085857627904</v>
      </c>
      <c r="R11" s="4">
        <f t="shared" si="3"/>
        <v>1402.967334035827</v>
      </c>
    </row>
    <row r="12" spans="1:19">
      <c r="A12" t="s">
        <v>10</v>
      </c>
      <c r="B12" s="4">
        <v>2909.6170000000002</v>
      </c>
      <c r="C12" s="4">
        <v>16571.576000000001</v>
      </c>
      <c r="D12" s="4">
        <v>8022.0690000000004</v>
      </c>
      <c r="E12" s="4">
        <v>605170.16899999999</v>
      </c>
      <c r="F12" s="4">
        <v>121694.43399999999</v>
      </c>
      <c r="G12" s="4">
        <v>7316.3</v>
      </c>
      <c r="H12" s="4">
        <v>9362</v>
      </c>
      <c r="I12" s="6">
        <f t="shared" si="4"/>
        <v>0.10681478316599018</v>
      </c>
      <c r="J12">
        <v>2</v>
      </c>
      <c r="K12" s="2">
        <v>72.959999999999994</v>
      </c>
      <c r="L12" s="2">
        <f t="shared" si="0"/>
        <v>172.95999999999998</v>
      </c>
      <c r="M12" s="4">
        <f t="shared" si="8"/>
        <v>1682.2484967622572</v>
      </c>
      <c r="N12" s="1">
        <f t="shared" si="6"/>
        <v>9581.1609620721556</v>
      </c>
      <c r="O12" s="5">
        <f t="shared" si="7"/>
        <v>4638.1064986123965</v>
      </c>
      <c r="P12" s="4">
        <f t="shared" si="1"/>
        <v>1227.368503237743</v>
      </c>
      <c r="Q12" s="4">
        <f t="shared" si="2"/>
        <v>6990.4150379278453</v>
      </c>
      <c r="R12" s="4">
        <f t="shared" si="3"/>
        <v>3383.9625013876043</v>
      </c>
    </row>
    <row r="13" spans="1:19">
      <c r="A13" t="s">
        <v>11</v>
      </c>
      <c r="B13" s="4">
        <v>1247.42</v>
      </c>
      <c r="C13" s="4">
        <v>6375.5309999999999</v>
      </c>
      <c r="D13" s="4">
        <v>1674.924</v>
      </c>
      <c r="E13" s="4">
        <v>360514.03600000002</v>
      </c>
      <c r="F13" s="4">
        <v>36063.031999999999</v>
      </c>
      <c r="G13" s="4">
        <v>614.03499999999997</v>
      </c>
      <c r="H13" s="4">
        <v>1927.606</v>
      </c>
      <c r="I13" s="6">
        <f t="shared" si="4"/>
        <v>0.51877821505017108</v>
      </c>
      <c r="J13">
        <v>0.68</v>
      </c>
      <c r="K13" s="2">
        <v>70.2</v>
      </c>
      <c r="L13" s="2">
        <f t="shared" si="0"/>
        <v>170.2</v>
      </c>
      <c r="M13" s="4">
        <f t="shared" si="8"/>
        <v>732.91421856639249</v>
      </c>
      <c r="N13" s="1">
        <f t="shared" si="6"/>
        <v>3745.905405405405</v>
      </c>
      <c r="O13" s="1">
        <f t="shared" si="7"/>
        <v>984.09165687426548</v>
      </c>
      <c r="P13" s="4">
        <f t="shared" si="1"/>
        <v>514.50578143360758</v>
      </c>
      <c r="Q13" s="4">
        <f t="shared" si="2"/>
        <v>2629.625594594595</v>
      </c>
      <c r="R13" s="4">
        <f t="shared" si="3"/>
        <v>690.8323431257345</v>
      </c>
    </row>
    <row r="14" spans="1:19">
      <c r="A14" t="s">
        <v>12</v>
      </c>
      <c r="B14" s="4">
        <v>5170</v>
      </c>
      <c r="C14" s="4">
        <v>24176</v>
      </c>
      <c r="D14" s="4">
        <v>9419</v>
      </c>
      <c r="E14" s="4">
        <v>1027325</v>
      </c>
      <c r="F14" s="4">
        <v>108605</v>
      </c>
      <c r="G14" s="4">
        <v>13220</v>
      </c>
      <c r="H14" s="4">
        <v>10286</v>
      </c>
      <c r="I14" s="6">
        <f t="shared" si="4"/>
        <v>9.7219521679953333E-2</v>
      </c>
      <c r="J14">
        <v>1.36</v>
      </c>
      <c r="K14" s="2">
        <v>72.14</v>
      </c>
      <c r="L14" s="2">
        <f t="shared" si="0"/>
        <v>172.14</v>
      </c>
      <c r="M14" s="4">
        <f t="shared" si="8"/>
        <v>3003.3693505286392</v>
      </c>
      <c r="N14" s="1">
        <f t="shared" si="6"/>
        <v>14044.382479377249</v>
      </c>
      <c r="O14" s="1">
        <f t="shared" si="7"/>
        <v>5471.7090740095264</v>
      </c>
      <c r="P14" s="4">
        <f t="shared" si="1"/>
        <v>2166.6306494713608</v>
      </c>
      <c r="Q14" s="4">
        <f t="shared" si="2"/>
        <v>10131.617520622751</v>
      </c>
      <c r="R14" s="4">
        <f t="shared" si="3"/>
        <v>3947.2909259904732</v>
      </c>
    </row>
    <row r="15" spans="1:19">
      <c r="A15" t="s">
        <v>13</v>
      </c>
      <c r="B15" s="4">
        <v>385.37900000000002</v>
      </c>
      <c r="C15" s="4">
        <v>5467.0889999999999</v>
      </c>
      <c r="D15" s="4">
        <v>1519.1130000000001</v>
      </c>
      <c r="E15" s="4">
        <v>315840.114</v>
      </c>
      <c r="F15" s="4">
        <v>36271.813999999998</v>
      </c>
      <c r="G15" s="4">
        <v>5416.5839999999998</v>
      </c>
      <c r="H15" s="4">
        <v>2987</v>
      </c>
      <c r="I15" s="6">
        <f t="shared" si="4"/>
        <v>0.33478406427854035</v>
      </c>
      <c r="J15">
        <v>1.55</v>
      </c>
      <c r="K15" s="2">
        <v>57.98</v>
      </c>
      <c r="L15" s="2">
        <f t="shared" si="0"/>
        <v>157.97999999999999</v>
      </c>
      <c r="M15" s="4">
        <f t="shared" si="8"/>
        <v>243.94163818204839</v>
      </c>
      <c r="N15" s="1">
        <f t="shared" si="6"/>
        <v>3460.620964679073</v>
      </c>
      <c r="O15" s="1">
        <f t="shared" si="7"/>
        <v>961.5856437523737</v>
      </c>
      <c r="P15" s="4">
        <f t="shared" si="1"/>
        <v>141.43736181795163</v>
      </c>
      <c r="Q15" s="4">
        <f t="shared" si="2"/>
        <v>2006.4680353209269</v>
      </c>
      <c r="R15" s="4">
        <f t="shared" si="3"/>
        <v>557.52735624762636</v>
      </c>
    </row>
    <row r="16" spans="1:19">
      <c r="A16" t="s">
        <v>14</v>
      </c>
      <c r="B16" s="4">
        <v>269.00400000000002</v>
      </c>
      <c r="C16" s="4">
        <v>1488.4839999999999</v>
      </c>
      <c r="D16" s="4">
        <v>913.17499999999995</v>
      </c>
      <c r="E16" s="4">
        <v>62730.991000000002</v>
      </c>
      <c r="F16" s="4">
        <v>8469.48</v>
      </c>
      <c r="G16" s="4">
        <v>1456.095</v>
      </c>
      <c r="H16" s="4">
        <v>659.88699999999994</v>
      </c>
      <c r="I16" s="6">
        <f t="shared" si="4"/>
        <v>1.5154109718785187</v>
      </c>
      <c r="J16">
        <v>1.54</v>
      </c>
      <c r="K16" s="2">
        <v>62.04</v>
      </c>
      <c r="L16" s="2">
        <f t="shared" si="0"/>
        <v>162.04</v>
      </c>
      <c r="M16" s="4">
        <f t="shared" si="8"/>
        <v>166.01086151567515</v>
      </c>
      <c r="N16" s="1">
        <f t="shared" si="6"/>
        <v>918.5904714885213</v>
      </c>
      <c r="O16" s="1">
        <f t="shared" si="7"/>
        <v>563.54912367316706</v>
      </c>
      <c r="P16" s="4">
        <f t="shared" si="1"/>
        <v>102.99313848432487</v>
      </c>
      <c r="Q16" s="4">
        <f t="shared" si="2"/>
        <v>569.89352851147862</v>
      </c>
      <c r="R16" s="4">
        <f t="shared" si="3"/>
        <v>349.62587632683289</v>
      </c>
    </row>
    <row r="17" spans="1:18">
      <c r="A17" t="s">
        <v>15</v>
      </c>
      <c r="B17" s="4">
        <v>120.967</v>
      </c>
      <c r="C17" s="4">
        <v>1852.8969999999999</v>
      </c>
      <c r="D17" s="4">
        <v>835.96299999999997</v>
      </c>
      <c r="E17" s="4">
        <v>76221.740000000005</v>
      </c>
      <c r="F17" s="4">
        <v>594.01700000000005</v>
      </c>
      <c r="G17" s="4">
        <v>1331.7370000000001</v>
      </c>
      <c r="H17" s="4">
        <v>452.19499999999999</v>
      </c>
      <c r="I17" s="6">
        <f t="shared" si="4"/>
        <v>2.211435332102301</v>
      </c>
      <c r="J17">
        <v>0.92</v>
      </c>
      <c r="K17" s="2">
        <v>64.489999999999995</v>
      </c>
      <c r="L17" s="2">
        <f t="shared" si="0"/>
        <v>164.49</v>
      </c>
      <c r="M17" s="4">
        <f t="shared" si="8"/>
        <v>73.540640768435779</v>
      </c>
      <c r="N17" s="1">
        <f t="shared" si="6"/>
        <v>1126.4496321964862</v>
      </c>
      <c r="O17" s="1">
        <f t="shared" si="7"/>
        <v>508.21508906316495</v>
      </c>
      <c r="P17" s="4">
        <f t="shared" si="1"/>
        <v>47.42635923156422</v>
      </c>
      <c r="Q17" s="4">
        <f t="shared" si="2"/>
        <v>726.44736780351377</v>
      </c>
      <c r="R17" s="4">
        <f t="shared" si="3"/>
        <v>327.74791093683501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I21" sqref="I21"/>
    </sheetView>
  </sheetViews>
  <sheetFormatPr defaultRowHeight="13.5"/>
  <cols>
    <col min="2" max="2" width="13" bestFit="1" customWidth="1"/>
    <col min="3" max="3" width="12.75" bestFit="1" customWidth="1"/>
    <col min="4" max="4" width="13.875" bestFit="1" customWidth="1"/>
    <col min="5" max="5" width="15" bestFit="1" customWidth="1"/>
    <col min="6" max="6" width="23.5" bestFit="1" customWidth="1"/>
    <col min="7" max="7" width="11.625" bestFit="1" customWidth="1"/>
    <col min="8" max="8" width="17.25" bestFit="1" customWidth="1"/>
    <col min="9" max="9" width="17.25" style="6" customWidth="1"/>
    <col min="10" max="10" width="15.125" bestFit="1" customWidth="1"/>
    <col min="13" max="13" width="14.125" bestFit="1" customWidth="1"/>
    <col min="14" max="15" width="11.625" bestFit="1" customWidth="1"/>
    <col min="16" max="16" width="14.125" bestFit="1" customWidth="1"/>
    <col min="17" max="18" width="12.75" bestFit="1" customWidth="1"/>
  </cols>
  <sheetData>
    <row r="1" spans="1:19">
      <c r="A1">
        <v>2009</v>
      </c>
      <c r="B1" s="5" t="s">
        <v>18</v>
      </c>
      <c r="C1" t="s">
        <v>19</v>
      </c>
      <c r="D1" s="5" t="s">
        <v>20</v>
      </c>
      <c r="E1" t="s">
        <v>22</v>
      </c>
      <c r="F1" t="s">
        <v>28</v>
      </c>
      <c r="G1" t="s">
        <v>24</v>
      </c>
      <c r="H1" t="s">
        <v>48</v>
      </c>
      <c r="I1" s="6" t="s">
        <v>51</v>
      </c>
      <c r="J1" t="s">
        <v>26</v>
      </c>
      <c r="K1" s="2" t="s">
        <v>27</v>
      </c>
      <c r="M1" s="4" t="s">
        <v>29</v>
      </c>
      <c r="N1" t="s">
        <v>30</v>
      </c>
      <c r="O1" t="s">
        <v>31</v>
      </c>
      <c r="P1" s="4" t="s">
        <v>33</v>
      </c>
      <c r="Q1" s="4" t="s">
        <v>34</v>
      </c>
      <c r="R1" s="4" t="s">
        <v>35</v>
      </c>
    </row>
    <row r="2" spans="1:19">
      <c r="A2" t="s">
        <v>0</v>
      </c>
      <c r="B2" s="4">
        <v>21006</v>
      </c>
      <c r="C2" s="4">
        <v>121640</v>
      </c>
      <c r="D2" s="4">
        <v>109954</v>
      </c>
      <c r="E2" s="4">
        <v>6685049</v>
      </c>
      <c r="F2" s="4">
        <v>904166</v>
      </c>
      <c r="G2" s="4">
        <v>85349</v>
      </c>
      <c r="H2" s="4">
        <v>74718</v>
      </c>
      <c r="I2" s="6">
        <f>(1/H2)*1000</f>
        <v>1.3383655879440029E-2</v>
      </c>
      <c r="J2">
        <v>1.52</v>
      </c>
      <c r="K2" s="2">
        <v>70.3</v>
      </c>
      <c r="L2" s="2">
        <f t="shared" ref="L2:L17" si="0">K2+100</f>
        <v>170.3</v>
      </c>
      <c r="M2" s="4">
        <f>B2-P2</f>
        <v>12334.703464474458</v>
      </c>
      <c r="N2" s="1">
        <f>C2-Q2</f>
        <v>71426.893716970051</v>
      </c>
      <c r="O2" s="1">
        <f>D2-R2</f>
        <v>64564.885496183211</v>
      </c>
      <c r="P2" s="4">
        <f t="shared" ref="P2:P17" si="1">(B2/L2)*K2</f>
        <v>8671.2965355255419</v>
      </c>
      <c r="Q2" s="4">
        <f t="shared" ref="Q2:Q17" si="2">(C2/L2)*K2</f>
        <v>50213.106283029942</v>
      </c>
      <c r="R2" s="4">
        <f t="shared" ref="R2:R17" si="3">(D2/L2)*K2</f>
        <v>45389.114503816789</v>
      </c>
      <c r="S2">
        <v>1000</v>
      </c>
    </row>
    <row r="3" spans="1:19">
      <c r="A3" t="s">
        <v>1</v>
      </c>
      <c r="B3" s="4">
        <v>29938</v>
      </c>
      <c r="C3" s="4">
        <v>148532</v>
      </c>
      <c r="D3" s="4">
        <v>111973</v>
      </c>
      <c r="E3" s="4">
        <v>7497618</v>
      </c>
      <c r="F3" s="4">
        <v>573949</v>
      </c>
      <c r="G3" s="4">
        <v>65002</v>
      </c>
      <c r="H3" s="4">
        <v>120241</v>
      </c>
      <c r="I3" s="6">
        <f t="shared" ref="I3:I17" si="4">(1/H3)*1000</f>
        <v>8.3166307665438581E-3</v>
      </c>
      <c r="J3">
        <v>2.91</v>
      </c>
      <c r="K3" s="2">
        <v>55.19</v>
      </c>
      <c r="L3" s="2">
        <f t="shared" si="0"/>
        <v>155.19</v>
      </c>
      <c r="M3" s="4">
        <f t="shared" ref="M3" si="5">(B3-P3)</f>
        <v>19291.1914427476</v>
      </c>
      <c r="N3" s="1">
        <f t="shared" ref="N3:N17" si="6">C3-Q3</f>
        <v>95709.775114375923</v>
      </c>
      <c r="O3" s="5">
        <f t="shared" ref="O3:O17" si="7">D3-R3</f>
        <v>72152.200528384565</v>
      </c>
      <c r="P3" s="4">
        <f t="shared" si="1"/>
        <v>10646.8085572524</v>
      </c>
      <c r="Q3" s="4">
        <f t="shared" si="2"/>
        <v>52822.224885624077</v>
      </c>
      <c r="R3" s="4">
        <f t="shared" si="3"/>
        <v>39820.799471615435</v>
      </c>
    </row>
    <row r="4" spans="1:19">
      <c r="A4" t="s">
        <v>2</v>
      </c>
      <c r="B4" s="4">
        <v>20772</v>
      </c>
      <c r="C4" s="4">
        <v>143460</v>
      </c>
      <c r="D4" s="4">
        <v>84626</v>
      </c>
      <c r="E4" s="4">
        <v>9771277</v>
      </c>
      <c r="F4" s="4">
        <v>931010</v>
      </c>
      <c r="G4" s="4">
        <v>129350</v>
      </c>
      <c r="H4" s="4">
        <v>88467</v>
      </c>
      <c r="I4" s="6">
        <f t="shared" si="4"/>
        <v>1.1303649948568393E-2</v>
      </c>
      <c r="J4">
        <v>1.54</v>
      </c>
      <c r="K4" s="2">
        <v>59.5</v>
      </c>
      <c r="L4" s="2">
        <f t="shared" si="0"/>
        <v>159.5</v>
      </c>
      <c r="M4" s="4">
        <f t="shared" ref="M4:M17" si="8">B4-P4</f>
        <v>13023.19749216301</v>
      </c>
      <c r="N4" s="1">
        <f t="shared" si="6"/>
        <v>89943.573667711607</v>
      </c>
      <c r="O4" s="1">
        <f t="shared" si="7"/>
        <v>53057.053291536053</v>
      </c>
      <c r="P4" s="4">
        <f t="shared" si="1"/>
        <v>7748.802507836991</v>
      </c>
      <c r="Q4" s="4">
        <f t="shared" si="2"/>
        <v>53516.4263322884</v>
      </c>
      <c r="R4" s="4">
        <f t="shared" si="3"/>
        <v>31568.946708463947</v>
      </c>
    </row>
    <row r="5" spans="1:19">
      <c r="A5" t="s">
        <v>3</v>
      </c>
      <c r="B5" s="4">
        <v>27425</v>
      </c>
      <c r="C5" s="4">
        <v>129582</v>
      </c>
      <c r="D5" s="4">
        <v>74693</v>
      </c>
      <c r="E5" s="4">
        <v>8001323</v>
      </c>
      <c r="F5" s="4">
        <v>774785</v>
      </c>
      <c r="G5" s="4">
        <v>106836</v>
      </c>
      <c r="H5" s="4">
        <v>72156</v>
      </c>
      <c r="I5" s="6">
        <f t="shared" si="4"/>
        <v>1.3858861355950994E-2</v>
      </c>
      <c r="J5">
        <v>1.5</v>
      </c>
      <c r="K5" s="2">
        <v>60.24</v>
      </c>
      <c r="L5" s="2">
        <f t="shared" si="0"/>
        <v>160.24</v>
      </c>
      <c r="M5" s="4">
        <f t="shared" si="8"/>
        <v>17114.952571143287</v>
      </c>
      <c r="N5" s="1">
        <f t="shared" si="6"/>
        <v>80867.44882675985</v>
      </c>
      <c r="O5" s="1">
        <f t="shared" si="7"/>
        <v>46613.205192211681</v>
      </c>
      <c r="P5" s="4">
        <f t="shared" si="1"/>
        <v>10310.047428856715</v>
      </c>
      <c r="Q5" s="4">
        <f t="shared" si="2"/>
        <v>48714.551173240143</v>
      </c>
      <c r="R5" s="4">
        <f t="shared" si="3"/>
        <v>28079.794807788316</v>
      </c>
    </row>
    <row r="6" spans="1:19">
      <c r="A6" t="s">
        <v>4</v>
      </c>
      <c r="B6" s="4">
        <v>4744</v>
      </c>
      <c r="C6" s="4">
        <v>42718</v>
      </c>
      <c r="D6" s="4">
        <v>23728</v>
      </c>
      <c r="E6" s="4">
        <v>2372055</v>
      </c>
      <c r="F6" s="4">
        <v>545839</v>
      </c>
      <c r="G6" s="4">
        <v>30211</v>
      </c>
      <c r="H6" s="4">
        <v>25009</v>
      </c>
      <c r="I6" s="6">
        <f t="shared" si="4"/>
        <v>3.9985605182134433E-2</v>
      </c>
      <c r="J6">
        <v>1.36</v>
      </c>
      <c r="K6" s="2">
        <v>71.97</v>
      </c>
      <c r="L6" s="2">
        <f t="shared" si="0"/>
        <v>171.97</v>
      </c>
      <c r="M6" s="4">
        <f t="shared" si="8"/>
        <v>2758.6206896551721</v>
      </c>
      <c r="N6" s="1">
        <f t="shared" si="6"/>
        <v>24840.379135895797</v>
      </c>
      <c r="O6" s="1">
        <f t="shared" si="7"/>
        <v>13797.755422457405</v>
      </c>
      <c r="P6" s="4">
        <f t="shared" si="1"/>
        <v>1985.3793103448277</v>
      </c>
      <c r="Q6" s="4">
        <f t="shared" si="2"/>
        <v>17877.620864104203</v>
      </c>
      <c r="R6" s="4">
        <f t="shared" si="3"/>
        <v>9930.2445775425949</v>
      </c>
    </row>
    <row r="7" spans="1:19">
      <c r="A7" t="s">
        <v>5</v>
      </c>
      <c r="B7" s="4">
        <v>3290</v>
      </c>
      <c r="C7" s="4">
        <v>29533</v>
      </c>
      <c r="D7" s="4">
        <v>12519</v>
      </c>
      <c r="E7" s="4">
        <v>1608146</v>
      </c>
      <c r="F7" s="4">
        <v>186201</v>
      </c>
      <c r="G7" s="4">
        <v>18235</v>
      </c>
      <c r="H7" s="4">
        <v>9732</v>
      </c>
      <c r="I7" s="6">
        <f t="shared" si="4"/>
        <v>0.10275380189066995</v>
      </c>
      <c r="J7">
        <v>0.82</v>
      </c>
      <c r="K7" s="2">
        <v>73.69</v>
      </c>
      <c r="L7" s="2">
        <f t="shared" si="0"/>
        <v>173.69</v>
      </c>
      <c r="M7" s="4">
        <f t="shared" si="8"/>
        <v>1894.1792849329265</v>
      </c>
      <c r="N7" s="1">
        <f t="shared" si="6"/>
        <v>17003.281708791525</v>
      </c>
      <c r="O7" s="1">
        <f t="shared" si="7"/>
        <v>7207.668835281248</v>
      </c>
      <c r="P7" s="4">
        <f t="shared" si="1"/>
        <v>1395.8207150670735</v>
      </c>
      <c r="Q7" s="4">
        <f t="shared" si="2"/>
        <v>12529.718291208474</v>
      </c>
      <c r="R7" s="4">
        <f t="shared" si="3"/>
        <v>5311.331164718752</v>
      </c>
    </row>
    <row r="8" spans="1:19">
      <c r="A8" t="s">
        <v>6</v>
      </c>
      <c r="B8" s="4">
        <v>2009</v>
      </c>
      <c r="C8" s="4">
        <v>26455</v>
      </c>
      <c r="D8" s="4">
        <v>7440</v>
      </c>
      <c r="E8" s="4">
        <v>1127938</v>
      </c>
      <c r="F8" s="4">
        <v>138470</v>
      </c>
      <c r="G8" s="4">
        <v>12108</v>
      </c>
      <c r="H8" s="4">
        <v>7397</v>
      </c>
      <c r="I8" s="6">
        <f t="shared" si="4"/>
        <v>0.135189941868325</v>
      </c>
      <c r="J8">
        <v>0.84</v>
      </c>
      <c r="K8" s="2">
        <v>75.52</v>
      </c>
      <c r="L8" s="2">
        <f t="shared" si="0"/>
        <v>175.51999999999998</v>
      </c>
      <c r="M8" s="4">
        <f t="shared" si="8"/>
        <v>1144.5989061075661</v>
      </c>
      <c r="N8" s="1">
        <f t="shared" si="6"/>
        <v>15072.356426618047</v>
      </c>
      <c r="O8" s="1">
        <f t="shared" si="7"/>
        <v>4238.8331814038283</v>
      </c>
      <c r="P8" s="4">
        <f t="shared" si="1"/>
        <v>864.40109389243401</v>
      </c>
      <c r="Q8" s="4">
        <f t="shared" si="2"/>
        <v>11382.643573381953</v>
      </c>
      <c r="R8" s="4">
        <f t="shared" si="3"/>
        <v>3201.1668185961712</v>
      </c>
    </row>
    <row r="9" spans="1:19">
      <c r="A9" t="s">
        <v>7</v>
      </c>
      <c r="B9" s="4">
        <v>1129.895</v>
      </c>
      <c r="C9" s="4">
        <v>12318.37</v>
      </c>
      <c r="D9" s="4">
        <v>4469.1279999999997</v>
      </c>
      <c r="E9" s="4">
        <v>581678.38800000004</v>
      </c>
      <c r="F9" s="4">
        <v>82255.990000000005</v>
      </c>
      <c r="G9" s="4">
        <v>3760.2269999999999</v>
      </c>
      <c r="H9" s="4">
        <v>6457.2650000000003</v>
      </c>
      <c r="I9" s="6">
        <f t="shared" si="4"/>
        <v>0.15486432723451801</v>
      </c>
      <c r="J9">
        <v>1.61</v>
      </c>
      <c r="K9" s="2">
        <v>72.3</v>
      </c>
      <c r="L9" s="2">
        <f t="shared" si="0"/>
        <v>172.3</v>
      </c>
      <c r="M9" s="4">
        <f t="shared" si="8"/>
        <v>655.77190946024382</v>
      </c>
      <c r="N9" s="1">
        <f t="shared" si="6"/>
        <v>7149.3731863029616</v>
      </c>
      <c r="O9" s="1">
        <f t="shared" si="7"/>
        <v>2593.8061520603596</v>
      </c>
      <c r="P9" s="4">
        <f t="shared" si="1"/>
        <v>474.12309053975616</v>
      </c>
      <c r="Q9" s="4">
        <f t="shared" si="2"/>
        <v>5168.9968136970392</v>
      </c>
      <c r="R9" s="4">
        <f t="shared" si="3"/>
        <v>1875.3218479396398</v>
      </c>
    </row>
    <row r="10" spans="1:19">
      <c r="A10" t="s">
        <v>8</v>
      </c>
      <c r="B10" s="4">
        <v>6905.17</v>
      </c>
      <c r="C10" s="4">
        <v>19645.558000000001</v>
      </c>
      <c r="D10" s="4">
        <v>7074.942</v>
      </c>
      <c r="E10" s="4">
        <v>1295342.3119999999</v>
      </c>
      <c r="F10" s="4">
        <v>205935.41200000001</v>
      </c>
      <c r="G10" s="4">
        <v>13215.137000000001</v>
      </c>
      <c r="H10" s="4">
        <v>7460.0529999999999</v>
      </c>
      <c r="I10" s="6">
        <f t="shared" si="4"/>
        <v>0.13404730502584902</v>
      </c>
      <c r="J10">
        <v>0.96</v>
      </c>
      <c r="K10" s="2">
        <v>74.42</v>
      </c>
      <c r="L10" s="2">
        <f t="shared" si="0"/>
        <v>174.42000000000002</v>
      </c>
      <c r="M10" s="4">
        <f t="shared" si="8"/>
        <v>3958.9324618736387</v>
      </c>
      <c r="N10" s="1">
        <f t="shared" si="6"/>
        <v>11263.363146428163</v>
      </c>
      <c r="O10" s="1">
        <f t="shared" si="7"/>
        <v>4056.2676298589613</v>
      </c>
      <c r="P10" s="4">
        <f t="shared" si="1"/>
        <v>2946.2375381263614</v>
      </c>
      <c r="Q10" s="4">
        <f t="shared" si="2"/>
        <v>8382.1948535718384</v>
      </c>
      <c r="R10" s="4">
        <f t="shared" si="3"/>
        <v>3018.6743701410387</v>
      </c>
    </row>
    <row r="11" spans="1:19">
      <c r="A11" t="s">
        <v>9</v>
      </c>
      <c r="B11" s="4">
        <v>4176.7529999999997</v>
      </c>
      <c r="C11" s="4">
        <v>14462.268</v>
      </c>
      <c r="D11" s="4">
        <v>3623.779</v>
      </c>
      <c r="E11" s="4">
        <v>900884.44799999997</v>
      </c>
      <c r="F11" s="4">
        <v>237013.065</v>
      </c>
      <c r="G11" s="4">
        <v>13281.942999999999</v>
      </c>
      <c r="H11" s="4">
        <v>3779.4589999999998</v>
      </c>
      <c r="I11" s="6">
        <f t="shared" si="4"/>
        <v>0.2645881328518182</v>
      </c>
      <c r="J11">
        <v>0.54</v>
      </c>
      <c r="K11" s="2">
        <v>71.900000000000006</v>
      </c>
      <c r="L11" s="2">
        <f t="shared" si="0"/>
        <v>171.9</v>
      </c>
      <c r="M11" s="4">
        <f t="shared" si="8"/>
        <v>2429.7574171029664</v>
      </c>
      <c r="N11" s="1">
        <f t="shared" si="6"/>
        <v>8413.186736474694</v>
      </c>
      <c r="O11" s="1">
        <f t="shared" si="7"/>
        <v>2108.073880162885</v>
      </c>
      <c r="P11" s="4">
        <f t="shared" si="1"/>
        <v>1746.995582897033</v>
      </c>
      <c r="Q11" s="4">
        <f t="shared" si="2"/>
        <v>6049.0812635253051</v>
      </c>
      <c r="R11" s="4">
        <f t="shared" si="3"/>
        <v>1515.7051198371148</v>
      </c>
    </row>
    <row r="12" spans="1:19">
      <c r="A12" t="s">
        <v>10</v>
      </c>
      <c r="B12" s="4">
        <v>3420.3020000000001</v>
      </c>
      <c r="C12" s="4">
        <v>13735.983</v>
      </c>
      <c r="D12" s="4">
        <v>8827.2430000000004</v>
      </c>
      <c r="E12" s="4">
        <v>799643.62699999998</v>
      </c>
      <c r="F12" s="4">
        <v>231260.06599999999</v>
      </c>
      <c r="G12" s="4">
        <v>7643.24</v>
      </c>
      <c r="H12" s="4">
        <v>8127</v>
      </c>
      <c r="I12" s="6">
        <f t="shared" si="4"/>
        <v>0.12304663467454166</v>
      </c>
      <c r="J12">
        <v>1.25</v>
      </c>
      <c r="K12" s="2">
        <v>78.150000000000006</v>
      </c>
      <c r="L12" s="2">
        <f t="shared" si="0"/>
        <v>178.15</v>
      </c>
      <c r="M12" s="4">
        <f t="shared" si="8"/>
        <v>1919.900084198709</v>
      </c>
      <c r="N12" s="1">
        <f t="shared" si="6"/>
        <v>7710.3468986808866</v>
      </c>
      <c r="O12" s="5">
        <f t="shared" si="7"/>
        <v>4954.949761436992</v>
      </c>
      <c r="P12" s="4">
        <f t="shared" si="1"/>
        <v>1500.4019158012911</v>
      </c>
      <c r="Q12" s="4">
        <f t="shared" si="2"/>
        <v>6025.6361013191135</v>
      </c>
      <c r="R12" s="4">
        <f t="shared" si="3"/>
        <v>3872.2932385630088</v>
      </c>
    </row>
    <row r="13" spans="1:19">
      <c r="A13" t="s">
        <v>11</v>
      </c>
      <c r="B13" s="4">
        <v>1681.7280000000001</v>
      </c>
      <c r="C13" s="4">
        <v>7380.2250000000004</v>
      </c>
      <c r="D13" s="4">
        <v>1714.461</v>
      </c>
      <c r="E13" s="4">
        <v>454635.20799999998</v>
      </c>
      <c r="F13" s="4">
        <v>74139.672999999995</v>
      </c>
      <c r="G13" s="4">
        <v>5030.7290000000003</v>
      </c>
      <c r="H13" s="4">
        <v>2443.672</v>
      </c>
      <c r="I13" s="6">
        <f t="shared" si="4"/>
        <v>0.40922022268127639</v>
      </c>
      <c r="J13">
        <v>0.68</v>
      </c>
      <c r="K13" s="2">
        <v>79.14</v>
      </c>
      <c r="L13" s="2">
        <f t="shared" si="0"/>
        <v>179.14</v>
      </c>
      <c r="M13" s="4">
        <f t="shared" si="8"/>
        <v>938.77860890923296</v>
      </c>
      <c r="N13" s="1">
        <f t="shared" si="6"/>
        <v>4119.8085296416211</v>
      </c>
      <c r="O13" s="1">
        <f t="shared" si="7"/>
        <v>957.05090990286919</v>
      </c>
      <c r="P13" s="4">
        <f t="shared" si="1"/>
        <v>742.94939109076711</v>
      </c>
      <c r="Q13" s="4">
        <f t="shared" si="2"/>
        <v>3260.4164703583792</v>
      </c>
      <c r="R13" s="4">
        <f t="shared" si="3"/>
        <v>757.41009009713082</v>
      </c>
    </row>
    <row r="14" spans="1:19">
      <c r="A14" t="s">
        <v>12</v>
      </c>
      <c r="B14" s="4">
        <v>6987</v>
      </c>
      <c r="C14" s="4">
        <v>21679</v>
      </c>
      <c r="D14" s="4">
        <v>10321</v>
      </c>
      <c r="E14" s="4">
        <v>1341927</v>
      </c>
      <c r="F14" s="4">
        <v>275049</v>
      </c>
      <c r="G14" s="4">
        <v>14560</v>
      </c>
      <c r="H14" s="4">
        <v>10157</v>
      </c>
      <c r="I14" s="6">
        <f t="shared" si="4"/>
        <v>9.8454267992517483E-2</v>
      </c>
      <c r="J14">
        <v>0.95</v>
      </c>
      <c r="K14" s="2">
        <v>79.62</v>
      </c>
      <c r="L14" s="2">
        <f t="shared" si="0"/>
        <v>179.62</v>
      </c>
      <c r="M14" s="4">
        <f t="shared" si="8"/>
        <v>3889.8786326689678</v>
      </c>
      <c r="N14" s="1">
        <f t="shared" si="6"/>
        <v>12069.368667186282</v>
      </c>
      <c r="O14" s="1">
        <f t="shared" si="7"/>
        <v>5746.0193742344945</v>
      </c>
      <c r="P14" s="4">
        <f t="shared" si="1"/>
        <v>3097.1213673310322</v>
      </c>
      <c r="Q14" s="4">
        <f t="shared" si="2"/>
        <v>9609.6313328137185</v>
      </c>
      <c r="R14" s="4">
        <f t="shared" si="3"/>
        <v>4574.9806257655055</v>
      </c>
    </row>
    <row r="15" spans="1:19">
      <c r="A15" t="s">
        <v>13</v>
      </c>
      <c r="B15" s="4">
        <v>119.657</v>
      </c>
      <c r="C15" s="4">
        <v>4739.5940000000001</v>
      </c>
      <c r="D15" s="4">
        <v>1734.8209999999999</v>
      </c>
      <c r="E15" s="4">
        <v>446938.70299999998</v>
      </c>
      <c r="F15" s="4">
        <v>25528.5</v>
      </c>
      <c r="G15" s="4">
        <v>5632.7960000000003</v>
      </c>
      <c r="H15" s="4">
        <v>2795</v>
      </c>
      <c r="I15" s="6">
        <f t="shared" si="4"/>
        <v>0.35778175313059035</v>
      </c>
      <c r="J15">
        <v>1.02</v>
      </c>
      <c r="K15" s="2">
        <v>58.94</v>
      </c>
      <c r="L15" s="2">
        <f t="shared" si="0"/>
        <v>158.94</v>
      </c>
      <c r="M15" s="4">
        <f t="shared" si="8"/>
        <v>75.284384044293446</v>
      </c>
      <c r="N15" s="1">
        <f t="shared" si="6"/>
        <v>2982.0020133383669</v>
      </c>
      <c r="O15" s="1">
        <f t="shared" si="7"/>
        <v>1091.4942745690196</v>
      </c>
      <c r="P15" s="4">
        <f t="shared" si="1"/>
        <v>44.37261595570655</v>
      </c>
      <c r="Q15" s="4">
        <f t="shared" si="2"/>
        <v>1757.5919866616334</v>
      </c>
      <c r="R15" s="4">
        <f t="shared" si="3"/>
        <v>643.32672543098022</v>
      </c>
    </row>
    <row r="16" spans="1:19">
      <c r="A16" t="s">
        <v>14</v>
      </c>
      <c r="B16" s="4">
        <v>363.03399999999999</v>
      </c>
      <c r="C16" s="4">
        <v>1754.028</v>
      </c>
      <c r="D16" s="4">
        <v>1112.0350000000001</v>
      </c>
      <c r="E16" s="4">
        <v>102127.223</v>
      </c>
      <c r="F16" s="4">
        <v>10645.307000000001</v>
      </c>
      <c r="G16" s="4">
        <v>1544.585</v>
      </c>
      <c r="H16" s="4">
        <v>815.34</v>
      </c>
      <c r="I16" s="6">
        <f t="shared" si="4"/>
        <v>1.2264822037432235</v>
      </c>
      <c r="J16">
        <v>1.32</v>
      </c>
      <c r="K16" s="2">
        <v>62.52</v>
      </c>
      <c r="L16" s="2">
        <f t="shared" si="0"/>
        <v>162.52000000000001</v>
      </c>
      <c r="M16" s="4">
        <f t="shared" si="8"/>
        <v>223.37804577898103</v>
      </c>
      <c r="N16" s="1">
        <f t="shared" si="6"/>
        <v>1079.2690130445485</v>
      </c>
      <c r="O16" s="1">
        <f t="shared" si="7"/>
        <v>684.24501599803102</v>
      </c>
      <c r="P16" s="4">
        <f t="shared" si="1"/>
        <v>139.65595422101896</v>
      </c>
      <c r="Q16" s="4">
        <f t="shared" si="2"/>
        <v>674.75898695545163</v>
      </c>
      <c r="R16" s="4">
        <f t="shared" si="3"/>
        <v>427.789984001969</v>
      </c>
    </row>
    <row r="17" spans="1:18">
      <c r="A17" t="s">
        <v>15</v>
      </c>
      <c r="B17" s="4">
        <v>121.367</v>
      </c>
      <c r="C17" s="4">
        <v>2422.7359999999999</v>
      </c>
      <c r="D17" s="4">
        <v>926.72299999999996</v>
      </c>
      <c r="E17" s="4">
        <v>110752.461</v>
      </c>
      <c r="F17" s="4">
        <v>18864.307000000001</v>
      </c>
      <c r="G17" s="4">
        <v>1457.4459999999999</v>
      </c>
      <c r="H17" s="4">
        <v>644.505</v>
      </c>
      <c r="I17" s="6">
        <f t="shared" si="4"/>
        <v>1.5515783430694874</v>
      </c>
      <c r="J17">
        <v>0.79</v>
      </c>
      <c r="K17" s="2">
        <v>69.400000000000006</v>
      </c>
      <c r="L17" s="2">
        <f t="shared" si="0"/>
        <v>169.4</v>
      </c>
      <c r="M17" s="4">
        <f t="shared" si="8"/>
        <v>71.645218417945699</v>
      </c>
      <c r="N17" s="1">
        <f t="shared" si="6"/>
        <v>1430.1865407319951</v>
      </c>
      <c r="O17" s="1">
        <f t="shared" si="7"/>
        <v>547.06198347107431</v>
      </c>
      <c r="P17" s="4">
        <f t="shared" si="1"/>
        <v>49.721781582054312</v>
      </c>
      <c r="Q17" s="4">
        <f t="shared" si="2"/>
        <v>992.54945926800474</v>
      </c>
      <c r="R17" s="4">
        <f t="shared" si="3"/>
        <v>379.66101652892564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C1" workbookViewId="0">
      <selection activeCell="I19" sqref="I19"/>
    </sheetView>
  </sheetViews>
  <sheetFormatPr defaultRowHeight="13.5"/>
  <cols>
    <col min="2" max="2" width="13" bestFit="1" customWidth="1"/>
    <col min="3" max="3" width="12.75" bestFit="1" customWidth="1"/>
    <col min="4" max="4" width="13.875" bestFit="1" customWidth="1"/>
    <col min="5" max="5" width="15" bestFit="1" customWidth="1"/>
    <col min="6" max="6" width="23.5" bestFit="1" customWidth="1"/>
    <col min="7" max="7" width="12.75" bestFit="1" customWidth="1"/>
    <col min="8" max="8" width="17.25" bestFit="1" customWidth="1"/>
    <col min="9" max="9" width="17.25" style="6" customWidth="1"/>
    <col min="13" max="13" width="14.125" bestFit="1" customWidth="1"/>
    <col min="14" max="15" width="11.625" bestFit="1" customWidth="1"/>
    <col min="16" max="16" width="14.125" bestFit="1" customWidth="1"/>
    <col min="17" max="18" width="12.75" bestFit="1" customWidth="1"/>
  </cols>
  <sheetData>
    <row r="1" spans="1:19">
      <c r="A1">
        <v>2010</v>
      </c>
      <c r="B1" s="5" t="s">
        <v>18</v>
      </c>
      <c r="C1" t="s">
        <v>19</v>
      </c>
      <c r="D1" s="5" t="s">
        <v>20</v>
      </c>
      <c r="E1" t="s">
        <v>22</v>
      </c>
      <c r="F1" t="s">
        <v>28</v>
      </c>
      <c r="G1" t="s">
        <v>24</v>
      </c>
      <c r="H1" t="s">
        <v>48</v>
      </c>
      <c r="I1" s="6" t="s">
        <v>46</v>
      </c>
      <c r="J1" t="s">
        <v>26</v>
      </c>
      <c r="K1" s="2" t="s">
        <v>27</v>
      </c>
      <c r="M1" s="4" t="s">
        <v>29</v>
      </c>
      <c r="N1" t="s">
        <v>30</v>
      </c>
      <c r="O1" t="s">
        <v>31</v>
      </c>
      <c r="P1" s="4" t="s">
        <v>33</v>
      </c>
      <c r="Q1" s="4" t="s">
        <v>34</v>
      </c>
      <c r="R1" s="4" t="s">
        <v>35</v>
      </c>
    </row>
    <row r="2" spans="1:19">
      <c r="A2" t="s">
        <v>0</v>
      </c>
      <c r="B2" s="4">
        <v>24201</v>
      </c>
      <c r="C2" s="4">
        <v>134654</v>
      </c>
      <c r="D2" s="4">
        <v>123568</v>
      </c>
      <c r="E2" s="4">
        <v>7539153</v>
      </c>
      <c r="F2" s="4">
        <v>1275814</v>
      </c>
      <c r="G2" s="4">
        <v>109691</v>
      </c>
      <c r="H2" s="4">
        <v>62470</v>
      </c>
      <c r="I2" s="6">
        <f>(1/H2)*1000</f>
        <v>1.6007683688170321E-2</v>
      </c>
      <c r="J2">
        <v>1.1000000000000001</v>
      </c>
      <c r="K2" s="2">
        <v>70.2</v>
      </c>
      <c r="L2" s="2">
        <f t="shared" ref="L2:L17" si="0">K2+100</f>
        <v>170.2</v>
      </c>
      <c r="M2" s="4">
        <f>B2-P2</f>
        <v>14219.153936545239</v>
      </c>
      <c r="N2" s="1">
        <f>C2-Q2</f>
        <v>79115.158636897759</v>
      </c>
      <c r="O2" s="1">
        <f>D2-R2</f>
        <v>72601.645123384253</v>
      </c>
      <c r="P2" s="4">
        <f t="shared" ref="P2:P17" si="1">(B2/L2)*K2</f>
        <v>9981.846063454761</v>
      </c>
      <c r="Q2" s="4">
        <f t="shared" ref="Q2:Q17" si="2">(C2/L2)*K2</f>
        <v>55538.841363102241</v>
      </c>
      <c r="R2" s="4">
        <f t="shared" ref="R2:R17" si="3">(D2/L2)*K2</f>
        <v>50966.354876615747</v>
      </c>
      <c r="S2">
        <v>1000</v>
      </c>
    </row>
    <row r="3" spans="1:19">
      <c r="A3" t="s">
        <v>1</v>
      </c>
      <c r="B3" s="4">
        <v>34584</v>
      </c>
      <c r="C3" s="4">
        <v>170988</v>
      </c>
      <c r="D3" s="4">
        <v>121391</v>
      </c>
      <c r="E3" s="4">
        <v>8887905</v>
      </c>
      <c r="F3" s="4">
        <v>526250</v>
      </c>
      <c r="G3" s="4">
        <v>94907</v>
      </c>
      <c r="H3" s="4">
        <v>100405</v>
      </c>
      <c r="I3" s="6">
        <f t="shared" ref="I3:I17" si="4">(1/H3)*1000</f>
        <v>9.9596633633783176E-3</v>
      </c>
      <c r="J3">
        <v>2.0299999999999998</v>
      </c>
      <c r="K3" s="2">
        <v>55.77</v>
      </c>
      <c r="L3" s="2">
        <f t="shared" si="0"/>
        <v>155.77000000000001</v>
      </c>
      <c r="M3" s="4">
        <f t="shared" ref="M3" si="5">(B3-P3)</f>
        <v>22201.964434743531</v>
      </c>
      <c r="N3" s="1">
        <f t="shared" ref="N3:N17" si="6">C3-Q3</f>
        <v>109769.5320023111</v>
      </c>
      <c r="O3" s="5">
        <f t="shared" ref="O3:O17" si="7">D3-R3</f>
        <v>77929.63985363036</v>
      </c>
      <c r="P3" s="4">
        <f t="shared" si="1"/>
        <v>12382.035565256467</v>
      </c>
      <c r="Q3" s="4">
        <f t="shared" si="2"/>
        <v>61218.467997688902</v>
      </c>
      <c r="R3" s="4">
        <f t="shared" si="3"/>
        <v>43461.360146369647</v>
      </c>
    </row>
    <row r="4" spans="1:19">
      <c r="A4" t="s">
        <v>2</v>
      </c>
      <c r="B4" s="4">
        <v>20305</v>
      </c>
      <c r="C4" s="4">
        <v>166334</v>
      </c>
      <c r="D4" s="4">
        <v>90569</v>
      </c>
      <c r="E4" s="4">
        <v>11145557</v>
      </c>
      <c r="F4" s="4">
        <v>922369</v>
      </c>
      <c r="G4" s="4">
        <v>166025</v>
      </c>
      <c r="H4" s="4">
        <v>73241</v>
      </c>
      <c r="I4" s="6">
        <f t="shared" si="4"/>
        <v>1.3653554702966917E-2</v>
      </c>
      <c r="J4">
        <v>1.08</v>
      </c>
      <c r="K4" s="2">
        <v>62</v>
      </c>
      <c r="L4" s="2">
        <f t="shared" si="0"/>
        <v>162</v>
      </c>
      <c r="M4" s="4">
        <f t="shared" ref="M4:M17" si="8">B4-P4</f>
        <v>12533.95061728395</v>
      </c>
      <c r="N4" s="1">
        <f t="shared" si="6"/>
        <v>102675.30864197531</v>
      </c>
      <c r="O4" s="1">
        <f t="shared" si="7"/>
        <v>55906.790123456791</v>
      </c>
      <c r="P4" s="4">
        <f t="shared" si="1"/>
        <v>7771.049382716049</v>
      </c>
      <c r="Q4" s="4">
        <f t="shared" si="2"/>
        <v>63658.691358024691</v>
      </c>
      <c r="R4" s="4">
        <f t="shared" si="3"/>
        <v>34662.209876543209</v>
      </c>
    </row>
    <row r="5" spans="1:19">
      <c r="A5" t="s">
        <v>3</v>
      </c>
      <c r="B5" s="4">
        <v>31369</v>
      </c>
      <c r="C5" s="4">
        <v>149785</v>
      </c>
      <c r="D5" s="4">
        <v>83434</v>
      </c>
      <c r="E5" s="4">
        <v>9075369</v>
      </c>
      <c r="F5" s="4">
        <v>683537</v>
      </c>
      <c r="G5" s="4">
        <v>135031</v>
      </c>
      <c r="H5" s="4">
        <v>64712</v>
      </c>
      <c r="I5" s="6">
        <f t="shared" si="4"/>
        <v>1.5453084435653358E-2</v>
      </c>
      <c r="J5">
        <v>1.1399999999999999</v>
      </c>
      <c r="K5" s="2">
        <v>62.47</v>
      </c>
      <c r="L5" s="2">
        <f t="shared" si="0"/>
        <v>162.47</v>
      </c>
      <c r="M5" s="4">
        <f t="shared" si="8"/>
        <v>19307.564473441249</v>
      </c>
      <c r="N5" s="1">
        <f t="shared" si="6"/>
        <v>92192.404751646449</v>
      </c>
      <c r="O5" s="1">
        <f t="shared" si="7"/>
        <v>51353.480642580173</v>
      </c>
      <c r="P5" s="4">
        <f t="shared" si="1"/>
        <v>12061.435526558749</v>
      </c>
      <c r="Q5" s="4">
        <f t="shared" si="2"/>
        <v>57592.595248353544</v>
      </c>
      <c r="R5" s="4">
        <f t="shared" si="3"/>
        <v>32080.519357419827</v>
      </c>
    </row>
    <row r="6" spans="1:19">
      <c r="A6" t="s">
        <v>4</v>
      </c>
      <c r="B6" s="4">
        <v>6269</v>
      </c>
      <c r="C6" s="4">
        <v>54534</v>
      </c>
      <c r="D6" s="4">
        <v>25835</v>
      </c>
      <c r="E6" s="4">
        <v>2867847</v>
      </c>
      <c r="F6" s="4">
        <v>600265</v>
      </c>
      <c r="G6" s="4">
        <v>39172</v>
      </c>
      <c r="H6" s="4">
        <v>24988</v>
      </c>
      <c r="I6" s="6">
        <f t="shared" si="4"/>
        <v>4.0019209220425803E-2</v>
      </c>
      <c r="J6">
        <v>1.1200000000000001</v>
      </c>
      <c r="K6" s="2">
        <v>72.099999999999994</v>
      </c>
      <c r="L6" s="2">
        <f t="shared" si="0"/>
        <v>172.1</v>
      </c>
      <c r="M6" s="4">
        <f t="shared" si="8"/>
        <v>3642.6496223126087</v>
      </c>
      <c r="N6" s="1">
        <f t="shared" si="6"/>
        <v>31687.391051714119</v>
      </c>
      <c r="O6" s="1">
        <f t="shared" si="7"/>
        <v>15011.621150493898</v>
      </c>
      <c r="P6" s="4">
        <f t="shared" si="1"/>
        <v>2626.3503776873913</v>
      </c>
      <c r="Q6" s="4">
        <f t="shared" si="2"/>
        <v>22846.608948285881</v>
      </c>
      <c r="R6" s="4">
        <f t="shared" si="3"/>
        <v>10823.378849506102</v>
      </c>
    </row>
    <row r="7" spans="1:19">
      <c r="A7" t="s">
        <v>5</v>
      </c>
      <c r="B7" s="4">
        <v>3220</v>
      </c>
      <c r="C7" s="4">
        <v>38413</v>
      </c>
      <c r="D7" s="4">
        <v>15038</v>
      </c>
      <c r="E7" s="4">
        <v>1897178</v>
      </c>
      <c r="F7" s="4">
        <v>203011</v>
      </c>
      <c r="G7" s="4">
        <v>25769</v>
      </c>
      <c r="H7" s="4">
        <v>9686</v>
      </c>
      <c r="I7" s="6">
        <f t="shared" si="4"/>
        <v>0.10324179227751394</v>
      </c>
      <c r="J7">
        <v>0.68</v>
      </c>
      <c r="K7" s="2">
        <v>74.59</v>
      </c>
      <c r="L7" s="2">
        <f t="shared" si="0"/>
        <v>174.59</v>
      </c>
      <c r="M7" s="4">
        <f t="shared" si="8"/>
        <v>1844.3209805830802</v>
      </c>
      <c r="N7" s="1">
        <f t="shared" si="6"/>
        <v>22001.832865570766</v>
      </c>
      <c r="O7" s="1">
        <f t="shared" si="7"/>
        <v>8613.3226416175039</v>
      </c>
      <c r="P7" s="4">
        <f t="shared" si="1"/>
        <v>1375.6790194169198</v>
      </c>
      <c r="Q7" s="4">
        <f t="shared" si="2"/>
        <v>16411.167134429234</v>
      </c>
      <c r="R7" s="4">
        <f t="shared" si="3"/>
        <v>6424.6773583824961</v>
      </c>
    </row>
    <row r="8" spans="1:19">
      <c r="A8" t="s">
        <v>6</v>
      </c>
      <c r="B8" s="4">
        <v>3199</v>
      </c>
      <c r="C8" s="4">
        <v>31757</v>
      </c>
      <c r="D8" s="4">
        <v>8119</v>
      </c>
      <c r="E8" s="4">
        <v>1416939</v>
      </c>
      <c r="F8" s="4">
        <v>190296</v>
      </c>
      <c r="G8" s="4">
        <v>17688</v>
      </c>
      <c r="H8" s="4">
        <v>7339</v>
      </c>
      <c r="I8" s="6">
        <f t="shared" si="4"/>
        <v>0.13625834582368171</v>
      </c>
      <c r="J8">
        <v>0.69</v>
      </c>
      <c r="K8" s="2">
        <v>72.78</v>
      </c>
      <c r="L8" s="2">
        <f t="shared" si="0"/>
        <v>172.78</v>
      </c>
      <c r="M8" s="4">
        <f t="shared" si="8"/>
        <v>1851.4874406760041</v>
      </c>
      <c r="N8" s="1">
        <f t="shared" si="6"/>
        <v>18380.020835744879</v>
      </c>
      <c r="O8" s="1">
        <f t="shared" si="7"/>
        <v>4699.0392406528536</v>
      </c>
      <c r="P8" s="4">
        <f t="shared" si="1"/>
        <v>1347.5125593239959</v>
      </c>
      <c r="Q8" s="4">
        <f t="shared" si="2"/>
        <v>13376.979164255123</v>
      </c>
      <c r="R8" s="4">
        <f t="shared" si="3"/>
        <v>3419.9607593471469</v>
      </c>
    </row>
    <row r="9" spans="1:19">
      <c r="A9" t="s">
        <v>7</v>
      </c>
      <c r="B9" s="4">
        <v>2055.212</v>
      </c>
      <c r="C9" s="4">
        <v>16451.050999999999</v>
      </c>
      <c r="D9" s="4">
        <v>5900.6660000000002</v>
      </c>
      <c r="E9" s="4">
        <v>767622.24899999995</v>
      </c>
      <c r="F9" s="4">
        <v>93579.712</v>
      </c>
      <c r="G9" s="4">
        <v>5989.5820000000003</v>
      </c>
      <c r="H9" s="4">
        <v>6254.0370000000003</v>
      </c>
      <c r="I9" s="6">
        <f t="shared" si="4"/>
        <v>0.15989671951093351</v>
      </c>
      <c r="J9">
        <v>1.32</v>
      </c>
      <c r="K9" s="2">
        <v>69.760000000000005</v>
      </c>
      <c r="L9" s="2">
        <f t="shared" si="0"/>
        <v>169.76</v>
      </c>
      <c r="M9" s="4">
        <f t="shared" si="8"/>
        <v>1210.6573986804901</v>
      </c>
      <c r="N9" s="1">
        <f t="shared" si="6"/>
        <v>9690.7699104618259</v>
      </c>
      <c r="O9" s="1">
        <f t="shared" si="7"/>
        <v>3475.8871347785107</v>
      </c>
      <c r="P9" s="4">
        <f t="shared" si="1"/>
        <v>844.55460131950997</v>
      </c>
      <c r="Q9" s="4">
        <f t="shared" si="2"/>
        <v>6760.2810895381726</v>
      </c>
      <c r="R9" s="4">
        <f t="shared" si="3"/>
        <v>2424.7788652214895</v>
      </c>
    </row>
    <row r="10" spans="1:19">
      <c r="A10" t="s">
        <v>8</v>
      </c>
      <c r="B10" s="4">
        <v>6856.61</v>
      </c>
      <c r="C10" s="4">
        <v>24783.798999999999</v>
      </c>
      <c r="D10" s="4">
        <v>7433.1390000000001</v>
      </c>
      <c r="E10" s="4">
        <v>1638679.59</v>
      </c>
      <c r="F10" s="4">
        <v>337818.81900000002</v>
      </c>
      <c r="G10" s="4">
        <v>19178.587</v>
      </c>
      <c r="H10" s="4">
        <v>5879.884</v>
      </c>
      <c r="I10" s="6">
        <f t="shared" si="4"/>
        <v>0.17007138236060437</v>
      </c>
      <c r="J10">
        <v>0.65</v>
      </c>
      <c r="K10" s="2">
        <v>71.91</v>
      </c>
      <c r="L10" s="2">
        <f t="shared" si="0"/>
        <v>171.91</v>
      </c>
      <c r="M10" s="4">
        <f t="shared" si="8"/>
        <v>3988.4881624105633</v>
      </c>
      <c r="N10" s="1">
        <f t="shared" si="6"/>
        <v>14416.729102437323</v>
      </c>
      <c r="O10" s="1">
        <f t="shared" si="7"/>
        <v>4323.8549240881857</v>
      </c>
      <c r="P10" s="4">
        <f t="shared" si="1"/>
        <v>2868.1218375894364</v>
      </c>
      <c r="Q10" s="4">
        <f t="shared" si="2"/>
        <v>10367.069897562676</v>
      </c>
      <c r="R10" s="4">
        <f t="shared" si="3"/>
        <v>3109.2840759118144</v>
      </c>
    </row>
    <row r="11" spans="1:19">
      <c r="A11" t="s">
        <v>9</v>
      </c>
      <c r="B11" s="4">
        <v>4545.3649999999998</v>
      </c>
      <c r="C11" s="4">
        <v>19559.157999999999</v>
      </c>
      <c r="D11" s="4">
        <v>3847.11</v>
      </c>
      <c r="E11" s="4">
        <v>1132767.3829999999</v>
      </c>
      <c r="F11" s="4">
        <v>417654.549</v>
      </c>
      <c r="G11" s="4">
        <v>18520.581999999999</v>
      </c>
      <c r="H11" s="4">
        <v>3616</v>
      </c>
      <c r="I11" s="6">
        <f t="shared" si="4"/>
        <v>0.27654867256637167</v>
      </c>
      <c r="J11">
        <v>0.42</v>
      </c>
      <c r="K11" s="2">
        <v>71.209999999999994</v>
      </c>
      <c r="L11" s="2">
        <f t="shared" si="0"/>
        <v>171.20999999999998</v>
      </c>
      <c r="M11" s="4">
        <f t="shared" si="8"/>
        <v>2654.8478476724486</v>
      </c>
      <c r="N11" s="1">
        <f t="shared" si="6"/>
        <v>11424.074528356989</v>
      </c>
      <c r="O11" s="1">
        <f t="shared" si="7"/>
        <v>2247.0124408620991</v>
      </c>
      <c r="P11" s="4">
        <f t="shared" si="1"/>
        <v>1890.517152327551</v>
      </c>
      <c r="Q11" s="4">
        <f t="shared" si="2"/>
        <v>8135.0834716430118</v>
      </c>
      <c r="R11" s="4">
        <f t="shared" si="3"/>
        <v>1600.097559137901</v>
      </c>
    </row>
    <row r="12" spans="1:19">
      <c r="A12" t="s">
        <v>10</v>
      </c>
      <c r="B12" s="4">
        <v>5186.9930000000004</v>
      </c>
      <c r="C12" s="4">
        <v>18548.775000000001</v>
      </c>
      <c r="D12" s="4">
        <v>10141.462</v>
      </c>
      <c r="E12" s="4">
        <v>1029710.611</v>
      </c>
      <c r="F12" s="4">
        <v>197214.46799999999</v>
      </c>
      <c r="G12" s="4">
        <v>12793.696</v>
      </c>
      <c r="H12" s="4">
        <v>5831</v>
      </c>
      <c r="I12" s="6">
        <f t="shared" si="4"/>
        <v>0.17149717029669012</v>
      </c>
      <c r="J12">
        <v>0.75</v>
      </c>
      <c r="K12" s="2">
        <v>71.63</v>
      </c>
      <c r="L12" s="2">
        <f t="shared" si="0"/>
        <v>171.63</v>
      </c>
      <c r="M12" s="4">
        <f t="shared" si="8"/>
        <v>3022.1948377323315</v>
      </c>
      <c r="N12" s="1">
        <f t="shared" si="6"/>
        <v>10807.420031463033</v>
      </c>
      <c r="O12" s="5">
        <f t="shared" si="7"/>
        <v>5908.909864242848</v>
      </c>
      <c r="P12" s="4">
        <f t="shared" si="1"/>
        <v>2164.7981622676689</v>
      </c>
      <c r="Q12" s="4">
        <f t="shared" si="2"/>
        <v>7741.354968536969</v>
      </c>
      <c r="R12" s="4">
        <f t="shared" si="3"/>
        <v>4232.5521357571515</v>
      </c>
    </row>
    <row r="13" spans="1:19">
      <c r="A13" t="s">
        <v>11</v>
      </c>
      <c r="B13" s="4">
        <v>1878.6030000000001</v>
      </c>
      <c r="C13" s="4">
        <v>8683.7090000000007</v>
      </c>
      <c r="D13" s="4">
        <v>2392.2930000000001</v>
      </c>
      <c r="E13" s="4">
        <v>562912.34199999995</v>
      </c>
      <c r="F13" s="4">
        <v>82370.06</v>
      </c>
      <c r="G13" s="4">
        <v>6246.5370000000003</v>
      </c>
      <c r="H13" s="4">
        <v>2367</v>
      </c>
      <c r="I13" s="6">
        <f t="shared" si="4"/>
        <v>0.42247570764681031</v>
      </c>
      <c r="J13">
        <v>0.57999999999999996</v>
      </c>
      <c r="K13" s="2">
        <v>72.61</v>
      </c>
      <c r="L13" s="2">
        <f t="shared" si="0"/>
        <v>172.61</v>
      </c>
      <c r="M13" s="4">
        <f t="shared" si="8"/>
        <v>1088.3511963385668</v>
      </c>
      <c r="N13" s="1">
        <f t="shared" si="6"/>
        <v>5030.8261398528484</v>
      </c>
      <c r="O13" s="1">
        <f t="shared" si="7"/>
        <v>1385.9527257980421</v>
      </c>
      <c r="P13" s="4">
        <f t="shared" si="1"/>
        <v>790.2518036614332</v>
      </c>
      <c r="Q13" s="4">
        <f t="shared" si="2"/>
        <v>3652.8828601471523</v>
      </c>
      <c r="R13" s="4">
        <f t="shared" si="3"/>
        <v>1006.3402742019581</v>
      </c>
    </row>
    <row r="14" spans="1:19">
      <c r="A14" t="s">
        <v>12</v>
      </c>
      <c r="B14" s="4">
        <v>7853</v>
      </c>
      <c r="C14" s="4">
        <v>27796</v>
      </c>
      <c r="D14" s="4">
        <v>9974</v>
      </c>
      <c r="E14" s="4">
        <v>1730816</v>
      </c>
      <c r="F14" s="4">
        <v>141663</v>
      </c>
      <c r="G14" s="4">
        <v>21779</v>
      </c>
      <c r="H14" s="4">
        <v>8533</v>
      </c>
      <c r="I14" s="6">
        <f t="shared" si="4"/>
        <v>0.11719207781553967</v>
      </c>
      <c r="J14">
        <v>0.67</v>
      </c>
      <c r="K14" s="2">
        <v>72.83</v>
      </c>
      <c r="L14" s="2">
        <f t="shared" si="0"/>
        <v>172.82999999999998</v>
      </c>
      <c r="M14" s="4">
        <f t="shared" si="8"/>
        <v>4543.7713359949084</v>
      </c>
      <c r="N14" s="1">
        <f t="shared" si="6"/>
        <v>16082.855985650638</v>
      </c>
      <c r="O14" s="1">
        <f t="shared" si="7"/>
        <v>5770.9888329572414</v>
      </c>
      <c r="P14" s="4">
        <f t="shared" si="1"/>
        <v>3309.228664005092</v>
      </c>
      <c r="Q14" s="4">
        <f t="shared" si="2"/>
        <v>11713.144014349362</v>
      </c>
      <c r="R14" s="4">
        <f t="shared" si="3"/>
        <v>4203.0111670427586</v>
      </c>
    </row>
    <row r="15" spans="1:19">
      <c r="A15" t="s">
        <v>13</v>
      </c>
      <c r="B15" s="4">
        <v>398.32299999999998</v>
      </c>
      <c r="C15" s="4">
        <v>7026.1490000000003</v>
      </c>
      <c r="D15" s="4">
        <v>1935.5250000000001</v>
      </c>
      <c r="E15" s="4">
        <v>557724.33600000001</v>
      </c>
      <c r="F15" s="4">
        <v>55085.27</v>
      </c>
      <c r="G15" s="4">
        <v>6805.5739999999996</v>
      </c>
      <c r="H15" s="4">
        <v>2321</v>
      </c>
      <c r="I15" s="6">
        <f t="shared" si="4"/>
        <v>0.43084877208099959</v>
      </c>
      <c r="J15">
        <v>0.69</v>
      </c>
      <c r="K15" s="2">
        <v>58.22</v>
      </c>
      <c r="L15" s="2">
        <f t="shared" si="0"/>
        <v>158.22</v>
      </c>
      <c r="M15" s="4">
        <f t="shared" si="8"/>
        <v>251.75262293009735</v>
      </c>
      <c r="N15" s="1">
        <f t="shared" si="6"/>
        <v>4440.74642902288</v>
      </c>
      <c r="O15" s="1">
        <f t="shared" si="7"/>
        <v>1223.3124762988245</v>
      </c>
      <c r="P15" s="4">
        <f t="shared" si="1"/>
        <v>146.57037706990263</v>
      </c>
      <c r="Q15" s="4">
        <f t="shared" si="2"/>
        <v>2585.4025709771204</v>
      </c>
      <c r="R15" s="4">
        <f t="shared" si="3"/>
        <v>712.21252370117566</v>
      </c>
    </row>
    <row r="16" spans="1:19">
      <c r="A16" t="s">
        <v>14</v>
      </c>
      <c r="B16" s="4">
        <v>409.95800000000003</v>
      </c>
      <c r="C16" s="4">
        <v>2476.7139999999999</v>
      </c>
      <c r="D16" s="4">
        <v>1746.5119999999999</v>
      </c>
      <c r="E16" s="4">
        <v>139724.32800000001</v>
      </c>
      <c r="F16" s="4">
        <v>32448.324000000001</v>
      </c>
      <c r="G16" s="4">
        <v>2318.3139999999999</v>
      </c>
      <c r="H16" s="4">
        <v>810.43200000000002</v>
      </c>
      <c r="I16" s="6">
        <f t="shared" si="4"/>
        <v>1.2339098159993682</v>
      </c>
      <c r="J16">
        <v>1.05</v>
      </c>
      <c r="K16" s="2">
        <v>59.66</v>
      </c>
      <c r="L16" s="2">
        <f t="shared" si="0"/>
        <v>159.66</v>
      </c>
      <c r="M16" s="4">
        <f t="shared" si="8"/>
        <v>256.7693849430039</v>
      </c>
      <c r="N16" s="1">
        <f t="shared" si="6"/>
        <v>1551.2426406112991</v>
      </c>
      <c r="O16" s="1">
        <f t="shared" si="7"/>
        <v>1093.8945258674685</v>
      </c>
      <c r="P16" s="4">
        <f t="shared" si="1"/>
        <v>153.18861505699613</v>
      </c>
      <c r="Q16" s="4">
        <f t="shared" si="2"/>
        <v>925.47135938870088</v>
      </c>
      <c r="R16" s="4">
        <f t="shared" si="3"/>
        <v>652.61747413253158</v>
      </c>
    </row>
    <row r="17" spans="1:18">
      <c r="A17" t="s">
        <v>15</v>
      </c>
      <c r="B17" s="4">
        <v>284.00599999999997</v>
      </c>
      <c r="C17" s="4">
        <v>3129.491</v>
      </c>
      <c r="D17" s="4">
        <v>1281.221</v>
      </c>
      <c r="E17" s="4">
        <v>145827.97899999999</v>
      </c>
      <c r="F17" s="4">
        <v>7368.0450000000001</v>
      </c>
      <c r="G17" s="4">
        <v>2321.9859999999999</v>
      </c>
      <c r="H17" s="4">
        <v>703.52700000000004</v>
      </c>
      <c r="I17" s="6">
        <f t="shared" si="4"/>
        <v>1.4214095549993107</v>
      </c>
      <c r="J17">
        <v>0.69</v>
      </c>
      <c r="K17" s="2">
        <v>66.22</v>
      </c>
      <c r="L17" s="2">
        <f t="shared" si="0"/>
        <v>166.22</v>
      </c>
      <c r="M17" s="4">
        <f t="shared" si="8"/>
        <v>170.8615088437011</v>
      </c>
      <c r="N17" s="1">
        <f t="shared" si="6"/>
        <v>1882.7403441222477</v>
      </c>
      <c r="O17" s="1">
        <f t="shared" si="7"/>
        <v>770.79833954999401</v>
      </c>
      <c r="P17" s="4">
        <f t="shared" si="1"/>
        <v>113.14449115629887</v>
      </c>
      <c r="Q17" s="4">
        <f t="shared" si="2"/>
        <v>1246.7506558777523</v>
      </c>
      <c r="R17" s="4">
        <f t="shared" si="3"/>
        <v>510.42266045000599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G1" workbookViewId="0">
      <selection activeCell="M2" sqref="M2"/>
    </sheetView>
  </sheetViews>
  <sheetFormatPr defaultRowHeight="13.5"/>
  <cols>
    <col min="2" max="2" width="13" bestFit="1" customWidth="1"/>
    <col min="3" max="3" width="12.75" bestFit="1" customWidth="1"/>
    <col min="4" max="4" width="13.875" bestFit="1" customWidth="1"/>
    <col min="5" max="5" width="15" bestFit="1" customWidth="1"/>
    <col min="6" max="6" width="23.5" bestFit="1" customWidth="1"/>
    <col min="7" max="7" width="12.75" bestFit="1" customWidth="1"/>
    <col min="8" max="8" width="17.25" bestFit="1" customWidth="1"/>
    <col min="9" max="9" width="11.625" style="6" customWidth="1"/>
    <col min="10" max="10" width="15.125" bestFit="1" customWidth="1"/>
    <col min="13" max="13" width="14.125" bestFit="1" customWidth="1"/>
    <col min="14" max="15" width="11.625" bestFit="1" customWidth="1"/>
    <col min="16" max="16" width="14.125" bestFit="1" customWidth="1"/>
    <col min="17" max="18" width="12.75" bestFit="1" customWidth="1"/>
  </cols>
  <sheetData>
    <row r="1" spans="1:19">
      <c r="A1">
        <v>2011</v>
      </c>
      <c r="B1" s="5" t="s">
        <v>18</v>
      </c>
      <c r="C1" t="s">
        <v>19</v>
      </c>
      <c r="D1" s="5" t="s">
        <v>20</v>
      </c>
      <c r="E1" t="s">
        <v>22</v>
      </c>
      <c r="F1" t="s">
        <v>28</v>
      </c>
      <c r="G1" t="s">
        <v>24</v>
      </c>
      <c r="H1" t="s">
        <v>50</v>
      </c>
      <c r="I1" s="6" t="s">
        <v>49</v>
      </c>
      <c r="J1" t="s">
        <v>26</v>
      </c>
      <c r="K1" s="2" t="s">
        <v>27</v>
      </c>
      <c r="M1" s="4" t="s">
        <v>29</v>
      </c>
      <c r="N1" t="s">
        <v>30</v>
      </c>
      <c r="O1" t="s">
        <v>31</v>
      </c>
      <c r="P1" s="4" t="s">
        <v>33</v>
      </c>
      <c r="Q1" s="4" t="s">
        <v>34</v>
      </c>
      <c r="R1" s="4" t="s">
        <v>35</v>
      </c>
    </row>
    <row r="2" spans="1:19">
      <c r="A2" t="s">
        <v>0</v>
      </c>
      <c r="B2" s="4">
        <v>26024</v>
      </c>
      <c r="C2" s="4">
        <v>159627</v>
      </c>
      <c r="D2" s="4">
        <v>138234</v>
      </c>
      <c r="E2" s="4">
        <v>8817961</v>
      </c>
      <c r="F2" s="4">
        <v>1370943</v>
      </c>
      <c r="G2" s="4">
        <v>130319</v>
      </c>
      <c r="H2" s="4">
        <v>63274</v>
      </c>
      <c r="I2" s="6">
        <f>(1/H2)*1000</f>
        <v>1.5804279798969562E-2</v>
      </c>
      <c r="J2">
        <v>1</v>
      </c>
      <c r="K2" s="2">
        <v>68.77</v>
      </c>
      <c r="L2" s="2">
        <f t="shared" ref="L2:L17" si="0">K2+100</f>
        <v>168.76999999999998</v>
      </c>
      <c r="M2" s="4">
        <f>B2-P2</f>
        <v>15419.802097529182</v>
      </c>
      <c r="N2" s="1">
        <f>C2-Q2</f>
        <v>94582.567991941687</v>
      </c>
      <c r="O2" s="1">
        <f>D2-R2</f>
        <v>81906.736979320965</v>
      </c>
      <c r="P2" s="4">
        <f t="shared" ref="P2:P17" si="1">(B2/L2)*K2</f>
        <v>10604.197902470818</v>
      </c>
      <c r="Q2" s="4">
        <f t="shared" ref="Q2:Q17" si="2">(C2/L2)*K2</f>
        <v>65044.432008058313</v>
      </c>
      <c r="R2" s="4">
        <f t="shared" ref="R2:R17" si="3">(D2/L2)*K2</f>
        <v>56327.263020679035</v>
      </c>
      <c r="S2">
        <v>1000</v>
      </c>
    </row>
    <row r="3" spans="1:19">
      <c r="A3" t="s">
        <v>1</v>
      </c>
      <c r="B3" s="4">
        <v>40617</v>
      </c>
      <c r="C3" s="4">
        <v>220993</v>
      </c>
      <c r="D3" s="4">
        <v>131815</v>
      </c>
      <c r="E3" s="4">
        <v>9622026</v>
      </c>
      <c r="F3" s="4">
        <v>615281</v>
      </c>
      <c r="G3" s="4">
        <v>121956</v>
      </c>
      <c r="H3" s="4">
        <v>87358</v>
      </c>
      <c r="I3" s="6">
        <f t="shared" ref="I3:I17" si="4">(1/H3)*1000</f>
        <v>1.1447148515304838E-2</v>
      </c>
      <c r="J3">
        <v>1.55</v>
      </c>
      <c r="K3" s="2">
        <v>58.61</v>
      </c>
      <c r="L3" s="2">
        <f t="shared" si="0"/>
        <v>158.61000000000001</v>
      </c>
      <c r="M3" s="4">
        <f t="shared" ref="M3" si="5">(B3-P3)</f>
        <v>25608.095328163421</v>
      </c>
      <c r="N3" s="1">
        <f t="shared" ref="N3:N17" si="6">C3-Q3</f>
        <v>139331.06361515669</v>
      </c>
      <c r="O3" s="5">
        <f t="shared" ref="O3:O17" si="7">D3-R3</f>
        <v>83106.361515667362</v>
      </c>
      <c r="P3" s="4">
        <f t="shared" si="1"/>
        <v>15008.904671836577</v>
      </c>
      <c r="Q3" s="4">
        <f t="shared" si="2"/>
        <v>81661.936384843313</v>
      </c>
      <c r="R3" s="4">
        <f t="shared" si="3"/>
        <v>48708.638484332638</v>
      </c>
    </row>
    <row r="4" spans="1:19">
      <c r="A4" t="s">
        <v>2</v>
      </c>
      <c r="B4" s="4">
        <v>23819</v>
      </c>
      <c r="C4" s="4">
        <v>204214</v>
      </c>
      <c r="D4" s="4">
        <v>100246</v>
      </c>
      <c r="E4" s="4">
        <v>12261219</v>
      </c>
      <c r="F4" s="4">
        <v>1091494</v>
      </c>
      <c r="G4" s="4">
        <v>208445</v>
      </c>
      <c r="H4" s="4">
        <v>73011</v>
      </c>
      <c r="I4" s="6">
        <f t="shared" si="4"/>
        <v>1.3696566270835903E-2</v>
      </c>
      <c r="J4">
        <v>0.94</v>
      </c>
      <c r="K4" s="2">
        <v>63.5</v>
      </c>
      <c r="L4" s="2">
        <f t="shared" si="0"/>
        <v>163.5</v>
      </c>
      <c r="M4" s="4">
        <f t="shared" ref="M4:M17" si="8">B4-P4</f>
        <v>14568.195718654435</v>
      </c>
      <c r="N4" s="1">
        <f t="shared" si="6"/>
        <v>124901.52905198777</v>
      </c>
      <c r="O4" s="1">
        <f t="shared" si="7"/>
        <v>61312.538226299694</v>
      </c>
      <c r="P4" s="4">
        <f t="shared" si="1"/>
        <v>9250.804281345565</v>
      </c>
      <c r="Q4" s="4">
        <f t="shared" si="2"/>
        <v>79312.470948012226</v>
      </c>
      <c r="R4" s="4">
        <f t="shared" si="3"/>
        <v>38933.461773700306</v>
      </c>
    </row>
    <row r="5" spans="1:19">
      <c r="A5" t="s">
        <v>3</v>
      </c>
      <c r="B5" s="4">
        <v>35931</v>
      </c>
      <c r="C5" s="4">
        <v>179418</v>
      </c>
      <c r="D5" s="4">
        <v>94222</v>
      </c>
      <c r="E5" s="4">
        <v>9987450</v>
      </c>
      <c r="F5" s="4">
        <v>966229</v>
      </c>
      <c r="G5" s="4">
        <v>169439</v>
      </c>
      <c r="H5" s="4">
        <v>70915</v>
      </c>
      <c r="I5" s="6">
        <f t="shared" si="4"/>
        <v>1.41013889868152E-2</v>
      </c>
      <c r="J5">
        <v>1.0900000000000001</v>
      </c>
      <c r="K5" s="2">
        <v>65.05</v>
      </c>
      <c r="L5" s="2">
        <f t="shared" si="0"/>
        <v>165.05</v>
      </c>
      <c r="M5" s="4">
        <f t="shared" si="8"/>
        <v>21769.766737352318</v>
      </c>
      <c r="N5" s="1">
        <f t="shared" si="6"/>
        <v>108705.24083611027</v>
      </c>
      <c r="O5" s="1">
        <f t="shared" si="7"/>
        <v>57086.943350499852</v>
      </c>
      <c r="P5" s="4">
        <f t="shared" si="1"/>
        <v>14161.233262647682</v>
      </c>
      <c r="Q5" s="4">
        <f t="shared" si="2"/>
        <v>70712.759163889728</v>
      </c>
      <c r="R5" s="4">
        <f t="shared" si="3"/>
        <v>37135.056649500148</v>
      </c>
    </row>
    <row r="6" spans="1:19">
      <c r="A6" t="s">
        <v>4</v>
      </c>
      <c r="B6" s="4">
        <v>6920</v>
      </c>
      <c r="C6" s="4">
        <v>62060</v>
      </c>
      <c r="D6" s="4">
        <v>30156</v>
      </c>
      <c r="E6" s="4">
        <v>3283232</v>
      </c>
      <c r="F6" s="4">
        <v>662707</v>
      </c>
      <c r="G6" s="4">
        <v>50817</v>
      </c>
      <c r="H6" s="4">
        <v>21986</v>
      </c>
      <c r="I6" s="6">
        <f t="shared" si="4"/>
        <v>4.5483489493313926E-2</v>
      </c>
      <c r="J6">
        <v>0.86</v>
      </c>
      <c r="K6" s="2">
        <v>71.94</v>
      </c>
      <c r="L6" s="2">
        <f t="shared" si="0"/>
        <v>171.94</v>
      </c>
      <c r="M6" s="4">
        <f t="shared" si="8"/>
        <v>4024.6597650343147</v>
      </c>
      <c r="N6" s="1">
        <f t="shared" si="6"/>
        <v>36093.986274281728</v>
      </c>
      <c r="O6" s="1">
        <f t="shared" si="7"/>
        <v>17538.676282424101</v>
      </c>
      <c r="P6" s="4">
        <f t="shared" si="1"/>
        <v>2895.3402349656853</v>
      </c>
      <c r="Q6" s="4">
        <f t="shared" si="2"/>
        <v>25966.013725718272</v>
      </c>
      <c r="R6" s="4">
        <f t="shared" si="3"/>
        <v>12617.323717575897</v>
      </c>
    </row>
    <row r="7" spans="1:19">
      <c r="A7" t="s">
        <v>5</v>
      </c>
      <c r="B7" s="4">
        <v>3320</v>
      </c>
      <c r="C7" s="4">
        <v>49544</v>
      </c>
      <c r="D7" s="4">
        <v>16242</v>
      </c>
      <c r="E7" s="4">
        <v>2220060</v>
      </c>
      <c r="F7" s="4">
        <v>205699</v>
      </c>
      <c r="G7" s="4">
        <v>36127</v>
      </c>
      <c r="H7" s="4">
        <v>9173</v>
      </c>
      <c r="I7" s="6">
        <f t="shared" si="4"/>
        <v>0.10901558922925979</v>
      </c>
      <c r="J7">
        <v>0.56000000000000005</v>
      </c>
      <c r="K7" s="2">
        <v>71.8</v>
      </c>
      <c r="L7" s="2">
        <f t="shared" si="0"/>
        <v>171.8</v>
      </c>
      <c r="M7" s="4">
        <f t="shared" si="8"/>
        <v>1932.4796274738069</v>
      </c>
      <c r="N7" s="1">
        <f t="shared" si="6"/>
        <v>28838.183934807919</v>
      </c>
      <c r="O7" s="1">
        <f t="shared" si="7"/>
        <v>9454.0162980209552</v>
      </c>
      <c r="P7" s="4">
        <f t="shared" si="1"/>
        <v>1387.5203725261931</v>
      </c>
      <c r="Q7" s="4">
        <f t="shared" si="2"/>
        <v>20705.816065192081</v>
      </c>
      <c r="R7" s="4">
        <f t="shared" si="3"/>
        <v>6787.9837019790448</v>
      </c>
    </row>
    <row r="8" spans="1:19">
      <c r="A8" t="s">
        <v>6</v>
      </c>
      <c r="B8" s="4">
        <v>5335</v>
      </c>
      <c r="C8" s="4">
        <v>45083</v>
      </c>
      <c r="D8" s="4">
        <v>8823</v>
      </c>
      <c r="E8" s="4">
        <v>1644738</v>
      </c>
      <c r="F8" s="4">
        <v>262891</v>
      </c>
      <c r="G8" s="4">
        <v>28443</v>
      </c>
      <c r="H8" s="4">
        <v>7539</v>
      </c>
      <c r="I8" s="6">
        <f t="shared" si="4"/>
        <v>0.13264358668258389</v>
      </c>
      <c r="J8">
        <v>0.63</v>
      </c>
      <c r="K8" s="2">
        <v>72.849999999999994</v>
      </c>
      <c r="L8" s="2">
        <f t="shared" si="0"/>
        <v>172.85</v>
      </c>
      <c r="M8" s="4">
        <f t="shared" si="8"/>
        <v>3086.4911773213771</v>
      </c>
      <c r="N8" s="1">
        <f t="shared" si="6"/>
        <v>26082.15215504773</v>
      </c>
      <c r="O8" s="1">
        <f t="shared" si="7"/>
        <v>5104.4258027191208</v>
      </c>
      <c r="P8" s="4">
        <f t="shared" si="1"/>
        <v>2248.5088226786229</v>
      </c>
      <c r="Q8" s="4">
        <f t="shared" si="2"/>
        <v>19000.84784495227</v>
      </c>
      <c r="R8" s="4">
        <f t="shared" si="3"/>
        <v>3718.5741972808792</v>
      </c>
    </row>
    <row r="9" spans="1:19">
      <c r="A9" t="s">
        <v>7</v>
      </c>
      <c r="B9" s="4">
        <v>3092.0410000000002</v>
      </c>
      <c r="C9" s="4">
        <v>21020.284</v>
      </c>
      <c r="D9" s="4">
        <v>6745.585</v>
      </c>
      <c r="E9" s="4">
        <v>896023.65399999998</v>
      </c>
      <c r="F9" s="4">
        <v>135645.158</v>
      </c>
      <c r="G9" s="4">
        <v>9220.9719999999998</v>
      </c>
      <c r="H9" s="4">
        <v>5624.6869999999999</v>
      </c>
      <c r="I9" s="6">
        <f t="shared" si="4"/>
        <v>0.17778767067394152</v>
      </c>
      <c r="J9">
        <v>1.03</v>
      </c>
      <c r="K9" s="2">
        <v>68.260000000000005</v>
      </c>
      <c r="L9" s="2">
        <f t="shared" si="0"/>
        <v>168.26</v>
      </c>
      <c r="M9" s="4">
        <f t="shared" si="8"/>
        <v>1837.6566028765005</v>
      </c>
      <c r="N9" s="1">
        <f t="shared" si="6"/>
        <v>12492.739807440865</v>
      </c>
      <c r="O9" s="1">
        <f t="shared" si="7"/>
        <v>4009.0247236419823</v>
      </c>
      <c r="P9" s="4">
        <f t="shared" si="1"/>
        <v>1254.3843971234996</v>
      </c>
      <c r="Q9" s="4">
        <f t="shared" si="2"/>
        <v>8527.5441925591349</v>
      </c>
      <c r="R9" s="4">
        <f t="shared" si="3"/>
        <v>2736.5602763580177</v>
      </c>
    </row>
    <row r="10" spans="1:19">
      <c r="A10" t="s">
        <v>8</v>
      </c>
      <c r="B10" s="4">
        <v>6853.6279999999997</v>
      </c>
      <c r="C10" s="4">
        <v>32160.945</v>
      </c>
      <c r="D10" s="4">
        <v>8137.0720000000001</v>
      </c>
      <c r="E10" s="4">
        <v>1851055.121</v>
      </c>
      <c r="F10" s="4">
        <v>440908.26899999997</v>
      </c>
      <c r="G10" s="4">
        <v>27355.112000000001</v>
      </c>
      <c r="H10" s="4">
        <v>5827.1180000000004</v>
      </c>
      <c r="I10" s="6">
        <f t="shared" si="4"/>
        <v>0.17161142094599766</v>
      </c>
      <c r="J10">
        <v>0.44</v>
      </c>
      <c r="K10" s="2">
        <v>71.12</v>
      </c>
      <c r="L10" s="2">
        <f t="shared" si="0"/>
        <v>171.12</v>
      </c>
      <c r="M10" s="4">
        <f t="shared" si="8"/>
        <v>4005.1589527816736</v>
      </c>
      <c r="N10" s="1">
        <f t="shared" si="6"/>
        <v>18794.381136044882</v>
      </c>
      <c r="O10" s="1">
        <f t="shared" si="7"/>
        <v>4755.1846657316501</v>
      </c>
      <c r="P10" s="4">
        <f t="shared" si="1"/>
        <v>2848.4690472183261</v>
      </c>
      <c r="Q10" s="4">
        <f t="shared" si="2"/>
        <v>13366.563863955118</v>
      </c>
      <c r="R10" s="4">
        <f t="shared" si="3"/>
        <v>3381.8873342683501</v>
      </c>
    </row>
    <row r="11" spans="1:19">
      <c r="A11" t="s">
        <v>9</v>
      </c>
      <c r="B11" s="4">
        <v>6085</v>
      </c>
      <c r="C11" s="4">
        <v>26338</v>
      </c>
      <c r="D11" s="4">
        <v>5240</v>
      </c>
      <c r="E11" s="4">
        <v>1345279</v>
      </c>
      <c r="F11" s="4">
        <v>626831</v>
      </c>
      <c r="G11" s="4">
        <v>25597</v>
      </c>
      <c r="H11" s="4">
        <v>3716</v>
      </c>
      <c r="I11" s="6">
        <f t="shared" si="4"/>
        <v>0.26910656620021528</v>
      </c>
      <c r="J11">
        <v>0.38</v>
      </c>
      <c r="K11" s="2">
        <v>71.459999999999994</v>
      </c>
      <c r="L11" s="2">
        <f t="shared" si="0"/>
        <v>171.45999999999998</v>
      </c>
      <c r="M11" s="4">
        <f t="shared" si="8"/>
        <v>3548.9326956724599</v>
      </c>
      <c r="N11" s="1">
        <f t="shared" si="6"/>
        <v>15361.017146856409</v>
      </c>
      <c r="O11" s="1">
        <f t="shared" si="7"/>
        <v>3056.106380496909</v>
      </c>
      <c r="P11" s="4">
        <f t="shared" si="1"/>
        <v>2536.0673043275401</v>
      </c>
      <c r="Q11" s="4">
        <f t="shared" si="2"/>
        <v>10976.982853143591</v>
      </c>
      <c r="R11" s="4">
        <f t="shared" si="3"/>
        <v>2183.893619503091</v>
      </c>
    </row>
    <row r="12" spans="1:19">
      <c r="A12" t="s">
        <v>10</v>
      </c>
      <c r="B12" s="4">
        <v>6257</v>
      </c>
      <c r="C12" s="4">
        <v>21925</v>
      </c>
      <c r="D12" s="4">
        <v>10810</v>
      </c>
      <c r="E12" s="4">
        <v>1225278</v>
      </c>
      <c r="F12" s="4">
        <v>270627</v>
      </c>
      <c r="G12" s="4">
        <v>18085</v>
      </c>
      <c r="H12" s="4">
        <v>5727</v>
      </c>
      <c r="I12" s="6">
        <f t="shared" si="4"/>
        <v>0.17461148943600488</v>
      </c>
      <c r="J12">
        <v>0.64</v>
      </c>
      <c r="K12" s="2">
        <v>71.67</v>
      </c>
      <c r="L12" s="2">
        <f t="shared" si="0"/>
        <v>171.67000000000002</v>
      </c>
      <c r="M12" s="4">
        <f t="shared" si="8"/>
        <v>3644.7835964350206</v>
      </c>
      <c r="N12" s="1">
        <f t="shared" si="6"/>
        <v>12771.596668025864</v>
      </c>
      <c r="O12" s="5">
        <f t="shared" si="7"/>
        <v>6296.9651074736421</v>
      </c>
      <c r="P12" s="4">
        <f t="shared" si="1"/>
        <v>2612.2164035649794</v>
      </c>
      <c r="Q12" s="4">
        <f t="shared" si="2"/>
        <v>9153.4033319741357</v>
      </c>
      <c r="R12" s="4">
        <f t="shared" si="3"/>
        <v>4513.0348925263579</v>
      </c>
    </row>
    <row r="13" spans="1:19">
      <c r="A13" t="s">
        <v>11</v>
      </c>
      <c r="B13" s="4">
        <v>3600.3449999999998</v>
      </c>
      <c r="C13" s="4">
        <v>14361.786</v>
      </c>
      <c r="D13" s="4">
        <v>3524.2649999999999</v>
      </c>
      <c r="E13" s="4">
        <v>850845.147</v>
      </c>
      <c r="F13" s="4">
        <v>155409.777</v>
      </c>
      <c r="G13" s="4">
        <v>10390.491</v>
      </c>
      <c r="H13" s="4">
        <v>3295</v>
      </c>
      <c r="I13" s="6">
        <f t="shared" si="4"/>
        <v>0.30349013657056145</v>
      </c>
      <c r="J13">
        <v>0.53</v>
      </c>
      <c r="K13" s="2">
        <v>73.489999999999995</v>
      </c>
      <c r="L13" s="2">
        <f t="shared" si="0"/>
        <v>173.49</v>
      </c>
      <c r="M13" s="4">
        <f t="shared" si="8"/>
        <v>2075.2464118969392</v>
      </c>
      <c r="N13" s="1">
        <f t="shared" si="6"/>
        <v>8278.1635829154438</v>
      </c>
      <c r="O13" s="1">
        <f t="shared" si="7"/>
        <v>2031.3937402732147</v>
      </c>
      <c r="P13" s="4">
        <f t="shared" si="1"/>
        <v>1525.0985881030606</v>
      </c>
      <c r="Q13" s="4">
        <f t="shared" si="2"/>
        <v>6083.6224170845571</v>
      </c>
      <c r="R13" s="4">
        <f t="shared" si="3"/>
        <v>1492.8712597267852</v>
      </c>
    </row>
    <row r="14" spans="1:19">
      <c r="A14" t="s">
        <v>12</v>
      </c>
      <c r="B14" s="4">
        <v>8861</v>
      </c>
      <c r="C14" s="4">
        <v>35523</v>
      </c>
      <c r="D14" s="4">
        <v>10116</v>
      </c>
      <c r="E14" s="4">
        <v>1968051</v>
      </c>
      <c r="F14" s="4">
        <v>535546</v>
      </c>
      <c r="G14" s="4">
        <v>30844</v>
      </c>
      <c r="H14" s="4">
        <v>8541</v>
      </c>
      <c r="I14" s="6">
        <f t="shared" si="4"/>
        <v>0.11708230886313079</v>
      </c>
      <c r="J14">
        <v>0.6</v>
      </c>
      <c r="K14" s="2">
        <v>72.97</v>
      </c>
      <c r="L14" s="2">
        <f t="shared" si="0"/>
        <v>172.97</v>
      </c>
      <c r="M14" s="4">
        <f t="shared" si="8"/>
        <v>5122.8536740475229</v>
      </c>
      <c r="N14" s="1">
        <f t="shared" si="6"/>
        <v>20537.087356188935</v>
      </c>
      <c r="O14" s="1">
        <f t="shared" si="7"/>
        <v>5848.4130195987746</v>
      </c>
      <c r="P14" s="4">
        <f t="shared" si="1"/>
        <v>3738.1463259524771</v>
      </c>
      <c r="Q14" s="4">
        <f t="shared" si="2"/>
        <v>14985.912643811065</v>
      </c>
      <c r="R14" s="4">
        <f t="shared" si="3"/>
        <v>4267.5869804012254</v>
      </c>
    </row>
    <row r="15" spans="1:19">
      <c r="A15" t="s">
        <v>13</v>
      </c>
      <c r="B15" s="4">
        <v>596.75400000000002</v>
      </c>
      <c r="C15" s="4">
        <v>9377.1589999999997</v>
      </c>
      <c r="D15" s="4">
        <v>2119.268</v>
      </c>
      <c r="E15" s="4">
        <v>614241.18099999998</v>
      </c>
      <c r="F15" s="4">
        <v>168043.86799999999</v>
      </c>
      <c r="G15" s="4">
        <v>8945.9850000000006</v>
      </c>
      <c r="H15" s="4">
        <v>2135</v>
      </c>
      <c r="I15" s="6">
        <f t="shared" si="4"/>
        <v>0.46838407494145201</v>
      </c>
      <c r="J15">
        <v>0.53</v>
      </c>
      <c r="K15" s="2">
        <v>64.41</v>
      </c>
      <c r="L15" s="2">
        <f t="shared" si="0"/>
        <v>164.41</v>
      </c>
      <c r="M15" s="4">
        <f t="shared" si="8"/>
        <v>362.96697281187278</v>
      </c>
      <c r="N15" s="1">
        <f t="shared" si="6"/>
        <v>5703.5210753603797</v>
      </c>
      <c r="O15" s="1">
        <f t="shared" si="7"/>
        <v>1289.014050240253</v>
      </c>
      <c r="P15" s="4">
        <f t="shared" si="1"/>
        <v>233.78702718812724</v>
      </c>
      <c r="Q15" s="4">
        <f t="shared" si="2"/>
        <v>3673.63792463962</v>
      </c>
      <c r="R15" s="4">
        <f t="shared" si="3"/>
        <v>830.253949759747</v>
      </c>
    </row>
    <row r="16" spans="1:19">
      <c r="A16" t="s">
        <v>14</v>
      </c>
      <c r="B16" s="4">
        <v>534.79399999999998</v>
      </c>
      <c r="C16" s="4">
        <v>3552.5529999999999</v>
      </c>
      <c r="D16" s="4">
        <v>1901.627</v>
      </c>
      <c r="E16" s="4">
        <v>166424.285</v>
      </c>
      <c r="F16" s="4">
        <v>43554.913</v>
      </c>
      <c r="G16" s="4">
        <v>3235.3519999999999</v>
      </c>
      <c r="H16" s="4">
        <v>802.86599999999999</v>
      </c>
      <c r="I16" s="6">
        <f t="shared" si="4"/>
        <v>1.2455378606143492</v>
      </c>
      <c r="J16">
        <v>0.84</v>
      </c>
      <c r="K16" s="2">
        <v>59.39</v>
      </c>
      <c r="L16" s="2">
        <f t="shared" si="0"/>
        <v>159.38999999999999</v>
      </c>
      <c r="M16" s="4">
        <f t="shared" si="8"/>
        <v>335.52544074283202</v>
      </c>
      <c r="N16" s="1">
        <f t="shared" si="6"/>
        <v>2228.8430892778715</v>
      </c>
      <c r="O16" s="1">
        <f t="shared" si="7"/>
        <v>1193.0654369784802</v>
      </c>
      <c r="P16" s="4">
        <f t="shared" si="1"/>
        <v>199.26855925716796</v>
      </c>
      <c r="Q16" s="4">
        <f t="shared" si="2"/>
        <v>1323.7099107221281</v>
      </c>
      <c r="R16" s="4">
        <f t="shared" si="3"/>
        <v>708.56156302151965</v>
      </c>
    </row>
    <row r="17" spans="1:18">
      <c r="A17" t="s">
        <v>15</v>
      </c>
      <c r="B17" s="4">
        <v>423.90899999999999</v>
      </c>
      <c r="C17" s="4">
        <v>4121.5640000000003</v>
      </c>
      <c r="D17" s="4">
        <v>1365.9570000000001</v>
      </c>
      <c r="E17" s="4">
        <v>176736.65599999999</v>
      </c>
      <c r="F17" s="4">
        <v>16175.464</v>
      </c>
      <c r="G17" s="4">
        <v>3253.51</v>
      </c>
      <c r="H17" s="4">
        <v>832.10199999999998</v>
      </c>
      <c r="I17" s="6">
        <f t="shared" si="4"/>
        <v>1.2017757438390966</v>
      </c>
      <c r="J17">
        <v>0.68</v>
      </c>
      <c r="K17" s="2">
        <v>66.62</v>
      </c>
      <c r="L17" s="2">
        <f t="shared" si="0"/>
        <v>166.62</v>
      </c>
      <c r="M17" s="4">
        <f t="shared" si="8"/>
        <v>254.41663665826431</v>
      </c>
      <c r="N17" s="1">
        <f t="shared" si="6"/>
        <v>2473.631016684672</v>
      </c>
      <c r="O17" s="1">
        <f t="shared" si="7"/>
        <v>819.80374504861368</v>
      </c>
      <c r="P17" s="4">
        <f t="shared" si="1"/>
        <v>169.49236334173568</v>
      </c>
      <c r="Q17" s="4">
        <f t="shared" si="2"/>
        <v>1647.9329833153283</v>
      </c>
      <c r="R17" s="4">
        <f t="shared" si="3"/>
        <v>546.15325495138643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I2" sqref="I2:I17"/>
    </sheetView>
  </sheetViews>
  <sheetFormatPr defaultRowHeight="13.5"/>
  <cols>
    <col min="2" max="2" width="13" bestFit="1" customWidth="1"/>
    <col min="3" max="3" width="12.75" bestFit="1" customWidth="1"/>
    <col min="4" max="4" width="13.875" bestFit="1" customWidth="1"/>
    <col min="5" max="5" width="15" bestFit="1" customWidth="1"/>
    <col min="6" max="6" width="23.5" bestFit="1" customWidth="1"/>
    <col min="7" max="7" width="12.75" bestFit="1" customWidth="1"/>
    <col min="8" max="8" width="17.25" bestFit="1" customWidth="1"/>
    <col min="9" max="9" width="11.625" style="6" customWidth="1"/>
    <col min="10" max="10" width="15.125" bestFit="1" customWidth="1"/>
    <col min="13" max="13" width="14.125" bestFit="1" customWidth="1"/>
    <col min="14" max="14" width="12.75" bestFit="1" customWidth="1"/>
    <col min="15" max="15" width="11.625" bestFit="1" customWidth="1"/>
    <col min="16" max="16" width="14.125" bestFit="1" customWidth="1"/>
    <col min="17" max="18" width="12.75" bestFit="1" customWidth="1"/>
  </cols>
  <sheetData>
    <row r="1" spans="1:19">
      <c r="A1">
        <v>2012</v>
      </c>
      <c r="B1" s="5" t="s">
        <v>18</v>
      </c>
      <c r="C1" t="s">
        <v>19</v>
      </c>
      <c r="D1" s="5" t="s">
        <v>20</v>
      </c>
      <c r="E1" t="s">
        <v>22</v>
      </c>
      <c r="F1" t="s">
        <v>28</v>
      </c>
      <c r="G1" t="s">
        <v>24</v>
      </c>
      <c r="H1" t="s">
        <v>48</v>
      </c>
      <c r="I1" s="6" t="s">
        <v>46</v>
      </c>
      <c r="J1" t="s">
        <v>26</v>
      </c>
      <c r="K1" s="2" t="s">
        <v>27</v>
      </c>
      <c r="M1" s="4" t="s">
        <v>29</v>
      </c>
      <c r="N1" t="s">
        <v>30</v>
      </c>
      <c r="O1" t="s">
        <v>31</v>
      </c>
      <c r="P1" s="4" t="s">
        <v>33</v>
      </c>
      <c r="Q1" s="4" t="s">
        <v>34</v>
      </c>
      <c r="R1" s="4" t="s">
        <v>35</v>
      </c>
    </row>
    <row r="2" spans="1:19">
      <c r="A2" t="s">
        <v>0</v>
      </c>
      <c r="B2" s="4">
        <v>28833</v>
      </c>
      <c r="C2" s="4">
        <v>178786</v>
      </c>
      <c r="D2" s="4">
        <v>150324</v>
      </c>
      <c r="E2" s="4">
        <v>9173995</v>
      </c>
      <c r="F2" s="4">
        <v>1553192</v>
      </c>
      <c r="G2" s="4">
        <v>145522</v>
      </c>
      <c r="H2" s="4">
        <v>65448</v>
      </c>
      <c r="I2" s="6">
        <f>(1/H2)*1000</f>
        <v>1.5279305708348614E-2</v>
      </c>
      <c r="J2">
        <v>0.95</v>
      </c>
      <c r="K2" s="2">
        <v>71.989999999999995</v>
      </c>
      <c r="L2" s="2">
        <f t="shared" ref="L2:L17" si="0">K2+100</f>
        <v>171.99</v>
      </c>
      <c r="M2" s="4">
        <f>B2-P2</f>
        <v>16764.346764346767</v>
      </c>
      <c r="N2" s="1">
        <f>C2-Q2</f>
        <v>103951.3925228211</v>
      </c>
      <c r="O2" s="1">
        <f>D2-R2</f>
        <v>87402.755974184547</v>
      </c>
      <c r="P2" s="4">
        <f t="shared" ref="P2:P17" si="1">(B2/L2)*K2</f>
        <v>12068.653235653233</v>
      </c>
      <c r="Q2" s="4">
        <f t="shared" ref="Q2:Q17" si="2">(C2/L2)*K2</f>
        <v>74834.607477178899</v>
      </c>
      <c r="R2" s="4">
        <f t="shared" ref="R2:R17" si="3">(D2/L2)*K2</f>
        <v>62921.244025815446</v>
      </c>
      <c r="S2">
        <v>1000</v>
      </c>
    </row>
    <row r="3" spans="1:19">
      <c r="A3" t="s">
        <v>1</v>
      </c>
      <c r="B3" s="4">
        <v>47697</v>
      </c>
      <c r="C3" s="4">
        <v>234993</v>
      </c>
      <c r="D3" s="4">
        <v>141490</v>
      </c>
      <c r="E3" s="4">
        <v>10862935</v>
      </c>
      <c r="F3" s="4">
        <v>784352</v>
      </c>
      <c r="G3" s="4">
        <v>145131</v>
      </c>
      <c r="H3" s="4">
        <v>85848</v>
      </c>
      <c r="I3" s="6">
        <f t="shared" ref="I3:I17" si="4">(1/H3)*1000</f>
        <v>1.1648495014444135E-2</v>
      </c>
      <c r="J3">
        <v>1.33</v>
      </c>
      <c r="K3" s="2">
        <v>59.22</v>
      </c>
      <c r="L3" s="2">
        <f t="shared" si="0"/>
        <v>159.22</v>
      </c>
      <c r="M3" s="4">
        <f t="shared" ref="M3" si="5">(B3-P3)</f>
        <v>29956.663735711594</v>
      </c>
      <c r="N3" s="1">
        <f t="shared" ref="N3:N17" si="6">C3-Q3</f>
        <v>147590.12686848384</v>
      </c>
      <c r="O3" s="5">
        <f t="shared" ref="O3:O17" si="7">D3-R3</f>
        <v>88864.464263283502</v>
      </c>
      <c r="P3" s="4">
        <f t="shared" si="1"/>
        <v>17740.336264288406</v>
      </c>
      <c r="Q3" s="4">
        <f t="shared" si="2"/>
        <v>87402.873131516142</v>
      </c>
      <c r="R3" s="4">
        <f t="shared" si="3"/>
        <v>52625.535736716491</v>
      </c>
    </row>
    <row r="4" spans="1:19">
      <c r="A4" t="s">
        <v>2</v>
      </c>
      <c r="B4" s="4">
        <v>25013</v>
      </c>
      <c r="C4" s="4">
        <v>229487</v>
      </c>
      <c r="D4" s="4">
        <v>110275</v>
      </c>
      <c r="E4" s="4">
        <v>13642910</v>
      </c>
      <c r="F4" s="4">
        <v>1232623</v>
      </c>
      <c r="G4" s="4">
        <v>238691</v>
      </c>
      <c r="H4" s="4">
        <v>74575</v>
      </c>
      <c r="I4" s="6">
        <f t="shared" si="4"/>
        <v>1.3409319477036542E-2</v>
      </c>
      <c r="J4">
        <v>0.85</v>
      </c>
      <c r="K4" s="2">
        <v>64.099999999999994</v>
      </c>
      <c r="L4" s="2">
        <f t="shared" si="0"/>
        <v>164.1</v>
      </c>
      <c r="M4" s="4">
        <f t="shared" ref="M4:M17" si="8">B4-P4</f>
        <v>15242.535039609993</v>
      </c>
      <c r="N4" s="1">
        <f t="shared" si="6"/>
        <v>139845.82571602683</v>
      </c>
      <c r="O4" s="1">
        <f t="shared" si="7"/>
        <v>67199.878123095667</v>
      </c>
      <c r="P4" s="4">
        <f t="shared" si="1"/>
        <v>9770.464960390007</v>
      </c>
      <c r="Q4" s="4">
        <f t="shared" si="2"/>
        <v>89641.174283973189</v>
      </c>
      <c r="R4" s="4">
        <f t="shared" si="3"/>
        <v>43075.121876904326</v>
      </c>
    </row>
    <row r="5" spans="1:19">
      <c r="A5" t="s">
        <v>3</v>
      </c>
      <c r="B5" s="4">
        <v>32708</v>
      </c>
      <c r="C5" s="4">
        <v>210460</v>
      </c>
      <c r="D5" s="4">
        <v>113946</v>
      </c>
      <c r="E5" s="4">
        <v>11343079</v>
      </c>
      <c r="F5" s="4">
        <v>977487</v>
      </c>
      <c r="G5" s="4">
        <v>193602</v>
      </c>
      <c r="H5" s="4">
        <v>74618</v>
      </c>
      <c r="I5" s="6">
        <f t="shared" si="4"/>
        <v>1.3401592109142565E-2</v>
      </c>
      <c r="J5">
        <v>0.99</v>
      </c>
      <c r="K5" s="2">
        <v>66.23</v>
      </c>
      <c r="L5" s="2">
        <f t="shared" si="0"/>
        <v>166.23000000000002</v>
      </c>
      <c r="M5" s="4">
        <f t="shared" si="8"/>
        <v>19676.352042350962</v>
      </c>
      <c r="N5" s="1">
        <f t="shared" si="6"/>
        <v>126607.71220597968</v>
      </c>
      <c r="O5" s="1">
        <f t="shared" si="7"/>
        <v>68547.193647356078</v>
      </c>
      <c r="P5" s="4">
        <f t="shared" si="1"/>
        <v>13031.647957649038</v>
      </c>
      <c r="Q5" s="4">
        <f t="shared" si="2"/>
        <v>83852.287794020318</v>
      </c>
      <c r="R5" s="4">
        <f t="shared" si="3"/>
        <v>45398.806352643922</v>
      </c>
    </row>
    <row r="6" spans="1:19">
      <c r="A6" t="s">
        <v>4</v>
      </c>
      <c r="B6" s="4">
        <v>6899</v>
      </c>
      <c r="C6" s="4">
        <v>72957</v>
      </c>
      <c r="D6" s="4">
        <v>37822</v>
      </c>
      <c r="E6" s="4">
        <v>3728412</v>
      </c>
      <c r="F6" s="4">
        <v>709082</v>
      </c>
      <c r="G6" s="4">
        <v>58476</v>
      </c>
      <c r="H6" s="4">
        <v>26995</v>
      </c>
      <c r="I6" s="6">
        <f t="shared" si="4"/>
        <v>3.7043897017966294E-2</v>
      </c>
      <c r="J6">
        <v>0.92</v>
      </c>
      <c r="K6" s="2">
        <v>72.709999999999994</v>
      </c>
      <c r="L6" s="2">
        <f t="shared" si="0"/>
        <v>172.70999999999998</v>
      </c>
      <c r="M6" s="4">
        <f t="shared" si="8"/>
        <v>3994.5573504718891</v>
      </c>
      <c r="N6" s="1">
        <f t="shared" si="6"/>
        <v>42242.487406635395</v>
      </c>
      <c r="O6" s="1">
        <f t="shared" si="7"/>
        <v>21899.13728214927</v>
      </c>
      <c r="P6" s="4">
        <f t="shared" si="1"/>
        <v>2904.4426495281109</v>
      </c>
      <c r="Q6" s="4">
        <f t="shared" si="2"/>
        <v>30714.512593364601</v>
      </c>
      <c r="R6" s="4">
        <f t="shared" si="3"/>
        <v>15922.862717850732</v>
      </c>
    </row>
    <row r="7" spans="1:19">
      <c r="A7" t="s">
        <v>5</v>
      </c>
      <c r="B7" s="4">
        <v>4056</v>
      </c>
      <c r="C7" s="4">
        <v>54254</v>
      </c>
      <c r="D7" s="4">
        <v>19287</v>
      </c>
      <c r="E7" s="4">
        <v>2532444</v>
      </c>
      <c r="F7" s="4">
        <v>258692</v>
      </c>
      <c r="G7" s="4">
        <v>45277</v>
      </c>
      <c r="H7" s="4">
        <v>11694</v>
      </c>
      <c r="I7" s="6">
        <f t="shared" si="4"/>
        <v>8.5513938772019848E-2</v>
      </c>
      <c r="J7">
        <v>0.61</v>
      </c>
      <c r="K7" s="2">
        <v>71.37</v>
      </c>
      <c r="L7" s="2">
        <f t="shared" si="0"/>
        <v>171.37</v>
      </c>
      <c r="M7" s="4">
        <f t="shared" si="8"/>
        <v>2366.808659625372</v>
      </c>
      <c r="N7" s="1">
        <f t="shared" si="6"/>
        <v>31658.98348602439</v>
      </c>
      <c r="O7" s="1">
        <f t="shared" si="7"/>
        <v>11254.595320067689</v>
      </c>
      <c r="P7" s="4">
        <f t="shared" si="1"/>
        <v>1689.191340374628</v>
      </c>
      <c r="Q7" s="4">
        <f t="shared" si="2"/>
        <v>22595.01651397561</v>
      </c>
      <c r="R7" s="4">
        <f t="shared" si="3"/>
        <v>8032.4046799323105</v>
      </c>
    </row>
    <row r="8" spans="1:19">
      <c r="A8" t="s">
        <v>6</v>
      </c>
      <c r="B8" s="4">
        <v>7711</v>
      </c>
      <c r="C8" s="4">
        <v>52379</v>
      </c>
      <c r="D8" s="4">
        <v>12161</v>
      </c>
      <c r="E8" s="4">
        <v>1926194</v>
      </c>
      <c r="F8" s="4">
        <v>735851</v>
      </c>
      <c r="G8" s="4">
        <v>38308</v>
      </c>
      <c r="H8" s="4">
        <v>10523</v>
      </c>
      <c r="I8" s="6">
        <f t="shared" si="4"/>
        <v>9.502993442934525E-2</v>
      </c>
      <c r="J8">
        <v>0.76</v>
      </c>
      <c r="K8" s="2">
        <v>71.930000000000007</v>
      </c>
      <c r="L8" s="2">
        <f t="shared" si="0"/>
        <v>171.93</v>
      </c>
      <c r="M8" s="4">
        <f t="shared" si="8"/>
        <v>4484.9648112603963</v>
      </c>
      <c r="N8" s="1">
        <f t="shared" si="6"/>
        <v>30465.305647647299</v>
      </c>
      <c r="O8" s="1">
        <f t="shared" si="7"/>
        <v>7073.2274762984935</v>
      </c>
      <c r="P8" s="4">
        <f t="shared" si="1"/>
        <v>3226.0351887396037</v>
      </c>
      <c r="Q8" s="4">
        <f t="shared" si="2"/>
        <v>21913.694352352701</v>
      </c>
      <c r="R8" s="4">
        <f t="shared" si="3"/>
        <v>5087.7725237015065</v>
      </c>
    </row>
    <row r="9" spans="1:19">
      <c r="A9" t="s">
        <v>7</v>
      </c>
      <c r="B9" s="4">
        <v>4181.4139999999998</v>
      </c>
      <c r="C9" s="4">
        <v>22575.808000000001</v>
      </c>
      <c r="D9" s="4">
        <v>7659.1639999999998</v>
      </c>
      <c r="E9" s="4">
        <v>1036000.112</v>
      </c>
      <c r="F9" s="4">
        <v>229254.96599999999</v>
      </c>
      <c r="G9" s="4">
        <v>12795.659</v>
      </c>
      <c r="H9" s="4">
        <v>6339.0550000000003</v>
      </c>
      <c r="I9" s="6">
        <f t="shared" si="4"/>
        <v>0.15775222016530854</v>
      </c>
      <c r="J9">
        <v>0.88</v>
      </c>
      <c r="K9" s="2">
        <v>67.05</v>
      </c>
      <c r="L9" s="2">
        <f t="shared" si="0"/>
        <v>167.05</v>
      </c>
      <c r="M9" s="4">
        <f t="shared" si="8"/>
        <v>2503.091290032924</v>
      </c>
      <c r="N9" s="1">
        <f t="shared" si="6"/>
        <v>13514.401676144869</v>
      </c>
      <c r="O9" s="1">
        <f t="shared" si="7"/>
        <v>4584.9530080814129</v>
      </c>
      <c r="P9" s="4">
        <f t="shared" si="1"/>
        <v>1678.3227099670755</v>
      </c>
      <c r="Q9" s="4">
        <f t="shared" si="2"/>
        <v>9061.4063238551316</v>
      </c>
      <c r="R9" s="4">
        <f t="shared" si="3"/>
        <v>3074.2109919185864</v>
      </c>
    </row>
    <row r="10" spans="1:19">
      <c r="A10" t="s">
        <v>8</v>
      </c>
      <c r="B10" s="4">
        <v>7214</v>
      </c>
      <c r="C10" s="4">
        <v>38533</v>
      </c>
      <c r="D10" s="4">
        <v>8781</v>
      </c>
      <c r="E10" s="4">
        <v>2134365</v>
      </c>
      <c r="F10" s="4">
        <v>546564</v>
      </c>
      <c r="G10" s="4">
        <v>34311</v>
      </c>
      <c r="H10" s="4">
        <v>8940</v>
      </c>
      <c r="I10" s="6">
        <f t="shared" si="4"/>
        <v>0.11185682326621925</v>
      </c>
      <c r="J10">
        <v>0.52</v>
      </c>
      <c r="K10" s="2">
        <v>71.22</v>
      </c>
      <c r="L10" s="2">
        <f t="shared" si="0"/>
        <v>171.22</v>
      </c>
      <c r="M10" s="4">
        <f t="shared" si="8"/>
        <v>4213.2928396215393</v>
      </c>
      <c r="N10" s="1">
        <f t="shared" si="6"/>
        <v>22504.964373320872</v>
      </c>
      <c r="O10" s="1">
        <f t="shared" si="7"/>
        <v>5128.4896624226149</v>
      </c>
      <c r="P10" s="4">
        <f t="shared" si="1"/>
        <v>3000.7071603784607</v>
      </c>
      <c r="Q10" s="4">
        <f t="shared" si="2"/>
        <v>16028.035626679126</v>
      </c>
      <c r="R10" s="4">
        <f t="shared" si="3"/>
        <v>3652.5103375773856</v>
      </c>
    </row>
    <row r="11" spans="1:19">
      <c r="A11" t="s">
        <v>9</v>
      </c>
      <c r="B11" s="4">
        <v>7435</v>
      </c>
      <c r="C11" s="4">
        <v>41551</v>
      </c>
      <c r="D11" s="4">
        <v>6656</v>
      </c>
      <c r="E11" s="4">
        <v>1813266</v>
      </c>
      <c r="F11" s="4">
        <v>894436</v>
      </c>
      <c r="G11" s="4">
        <v>34927</v>
      </c>
      <c r="H11" s="4">
        <v>5286</v>
      </c>
      <c r="I11" s="6">
        <f t="shared" si="4"/>
        <v>0.18917896329928113</v>
      </c>
      <c r="J11">
        <v>0.43</v>
      </c>
      <c r="K11" s="2">
        <v>66.5</v>
      </c>
      <c r="L11" s="2">
        <f t="shared" si="0"/>
        <v>166.5</v>
      </c>
      <c r="M11" s="4">
        <f t="shared" si="8"/>
        <v>4465.465465465466</v>
      </c>
      <c r="N11" s="1">
        <f t="shared" si="6"/>
        <v>24955.555555555555</v>
      </c>
      <c r="O11" s="1">
        <f t="shared" si="7"/>
        <v>3997.5975975975975</v>
      </c>
      <c r="P11" s="4">
        <f t="shared" si="1"/>
        <v>2969.5345345345345</v>
      </c>
      <c r="Q11" s="4">
        <f t="shared" si="2"/>
        <v>16595.444444444445</v>
      </c>
      <c r="R11" s="4">
        <f t="shared" si="3"/>
        <v>2658.4024024024025</v>
      </c>
    </row>
    <row r="12" spans="1:19">
      <c r="A12" t="s">
        <v>10</v>
      </c>
      <c r="B12" s="4">
        <v>7405</v>
      </c>
      <c r="C12" s="4">
        <v>28405</v>
      </c>
      <c r="D12" s="4">
        <v>11869</v>
      </c>
      <c r="E12" s="4">
        <v>1426941</v>
      </c>
      <c r="F12" s="4">
        <v>527561</v>
      </c>
      <c r="G12" s="4">
        <v>23620</v>
      </c>
      <c r="H12" s="4">
        <v>7613</v>
      </c>
      <c r="I12" s="6">
        <f t="shared" si="4"/>
        <v>0.13135426244581636</v>
      </c>
      <c r="J12">
        <v>0.74</v>
      </c>
      <c r="K12" s="2">
        <v>71.52</v>
      </c>
      <c r="L12" s="2">
        <f t="shared" si="0"/>
        <v>171.51999999999998</v>
      </c>
      <c r="M12" s="4">
        <f t="shared" si="8"/>
        <v>4317.2807835820895</v>
      </c>
      <c r="N12" s="1">
        <f t="shared" si="6"/>
        <v>16560.750932835821</v>
      </c>
      <c r="O12" s="5">
        <f t="shared" si="7"/>
        <v>6919.8927238805963</v>
      </c>
      <c r="P12" s="4">
        <f t="shared" si="1"/>
        <v>3087.7192164179105</v>
      </c>
      <c r="Q12" s="4">
        <f t="shared" si="2"/>
        <v>11844.249067164179</v>
      </c>
      <c r="R12" s="4">
        <f t="shared" si="3"/>
        <v>4949.1072761194037</v>
      </c>
    </row>
    <row r="13" spans="1:19">
      <c r="A13" t="s">
        <v>11</v>
      </c>
      <c r="B13" s="4">
        <v>4863.1059999999998</v>
      </c>
      <c r="C13" s="4">
        <v>19076.38</v>
      </c>
      <c r="D13" s="4">
        <v>3536.4430000000002</v>
      </c>
      <c r="E13" s="4">
        <v>1021107.702</v>
      </c>
      <c r="F13" s="4">
        <v>354222.804</v>
      </c>
      <c r="G13" s="4">
        <v>13510.78</v>
      </c>
      <c r="H13" s="4">
        <v>6866</v>
      </c>
      <c r="I13" s="6">
        <f t="shared" si="4"/>
        <v>0.14564520827264782</v>
      </c>
      <c r="J13">
        <v>0.95</v>
      </c>
      <c r="K13" s="2">
        <v>70.64</v>
      </c>
      <c r="L13" s="2">
        <f t="shared" si="0"/>
        <v>170.64</v>
      </c>
      <c r="M13" s="4">
        <f t="shared" si="8"/>
        <v>2849.9214721050162</v>
      </c>
      <c r="N13" s="1">
        <f t="shared" si="6"/>
        <v>11179.313173933428</v>
      </c>
      <c r="O13" s="1">
        <f t="shared" si="7"/>
        <v>2072.4583919362403</v>
      </c>
      <c r="P13" s="4">
        <f t="shared" si="1"/>
        <v>2013.1845278949836</v>
      </c>
      <c r="Q13" s="4">
        <f t="shared" si="2"/>
        <v>7897.0668260665743</v>
      </c>
      <c r="R13" s="4">
        <f t="shared" si="3"/>
        <v>1463.9846080637601</v>
      </c>
    </row>
    <row r="14" spans="1:19">
      <c r="A14" t="s">
        <v>12</v>
      </c>
      <c r="B14" s="4">
        <v>10578</v>
      </c>
      <c r="C14" s="4">
        <v>47931</v>
      </c>
      <c r="D14" s="4">
        <v>11520</v>
      </c>
      <c r="E14" s="4">
        <v>2255141</v>
      </c>
      <c r="F14" s="4">
        <v>370108</v>
      </c>
      <c r="G14" s="4">
        <v>31385</v>
      </c>
      <c r="H14" s="4">
        <v>12255</v>
      </c>
      <c r="I14" s="6">
        <f t="shared" si="4"/>
        <v>8.1599347205222356E-2</v>
      </c>
      <c r="J14">
        <v>0.74</v>
      </c>
      <c r="K14" s="2">
        <v>73.59</v>
      </c>
      <c r="L14" s="2">
        <f t="shared" si="0"/>
        <v>173.59</v>
      </c>
      <c r="M14" s="4">
        <f t="shared" si="8"/>
        <v>6093.6689901492018</v>
      </c>
      <c r="N14" s="1">
        <f t="shared" si="6"/>
        <v>27611.613572210379</v>
      </c>
      <c r="O14" s="1">
        <f t="shared" si="7"/>
        <v>6636.326977360447</v>
      </c>
      <c r="P14" s="4">
        <f t="shared" si="1"/>
        <v>4484.3310098507982</v>
      </c>
      <c r="Q14" s="4">
        <f t="shared" si="2"/>
        <v>20319.386427789621</v>
      </c>
      <c r="R14" s="4">
        <f t="shared" si="3"/>
        <v>4883.673022639553</v>
      </c>
    </row>
    <row r="15" spans="1:19">
      <c r="A15" t="s">
        <v>13</v>
      </c>
      <c r="B15" s="4">
        <v>496.81700000000001</v>
      </c>
      <c r="C15" s="4">
        <v>13062.066000000001</v>
      </c>
      <c r="D15" s="4">
        <v>3689.44</v>
      </c>
      <c r="E15" s="4">
        <v>713772.46499999997</v>
      </c>
      <c r="F15" s="4">
        <v>241199.74299999999</v>
      </c>
      <c r="G15" s="4">
        <v>11674.808000000001</v>
      </c>
      <c r="H15" s="4">
        <v>3943</v>
      </c>
      <c r="I15" s="6">
        <f t="shared" si="4"/>
        <v>0.25361399949277197</v>
      </c>
      <c r="J15">
        <v>0.59</v>
      </c>
      <c r="K15" s="2">
        <v>68.19</v>
      </c>
      <c r="L15" s="2">
        <f t="shared" si="0"/>
        <v>168.19</v>
      </c>
      <c r="M15" s="4">
        <f t="shared" si="8"/>
        <v>295.39033236220939</v>
      </c>
      <c r="N15" s="1">
        <f t="shared" si="6"/>
        <v>7766.2560199774061</v>
      </c>
      <c r="O15" s="1">
        <f t="shared" si="7"/>
        <v>2193.6143647065819</v>
      </c>
      <c r="P15" s="4">
        <f t="shared" si="1"/>
        <v>201.42666763779059</v>
      </c>
      <c r="Q15" s="4">
        <f t="shared" si="2"/>
        <v>5295.8099800225946</v>
      </c>
      <c r="R15" s="4">
        <f t="shared" si="3"/>
        <v>1495.8256352934181</v>
      </c>
    </row>
    <row r="16" spans="1:19">
      <c r="A16" t="s">
        <v>14</v>
      </c>
      <c r="B16" s="4">
        <v>635.47500000000002</v>
      </c>
      <c r="C16" s="4">
        <v>4156.6120000000001</v>
      </c>
      <c r="D16" s="4">
        <v>2172.9920000000002</v>
      </c>
      <c r="E16" s="4">
        <v>213655.802</v>
      </c>
      <c r="F16" s="4">
        <v>43815.332000000002</v>
      </c>
      <c r="G16" s="4">
        <v>4044.5259999999998</v>
      </c>
      <c r="H16" s="4">
        <v>1043.9069999999999</v>
      </c>
      <c r="I16" s="6">
        <f t="shared" si="4"/>
        <v>0.95793973984272551</v>
      </c>
      <c r="J16">
        <v>0.78</v>
      </c>
      <c r="K16" s="2">
        <v>57.91</v>
      </c>
      <c r="L16" s="2">
        <f t="shared" si="0"/>
        <v>157.91</v>
      </c>
      <c r="M16" s="4">
        <f t="shared" si="8"/>
        <v>402.42859856880506</v>
      </c>
      <c r="N16" s="1">
        <f t="shared" si="6"/>
        <v>2632.2664809068456</v>
      </c>
      <c r="O16" s="1">
        <f t="shared" si="7"/>
        <v>1376.0952441264012</v>
      </c>
      <c r="P16" s="4">
        <f t="shared" si="1"/>
        <v>233.04640143119497</v>
      </c>
      <c r="Q16" s="4">
        <f t="shared" si="2"/>
        <v>1524.3455190931543</v>
      </c>
      <c r="R16" s="4">
        <f t="shared" si="3"/>
        <v>796.89675587359898</v>
      </c>
    </row>
    <row r="17" spans="1:18">
      <c r="A17" t="s">
        <v>15</v>
      </c>
      <c r="B17" s="4">
        <v>624.03099999999995</v>
      </c>
      <c r="C17" s="4">
        <v>5297.2879999999996</v>
      </c>
      <c r="D17" s="4">
        <v>2397.8200000000002</v>
      </c>
      <c r="E17" s="4">
        <v>207577.27</v>
      </c>
      <c r="F17" s="4">
        <v>44543.618000000002</v>
      </c>
      <c r="G17" s="4">
        <v>4068.1370000000002</v>
      </c>
      <c r="H17" s="4">
        <v>1108.5840000000001</v>
      </c>
      <c r="I17" s="6">
        <f t="shared" si="4"/>
        <v>0.90205162621867174</v>
      </c>
      <c r="J17">
        <v>0.76</v>
      </c>
      <c r="K17" s="2">
        <v>67.739999999999995</v>
      </c>
      <c r="L17" s="2">
        <f t="shared" si="0"/>
        <v>167.74</v>
      </c>
      <c r="M17" s="4">
        <f t="shared" si="8"/>
        <v>372.02277333969244</v>
      </c>
      <c r="N17" s="1">
        <f t="shared" si="6"/>
        <v>3158.0350542506258</v>
      </c>
      <c r="O17" s="1">
        <f t="shared" si="7"/>
        <v>1429.4861094551093</v>
      </c>
      <c r="P17" s="4">
        <f t="shared" si="1"/>
        <v>252.00822666030754</v>
      </c>
      <c r="Q17" s="4">
        <f t="shared" si="2"/>
        <v>2139.2529457493738</v>
      </c>
      <c r="R17" s="4">
        <f t="shared" si="3"/>
        <v>968.33389054489089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J22" sqref="J22"/>
    </sheetView>
  </sheetViews>
  <sheetFormatPr defaultRowHeight="13.5"/>
  <cols>
    <col min="2" max="2" width="13" bestFit="1" customWidth="1"/>
    <col min="3" max="3" width="12.75" bestFit="1" customWidth="1"/>
    <col min="4" max="4" width="13.875" bestFit="1" customWidth="1"/>
    <col min="5" max="5" width="16.125" bestFit="1" customWidth="1"/>
    <col min="6" max="6" width="23.5" bestFit="1" customWidth="1"/>
    <col min="7" max="7" width="12.75" bestFit="1" customWidth="1"/>
    <col min="8" max="8" width="17.25" bestFit="1" customWidth="1"/>
    <col min="9" max="9" width="11.625" style="6" customWidth="1"/>
    <col min="10" max="10" width="15.125" bestFit="1" customWidth="1"/>
    <col min="13" max="13" width="14.125" bestFit="1" customWidth="1"/>
    <col min="14" max="14" width="12.75" bestFit="1" customWidth="1"/>
    <col min="15" max="15" width="11.625" bestFit="1" customWidth="1"/>
    <col min="16" max="16" width="14.125" bestFit="1" customWidth="1"/>
    <col min="17" max="18" width="12.75" bestFit="1" customWidth="1"/>
  </cols>
  <sheetData>
    <row r="1" spans="1:19">
      <c r="A1">
        <v>2013</v>
      </c>
      <c r="B1" s="5" t="s">
        <v>18</v>
      </c>
      <c r="C1" t="s">
        <v>19</v>
      </c>
      <c r="D1" s="5" t="s">
        <v>20</v>
      </c>
      <c r="E1" t="s">
        <v>22</v>
      </c>
      <c r="F1" t="s">
        <v>28</v>
      </c>
      <c r="G1" t="s">
        <v>24</v>
      </c>
      <c r="H1" t="s">
        <v>48</v>
      </c>
      <c r="I1" s="6" t="s">
        <v>47</v>
      </c>
      <c r="J1" t="s">
        <v>26</v>
      </c>
      <c r="K1" s="2" t="s">
        <v>27</v>
      </c>
      <c r="M1" s="4" t="s">
        <v>29</v>
      </c>
      <c r="N1" t="s">
        <v>30</v>
      </c>
      <c r="O1" t="s">
        <v>31</v>
      </c>
      <c r="P1" s="4" t="s">
        <v>33</v>
      </c>
      <c r="Q1" s="4" t="s">
        <v>34</v>
      </c>
      <c r="R1" s="4" t="s">
        <v>35</v>
      </c>
    </row>
    <row r="2" spans="1:19">
      <c r="A2" t="s">
        <v>0</v>
      </c>
      <c r="B2" s="4">
        <v>29744</v>
      </c>
      <c r="C2" s="4">
        <v>195317</v>
      </c>
      <c r="D2" s="4">
        <v>158968</v>
      </c>
      <c r="E2" s="4">
        <v>10097786</v>
      </c>
      <c r="F2" s="4">
        <v>1551624</v>
      </c>
      <c r="G2" s="4">
        <v>163741</v>
      </c>
      <c r="H2" s="4">
        <v>73271</v>
      </c>
      <c r="I2" s="6">
        <f>(1/H2)*1000</f>
        <v>1.3647964406108829E-2</v>
      </c>
      <c r="J2">
        <v>0.96</v>
      </c>
      <c r="K2" s="2">
        <v>72.52</v>
      </c>
      <c r="L2" s="2">
        <f t="shared" ref="L2:L17" si="0">K2+100</f>
        <v>172.51999999999998</v>
      </c>
      <c r="M2" s="4">
        <f>B2-P2</f>
        <v>17240.899605842802</v>
      </c>
      <c r="N2" s="1">
        <f>C2-Q2</f>
        <v>113214.12010201716</v>
      </c>
      <c r="O2" s="1">
        <f>D2-R2</f>
        <v>92144.678877811268</v>
      </c>
      <c r="P2" s="4">
        <f t="shared" ref="P2:P17" si="1">(B2/L2)*K2</f>
        <v>12503.1003941572</v>
      </c>
      <c r="Q2" s="4">
        <f t="shared" ref="Q2:Q17" si="2">(C2/L2)*K2</f>
        <v>82102.879897982843</v>
      </c>
      <c r="R2" s="4">
        <f t="shared" ref="R2:R17" si="3">(D2/L2)*K2</f>
        <v>66823.321122188732</v>
      </c>
      <c r="S2">
        <v>1000</v>
      </c>
    </row>
    <row r="3" spans="1:19">
      <c r="A3" t="s">
        <v>1</v>
      </c>
      <c r="B3" s="4">
        <v>45573</v>
      </c>
      <c r="C3" s="4">
        <v>249613</v>
      </c>
      <c r="D3" s="4">
        <v>150859</v>
      </c>
      <c r="E3" s="4">
        <v>11811411</v>
      </c>
      <c r="F3" s="4">
        <v>729354</v>
      </c>
      <c r="G3" s="4">
        <v>166211</v>
      </c>
      <c r="H3" s="4">
        <v>87781</v>
      </c>
      <c r="I3" s="6">
        <f t="shared" ref="I3:I17" si="4">(1/H3)*1000</f>
        <v>1.1391986876431118E-2</v>
      </c>
      <c r="J3">
        <v>1.22</v>
      </c>
      <c r="K3" s="2">
        <v>61.17</v>
      </c>
      <c r="L3" s="2">
        <f t="shared" si="0"/>
        <v>161.17000000000002</v>
      </c>
      <c r="M3" s="4">
        <f t="shared" ref="M3" si="5">(B3-P3)</f>
        <v>28276.354160203511</v>
      </c>
      <c r="N3" s="1">
        <f t="shared" ref="N3:N17" si="6">C3-Q3</f>
        <v>154875.59719550784</v>
      </c>
      <c r="O3" s="5">
        <f t="shared" ref="O3:O17" si="7">D3-R3</f>
        <v>93602.407395917355</v>
      </c>
      <c r="P3" s="4">
        <f t="shared" si="1"/>
        <v>17296.645839796489</v>
      </c>
      <c r="Q3" s="4">
        <f t="shared" si="2"/>
        <v>94737.402804492143</v>
      </c>
      <c r="R3" s="4">
        <f t="shared" si="3"/>
        <v>57256.592604082645</v>
      </c>
    </row>
    <row r="4" spans="1:19">
      <c r="A4" t="s">
        <v>2</v>
      </c>
      <c r="B4" s="4">
        <v>24529</v>
      </c>
      <c r="C4" s="4">
        <v>252591</v>
      </c>
      <c r="D4" s="4">
        <v>135863</v>
      </c>
      <c r="E4" s="4">
        <v>14620825</v>
      </c>
      <c r="F4" s="4">
        <v>867094</v>
      </c>
      <c r="G4" s="4">
        <v>262965</v>
      </c>
      <c r="H4" s="4">
        <v>93689</v>
      </c>
      <c r="I4" s="6">
        <f t="shared" si="4"/>
        <v>1.0673611629967231E-2</v>
      </c>
      <c r="J4">
        <v>0.94</v>
      </c>
      <c r="K4" s="2">
        <v>66.599999999999994</v>
      </c>
      <c r="L4" s="2">
        <f t="shared" si="0"/>
        <v>166.6</v>
      </c>
      <c r="M4" s="4">
        <f t="shared" ref="M4:M17" si="8">B4-P4</f>
        <v>14723.289315726292</v>
      </c>
      <c r="N4" s="1">
        <f t="shared" si="6"/>
        <v>151615.24609843938</v>
      </c>
      <c r="O4" s="1">
        <f t="shared" si="7"/>
        <v>81550.420168067241</v>
      </c>
      <c r="P4" s="4">
        <f t="shared" si="1"/>
        <v>9805.7106842737085</v>
      </c>
      <c r="Q4" s="4">
        <f t="shared" si="2"/>
        <v>100975.75390156063</v>
      </c>
      <c r="R4" s="4">
        <f t="shared" si="3"/>
        <v>54312.579831932766</v>
      </c>
    </row>
    <row r="5" spans="1:19">
      <c r="A5" t="s">
        <v>3</v>
      </c>
      <c r="B5" s="4">
        <v>34080</v>
      </c>
      <c r="C5" s="4">
        <v>230636</v>
      </c>
      <c r="D5" s="4">
        <v>135678</v>
      </c>
      <c r="E5" s="4">
        <v>12223037</v>
      </c>
      <c r="F5" s="4">
        <v>692095</v>
      </c>
      <c r="G5" s="4">
        <v>215122</v>
      </c>
      <c r="H5" s="4">
        <v>85264</v>
      </c>
      <c r="I5" s="6">
        <f t="shared" si="4"/>
        <v>1.1728279226871833E-2</v>
      </c>
      <c r="J5">
        <v>0.99</v>
      </c>
      <c r="K5" s="2">
        <v>70.28</v>
      </c>
      <c r="L5" s="2">
        <f t="shared" si="0"/>
        <v>170.28</v>
      </c>
      <c r="M5" s="4">
        <f t="shared" si="8"/>
        <v>20014.094432699083</v>
      </c>
      <c r="N5" s="1">
        <f t="shared" si="6"/>
        <v>135445.14916607938</v>
      </c>
      <c r="O5" s="1">
        <f t="shared" si="7"/>
        <v>79679.351656095838</v>
      </c>
      <c r="P5" s="4">
        <f t="shared" si="1"/>
        <v>14065.905567300917</v>
      </c>
      <c r="Q5" s="4">
        <f t="shared" si="2"/>
        <v>95190.850833920616</v>
      </c>
      <c r="R5" s="4">
        <f t="shared" si="3"/>
        <v>55998.648343904162</v>
      </c>
    </row>
    <row r="6" spans="1:19">
      <c r="A6" t="s">
        <v>4</v>
      </c>
      <c r="B6" s="4">
        <v>5673</v>
      </c>
      <c r="C6" s="4">
        <v>84919</v>
      </c>
      <c r="D6" s="4">
        <v>43918</v>
      </c>
      <c r="E6" s="4">
        <v>4157833</v>
      </c>
      <c r="F6" s="4">
        <v>756108</v>
      </c>
      <c r="G6" s="4">
        <v>62461</v>
      </c>
      <c r="H6" s="4">
        <v>34310</v>
      </c>
      <c r="I6" s="6">
        <f t="shared" si="4"/>
        <v>2.9146021568055961E-2</v>
      </c>
      <c r="J6">
        <v>1.05</v>
      </c>
      <c r="K6" s="2">
        <v>73.400000000000006</v>
      </c>
      <c r="L6" s="2">
        <f t="shared" si="0"/>
        <v>173.4</v>
      </c>
      <c r="M6" s="4">
        <f t="shared" si="8"/>
        <v>3271.6262975778545</v>
      </c>
      <c r="N6" s="1">
        <f t="shared" si="6"/>
        <v>48972.895040369091</v>
      </c>
      <c r="O6" s="1">
        <f t="shared" si="7"/>
        <v>25327.566320645903</v>
      </c>
      <c r="P6" s="4">
        <f t="shared" si="1"/>
        <v>2401.3737024221455</v>
      </c>
      <c r="Q6" s="4">
        <f t="shared" si="2"/>
        <v>35946.104959630909</v>
      </c>
      <c r="R6" s="4">
        <f t="shared" si="3"/>
        <v>18590.433679354097</v>
      </c>
    </row>
    <row r="7" spans="1:19">
      <c r="A7" t="s">
        <v>5</v>
      </c>
      <c r="B7" s="4">
        <v>5119</v>
      </c>
      <c r="C7" s="4">
        <v>64693</v>
      </c>
      <c r="D7" s="4">
        <v>23304</v>
      </c>
      <c r="E7" s="4">
        <v>2775276</v>
      </c>
      <c r="F7" s="4">
        <v>514182</v>
      </c>
      <c r="G7" s="4">
        <v>51742</v>
      </c>
      <c r="H7" s="4">
        <v>18332</v>
      </c>
      <c r="I7" s="6">
        <f t="shared" si="4"/>
        <v>5.4549421776129176E-2</v>
      </c>
      <c r="J7">
        <v>0.83</v>
      </c>
      <c r="K7" s="2">
        <v>74.44</v>
      </c>
      <c r="L7" s="2">
        <f t="shared" si="0"/>
        <v>174.44</v>
      </c>
      <c r="M7" s="4">
        <f t="shared" si="8"/>
        <v>2934.5333639073606</v>
      </c>
      <c r="N7" s="1">
        <f t="shared" si="6"/>
        <v>37086.104104563172</v>
      </c>
      <c r="O7" s="1">
        <f t="shared" si="7"/>
        <v>13359.321256592524</v>
      </c>
      <c r="P7" s="4">
        <f t="shared" si="1"/>
        <v>2184.4666360926394</v>
      </c>
      <c r="Q7" s="4">
        <f t="shared" si="2"/>
        <v>27606.895895436825</v>
      </c>
      <c r="R7" s="4">
        <f t="shared" si="3"/>
        <v>9944.6787434074758</v>
      </c>
    </row>
    <row r="8" spans="1:19">
      <c r="A8" t="s">
        <v>6</v>
      </c>
      <c r="B8" s="4">
        <v>7682</v>
      </c>
      <c r="C8" s="4">
        <v>59083</v>
      </c>
      <c r="D8" s="4">
        <v>21478</v>
      </c>
      <c r="E8" s="4">
        <v>2146689</v>
      </c>
      <c r="F8" s="4">
        <v>544473</v>
      </c>
      <c r="G8" s="4">
        <v>43282</v>
      </c>
      <c r="H8" s="4">
        <v>13404</v>
      </c>
      <c r="I8" s="6">
        <f t="shared" si="4"/>
        <v>7.4604595643091617E-2</v>
      </c>
      <c r="J8">
        <v>0.85</v>
      </c>
      <c r="K8" s="2">
        <v>73.39</v>
      </c>
      <c r="L8" s="2">
        <f t="shared" si="0"/>
        <v>173.39</v>
      </c>
      <c r="M8" s="4">
        <f t="shared" si="8"/>
        <v>4430.474652517446</v>
      </c>
      <c r="N8" s="1">
        <f t="shared" si="6"/>
        <v>34075.206182594149</v>
      </c>
      <c r="O8" s="1">
        <f t="shared" si="7"/>
        <v>12387.104215929407</v>
      </c>
      <c r="P8" s="4">
        <f t="shared" si="1"/>
        <v>3251.525347482554</v>
      </c>
      <c r="Q8" s="4">
        <f t="shared" si="2"/>
        <v>25007.793817405851</v>
      </c>
      <c r="R8" s="4">
        <f t="shared" si="3"/>
        <v>9090.8957840705934</v>
      </c>
    </row>
    <row r="9" spans="1:19">
      <c r="A9" t="s">
        <v>7</v>
      </c>
      <c r="B9" s="4">
        <v>5178</v>
      </c>
      <c r="C9" s="4">
        <v>24559</v>
      </c>
      <c r="D9" s="4">
        <v>8072</v>
      </c>
      <c r="E9" s="4">
        <v>1177592</v>
      </c>
      <c r="F9" s="4">
        <v>278986</v>
      </c>
      <c r="G9" s="4">
        <v>15511</v>
      </c>
      <c r="H9" s="4">
        <v>7443</v>
      </c>
      <c r="I9" s="6">
        <f t="shared" si="4"/>
        <v>0.13435442697836894</v>
      </c>
      <c r="J9">
        <v>0.9</v>
      </c>
      <c r="K9" s="2">
        <v>69.900000000000006</v>
      </c>
      <c r="L9" s="2">
        <f t="shared" si="0"/>
        <v>169.9</v>
      </c>
      <c r="M9" s="4">
        <f t="shared" si="8"/>
        <v>3047.6751030017658</v>
      </c>
      <c r="N9" s="1">
        <f t="shared" si="6"/>
        <v>14454.973513831665</v>
      </c>
      <c r="O9" s="1">
        <f t="shared" si="7"/>
        <v>4751.0300176574456</v>
      </c>
      <c r="P9" s="4">
        <f t="shared" si="1"/>
        <v>2130.3248969982342</v>
      </c>
      <c r="Q9" s="4">
        <f t="shared" si="2"/>
        <v>10104.026486168335</v>
      </c>
      <c r="R9" s="4">
        <f t="shared" si="3"/>
        <v>3320.9699823425544</v>
      </c>
    </row>
    <row r="10" spans="1:19">
      <c r="A10" t="s">
        <v>8</v>
      </c>
      <c r="B10" s="4">
        <v>6273</v>
      </c>
      <c r="C10" s="4">
        <v>46492</v>
      </c>
      <c r="D10" s="4">
        <v>8874</v>
      </c>
      <c r="E10" s="4">
        <v>2419696</v>
      </c>
      <c r="F10" s="4">
        <v>721119</v>
      </c>
      <c r="G10" s="4">
        <v>41200</v>
      </c>
      <c r="H10" s="4">
        <v>13061</v>
      </c>
      <c r="I10" s="6">
        <f t="shared" si="4"/>
        <v>7.6563815940586477E-2</v>
      </c>
      <c r="J10">
        <v>0.74</v>
      </c>
      <c r="K10" s="2">
        <v>71.260000000000005</v>
      </c>
      <c r="L10" s="2">
        <f t="shared" si="0"/>
        <v>171.26</v>
      </c>
      <c r="M10" s="4">
        <f t="shared" si="8"/>
        <v>3662.8518042742026</v>
      </c>
      <c r="N10" s="1">
        <f t="shared" si="6"/>
        <v>27147.027910778932</v>
      </c>
      <c r="O10" s="1">
        <f t="shared" si="7"/>
        <v>5181.5952353147259</v>
      </c>
      <c r="P10" s="4">
        <f t="shared" si="1"/>
        <v>2610.1481957257974</v>
      </c>
      <c r="Q10" s="4">
        <f t="shared" si="2"/>
        <v>19344.972089221068</v>
      </c>
      <c r="R10" s="4">
        <f t="shared" si="3"/>
        <v>3692.4047646852746</v>
      </c>
    </row>
    <row r="11" spans="1:19">
      <c r="A11" t="s">
        <v>9</v>
      </c>
      <c r="B11" s="4">
        <v>9213</v>
      </c>
      <c r="C11" s="4">
        <v>55209</v>
      </c>
      <c r="D11" s="4">
        <v>7276</v>
      </c>
      <c r="E11" s="4">
        <v>2170345</v>
      </c>
      <c r="F11" s="4">
        <v>1007544</v>
      </c>
      <c r="G11" s="4">
        <v>41511</v>
      </c>
      <c r="H11" s="4">
        <v>10331</v>
      </c>
      <c r="I11" s="6">
        <f t="shared" si="4"/>
        <v>9.679605072113058E-2</v>
      </c>
      <c r="J11">
        <v>0.76</v>
      </c>
      <c r="K11" s="2">
        <v>61.95</v>
      </c>
      <c r="L11" s="2">
        <f t="shared" si="0"/>
        <v>161.94999999999999</v>
      </c>
      <c r="M11" s="4">
        <f t="shared" si="8"/>
        <v>5688.7928372954611</v>
      </c>
      <c r="N11" s="1">
        <f t="shared" si="6"/>
        <v>34090.151281259648</v>
      </c>
      <c r="O11" s="1">
        <f t="shared" si="7"/>
        <v>4492.7446742821849</v>
      </c>
      <c r="P11" s="4">
        <f t="shared" si="1"/>
        <v>3524.2071627045389</v>
      </c>
      <c r="Q11" s="4">
        <f t="shared" si="2"/>
        <v>21118.848718740352</v>
      </c>
      <c r="R11" s="4">
        <f t="shared" si="3"/>
        <v>2783.2553257178147</v>
      </c>
    </row>
    <row r="12" spans="1:19">
      <c r="A12" t="s">
        <v>10</v>
      </c>
      <c r="B12" s="4">
        <v>8149</v>
      </c>
      <c r="C12" s="4">
        <v>31021</v>
      </c>
      <c r="D12" s="4">
        <v>12629</v>
      </c>
      <c r="E12" s="4">
        <v>1605278</v>
      </c>
      <c r="F12" s="4">
        <v>438604</v>
      </c>
      <c r="G12" s="4">
        <v>26754</v>
      </c>
      <c r="H12" s="4">
        <v>10029</v>
      </c>
      <c r="I12" s="6">
        <f t="shared" si="4"/>
        <v>9.9710838568152355E-2</v>
      </c>
      <c r="J12">
        <v>0.86</v>
      </c>
      <c r="K12" s="2">
        <v>72.59</v>
      </c>
      <c r="L12" s="2">
        <f t="shared" si="0"/>
        <v>172.59</v>
      </c>
      <c r="M12" s="4">
        <f t="shared" si="8"/>
        <v>4721.5945303899407</v>
      </c>
      <c r="N12" s="1">
        <f t="shared" si="6"/>
        <v>17973.810765397764</v>
      </c>
      <c r="O12" s="5">
        <f t="shared" si="7"/>
        <v>7317.3416768063043</v>
      </c>
      <c r="P12" s="4">
        <f t="shared" si="1"/>
        <v>3427.4054696100588</v>
      </c>
      <c r="Q12" s="4">
        <f t="shared" si="2"/>
        <v>13047.189234602238</v>
      </c>
      <c r="R12" s="4">
        <f t="shared" si="3"/>
        <v>5311.6583231936957</v>
      </c>
    </row>
    <row r="13" spans="1:19">
      <c r="A13" t="s">
        <v>11</v>
      </c>
      <c r="B13" s="4">
        <v>6013</v>
      </c>
      <c r="C13" s="4">
        <v>25344</v>
      </c>
      <c r="D13" s="4">
        <v>3694</v>
      </c>
      <c r="E13" s="4">
        <v>1217002</v>
      </c>
      <c r="F13" s="4">
        <v>450789</v>
      </c>
      <c r="G13" s="4">
        <v>15231</v>
      </c>
      <c r="H13" s="4">
        <v>7541</v>
      </c>
      <c r="I13" s="6">
        <f t="shared" si="4"/>
        <v>0.13260840737302745</v>
      </c>
      <c r="J13">
        <v>0.89</v>
      </c>
      <c r="K13" s="2">
        <v>69.67</v>
      </c>
      <c r="L13" s="2">
        <f t="shared" si="0"/>
        <v>169.67000000000002</v>
      </c>
      <c r="M13" s="4">
        <f t="shared" si="8"/>
        <v>3543.9382330406088</v>
      </c>
      <c r="N13" s="1">
        <f t="shared" si="6"/>
        <v>14937.231095656274</v>
      </c>
      <c r="O13" s="1">
        <f t="shared" si="7"/>
        <v>2177.1674426828549</v>
      </c>
      <c r="P13" s="4">
        <f t="shared" si="1"/>
        <v>2469.0617669593912</v>
      </c>
      <c r="Q13" s="4">
        <f t="shared" si="2"/>
        <v>10406.768904343726</v>
      </c>
      <c r="R13" s="4">
        <f t="shared" si="3"/>
        <v>1516.8325573171448</v>
      </c>
    </row>
    <row r="14" spans="1:19">
      <c r="A14" t="s">
        <v>12</v>
      </c>
      <c r="B14" s="4">
        <v>10500</v>
      </c>
      <c r="C14" s="4">
        <v>52273</v>
      </c>
      <c r="D14" s="4">
        <v>13734</v>
      </c>
      <c r="E14" s="4">
        <v>2651678</v>
      </c>
      <c r="F14" s="4">
        <v>559667</v>
      </c>
      <c r="G14" s="4">
        <v>39717</v>
      </c>
      <c r="H14" s="4">
        <v>19966</v>
      </c>
      <c r="I14" s="6">
        <f t="shared" si="4"/>
        <v>5.0085144746068316E-2</v>
      </c>
      <c r="J14">
        <v>1.03</v>
      </c>
      <c r="K14" s="2">
        <v>72.790000000000006</v>
      </c>
      <c r="L14" s="2">
        <f t="shared" si="0"/>
        <v>172.79000000000002</v>
      </c>
      <c r="M14" s="4">
        <f t="shared" si="8"/>
        <v>6076.7405521152841</v>
      </c>
      <c r="N14" s="1">
        <f t="shared" si="6"/>
        <v>30252.329417211648</v>
      </c>
      <c r="O14" s="1">
        <f t="shared" si="7"/>
        <v>7948.3766421667924</v>
      </c>
      <c r="P14" s="4">
        <f t="shared" si="1"/>
        <v>4423.2594478847159</v>
      </c>
      <c r="Q14" s="4">
        <f t="shared" si="2"/>
        <v>22020.670582788352</v>
      </c>
      <c r="R14" s="4">
        <f t="shared" si="3"/>
        <v>5785.6233578332076</v>
      </c>
    </row>
    <row r="15" spans="1:19">
      <c r="A15" t="s">
        <v>13</v>
      </c>
      <c r="B15" s="4">
        <v>332.93299999999999</v>
      </c>
      <c r="C15" s="4">
        <v>15895.913</v>
      </c>
      <c r="D15" s="4">
        <v>5200.4189999999999</v>
      </c>
      <c r="E15" s="4">
        <v>834479.86699999997</v>
      </c>
      <c r="F15" s="4">
        <v>315098.46100000001</v>
      </c>
      <c r="G15" s="4">
        <v>13464.876</v>
      </c>
      <c r="H15" s="4">
        <v>3788</v>
      </c>
      <c r="I15" s="6">
        <f t="shared" si="4"/>
        <v>0.26399155227032733</v>
      </c>
      <c r="J15">
        <v>0.65</v>
      </c>
      <c r="K15" s="2">
        <v>68.739999999999995</v>
      </c>
      <c r="L15" s="2">
        <f t="shared" si="0"/>
        <v>168.74</v>
      </c>
      <c r="M15" s="4">
        <f t="shared" si="8"/>
        <v>197.30532179684724</v>
      </c>
      <c r="N15" s="1">
        <f t="shared" si="6"/>
        <v>9420.3585397653205</v>
      </c>
      <c r="O15" s="1">
        <f t="shared" si="7"/>
        <v>3081.912409624274</v>
      </c>
      <c r="P15" s="4">
        <f t="shared" si="1"/>
        <v>135.62767820315275</v>
      </c>
      <c r="Q15" s="4">
        <f t="shared" si="2"/>
        <v>6475.5544602346799</v>
      </c>
      <c r="R15" s="4">
        <f t="shared" si="3"/>
        <v>2118.5065903757259</v>
      </c>
    </row>
    <row r="16" spans="1:19">
      <c r="A16" t="s">
        <v>14</v>
      </c>
      <c r="B16" s="4">
        <v>706.69799999999998</v>
      </c>
      <c r="C16" s="4">
        <v>4916.6049999999996</v>
      </c>
      <c r="D16" s="4">
        <v>2188.056</v>
      </c>
      <c r="E16" s="4">
        <v>260149.321</v>
      </c>
      <c r="F16" s="4">
        <v>94380.262000000002</v>
      </c>
      <c r="G16" s="4">
        <v>4530.57</v>
      </c>
      <c r="H16" s="4">
        <v>1307.683</v>
      </c>
      <c r="I16" s="6">
        <f t="shared" si="4"/>
        <v>0.76471132529825647</v>
      </c>
      <c r="J16">
        <v>0.86</v>
      </c>
      <c r="K16" s="2">
        <v>57.56</v>
      </c>
      <c r="L16" s="2">
        <f t="shared" si="0"/>
        <v>157.56</v>
      </c>
      <c r="M16" s="4">
        <f t="shared" si="8"/>
        <v>448.52627570449351</v>
      </c>
      <c r="N16" s="1">
        <f t="shared" si="6"/>
        <v>3120.4652195988829</v>
      </c>
      <c r="O16" s="1">
        <f t="shared" si="7"/>
        <v>1388.7128712871286</v>
      </c>
      <c r="P16" s="4">
        <f t="shared" si="1"/>
        <v>258.17172429550646</v>
      </c>
      <c r="Q16" s="4">
        <f t="shared" si="2"/>
        <v>1796.1397804011169</v>
      </c>
      <c r="R16" s="4">
        <f t="shared" si="3"/>
        <v>799.34312871287136</v>
      </c>
    </row>
    <row r="17" spans="1:18">
      <c r="A17" t="s">
        <v>15</v>
      </c>
      <c r="B17" s="4">
        <v>1018.894</v>
      </c>
      <c r="C17" s="4">
        <v>6701.4480000000003</v>
      </c>
      <c r="D17" s="4">
        <v>2392.0680000000002</v>
      </c>
      <c r="E17" s="4">
        <v>255278.32699999999</v>
      </c>
      <c r="F17" s="4">
        <v>89986.906000000003</v>
      </c>
      <c r="G17" s="4">
        <v>4847.2650000000003</v>
      </c>
      <c r="H17" s="4">
        <v>1525.221</v>
      </c>
      <c r="I17" s="6">
        <f t="shared" si="4"/>
        <v>0.65564269046911883</v>
      </c>
      <c r="J17">
        <v>0.89</v>
      </c>
      <c r="K17" s="2">
        <v>61.97</v>
      </c>
      <c r="L17" s="2">
        <f t="shared" si="0"/>
        <v>161.97</v>
      </c>
      <c r="M17" s="4">
        <f t="shared" si="8"/>
        <v>629.06340680372909</v>
      </c>
      <c r="N17" s="1">
        <f t="shared" si="6"/>
        <v>4137.4624930542695</v>
      </c>
      <c r="O17" s="1">
        <f t="shared" si="7"/>
        <v>1476.8586775328768</v>
      </c>
      <c r="P17" s="4">
        <f t="shared" si="1"/>
        <v>389.83059319627091</v>
      </c>
      <c r="Q17" s="4">
        <f t="shared" si="2"/>
        <v>2563.9855069457308</v>
      </c>
      <c r="R17" s="4">
        <f t="shared" si="3"/>
        <v>915.20932246712357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B1" workbookViewId="0">
      <selection activeCell="I21" sqref="I21"/>
    </sheetView>
  </sheetViews>
  <sheetFormatPr defaultRowHeight="13.5"/>
  <cols>
    <col min="2" max="2" width="13" bestFit="1" customWidth="1"/>
    <col min="3" max="3" width="12.75" bestFit="1" customWidth="1"/>
    <col min="4" max="4" width="13.875" bestFit="1" customWidth="1"/>
    <col min="5" max="5" width="16.125" bestFit="1" customWidth="1"/>
    <col min="6" max="6" width="23.5" bestFit="1" customWidth="1"/>
    <col min="7" max="7" width="12.75" bestFit="1" customWidth="1"/>
    <col min="8" max="8" width="17.25" bestFit="1" customWidth="1"/>
    <col min="9" max="9" width="17.25" style="6" customWidth="1"/>
    <col min="10" max="10" width="15.125" bestFit="1" customWidth="1"/>
    <col min="13" max="13" width="14.125" bestFit="1" customWidth="1"/>
    <col min="14" max="14" width="12.75" bestFit="1" customWidth="1"/>
    <col min="15" max="15" width="11.625" bestFit="1" customWidth="1"/>
    <col min="16" max="16" width="14.125" bestFit="1" customWidth="1"/>
    <col min="17" max="18" width="12.75" bestFit="1" customWidth="1"/>
  </cols>
  <sheetData>
    <row r="1" spans="1:19">
      <c r="A1">
        <v>2014</v>
      </c>
      <c r="B1" s="5" t="s">
        <v>18</v>
      </c>
      <c r="C1" t="s">
        <v>19</v>
      </c>
      <c r="D1" s="5" t="s">
        <v>20</v>
      </c>
      <c r="E1" t="s">
        <v>22</v>
      </c>
      <c r="F1" t="s">
        <v>28</v>
      </c>
      <c r="G1" t="s">
        <v>24</v>
      </c>
      <c r="H1" t="s">
        <v>48</v>
      </c>
      <c r="I1" s="6" t="s">
        <v>47</v>
      </c>
      <c r="J1" t="s">
        <v>26</v>
      </c>
      <c r="K1" s="2" t="s">
        <v>27</v>
      </c>
      <c r="M1" s="4" t="s">
        <v>29</v>
      </c>
      <c r="N1" t="s">
        <v>30</v>
      </c>
      <c r="O1" t="s">
        <v>31</v>
      </c>
      <c r="P1" s="4" t="s">
        <v>33</v>
      </c>
      <c r="Q1" s="4" t="s">
        <v>34</v>
      </c>
      <c r="R1" s="4" t="s">
        <v>35</v>
      </c>
    </row>
    <row r="2" spans="1:19">
      <c r="A2" t="s">
        <v>0</v>
      </c>
      <c r="B2" s="4">
        <v>30724</v>
      </c>
      <c r="C2" s="4">
        <v>225412</v>
      </c>
      <c r="D2" s="4">
        <v>172197</v>
      </c>
      <c r="E2" s="4">
        <v>10885223</v>
      </c>
      <c r="F2" s="4">
        <v>1780247</v>
      </c>
      <c r="G2" s="4">
        <v>177198</v>
      </c>
      <c r="H2" s="4">
        <v>100494</v>
      </c>
      <c r="I2" s="6">
        <f>(1/H2)*1000</f>
        <v>9.9508428363882413E-3</v>
      </c>
      <c r="J2">
        <v>1.18</v>
      </c>
      <c r="K2" s="2">
        <v>72.97</v>
      </c>
      <c r="L2" s="2">
        <f t="shared" ref="L2:L17" si="0">K2+100</f>
        <v>172.97</v>
      </c>
      <c r="M2" s="4">
        <f>B2-P2</f>
        <v>17762.617794993352</v>
      </c>
      <c r="N2" s="1">
        <f>C2-Q2</f>
        <v>130318.55235011852</v>
      </c>
      <c r="O2" s="1">
        <f>D2-R2</f>
        <v>99553.101693935358</v>
      </c>
      <c r="P2" s="4">
        <f t="shared" ref="P2:P17" si="1">(B2/L2)*K2</f>
        <v>12961.382205006648</v>
      </c>
      <c r="Q2" s="4">
        <f t="shared" ref="Q2:Q17" si="2">(C2/L2)*K2</f>
        <v>95093.447649881477</v>
      </c>
      <c r="R2" s="4">
        <f t="shared" ref="R2:R17" si="3">(D2/L2)*K2</f>
        <v>72643.898306064642</v>
      </c>
      <c r="S2">
        <v>1000</v>
      </c>
    </row>
    <row r="3" spans="1:19">
      <c r="A3" t="s">
        <v>1</v>
      </c>
      <c r="B3" s="4">
        <v>40511</v>
      </c>
      <c r="C3" s="4">
        <v>289914</v>
      </c>
      <c r="D3" s="4">
        <v>154950</v>
      </c>
      <c r="E3" s="4">
        <v>12533397</v>
      </c>
      <c r="F3" s="4">
        <v>831141</v>
      </c>
      <c r="G3" s="4">
        <v>179510</v>
      </c>
      <c r="H3" s="4">
        <v>124970</v>
      </c>
      <c r="I3" s="6">
        <f t="shared" ref="I3:I17" si="4">(1/H3)*1000</f>
        <v>8.0019204609106179E-3</v>
      </c>
      <c r="J3">
        <v>1.54</v>
      </c>
      <c r="K3" s="2">
        <v>64.61</v>
      </c>
      <c r="L3" s="2">
        <f t="shared" si="0"/>
        <v>164.61</v>
      </c>
      <c r="M3" s="4">
        <f t="shared" ref="M3" si="5">(B3-P3)</f>
        <v>24610.290990826805</v>
      </c>
      <c r="N3" s="1">
        <f t="shared" ref="N3:N17" si="6">C3-Q3</f>
        <v>176121.74229998176</v>
      </c>
      <c r="O3" s="5">
        <f t="shared" ref="O3:O17" si="7">D3-R3</f>
        <v>94131.583743393479</v>
      </c>
      <c r="P3" s="4">
        <f t="shared" si="1"/>
        <v>15900.709009173195</v>
      </c>
      <c r="Q3" s="4">
        <f t="shared" si="2"/>
        <v>113792.25770001822</v>
      </c>
      <c r="R3" s="4">
        <f t="shared" si="3"/>
        <v>60818.416256606521</v>
      </c>
    </row>
    <row r="4" spans="1:19">
      <c r="A4" t="s">
        <v>2</v>
      </c>
      <c r="B4" s="4">
        <v>28148</v>
      </c>
      <c r="C4" s="4">
        <v>299280</v>
      </c>
      <c r="D4" s="4">
        <v>171431</v>
      </c>
      <c r="E4" s="4">
        <v>15556601</v>
      </c>
      <c r="F4" s="4">
        <v>1106776</v>
      </c>
      <c r="G4" s="4">
        <v>276286</v>
      </c>
      <c r="H4" s="4">
        <v>124497</v>
      </c>
      <c r="I4" s="6">
        <f t="shared" si="4"/>
        <v>8.0323220639854781E-3</v>
      </c>
      <c r="J4">
        <v>1.1299999999999999</v>
      </c>
      <c r="K4" s="2">
        <v>68.400000000000006</v>
      </c>
      <c r="L4" s="2">
        <f t="shared" si="0"/>
        <v>168.4</v>
      </c>
      <c r="M4" s="4">
        <f t="shared" ref="M4:M17" si="8">B4-P4</f>
        <v>16714.964370546317</v>
      </c>
      <c r="N4" s="1">
        <f t="shared" si="6"/>
        <v>177719.71496437053</v>
      </c>
      <c r="O4" s="1">
        <f t="shared" si="7"/>
        <v>101799.88123515439</v>
      </c>
      <c r="P4" s="4">
        <f t="shared" si="1"/>
        <v>11433.035629453681</v>
      </c>
      <c r="Q4" s="4">
        <f t="shared" si="2"/>
        <v>121560.28503562947</v>
      </c>
      <c r="R4" s="4">
        <f t="shared" si="3"/>
        <v>69631.118764845611</v>
      </c>
    </row>
    <row r="5" spans="1:19">
      <c r="A5" t="s">
        <v>3</v>
      </c>
      <c r="B5" s="4">
        <v>34535</v>
      </c>
      <c r="C5" s="4">
        <v>273223</v>
      </c>
      <c r="D5" s="4">
        <v>151607</v>
      </c>
      <c r="E5" s="4">
        <v>12898675</v>
      </c>
      <c r="F5" s="4">
        <v>1004118</v>
      </c>
      <c r="G5" s="4">
        <v>228247</v>
      </c>
      <c r="H5" s="4">
        <v>113171</v>
      </c>
      <c r="I5" s="6">
        <f t="shared" si="4"/>
        <v>8.8361859486971051E-3</v>
      </c>
      <c r="J5">
        <v>1.19</v>
      </c>
      <c r="K5" s="2">
        <v>73.45</v>
      </c>
      <c r="L5" s="2">
        <f t="shared" si="0"/>
        <v>173.45</v>
      </c>
      <c r="M5" s="4">
        <f t="shared" si="8"/>
        <v>19910.637071202073</v>
      </c>
      <c r="N5" s="1">
        <f t="shared" si="6"/>
        <v>157522.62899971171</v>
      </c>
      <c r="O5" s="1">
        <f t="shared" si="7"/>
        <v>87406.745459786674</v>
      </c>
      <c r="P5" s="4">
        <f t="shared" si="1"/>
        <v>14624.362928797927</v>
      </c>
      <c r="Q5" s="4">
        <f t="shared" si="2"/>
        <v>115700.37100028827</v>
      </c>
      <c r="R5" s="4">
        <f t="shared" si="3"/>
        <v>64200.254540213326</v>
      </c>
    </row>
    <row r="6" spans="1:19">
      <c r="A6" t="s">
        <v>4</v>
      </c>
      <c r="B6" s="4">
        <v>6163</v>
      </c>
      <c r="C6" s="4">
        <v>93559</v>
      </c>
      <c r="D6" s="4">
        <v>56227</v>
      </c>
      <c r="E6" s="4">
        <v>4029668</v>
      </c>
      <c r="F6" s="4">
        <v>1022037</v>
      </c>
      <c r="G6" s="4">
        <v>66035</v>
      </c>
      <c r="H6" s="4">
        <v>43017</v>
      </c>
      <c r="I6" s="6">
        <f t="shared" si="4"/>
        <v>2.3246623427947092E-2</v>
      </c>
      <c r="J6">
        <v>1.25</v>
      </c>
      <c r="K6" s="2">
        <v>74.069999999999993</v>
      </c>
      <c r="L6" s="2">
        <f t="shared" si="0"/>
        <v>174.07</v>
      </c>
      <c r="M6" s="4">
        <f t="shared" si="8"/>
        <v>3540.5296719710464</v>
      </c>
      <c r="N6" s="1">
        <f t="shared" si="6"/>
        <v>53747.917504452234</v>
      </c>
      <c r="O6" s="1">
        <f t="shared" si="7"/>
        <v>32301.373010857704</v>
      </c>
      <c r="P6" s="4">
        <f t="shared" si="1"/>
        <v>2622.4703280289536</v>
      </c>
      <c r="Q6" s="4">
        <f t="shared" si="2"/>
        <v>39811.082495547766</v>
      </c>
      <c r="R6" s="4">
        <f t="shared" si="3"/>
        <v>23925.626989142296</v>
      </c>
    </row>
    <row r="7" spans="1:19">
      <c r="A7" t="s">
        <v>5</v>
      </c>
      <c r="B7" s="4">
        <v>6068</v>
      </c>
      <c r="C7" s="4">
        <v>93094</v>
      </c>
      <c r="D7" s="4">
        <v>26504</v>
      </c>
      <c r="E7" s="4">
        <v>3304438</v>
      </c>
      <c r="F7" s="4">
        <v>697448</v>
      </c>
      <c r="G7" s="4">
        <v>56049</v>
      </c>
      <c r="H7" s="4">
        <v>27917</v>
      </c>
      <c r="I7" s="6">
        <f t="shared" si="4"/>
        <v>3.5820467815309669E-2</v>
      </c>
      <c r="J7">
        <v>1.1100000000000001</v>
      </c>
      <c r="K7" s="2">
        <v>70.489999999999995</v>
      </c>
      <c r="L7" s="2">
        <f t="shared" si="0"/>
        <v>170.49</v>
      </c>
      <c r="M7" s="4">
        <f t="shared" si="8"/>
        <v>3559.1530295031971</v>
      </c>
      <c r="N7" s="1">
        <f t="shared" si="6"/>
        <v>54603.789078538335</v>
      </c>
      <c r="O7" s="1">
        <f t="shared" si="7"/>
        <v>15545.779811132619</v>
      </c>
      <c r="P7" s="4">
        <f t="shared" si="1"/>
        <v>2508.8469704968029</v>
      </c>
      <c r="Q7" s="4">
        <f t="shared" si="2"/>
        <v>38490.210921461665</v>
      </c>
      <c r="R7" s="4">
        <f t="shared" si="3"/>
        <v>10958.220188867381</v>
      </c>
    </row>
    <row r="8" spans="1:19">
      <c r="A8" t="s">
        <v>6</v>
      </c>
      <c r="B8" s="4">
        <v>7996</v>
      </c>
      <c r="C8" s="4">
        <v>75990</v>
      </c>
      <c r="D8" s="4">
        <v>33375</v>
      </c>
      <c r="E8" s="4">
        <v>2433810</v>
      </c>
      <c r="F8" s="4">
        <v>848671</v>
      </c>
      <c r="G8" s="4">
        <v>45567</v>
      </c>
      <c r="H8" s="4">
        <v>21134</v>
      </c>
      <c r="I8" s="6">
        <f t="shared" si="4"/>
        <v>4.7317119333774957E-2</v>
      </c>
      <c r="J8">
        <v>1.17</v>
      </c>
      <c r="K8" s="2">
        <v>69.88</v>
      </c>
      <c r="L8" s="2">
        <f t="shared" si="0"/>
        <v>169.88</v>
      </c>
      <c r="M8" s="4">
        <f t="shared" si="8"/>
        <v>4706.8518954556157</v>
      </c>
      <c r="N8" s="1">
        <f t="shared" si="6"/>
        <v>44731.57522957382</v>
      </c>
      <c r="O8" s="1">
        <f t="shared" si="7"/>
        <v>19646.22086178479</v>
      </c>
      <c r="P8" s="4">
        <f t="shared" si="1"/>
        <v>3289.1481045443843</v>
      </c>
      <c r="Q8" s="4">
        <f t="shared" si="2"/>
        <v>31258.424770426183</v>
      </c>
      <c r="R8" s="4">
        <f t="shared" si="3"/>
        <v>13728.77913821521</v>
      </c>
    </row>
    <row r="9" spans="1:19">
      <c r="A9" t="s">
        <v>7</v>
      </c>
      <c r="B9" s="4">
        <v>6733</v>
      </c>
      <c r="C9" s="4">
        <v>30994</v>
      </c>
      <c r="D9" s="4">
        <v>9359</v>
      </c>
      <c r="E9" s="4">
        <v>1303216</v>
      </c>
      <c r="F9" s="4">
        <v>284340</v>
      </c>
      <c r="G9" s="4">
        <v>18023</v>
      </c>
      <c r="H9" s="4">
        <v>10245</v>
      </c>
      <c r="I9" s="6">
        <f t="shared" si="4"/>
        <v>9.7608589555880906E-2</v>
      </c>
      <c r="J9">
        <v>1.0900000000000001</v>
      </c>
      <c r="K9" s="2">
        <v>70.650000000000006</v>
      </c>
      <c r="L9" s="2">
        <f t="shared" si="0"/>
        <v>170.65</v>
      </c>
      <c r="M9" s="4">
        <f t="shared" si="8"/>
        <v>3945.5024904775855</v>
      </c>
      <c r="N9" s="1">
        <f t="shared" si="6"/>
        <v>18162.320539115146</v>
      </c>
      <c r="O9" s="1">
        <f t="shared" si="7"/>
        <v>5484.3246410782303</v>
      </c>
      <c r="P9" s="4">
        <f t="shared" si="1"/>
        <v>2787.4975095224145</v>
      </c>
      <c r="Q9" s="4">
        <f t="shared" si="2"/>
        <v>12831.679460884854</v>
      </c>
      <c r="R9" s="4">
        <f t="shared" si="3"/>
        <v>3874.6753589217697</v>
      </c>
    </row>
    <row r="10" spans="1:19">
      <c r="A10" t="s">
        <v>8</v>
      </c>
      <c r="B10" s="4">
        <v>5696</v>
      </c>
      <c r="C10" s="4">
        <v>61430</v>
      </c>
      <c r="D10" s="4">
        <v>13929</v>
      </c>
      <c r="E10" s="4">
        <v>2793224</v>
      </c>
      <c r="F10" s="4">
        <v>761531</v>
      </c>
      <c r="G10" s="4">
        <v>47360</v>
      </c>
      <c r="H10" s="4">
        <v>21585</v>
      </c>
      <c r="I10" s="6">
        <f t="shared" si="4"/>
        <v>4.63284688441047E-2</v>
      </c>
      <c r="J10">
        <v>1.06</v>
      </c>
      <c r="K10" s="2">
        <v>72.260000000000005</v>
      </c>
      <c r="L10" s="2">
        <f t="shared" si="0"/>
        <v>172.26</v>
      </c>
      <c r="M10" s="4">
        <f t="shared" si="8"/>
        <v>3306.6295135260652</v>
      </c>
      <c r="N10" s="1">
        <f t="shared" si="6"/>
        <v>35661.20979914083</v>
      </c>
      <c r="O10" s="1">
        <f t="shared" si="7"/>
        <v>8086.0327412051538</v>
      </c>
      <c r="P10" s="4">
        <f t="shared" si="1"/>
        <v>2389.3704864739348</v>
      </c>
      <c r="Q10" s="4">
        <f t="shared" si="2"/>
        <v>25768.79020085917</v>
      </c>
      <c r="R10" s="4">
        <f t="shared" si="3"/>
        <v>5842.9672587948462</v>
      </c>
    </row>
    <row r="11" spans="1:19">
      <c r="A11" t="s">
        <v>9</v>
      </c>
      <c r="B11" s="4">
        <v>9925</v>
      </c>
      <c r="C11" s="4">
        <v>64708</v>
      </c>
      <c r="D11" s="4">
        <v>9916</v>
      </c>
      <c r="E11" s="4">
        <v>2267780</v>
      </c>
      <c r="F11" s="4">
        <v>1268148</v>
      </c>
      <c r="G11" s="4">
        <v>47530</v>
      </c>
      <c r="H11" s="4">
        <v>17544</v>
      </c>
      <c r="I11" s="6">
        <f t="shared" si="4"/>
        <v>5.699954400364797E-2</v>
      </c>
      <c r="J11">
        <v>1.1000000000000001</v>
      </c>
      <c r="K11" s="2">
        <v>64.760000000000005</v>
      </c>
      <c r="L11" s="2">
        <f t="shared" si="0"/>
        <v>164.76</v>
      </c>
      <c r="M11" s="4">
        <f t="shared" si="8"/>
        <v>6023.9135712551579</v>
      </c>
      <c r="N11" s="1">
        <f t="shared" si="6"/>
        <v>39274.095654285018</v>
      </c>
      <c r="O11" s="1">
        <f t="shared" si="7"/>
        <v>6018.4510803593103</v>
      </c>
      <c r="P11" s="4">
        <f t="shared" si="1"/>
        <v>3901.0864287448417</v>
      </c>
      <c r="Q11" s="4">
        <f t="shared" si="2"/>
        <v>25433.904345714986</v>
      </c>
      <c r="R11" s="4">
        <f t="shared" si="3"/>
        <v>3897.5489196406897</v>
      </c>
    </row>
    <row r="12" spans="1:19">
      <c r="A12" t="s">
        <v>10</v>
      </c>
      <c r="B12" s="4">
        <v>9668</v>
      </c>
      <c r="C12" s="4">
        <v>40115</v>
      </c>
      <c r="D12" s="4">
        <v>13043</v>
      </c>
      <c r="E12" s="4">
        <v>1785337</v>
      </c>
      <c r="F12" s="4">
        <v>507187</v>
      </c>
      <c r="G12" s="4">
        <v>28928</v>
      </c>
      <c r="H12" s="4">
        <v>15525</v>
      </c>
      <c r="I12" s="6">
        <f t="shared" si="4"/>
        <v>6.4412238325281798E-2</v>
      </c>
      <c r="J12">
        <v>1.19</v>
      </c>
      <c r="K12" s="2">
        <v>70.099999999999994</v>
      </c>
      <c r="L12" s="2">
        <f t="shared" si="0"/>
        <v>170.1</v>
      </c>
      <c r="M12" s="4">
        <f t="shared" si="8"/>
        <v>5683.7154614932397</v>
      </c>
      <c r="N12" s="1">
        <f t="shared" si="6"/>
        <v>23583.18636096414</v>
      </c>
      <c r="O12" s="5">
        <f t="shared" si="7"/>
        <v>7667.8424456202238</v>
      </c>
      <c r="P12" s="4">
        <f t="shared" si="1"/>
        <v>3984.2845385067603</v>
      </c>
      <c r="Q12" s="4">
        <f t="shared" si="2"/>
        <v>16531.81363903586</v>
      </c>
      <c r="R12" s="4">
        <f t="shared" si="3"/>
        <v>5375.1575543797762</v>
      </c>
    </row>
    <row r="13" spans="1:19">
      <c r="A13" t="s">
        <v>11</v>
      </c>
      <c r="B13" s="4">
        <v>7961</v>
      </c>
      <c r="C13" s="4">
        <v>32150</v>
      </c>
      <c r="D13" s="4">
        <v>3812</v>
      </c>
      <c r="E13" s="4">
        <v>1533183</v>
      </c>
      <c r="F13" s="4">
        <v>385451</v>
      </c>
      <c r="G13" s="4">
        <v>19802</v>
      </c>
      <c r="H13" s="4">
        <v>10501</v>
      </c>
      <c r="I13" s="6">
        <f t="shared" si="4"/>
        <v>9.5229025807065992E-2</v>
      </c>
      <c r="J13">
        <v>1.02</v>
      </c>
      <c r="K13" s="2">
        <v>65.39</v>
      </c>
      <c r="L13" s="2">
        <f t="shared" si="0"/>
        <v>165.39</v>
      </c>
      <c r="M13" s="4">
        <f t="shared" si="8"/>
        <v>4813.4711893101148</v>
      </c>
      <c r="N13" s="1">
        <f t="shared" si="6"/>
        <v>19438.901989237558</v>
      </c>
      <c r="O13" s="1">
        <f t="shared" si="7"/>
        <v>2304.8551907612309</v>
      </c>
      <c r="P13" s="4">
        <f t="shared" si="1"/>
        <v>3147.5288106898852</v>
      </c>
      <c r="Q13" s="4">
        <f t="shared" si="2"/>
        <v>12711.098010762442</v>
      </c>
      <c r="R13" s="4">
        <f t="shared" si="3"/>
        <v>1507.1448092387691</v>
      </c>
    </row>
    <row r="14" spans="1:19">
      <c r="A14" t="s">
        <v>12</v>
      </c>
      <c r="B14" s="4">
        <v>11521</v>
      </c>
      <c r="C14" s="4">
        <v>70312</v>
      </c>
      <c r="D14" s="4">
        <v>14738</v>
      </c>
      <c r="E14" s="4">
        <v>2849574</v>
      </c>
      <c r="F14" s="4">
        <v>688292</v>
      </c>
      <c r="G14" s="4">
        <v>41454</v>
      </c>
      <c r="H14" s="4">
        <v>28454</v>
      </c>
      <c r="I14" s="6">
        <f t="shared" si="4"/>
        <v>3.5144443663456808E-2</v>
      </c>
      <c r="J14">
        <v>1.3</v>
      </c>
      <c r="K14" s="2">
        <v>73.08</v>
      </c>
      <c r="L14" s="2">
        <f t="shared" si="0"/>
        <v>173.07999999999998</v>
      </c>
      <c r="M14" s="4">
        <f t="shared" si="8"/>
        <v>6656.4594407210534</v>
      </c>
      <c r="N14" s="1">
        <f t="shared" si="6"/>
        <v>40623.988906863873</v>
      </c>
      <c r="O14" s="1">
        <f t="shared" si="7"/>
        <v>8515.1375086665121</v>
      </c>
      <c r="P14" s="4">
        <f t="shared" si="1"/>
        <v>4864.5405592789466</v>
      </c>
      <c r="Q14" s="4">
        <f t="shared" si="2"/>
        <v>29688.011093136127</v>
      </c>
      <c r="R14" s="4">
        <f t="shared" si="3"/>
        <v>6222.8624913334879</v>
      </c>
    </row>
    <row r="15" spans="1:19">
      <c r="A15" t="s">
        <v>13</v>
      </c>
      <c r="B15" s="4">
        <v>389</v>
      </c>
      <c r="C15" s="4">
        <v>17057</v>
      </c>
      <c r="D15" s="4">
        <v>6046</v>
      </c>
      <c r="E15" s="4">
        <v>922813</v>
      </c>
      <c r="F15" s="4">
        <v>313203</v>
      </c>
      <c r="G15" s="4">
        <v>15646</v>
      </c>
      <c r="H15" s="4">
        <v>5783</v>
      </c>
      <c r="I15" s="6">
        <f t="shared" si="4"/>
        <v>0.17292062943109116</v>
      </c>
      <c r="J15">
        <v>0.86</v>
      </c>
      <c r="K15" s="2">
        <v>71.41</v>
      </c>
      <c r="L15" s="2">
        <f t="shared" si="0"/>
        <v>171.41</v>
      </c>
      <c r="M15" s="4">
        <f t="shared" si="8"/>
        <v>226.94125196896331</v>
      </c>
      <c r="N15" s="1">
        <f t="shared" si="6"/>
        <v>9950.9946910915351</v>
      </c>
      <c r="O15" s="1">
        <f t="shared" si="7"/>
        <v>3527.2154483402369</v>
      </c>
      <c r="P15" s="4">
        <f t="shared" si="1"/>
        <v>162.05874803103669</v>
      </c>
      <c r="Q15" s="4">
        <f t="shared" si="2"/>
        <v>7106.0053089084649</v>
      </c>
      <c r="R15" s="4">
        <f t="shared" si="3"/>
        <v>2518.7845516597631</v>
      </c>
    </row>
    <row r="16" spans="1:19">
      <c r="A16" t="s">
        <v>14</v>
      </c>
      <c r="B16" s="4">
        <v>1273.0450000000001</v>
      </c>
      <c r="C16" s="4">
        <v>8980.7420000000002</v>
      </c>
      <c r="D16" s="4">
        <v>3652.7750000000001</v>
      </c>
      <c r="E16" s="4">
        <v>368328.88199999998</v>
      </c>
      <c r="F16" s="4">
        <v>84573.464999999997</v>
      </c>
      <c r="G16" s="4">
        <v>5656.232</v>
      </c>
      <c r="H16" s="4">
        <v>1639.1210000000001</v>
      </c>
      <c r="I16" s="6">
        <f t="shared" si="4"/>
        <v>0.61008308721564786</v>
      </c>
      <c r="J16">
        <v>0.95</v>
      </c>
      <c r="K16" s="2">
        <v>51.96</v>
      </c>
      <c r="L16" s="2">
        <f t="shared" si="0"/>
        <v>151.96</v>
      </c>
      <c r="M16" s="4">
        <f t="shared" si="8"/>
        <v>837.75006580679133</v>
      </c>
      <c r="N16" s="1">
        <f t="shared" si="6"/>
        <v>5909.938141616215</v>
      </c>
      <c r="O16" s="1">
        <f t="shared" si="7"/>
        <v>2403.7740194788103</v>
      </c>
      <c r="P16" s="4">
        <f t="shared" si="1"/>
        <v>435.29493419320875</v>
      </c>
      <c r="Q16" s="4">
        <f t="shared" si="2"/>
        <v>3070.8038583837852</v>
      </c>
      <c r="R16" s="4">
        <f t="shared" si="3"/>
        <v>1249.0009805211896</v>
      </c>
    </row>
    <row r="17" spans="1:18">
      <c r="A17" t="s">
        <v>15</v>
      </c>
      <c r="B17" s="4">
        <v>1098.768</v>
      </c>
      <c r="C17" s="4">
        <v>8330.1730000000007</v>
      </c>
      <c r="D17" s="4">
        <v>3352.0189999999998</v>
      </c>
      <c r="E17" s="4">
        <v>306531.82900000003</v>
      </c>
      <c r="F17" s="4">
        <v>86634.335000000006</v>
      </c>
      <c r="G17" s="4">
        <v>5634.13</v>
      </c>
      <c r="H17" s="4">
        <v>1862.83</v>
      </c>
      <c r="I17" s="6">
        <f t="shared" si="4"/>
        <v>0.53681763768030366</v>
      </c>
      <c r="J17">
        <v>0.89</v>
      </c>
      <c r="K17" s="2">
        <v>64.12</v>
      </c>
      <c r="L17" s="2">
        <f t="shared" si="0"/>
        <v>164.12</v>
      </c>
      <c r="M17" s="4">
        <f t="shared" si="8"/>
        <v>669.49061662198392</v>
      </c>
      <c r="N17" s="1">
        <f t="shared" si="6"/>
        <v>5075.6598830124294</v>
      </c>
      <c r="O17" s="1">
        <f t="shared" si="7"/>
        <v>2042.4195710455763</v>
      </c>
      <c r="P17" s="4">
        <f t="shared" si="1"/>
        <v>429.27738337801611</v>
      </c>
      <c r="Q17" s="4">
        <f t="shared" si="2"/>
        <v>3254.5131169875708</v>
      </c>
      <c r="R17" s="4">
        <f t="shared" si="3"/>
        <v>1309.5994289544235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肖文静</dc:creator>
  <cp:lastModifiedBy>肖文静</cp:lastModifiedBy>
  <dcterms:created xsi:type="dcterms:W3CDTF">2016-12-11T08:37:28Z</dcterms:created>
  <dcterms:modified xsi:type="dcterms:W3CDTF">2016-12-25T09:07:41Z</dcterms:modified>
</cp:coreProperties>
</file>