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anyi.luo\Dropbox\WRI\Aqueduct\Python3\china_climate\data\"/>
    </mc:Choice>
  </mc:AlternateContent>
  <xr:revisionPtr revIDLastSave="0" documentId="13_ncr:1_{2D370AF1-8E2A-4451-B9D6-5F77A9B5C1C8}" xr6:coauthVersionLast="45" xr6:coauthVersionMax="45" xr10:uidLastSave="{00000000-0000-0000-0000-000000000000}"/>
  <bookViews>
    <workbookView xWindow="-120" yWindow="-120" windowWidth="29040" windowHeight="15840" activeTab="10" xr2:uid="{00000000-000D-0000-FFFF-FFFF00000000}"/>
  </bookViews>
  <sheets>
    <sheet name="GDP" sheetId="1" r:id="rId1"/>
    <sheet name="人口" sheetId="3" r:id="rId2"/>
    <sheet name="人均GDP" sheetId="4" r:id="rId3"/>
    <sheet name="2019年三产" sheetId="5" r:id="rId4"/>
    <sheet name="直接排放" sheetId="2" r:id="rId5"/>
    <sheet name="净调入电排放" sheetId="6" r:id="rId6"/>
    <sheet name="总排放" sheetId="7" r:id="rId7"/>
    <sheet name="Sheet1" sheetId="8" r:id="rId8"/>
    <sheet name="Sheet2" sheetId="9" r:id="rId9"/>
    <sheet name="Sheet3" sheetId="10" r:id="rId10"/>
    <sheet name="master" sheetId="12" r:id="rId11"/>
    <sheet name="master_OLD" sheetId="11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3" i="7" l="1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X33" i="2"/>
  <c r="V33" i="2" s="1"/>
  <c r="W33" i="2" s="1"/>
  <c r="X32" i="2"/>
  <c r="V32" i="2" s="1"/>
  <c r="W32" i="2" s="1"/>
  <c r="X31" i="2"/>
  <c r="V31" i="2"/>
  <c r="W31" i="2" s="1"/>
  <c r="X30" i="2"/>
  <c r="V30" i="2"/>
  <c r="W30" i="2" s="1"/>
  <c r="X29" i="2"/>
  <c r="V29" i="2" s="1"/>
  <c r="W29" i="2" s="1"/>
  <c r="X28" i="2"/>
  <c r="V28" i="2" s="1"/>
  <c r="W28" i="2" s="1"/>
  <c r="X27" i="2"/>
  <c r="V27" i="2"/>
  <c r="W27" i="2" s="1"/>
  <c r="X26" i="2"/>
  <c r="V26" i="2"/>
  <c r="W26" i="2" s="1"/>
  <c r="X25" i="2"/>
  <c r="V25" i="2" s="1"/>
  <c r="W25" i="2" s="1"/>
  <c r="X24" i="2"/>
  <c r="V24" i="2" s="1"/>
  <c r="W24" i="2" s="1"/>
  <c r="X23" i="2"/>
  <c r="V23" i="2"/>
  <c r="W23" i="2" s="1"/>
  <c r="X22" i="2"/>
  <c r="V22" i="2"/>
  <c r="W22" i="2" s="1"/>
  <c r="X21" i="2"/>
  <c r="V21" i="2" s="1"/>
  <c r="W21" i="2" s="1"/>
  <c r="X20" i="2"/>
  <c r="V20" i="2" s="1"/>
  <c r="W20" i="2" s="1"/>
  <c r="X19" i="2"/>
  <c r="V19" i="2"/>
  <c r="W19" i="2" s="1"/>
  <c r="X18" i="2"/>
  <c r="V18" i="2"/>
  <c r="W18" i="2" s="1"/>
  <c r="X17" i="2"/>
  <c r="V17" i="2" s="1"/>
  <c r="W17" i="2" s="1"/>
  <c r="X16" i="2"/>
  <c r="V16" i="2" s="1"/>
  <c r="W16" i="2" s="1"/>
  <c r="X15" i="2"/>
  <c r="V15" i="2"/>
  <c r="W15" i="2" s="1"/>
  <c r="X14" i="2"/>
  <c r="V14" i="2"/>
  <c r="W14" i="2" s="1"/>
  <c r="X13" i="2"/>
  <c r="V13" i="2" s="1"/>
  <c r="W13" i="2" s="1"/>
  <c r="X12" i="2"/>
  <c r="V12" i="2" s="1"/>
  <c r="W12" i="2" s="1"/>
  <c r="X11" i="2"/>
  <c r="V11" i="2"/>
  <c r="W11" i="2" s="1"/>
  <c r="X10" i="2"/>
  <c r="V10" i="2"/>
  <c r="W10" i="2" s="1"/>
  <c r="X9" i="2"/>
  <c r="V9" i="2" s="1"/>
  <c r="W9" i="2" s="1"/>
  <c r="X8" i="2"/>
  <c r="V8" i="2" s="1"/>
  <c r="W8" i="2" s="1"/>
  <c r="X7" i="2"/>
  <c r="V7" i="2"/>
  <c r="W7" i="2" s="1"/>
  <c r="X6" i="2"/>
  <c r="V6" i="2"/>
  <c r="W6" i="2" s="1"/>
  <c r="X5" i="2"/>
  <c r="V5" i="2" s="1"/>
  <c r="W5" i="2" s="1"/>
  <c r="X4" i="2"/>
  <c r="X34" i="2" s="1"/>
  <c r="V4" i="2" l="1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77" i="4"/>
  <c r="Z78" i="4"/>
  <c r="Z79" i="4"/>
  <c r="Z80" i="4"/>
  <c r="Z81" i="4"/>
  <c r="Z82" i="4"/>
  <c r="Z76" i="4"/>
  <c r="Y41" i="4"/>
  <c r="X41" i="4" s="1"/>
  <c r="W41" i="4" s="1"/>
  <c r="V41" i="4" s="1"/>
  <c r="U41" i="4" s="1"/>
  <c r="T41" i="4" s="1"/>
  <c r="S41" i="4" s="1"/>
  <c r="R41" i="4" s="1"/>
  <c r="Q41" i="4" s="1"/>
  <c r="P41" i="4" s="1"/>
  <c r="O41" i="4" s="1"/>
  <c r="N41" i="4" s="1"/>
  <c r="M41" i="4" s="1"/>
  <c r="L41" i="4" s="1"/>
  <c r="K41" i="4" s="1"/>
  <c r="J41" i="4" s="1"/>
  <c r="I41" i="4" s="1"/>
  <c r="H41" i="4" s="1"/>
  <c r="G41" i="4" s="1"/>
  <c r="F41" i="4" s="1"/>
  <c r="E41" i="4" s="1"/>
  <c r="D41" i="4" s="1"/>
  <c r="C41" i="4" s="1"/>
  <c r="B41" i="4" s="1"/>
  <c r="Y42" i="4"/>
  <c r="X42" i="4" s="1"/>
  <c r="W42" i="4" s="1"/>
  <c r="V42" i="4" s="1"/>
  <c r="U42" i="4" s="1"/>
  <c r="T42" i="4" s="1"/>
  <c r="S42" i="4" s="1"/>
  <c r="R42" i="4" s="1"/>
  <c r="Q42" i="4" s="1"/>
  <c r="P42" i="4" s="1"/>
  <c r="O42" i="4" s="1"/>
  <c r="N42" i="4" s="1"/>
  <c r="M42" i="4" s="1"/>
  <c r="L42" i="4" s="1"/>
  <c r="K42" i="4" s="1"/>
  <c r="J42" i="4" s="1"/>
  <c r="I42" i="4" s="1"/>
  <c r="H42" i="4" s="1"/>
  <c r="G42" i="4" s="1"/>
  <c r="F42" i="4" s="1"/>
  <c r="E42" i="4" s="1"/>
  <c r="D42" i="4" s="1"/>
  <c r="C42" i="4" s="1"/>
  <c r="B42" i="4" s="1"/>
  <c r="Y43" i="4"/>
  <c r="X43" i="4" s="1"/>
  <c r="W43" i="4" s="1"/>
  <c r="V43" i="4" s="1"/>
  <c r="U43" i="4" s="1"/>
  <c r="T43" i="4" s="1"/>
  <c r="S43" i="4" s="1"/>
  <c r="R43" i="4" s="1"/>
  <c r="Q43" i="4" s="1"/>
  <c r="P43" i="4" s="1"/>
  <c r="O43" i="4" s="1"/>
  <c r="N43" i="4" s="1"/>
  <c r="M43" i="4" s="1"/>
  <c r="L43" i="4" s="1"/>
  <c r="K43" i="4" s="1"/>
  <c r="J43" i="4" s="1"/>
  <c r="I43" i="4" s="1"/>
  <c r="H43" i="4" s="1"/>
  <c r="G43" i="4" s="1"/>
  <c r="F43" i="4" s="1"/>
  <c r="E43" i="4" s="1"/>
  <c r="D43" i="4" s="1"/>
  <c r="C43" i="4" s="1"/>
  <c r="B43" i="4" s="1"/>
  <c r="Y44" i="4"/>
  <c r="X44" i="4" s="1"/>
  <c r="W44" i="4" s="1"/>
  <c r="V44" i="4" s="1"/>
  <c r="U44" i="4" s="1"/>
  <c r="T44" i="4" s="1"/>
  <c r="S44" i="4" s="1"/>
  <c r="R44" i="4" s="1"/>
  <c r="Q44" i="4" s="1"/>
  <c r="P44" i="4" s="1"/>
  <c r="O44" i="4" s="1"/>
  <c r="N44" i="4" s="1"/>
  <c r="M44" i="4" s="1"/>
  <c r="L44" i="4" s="1"/>
  <c r="K44" i="4" s="1"/>
  <c r="J44" i="4" s="1"/>
  <c r="I44" i="4" s="1"/>
  <c r="H44" i="4" s="1"/>
  <c r="G44" i="4" s="1"/>
  <c r="F44" i="4" s="1"/>
  <c r="E44" i="4" s="1"/>
  <c r="D44" i="4" s="1"/>
  <c r="C44" i="4" s="1"/>
  <c r="B44" i="4" s="1"/>
  <c r="Y45" i="4"/>
  <c r="X45" i="4" s="1"/>
  <c r="W45" i="4" s="1"/>
  <c r="V45" i="4" s="1"/>
  <c r="U45" i="4" s="1"/>
  <c r="T45" i="4" s="1"/>
  <c r="S45" i="4" s="1"/>
  <c r="R45" i="4" s="1"/>
  <c r="Q45" i="4" s="1"/>
  <c r="P45" i="4" s="1"/>
  <c r="O45" i="4" s="1"/>
  <c r="N45" i="4" s="1"/>
  <c r="M45" i="4" s="1"/>
  <c r="L45" i="4" s="1"/>
  <c r="K45" i="4" s="1"/>
  <c r="J45" i="4" s="1"/>
  <c r="I45" i="4" s="1"/>
  <c r="H45" i="4" s="1"/>
  <c r="G45" i="4" s="1"/>
  <c r="F45" i="4" s="1"/>
  <c r="E45" i="4" s="1"/>
  <c r="D45" i="4" s="1"/>
  <c r="C45" i="4" s="1"/>
  <c r="B45" i="4" s="1"/>
  <c r="Y46" i="4"/>
  <c r="X46" i="4" s="1"/>
  <c r="W46" i="4" s="1"/>
  <c r="V46" i="4" s="1"/>
  <c r="U46" i="4" s="1"/>
  <c r="T46" i="4" s="1"/>
  <c r="S46" i="4" s="1"/>
  <c r="R46" i="4" s="1"/>
  <c r="Q46" i="4" s="1"/>
  <c r="P46" i="4" s="1"/>
  <c r="O46" i="4" s="1"/>
  <c r="N46" i="4" s="1"/>
  <c r="M46" i="4" s="1"/>
  <c r="L46" i="4" s="1"/>
  <c r="K46" i="4" s="1"/>
  <c r="J46" i="4" s="1"/>
  <c r="I46" i="4" s="1"/>
  <c r="H46" i="4" s="1"/>
  <c r="G46" i="4" s="1"/>
  <c r="F46" i="4" s="1"/>
  <c r="E46" i="4" s="1"/>
  <c r="D46" i="4" s="1"/>
  <c r="C46" i="4" s="1"/>
  <c r="B46" i="4" s="1"/>
  <c r="Y47" i="4"/>
  <c r="X47" i="4" s="1"/>
  <c r="W47" i="4" s="1"/>
  <c r="V47" i="4" s="1"/>
  <c r="U47" i="4" s="1"/>
  <c r="T47" i="4" s="1"/>
  <c r="S47" i="4" s="1"/>
  <c r="R47" i="4" s="1"/>
  <c r="Q47" i="4" s="1"/>
  <c r="P47" i="4" s="1"/>
  <c r="O47" i="4" s="1"/>
  <c r="N47" i="4" s="1"/>
  <c r="M47" i="4" s="1"/>
  <c r="L47" i="4" s="1"/>
  <c r="K47" i="4" s="1"/>
  <c r="J47" i="4" s="1"/>
  <c r="I47" i="4" s="1"/>
  <c r="H47" i="4" s="1"/>
  <c r="G47" i="4" s="1"/>
  <c r="F47" i="4" s="1"/>
  <c r="E47" i="4" s="1"/>
  <c r="D47" i="4" s="1"/>
  <c r="C47" i="4" s="1"/>
  <c r="B47" i="4" s="1"/>
  <c r="Y48" i="4"/>
  <c r="X48" i="4" s="1"/>
  <c r="W48" i="4" s="1"/>
  <c r="V48" i="4" s="1"/>
  <c r="U48" i="4" s="1"/>
  <c r="T48" i="4" s="1"/>
  <c r="S48" i="4" s="1"/>
  <c r="R48" i="4" s="1"/>
  <c r="Q48" i="4" s="1"/>
  <c r="P48" i="4" s="1"/>
  <c r="O48" i="4" s="1"/>
  <c r="N48" i="4" s="1"/>
  <c r="M48" i="4" s="1"/>
  <c r="L48" i="4" s="1"/>
  <c r="K48" i="4" s="1"/>
  <c r="J48" i="4" s="1"/>
  <c r="I48" i="4" s="1"/>
  <c r="H48" i="4" s="1"/>
  <c r="G48" i="4" s="1"/>
  <c r="F48" i="4" s="1"/>
  <c r="E48" i="4" s="1"/>
  <c r="D48" i="4" s="1"/>
  <c r="C48" i="4" s="1"/>
  <c r="B48" i="4" s="1"/>
  <c r="Y49" i="4"/>
  <c r="X49" i="4" s="1"/>
  <c r="W49" i="4" s="1"/>
  <c r="V49" i="4" s="1"/>
  <c r="U49" i="4" s="1"/>
  <c r="T49" i="4" s="1"/>
  <c r="S49" i="4" s="1"/>
  <c r="R49" i="4" s="1"/>
  <c r="Q49" i="4" s="1"/>
  <c r="P49" i="4" s="1"/>
  <c r="O49" i="4" s="1"/>
  <c r="N49" i="4" s="1"/>
  <c r="M49" i="4" s="1"/>
  <c r="L49" i="4" s="1"/>
  <c r="K49" i="4" s="1"/>
  <c r="J49" i="4" s="1"/>
  <c r="I49" i="4" s="1"/>
  <c r="H49" i="4" s="1"/>
  <c r="G49" i="4" s="1"/>
  <c r="F49" i="4" s="1"/>
  <c r="E49" i="4" s="1"/>
  <c r="D49" i="4" s="1"/>
  <c r="C49" i="4" s="1"/>
  <c r="B49" i="4" s="1"/>
  <c r="Y50" i="4"/>
  <c r="X50" i="4" s="1"/>
  <c r="W50" i="4" s="1"/>
  <c r="V50" i="4" s="1"/>
  <c r="U50" i="4" s="1"/>
  <c r="T50" i="4" s="1"/>
  <c r="S50" i="4" s="1"/>
  <c r="R50" i="4" s="1"/>
  <c r="Q50" i="4" s="1"/>
  <c r="P50" i="4" s="1"/>
  <c r="O50" i="4" s="1"/>
  <c r="N50" i="4" s="1"/>
  <c r="M50" i="4" s="1"/>
  <c r="L50" i="4" s="1"/>
  <c r="K50" i="4" s="1"/>
  <c r="J50" i="4" s="1"/>
  <c r="I50" i="4" s="1"/>
  <c r="H50" i="4" s="1"/>
  <c r="G50" i="4" s="1"/>
  <c r="F50" i="4" s="1"/>
  <c r="E50" i="4" s="1"/>
  <c r="D50" i="4" s="1"/>
  <c r="C50" i="4" s="1"/>
  <c r="B50" i="4" s="1"/>
  <c r="Y51" i="4"/>
  <c r="X51" i="4" s="1"/>
  <c r="W51" i="4" s="1"/>
  <c r="V51" i="4" s="1"/>
  <c r="U51" i="4" s="1"/>
  <c r="T51" i="4" s="1"/>
  <c r="S51" i="4" s="1"/>
  <c r="R51" i="4" s="1"/>
  <c r="Q51" i="4" s="1"/>
  <c r="P51" i="4" s="1"/>
  <c r="O51" i="4" s="1"/>
  <c r="N51" i="4" s="1"/>
  <c r="M51" i="4" s="1"/>
  <c r="L51" i="4" s="1"/>
  <c r="K51" i="4" s="1"/>
  <c r="J51" i="4" s="1"/>
  <c r="I51" i="4" s="1"/>
  <c r="H51" i="4" s="1"/>
  <c r="G51" i="4" s="1"/>
  <c r="F51" i="4" s="1"/>
  <c r="E51" i="4" s="1"/>
  <c r="D51" i="4" s="1"/>
  <c r="C51" i="4" s="1"/>
  <c r="B51" i="4" s="1"/>
  <c r="Y52" i="4"/>
  <c r="X52" i="4" s="1"/>
  <c r="W52" i="4" s="1"/>
  <c r="V52" i="4" s="1"/>
  <c r="U52" i="4" s="1"/>
  <c r="T52" i="4" s="1"/>
  <c r="S52" i="4" s="1"/>
  <c r="R52" i="4" s="1"/>
  <c r="Q52" i="4" s="1"/>
  <c r="P52" i="4" s="1"/>
  <c r="O52" i="4" s="1"/>
  <c r="N52" i="4" s="1"/>
  <c r="M52" i="4" s="1"/>
  <c r="L52" i="4" s="1"/>
  <c r="K52" i="4" s="1"/>
  <c r="J52" i="4" s="1"/>
  <c r="I52" i="4" s="1"/>
  <c r="H52" i="4" s="1"/>
  <c r="G52" i="4" s="1"/>
  <c r="F52" i="4" s="1"/>
  <c r="E52" i="4" s="1"/>
  <c r="D52" i="4" s="1"/>
  <c r="C52" i="4" s="1"/>
  <c r="B52" i="4" s="1"/>
  <c r="Y53" i="4"/>
  <c r="X53" i="4" s="1"/>
  <c r="W53" i="4" s="1"/>
  <c r="V53" i="4" s="1"/>
  <c r="U53" i="4" s="1"/>
  <c r="T53" i="4" s="1"/>
  <c r="S53" i="4" s="1"/>
  <c r="R53" i="4" s="1"/>
  <c r="Q53" i="4" s="1"/>
  <c r="P53" i="4" s="1"/>
  <c r="O53" i="4" s="1"/>
  <c r="N53" i="4" s="1"/>
  <c r="M53" i="4" s="1"/>
  <c r="L53" i="4" s="1"/>
  <c r="K53" i="4" s="1"/>
  <c r="J53" i="4" s="1"/>
  <c r="I53" i="4" s="1"/>
  <c r="H53" i="4" s="1"/>
  <c r="G53" i="4" s="1"/>
  <c r="F53" i="4" s="1"/>
  <c r="E53" i="4" s="1"/>
  <c r="D53" i="4" s="1"/>
  <c r="C53" i="4" s="1"/>
  <c r="B53" i="4" s="1"/>
  <c r="Y54" i="4"/>
  <c r="X54" i="4" s="1"/>
  <c r="W54" i="4" s="1"/>
  <c r="V54" i="4" s="1"/>
  <c r="U54" i="4" s="1"/>
  <c r="T54" i="4" s="1"/>
  <c r="S54" i="4" s="1"/>
  <c r="R54" i="4" s="1"/>
  <c r="Q54" i="4" s="1"/>
  <c r="P54" i="4" s="1"/>
  <c r="O54" i="4" s="1"/>
  <c r="N54" i="4" s="1"/>
  <c r="M54" i="4" s="1"/>
  <c r="L54" i="4" s="1"/>
  <c r="K54" i="4" s="1"/>
  <c r="J54" i="4" s="1"/>
  <c r="I54" i="4" s="1"/>
  <c r="H54" i="4" s="1"/>
  <c r="G54" i="4" s="1"/>
  <c r="F54" i="4" s="1"/>
  <c r="E54" i="4" s="1"/>
  <c r="D54" i="4" s="1"/>
  <c r="C54" i="4" s="1"/>
  <c r="B54" i="4" s="1"/>
  <c r="Y55" i="4"/>
  <c r="X55" i="4" s="1"/>
  <c r="W55" i="4" s="1"/>
  <c r="V55" i="4" s="1"/>
  <c r="U55" i="4" s="1"/>
  <c r="T55" i="4" s="1"/>
  <c r="S55" i="4" s="1"/>
  <c r="R55" i="4" s="1"/>
  <c r="Q55" i="4" s="1"/>
  <c r="P55" i="4" s="1"/>
  <c r="O55" i="4" s="1"/>
  <c r="N55" i="4" s="1"/>
  <c r="M55" i="4" s="1"/>
  <c r="L55" i="4" s="1"/>
  <c r="K55" i="4" s="1"/>
  <c r="J55" i="4" s="1"/>
  <c r="I55" i="4" s="1"/>
  <c r="H55" i="4" s="1"/>
  <c r="G55" i="4" s="1"/>
  <c r="F55" i="4" s="1"/>
  <c r="E55" i="4" s="1"/>
  <c r="D55" i="4" s="1"/>
  <c r="C55" i="4" s="1"/>
  <c r="B55" i="4" s="1"/>
  <c r="Y56" i="4"/>
  <c r="X56" i="4" s="1"/>
  <c r="W56" i="4" s="1"/>
  <c r="V56" i="4" s="1"/>
  <c r="U56" i="4" s="1"/>
  <c r="T56" i="4" s="1"/>
  <c r="S56" i="4" s="1"/>
  <c r="R56" i="4" s="1"/>
  <c r="Q56" i="4" s="1"/>
  <c r="P56" i="4" s="1"/>
  <c r="O56" i="4" s="1"/>
  <c r="N56" i="4" s="1"/>
  <c r="M56" i="4" s="1"/>
  <c r="L56" i="4" s="1"/>
  <c r="K56" i="4" s="1"/>
  <c r="J56" i="4" s="1"/>
  <c r="I56" i="4" s="1"/>
  <c r="H56" i="4" s="1"/>
  <c r="G56" i="4" s="1"/>
  <c r="F56" i="4" s="1"/>
  <c r="E56" i="4" s="1"/>
  <c r="D56" i="4" s="1"/>
  <c r="C56" i="4" s="1"/>
  <c r="B56" i="4" s="1"/>
  <c r="Y57" i="4"/>
  <c r="X57" i="4" s="1"/>
  <c r="W57" i="4" s="1"/>
  <c r="V57" i="4" s="1"/>
  <c r="U57" i="4" s="1"/>
  <c r="T57" i="4" s="1"/>
  <c r="S57" i="4" s="1"/>
  <c r="R57" i="4" s="1"/>
  <c r="Q57" i="4" s="1"/>
  <c r="P57" i="4" s="1"/>
  <c r="O57" i="4" s="1"/>
  <c r="N57" i="4" s="1"/>
  <c r="M57" i="4" s="1"/>
  <c r="L57" i="4" s="1"/>
  <c r="K57" i="4" s="1"/>
  <c r="J57" i="4" s="1"/>
  <c r="I57" i="4" s="1"/>
  <c r="H57" i="4" s="1"/>
  <c r="G57" i="4" s="1"/>
  <c r="F57" i="4" s="1"/>
  <c r="E57" i="4" s="1"/>
  <c r="D57" i="4" s="1"/>
  <c r="C57" i="4" s="1"/>
  <c r="B57" i="4" s="1"/>
  <c r="Y58" i="4"/>
  <c r="X58" i="4" s="1"/>
  <c r="W58" i="4" s="1"/>
  <c r="V58" i="4" s="1"/>
  <c r="U58" i="4" s="1"/>
  <c r="T58" i="4" s="1"/>
  <c r="S58" i="4" s="1"/>
  <c r="R58" i="4" s="1"/>
  <c r="Q58" i="4" s="1"/>
  <c r="P58" i="4" s="1"/>
  <c r="O58" i="4" s="1"/>
  <c r="N58" i="4" s="1"/>
  <c r="M58" i="4" s="1"/>
  <c r="L58" i="4" s="1"/>
  <c r="K58" i="4" s="1"/>
  <c r="J58" i="4" s="1"/>
  <c r="I58" i="4" s="1"/>
  <c r="H58" i="4" s="1"/>
  <c r="G58" i="4" s="1"/>
  <c r="F58" i="4" s="1"/>
  <c r="E58" i="4" s="1"/>
  <c r="D58" i="4" s="1"/>
  <c r="C58" i="4" s="1"/>
  <c r="B58" i="4" s="1"/>
  <c r="Y59" i="4"/>
  <c r="X59" i="4" s="1"/>
  <c r="W59" i="4" s="1"/>
  <c r="V59" i="4" s="1"/>
  <c r="U59" i="4" s="1"/>
  <c r="T59" i="4" s="1"/>
  <c r="S59" i="4" s="1"/>
  <c r="R59" i="4" s="1"/>
  <c r="Q59" i="4" s="1"/>
  <c r="P59" i="4" s="1"/>
  <c r="O59" i="4" s="1"/>
  <c r="N59" i="4" s="1"/>
  <c r="M59" i="4" s="1"/>
  <c r="L59" i="4" s="1"/>
  <c r="K59" i="4" s="1"/>
  <c r="J59" i="4" s="1"/>
  <c r="I59" i="4" s="1"/>
  <c r="H59" i="4" s="1"/>
  <c r="G59" i="4" s="1"/>
  <c r="F59" i="4" s="1"/>
  <c r="E59" i="4" s="1"/>
  <c r="D59" i="4" s="1"/>
  <c r="C59" i="4" s="1"/>
  <c r="B59" i="4" s="1"/>
  <c r="Y60" i="4"/>
  <c r="X60" i="4" s="1"/>
  <c r="W60" i="4" s="1"/>
  <c r="V60" i="4" s="1"/>
  <c r="U60" i="4" s="1"/>
  <c r="T60" i="4" s="1"/>
  <c r="S60" i="4" s="1"/>
  <c r="R60" i="4" s="1"/>
  <c r="Q60" i="4" s="1"/>
  <c r="P60" i="4" s="1"/>
  <c r="O60" i="4" s="1"/>
  <c r="N60" i="4" s="1"/>
  <c r="M60" i="4" s="1"/>
  <c r="L60" i="4" s="1"/>
  <c r="K60" i="4" s="1"/>
  <c r="J60" i="4" s="1"/>
  <c r="I60" i="4" s="1"/>
  <c r="H60" i="4" s="1"/>
  <c r="G60" i="4" s="1"/>
  <c r="F60" i="4" s="1"/>
  <c r="E60" i="4" s="1"/>
  <c r="D60" i="4" s="1"/>
  <c r="C60" i="4" s="1"/>
  <c r="B60" i="4" s="1"/>
  <c r="Y61" i="4"/>
  <c r="X61" i="4" s="1"/>
  <c r="W61" i="4" s="1"/>
  <c r="V61" i="4" s="1"/>
  <c r="U61" i="4" s="1"/>
  <c r="T61" i="4" s="1"/>
  <c r="S61" i="4" s="1"/>
  <c r="R61" i="4" s="1"/>
  <c r="Q61" i="4" s="1"/>
  <c r="P61" i="4" s="1"/>
  <c r="O61" i="4" s="1"/>
  <c r="N61" i="4" s="1"/>
  <c r="M61" i="4" s="1"/>
  <c r="L61" i="4" s="1"/>
  <c r="K61" i="4" s="1"/>
  <c r="J61" i="4" s="1"/>
  <c r="I61" i="4" s="1"/>
  <c r="H61" i="4" s="1"/>
  <c r="G61" i="4" s="1"/>
  <c r="F61" i="4" s="1"/>
  <c r="E61" i="4" s="1"/>
  <c r="D61" i="4" s="1"/>
  <c r="C61" i="4" s="1"/>
  <c r="B61" i="4" s="1"/>
  <c r="Y62" i="4"/>
  <c r="X62" i="4" s="1"/>
  <c r="W62" i="4" s="1"/>
  <c r="V62" i="4" s="1"/>
  <c r="U62" i="4" s="1"/>
  <c r="T62" i="4" s="1"/>
  <c r="S62" i="4" s="1"/>
  <c r="R62" i="4" s="1"/>
  <c r="Q62" i="4" s="1"/>
  <c r="P62" i="4" s="1"/>
  <c r="O62" i="4" s="1"/>
  <c r="N62" i="4" s="1"/>
  <c r="M62" i="4" s="1"/>
  <c r="L62" i="4" s="1"/>
  <c r="K62" i="4" s="1"/>
  <c r="J62" i="4" s="1"/>
  <c r="I62" i="4" s="1"/>
  <c r="H62" i="4" s="1"/>
  <c r="G62" i="4" s="1"/>
  <c r="F62" i="4" s="1"/>
  <c r="E62" i="4" s="1"/>
  <c r="D62" i="4" s="1"/>
  <c r="C62" i="4" s="1"/>
  <c r="B62" i="4" s="1"/>
  <c r="Y63" i="4"/>
  <c r="X63" i="4" s="1"/>
  <c r="W63" i="4" s="1"/>
  <c r="V63" i="4" s="1"/>
  <c r="U63" i="4" s="1"/>
  <c r="T63" i="4" s="1"/>
  <c r="S63" i="4" s="1"/>
  <c r="R63" i="4" s="1"/>
  <c r="Q63" i="4" s="1"/>
  <c r="P63" i="4" s="1"/>
  <c r="O63" i="4" s="1"/>
  <c r="N63" i="4" s="1"/>
  <c r="M63" i="4" s="1"/>
  <c r="L63" i="4" s="1"/>
  <c r="K63" i="4" s="1"/>
  <c r="J63" i="4" s="1"/>
  <c r="I63" i="4" s="1"/>
  <c r="H63" i="4" s="1"/>
  <c r="G63" i="4" s="1"/>
  <c r="F63" i="4" s="1"/>
  <c r="E63" i="4" s="1"/>
  <c r="D63" i="4" s="1"/>
  <c r="C63" i="4" s="1"/>
  <c r="B63" i="4" s="1"/>
  <c r="Y64" i="4"/>
  <c r="X64" i="4" s="1"/>
  <c r="W64" i="4" s="1"/>
  <c r="V64" i="4" s="1"/>
  <c r="U64" i="4" s="1"/>
  <c r="T64" i="4" s="1"/>
  <c r="S64" i="4" s="1"/>
  <c r="R64" i="4" s="1"/>
  <c r="Q64" i="4" s="1"/>
  <c r="P64" i="4" s="1"/>
  <c r="O64" i="4" s="1"/>
  <c r="N64" i="4" s="1"/>
  <c r="M64" i="4" s="1"/>
  <c r="L64" i="4" s="1"/>
  <c r="K64" i="4" s="1"/>
  <c r="J64" i="4" s="1"/>
  <c r="I64" i="4" s="1"/>
  <c r="H64" i="4" s="1"/>
  <c r="G64" i="4" s="1"/>
  <c r="F64" i="4" s="1"/>
  <c r="E64" i="4" s="1"/>
  <c r="D64" i="4" s="1"/>
  <c r="C64" i="4" s="1"/>
  <c r="B64" i="4" s="1"/>
  <c r="Y65" i="4"/>
  <c r="X65" i="4" s="1"/>
  <c r="W65" i="4" s="1"/>
  <c r="V65" i="4" s="1"/>
  <c r="U65" i="4" s="1"/>
  <c r="T65" i="4" s="1"/>
  <c r="S65" i="4" s="1"/>
  <c r="R65" i="4" s="1"/>
  <c r="Q65" i="4" s="1"/>
  <c r="P65" i="4" s="1"/>
  <c r="O65" i="4" s="1"/>
  <c r="N65" i="4" s="1"/>
  <c r="M65" i="4" s="1"/>
  <c r="L65" i="4" s="1"/>
  <c r="K65" i="4" s="1"/>
  <c r="J65" i="4" s="1"/>
  <c r="I65" i="4" s="1"/>
  <c r="H65" i="4" s="1"/>
  <c r="G65" i="4" s="1"/>
  <c r="F65" i="4" s="1"/>
  <c r="E65" i="4" s="1"/>
  <c r="D65" i="4" s="1"/>
  <c r="C65" i="4" s="1"/>
  <c r="B65" i="4" s="1"/>
  <c r="Y66" i="4"/>
  <c r="X66" i="4" s="1"/>
  <c r="W66" i="4" s="1"/>
  <c r="V66" i="4" s="1"/>
  <c r="U66" i="4" s="1"/>
  <c r="T66" i="4" s="1"/>
  <c r="S66" i="4" s="1"/>
  <c r="R66" i="4" s="1"/>
  <c r="Q66" i="4" s="1"/>
  <c r="P66" i="4" s="1"/>
  <c r="O66" i="4" s="1"/>
  <c r="N66" i="4" s="1"/>
  <c r="M66" i="4" s="1"/>
  <c r="L66" i="4" s="1"/>
  <c r="K66" i="4" s="1"/>
  <c r="J66" i="4" s="1"/>
  <c r="I66" i="4" s="1"/>
  <c r="H66" i="4" s="1"/>
  <c r="G66" i="4" s="1"/>
  <c r="F66" i="4" s="1"/>
  <c r="E66" i="4" s="1"/>
  <c r="D66" i="4" s="1"/>
  <c r="C66" i="4" s="1"/>
  <c r="B66" i="4" s="1"/>
  <c r="Y67" i="4"/>
  <c r="X67" i="4" s="1"/>
  <c r="W67" i="4" s="1"/>
  <c r="V67" i="4" s="1"/>
  <c r="U67" i="4" s="1"/>
  <c r="T67" i="4" s="1"/>
  <c r="S67" i="4" s="1"/>
  <c r="R67" i="4" s="1"/>
  <c r="Q67" i="4" s="1"/>
  <c r="P67" i="4" s="1"/>
  <c r="O67" i="4" s="1"/>
  <c r="N67" i="4" s="1"/>
  <c r="M67" i="4" s="1"/>
  <c r="L67" i="4" s="1"/>
  <c r="K67" i="4" s="1"/>
  <c r="J67" i="4" s="1"/>
  <c r="I67" i="4" s="1"/>
  <c r="H67" i="4" s="1"/>
  <c r="G67" i="4" s="1"/>
  <c r="F67" i="4" s="1"/>
  <c r="E67" i="4" s="1"/>
  <c r="D67" i="4" s="1"/>
  <c r="C67" i="4" s="1"/>
  <c r="B67" i="4" s="1"/>
  <c r="Y68" i="4"/>
  <c r="X68" i="4" s="1"/>
  <c r="W68" i="4" s="1"/>
  <c r="V68" i="4" s="1"/>
  <c r="U68" i="4" s="1"/>
  <c r="T68" i="4" s="1"/>
  <c r="S68" i="4" s="1"/>
  <c r="R68" i="4" s="1"/>
  <c r="Q68" i="4" s="1"/>
  <c r="P68" i="4" s="1"/>
  <c r="O68" i="4" s="1"/>
  <c r="N68" i="4" s="1"/>
  <c r="M68" i="4" s="1"/>
  <c r="L68" i="4" s="1"/>
  <c r="K68" i="4" s="1"/>
  <c r="J68" i="4" s="1"/>
  <c r="I68" i="4" s="1"/>
  <c r="H68" i="4" s="1"/>
  <c r="G68" i="4" s="1"/>
  <c r="F68" i="4" s="1"/>
  <c r="E68" i="4" s="1"/>
  <c r="D68" i="4" s="1"/>
  <c r="C68" i="4" s="1"/>
  <c r="B68" i="4" s="1"/>
  <c r="Y69" i="4"/>
  <c r="X69" i="4" s="1"/>
  <c r="W69" i="4" s="1"/>
  <c r="V69" i="4" s="1"/>
  <c r="U69" i="4" s="1"/>
  <c r="T69" i="4" s="1"/>
  <c r="S69" i="4" s="1"/>
  <c r="R69" i="4" s="1"/>
  <c r="Q69" i="4" s="1"/>
  <c r="P69" i="4" s="1"/>
  <c r="O69" i="4" s="1"/>
  <c r="N69" i="4" s="1"/>
  <c r="M69" i="4" s="1"/>
  <c r="L69" i="4" s="1"/>
  <c r="K69" i="4" s="1"/>
  <c r="J69" i="4" s="1"/>
  <c r="I69" i="4" s="1"/>
  <c r="H69" i="4" s="1"/>
  <c r="G69" i="4" s="1"/>
  <c r="F69" i="4" s="1"/>
  <c r="E69" i="4" s="1"/>
  <c r="D69" i="4" s="1"/>
  <c r="C69" i="4" s="1"/>
  <c r="B69" i="4" s="1"/>
  <c r="Y70" i="4"/>
  <c r="X70" i="4" s="1"/>
  <c r="W70" i="4" s="1"/>
  <c r="V70" i="4" s="1"/>
  <c r="U70" i="4" s="1"/>
  <c r="T70" i="4" s="1"/>
  <c r="S70" i="4" s="1"/>
  <c r="R70" i="4" s="1"/>
  <c r="Q70" i="4" s="1"/>
  <c r="P70" i="4" s="1"/>
  <c r="O70" i="4" s="1"/>
  <c r="N70" i="4" s="1"/>
  <c r="M70" i="4" s="1"/>
  <c r="L70" i="4" s="1"/>
  <c r="K70" i="4" s="1"/>
  <c r="J70" i="4" s="1"/>
  <c r="I70" i="4" s="1"/>
  <c r="H70" i="4" s="1"/>
  <c r="G70" i="4" s="1"/>
  <c r="F70" i="4" s="1"/>
  <c r="E70" i="4" s="1"/>
  <c r="D70" i="4" s="1"/>
  <c r="C70" i="4" s="1"/>
  <c r="B70" i="4" s="1"/>
  <c r="Y40" i="4"/>
  <c r="X40" i="4" s="1"/>
  <c r="W40" i="4" s="1"/>
  <c r="V40" i="4" s="1"/>
  <c r="U40" i="4" s="1"/>
  <c r="T40" i="4" s="1"/>
  <c r="S40" i="4" s="1"/>
  <c r="R40" i="4" s="1"/>
  <c r="Q40" i="4" s="1"/>
  <c r="P40" i="4" s="1"/>
  <c r="O40" i="4" s="1"/>
  <c r="N40" i="4" s="1"/>
  <c r="M40" i="4" s="1"/>
  <c r="L40" i="4" s="1"/>
  <c r="K40" i="4" s="1"/>
  <c r="J40" i="4" s="1"/>
  <c r="I40" i="4" s="1"/>
  <c r="H40" i="4" s="1"/>
  <c r="G40" i="4" s="1"/>
  <c r="F40" i="4" s="1"/>
  <c r="E40" i="4" s="1"/>
  <c r="D40" i="4" s="1"/>
  <c r="C40" i="4" s="1"/>
  <c r="B40" i="4" s="1"/>
  <c r="V159" i="1"/>
  <c r="U159" i="1" s="1"/>
  <c r="T159" i="1" s="1"/>
  <c r="S159" i="1" s="1"/>
  <c r="R159" i="1" s="1"/>
  <c r="Q159" i="1" s="1"/>
  <c r="P159" i="1" s="1"/>
  <c r="O159" i="1" s="1"/>
  <c r="N159" i="1" s="1"/>
  <c r="M159" i="1" s="1"/>
  <c r="L159" i="1" s="1"/>
  <c r="K159" i="1" s="1"/>
  <c r="J159" i="1" s="1"/>
  <c r="I159" i="1" s="1"/>
  <c r="H159" i="1" s="1"/>
  <c r="G159" i="1" s="1"/>
  <c r="F159" i="1" s="1"/>
  <c r="E159" i="1" s="1"/>
  <c r="D159" i="1" s="1"/>
  <c r="C159" i="1" s="1"/>
  <c r="B159" i="1" s="1"/>
  <c r="V163" i="1"/>
  <c r="U163" i="1" s="1"/>
  <c r="T163" i="1" s="1"/>
  <c r="S163" i="1" s="1"/>
  <c r="R163" i="1" s="1"/>
  <c r="Q163" i="1" s="1"/>
  <c r="P163" i="1" s="1"/>
  <c r="O163" i="1" s="1"/>
  <c r="N163" i="1" s="1"/>
  <c r="M163" i="1" s="1"/>
  <c r="L163" i="1" s="1"/>
  <c r="K163" i="1" s="1"/>
  <c r="J163" i="1" s="1"/>
  <c r="I163" i="1" s="1"/>
  <c r="H163" i="1" s="1"/>
  <c r="G163" i="1" s="1"/>
  <c r="F163" i="1" s="1"/>
  <c r="E163" i="1" s="1"/>
  <c r="D163" i="1" s="1"/>
  <c r="C163" i="1" s="1"/>
  <c r="B163" i="1" s="1"/>
  <c r="V167" i="1"/>
  <c r="U167" i="1" s="1"/>
  <c r="T167" i="1" s="1"/>
  <c r="S167" i="1" s="1"/>
  <c r="R167" i="1" s="1"/>
  <c r="Q167" i="1" s="1"/>
  <c r="P167" i="1" s="1"/>
  <c r="O167" i="1" s="1"/>
  <c r="N167" i="1" s="1"/>
  <c r="M167" i="1" s="1"/>
  <c r="L167" i="1" s="1"/>
  <c r="K167" i="1" s="1"/>
  <c r="J167" i="1" s="1"/>
  <c r="I167" i="1" s="1"/>
  <c r="H167" i="1" s="1"/>
  <c r="G167" i="1" s="1"/>
  <c r="F167" i="1" s="1"/>
  <c r="E167" i="1" s="1"/>
  <c r="D167" i="1" s="1"/>
  <c r="C167" i="1" s="1"/>
  <c r="B167" i="1" s="1"/>
  <c r="W149" i="1"/>
  <c r="V149" i="1" s="1"/>
  <c r="U149" i="1" s="1"/>
  <c r="T149" i="1" s="1"/>
  <c r="S149" i="1" s="1"/>
  <c r="R149" i="1" s="1"/>
  <c r="Q149" i="1" s="1"/>
  <c r="P149" i="1" s="1"/>
  <c r="O149" i="1" s="1"/>
  <c r="N149" i="1" s="1"/>
  <c r="M149" i="1" s="1"/>
  <c r="L149" i="1" s="1"/>
  <c r="K149" i="1" s="1"/>
  <c r="J149" i="1" s="1"/>
  <c r="I149" i="1" s="1"/>
  <c r="H149" i="1" s="1"/>
  <c r="G149" i="1" s="1"/>
  <c r="F149" i="1" s="1"/>
  <c r="E149" i="1" s="1"/>
  <c r="D149" i="1" s="1"/>
  <c r="C149" i="1" s="1"/>
  <c r="B149" i="1" s="1"/>
  <c r="W156" i="1"/>
  <c r="V156" i="1" s="1"/>
  <c r="U156" i="1" s="1"/>
  <c r="T156" i="1" s="1"/>
  <c r="S156" i="1" s="1"/>
  <c r="R156" i="1" s="1"/>
  <c r="Q156" i="1" s="1"/>
  <c r="P156" i="1" s="1"/>
  <c r="O156" i="1" s="1"/>
  <c r="N156" i="1" s="1"/>
  <c r="M156" i="1" s="1"/>
  <c r="L156" i="1" s="1"/>
  <c r="K156" i="1" s="1"/>
  <c r="J156" i="1" s="1"/>
  <c r="I156" i="1" s="1"/>
  <c r="H156" i="1" s="1"/>
  <c r="G156" i="1" s="1"/>
  <c r="F156" i="1" s="1"/>
  <c r="E156" i="1" s="1"/>
  <c r="D156" i="1" s="1"/>
  <c r="C156" i="1" s="1"/>
  <c r="B156" i="1" s="1"/>
  <c r="W160" i="1"/>
  <c r="V160" i="1" s="1"/>
  <c r="U160" i="1" s="1"/>
  <c r="T160" i="1" s="1"/>
  <c r="S160" i="1" s="1"/>
  <c r="R160" i="1" s="1"/>
  <c r="Q160" i="1" s="1"/>
  <c r="P160" i="1" s="1"/>
  <c r="O160" i="1" s="1"/>
  <c r="N160" i="1" s="1"/>
  <c r="M160" i="1" s="1"/>
  <c r="L160" i="1" s="1"/>
  <c r="K160" i="1" s="1"/>
  <c r="J160" i="1" s="1"/>
  <c r="I160" i="1" s="1"/>
  <c r="H160" i="1" s="1"/>
  <c r="G160" i="1" s="1"/>
  <c r="F160" i="1" s="1"/>
  <c r="E160" i="1" s="1"/>
  <c r="D160" i="1" s="1"/>
  <c r="C160" i="1" s="1"/>
  <c r="B160" i="1" s="1"/>
  <c r="W173" i="1"/>
  <c r="V173" i="1" s="1"/>
  <c r="U173" i="1" s="1"/>
  <c r="T173" i="1" s="1"/>
  <c r="S173" i="1" s="1"/>
  <c r="R173" i="1" s="1"/>
  <c r="Q173" i="1" s="1"/>
  <c r="P173" i="1" s="1"/>
  <c r="O173" i="1" s="1"/>
  <c r="N173" i="1" s="1"/>
  <c r="M173" i="1" s="1"/>
  <c r="L173" i="1" s="1"/>
  <c r="K173" i="1" s="1"/>
  <c r="J173" i="1" s="1"/>
  <c r="I173" i="1" s="1"/>
  <c r="H173" i="1" s="1"/>
  <c r="G173" i="1" s="1"/>
  <c r="F173" i="1" s="1"/>
  <c r="E173" i="1" s="1"/>
  <c r="D173" i="1" s="1"/>
  <c r="C173" i="1" s="1"/>
  <c r="B173" i="1" s="1"/>
  <c r="X147" i="1"/>
  <c r="W147" i="1" s="1"/>
  <c r="V147" i="1" s="1"/>
  <c r="U147" i="1" s="1"/>
  <c r="T147" i="1" s="1"/>
  <c r="S147" i="1" s="1"/>
  <c r="R147" i="1" s="1"/>
  <c r="Q147" i="1" s="1"/>
  <c r="P147" i="1" s="1"/>
  <c r="O147" i="1" s="1"/>
  <c r="N147" i="1" s="1"/>
  <c r="M147" i="1" s="1"/>
  <c r="L147" i="1" s="1"/>
  <c r="K147" i="1" s="1"/>
  <c r="J147" i="1" s="1"/>
  <c r="I147" i="1" s="1"/>
  <c r="H147" i="1" s="1"/>
  <c r="G147" i="1" s="1"/>
  <c r="F147" i="1" s="1"/>
  <c r="E147" i="1" s="1"/>
  <c r="D147" i="1" s="1"/>
  <c r="C147" i="1" s="1"/>
  <c r="B147" i="1" s="1"/>
  <c r="X148" i="1"/>
  <c r="W148" i="1" s="1"/>
  <c r="V148" i="1" s="1"/>
  <c r="U148" i="1" s="1"/>
  <c r="T148" i="1" s="1"/>
  <c r="S148" i="1" s="1"/>
  <c r="R148" i="1" s="1"/>
  <c r="Q148" i="1" s="1"/>
  <c r="P148" i="1" s="1"/>
  <c r="O148" i="1" s="1"/>
  <c r="N148" i="1" s="1"/>
  <c r="M148" i="1" s="1"/>
  <c r="L148" i="1" s="1"/>
  <c r="K148" i="1" s="1"/>
  <c r="J148" i="1" s="1"/>
  <c r="I148" i="1" s="1"/>
  <c r="H148" i="1" s="1"/>
  <c r="G148" i="1" s="1"/>
  <c r="F148" i="1" s="1"/>
  <c r="E148" i="1" s="1"/>
  <c r="D148" i="1" s="1"/>
  <c r="C148" i="1" s="1"/>
  <c r="B148" i="1" s="1"/>
  <c r="X149" i="1"/>
  <c r="X152" i="1"/>
  <c r="W152" i="1" s="1"/>
  <c r="V152" i="1" s="1"/>
  <c r="U152" i="1" s="1"/>
  <c r="T152" i="1" s="1"/>
  <c r="S152" i="1" s="1"/>
  <c r="R152" i="1" s="1"/>
  <c r="Q152" i="1" s="1"/>
  <c r="P152" i="1" s="1"/>
  <c r="O152" i="1" s="1"/>
  <c r="N152" i="1" s="1"/>
  <c r="M152" i="1" s="1"/>
  <c r="L152" i="1" s="1"/>
  <c r="K152" i="1" s="1"/>
  <c r="J152" i="1" s="1"/>
  <c r="I152" i="1" s="1"/>
  <c r="H152" i="1" s="1"/>
  <c r="G152" i="1" s="1"/>
  <c r="F152" i="1" s="1"/>
  <c r="E152" i="1" s="1"/>
  <c r="D152" i="1" s="1"/>
  <c r="C152" i="1" s="1"/>
  <c r="B152" i="1" s="1"/>
  <c r="X155" i="1"/>
  <c r="W155" i="1" s="1"/>
  <c r="V155" i="1" s="1"/>
  <c r="U155" i="1" s="1"/>
  <c r="T155" i="1" s="1"/>
  <c r="S155" i="1" s="1"/>
  <c r="R155" i="1" s="1"/>
  <c r="Q155" i="1" s="1"/>
  <c r="P155" i="1" s="1"/>
  <c r="O155" i="1" s="1"/>
  <c r="N155" i="1" s="1"/>
  <c r="M155" i="1" s="1"/>
  <c r="L155" i="1" s="1"/>
  <c r="K155" i="1" s="1"/>
  <c r="J155" i="1" s="1"/>
  <c r="I155" i="1" s="1"/>
  <c r="H155" i="1" s="1"/>
  <c r="G155" i="1" s="1"/>
  <c r="F155" i="1" s="1"/>
  <c r="E155" i="1" s="1"/>
  <c r="D155" i="1" s="1"/>
  <c r="C155" i="1" s="1"/>
  <c r="B155" i="1" s="1"/>
  <c r="X156" i="1"/>
  <c r="X157" i="1"/>
  <c r="W157" i="1" s="1"/>
  <c r="V157" i="1" s="1"/>
  <c r="U157" i="1" s="1"/>
  <c r="T157" i="1" s="1"/>
  <c r="S157" i="1" s="1"/>
  <c r="R157" i="1" s="1"/>
  <c r="Q157" i="1" s="1"/>
  <c r="P157" i="1" s="1"/>
  <c r="O157" i="1" s="1"/>
  <c r="N157" i="1" s="1"/>
  <c r="M157" i="1" s="1"/>
  <c r="L157" i="1" s="1"/>
  <c r="K157" i="1" s="1"/>
  <c r="J157" i="1" s="1"/>
  <c r="I157" i="1" s="1"/>
  <c r="H157" i="1" s="1"/>
  <c r="G157" i="1" s="1"/>
  <c r="F157" i="1" s="1"/>
  <c r="E157" i="1" s="1"/>
  <c r="D157" i="1" s="1"/>
  <c r="C157" i="1" s="1"/>
  <c r="B157" i="1" s="1"/>
  <c r="X159" i="1"/>
  <c r="W159" i="1" s="1"/>
  <c r="X160" i="1"/>
  <c r="X163" i="1"/>
  <c r="W163" i="1" s="1"/>
  <c r="X164" i="1"/>
  <c r="W164" i="1" s="1"/>
  <c r="V164" i="1" s="1"/>
  <c r="U164" i="1" s="1"/>
  <c r="T164" i="1" s="1"/>
  <c r="S164" i="1" s="1"/>
  <c r="R164" i="1" s="1"/>
  <c r="Q164" i="1" s="1"/>
  <c r="P164" i="1" s="1"/>
  <c r="O164" i="1" s="1"/>
  <c r="N164" i="1" s="1"/>
  <c r="M164" i="1" s="1"/>
  <c r="L164" i="1" s="1"/>
  <c r="K164" i="1" s="1"/>
  <c r="J164" i="1" s="1"/>
  <c r="I164" i="1" s="1"/>
  <c r="H164" i="1" s="1"/>
  <c r="G164" i="1" s="1"/>
  <c r="F164" i="1" s="1"/>
  <c r="E164" i="1" s="1"/>
  <c r="D164" i="1" s="1"/>
  <c r="C164" i="1" s="1"/>
  <c r="B164" i="1" s="1"/>
  <c r="X169" i="1"/>
  <c r="W169" i="1" s="1"/>
  <c r="V169" i="1" s="1"/>
  <c r="U169" i="1" s="1"/>
  <c r="T169" i="1" s="1"/>
  <c r="S169" i="1" s="1"/>
  <c r="R169" i="1" s="1"/>
  <c r="Q169" i="1" s="1"/>
  <c r="P169" i="1" s="1"/>
  <c r="O169" i="1" s="1"/>
  <c r="N169" i="1" s="1"/>
  <c r="M169" i="1" s="1"/>
  <c r="L169" i="1" s="1"/>
  <c r="K169" i="1" s="1"/>
  <c r="J169" i="1" s="1"/>
  <c r="I169" i="1" s="1"/>
  <c r="H169" i="1" s="1"/>
  <c r="G169" i="1" s="1"/>
  <c r="F169" i="1" s="1"/>
  <c r="E169" i="1" s="1"/>
  <c r="D169" i="1" s="1"/>
  <c r="C169" i="1" s="1"/>
  <c r="B169" i="1" s="1"/>
  <c r="X171" i="1"/>
  <c r="W171" i="1" s="1"/>
  <c r="V171" i="1" s="1"/>
  <c r="U171" i="1" s="1"/>
  <c r="T171" i="1" s="1"/>
  <c r="S171" i="1" s="1"/>
  <c r="R171" i="1" s="1"/>
  <c r="Q171" i="1" s="1"/>
  <c r="P171" i="1" s="1"/>
  <c r="O171" i="1" s="1"/>
  <c r="N171" i="1" s="1"/>
  <c r="M171" i="1" s="1"/>
  <c r="L171" i="1" s="1"/>
  <c r="K171" i="1" s="1"/>
  <c r="J171" i="1" s="1"/>
  <c r="I171" i="1" s="1"/>
  <c r="H171" i="1" s="1"/>
  <c r="G171" i="1" s="1"/>
  <c r="F171" i="1" s="1"/>
  <c r="E171" i="1" s="1"/>
  <c r="D171" i="1" s="1"/>
  <c r="C171" i="1" s="1"/>
  <c r="B171" i="1" s="1"/>
  <c r="X173" i="1"/>
  <c r="X145" i="1"/>
  <c r="W145" i="1" s="1"/>
  <c r="V145" i="1" s="1"/>
  <c r="U145" i="1" s="1"/>
  <c r="T145" i="1" s="1"/>
  <c r="S145" i="1" s="1"/>
  <c r="R145" i="1" s="1"/>
  <c r="Q145" i="1" s="1"/>
  <c r="P145" i="1" s="1"/>
  <c r="O145" i="1" s="1"/>
  <c r="N145" i="1" s="1"/>
  <c r="M145" i="1" s="1"/>
  <c r="L145" i="1" s="1"/>
  <c r="K145" i="1" s="1"/>
  <c r="J145" i="1" s="1"/>
  <c r="I145" i="1" s="1"/>
  <c r="H145" i="1" s="1"/>
  <c r="G145" i="1" s="1"/>
  <c r="F145" i="1" s="1"/>
  <c r="E145" i="1" s="1"/>
  <c r="D145" i="1" s="1"/>
  <c r="C145" i="1" s="1"/>
  <c r="B145" i="1" s="1"/>
  <c r="Y166" i="1"/>
  <c r="X166" i="1" s="1"/>
  <c r="W166" i="1" s="1"/>
  <c r="V166" i="1" s="1"/>
  <c r="U166" i="1" s="1"/>
  <c r="T166" i="1" s="1"/>
  <c r="S166" i="1" s="1"/>
  <c r="R166" i="1" s="1"/>
  <c r="Q166" i="1" s="1"/>
  <c r="P166" i="1" s="1"/>
  <c r="O166" i="1" s="1"/>
  <c r="N166" i="1" s="1"/>
  <c r="M166" i="1" s="1"/>
  <c r="L166" i="1" s="1"/>
  <c r="K166" i="1" s="1"/>
  <c r="J166" i="1" s="1"/>
  <c r="I166" i="1" s="1"/>
  <c r="H166" i="1" s="1"/>
  <c r="G166" i="1" s="1"/>
  <c r="F166" i="1" s="1"/>
  <c r="E166" i="1" s="1"/>
  <c r="D166" i="1" s="1"/>
  <c r="C166" i="1" s="1"/>
  <c r="B166" i="1" s="1"/>
  <c r="Y167" i="1"/>
  <c r="X167" i="1" s="1"/>
  <c r="W167" i="1" s="1"/>
  <c r="Y168" i="1"/>
  <c r="X168" i="1" s="1"/>
  <c r="W168" i="1" s="1"/>
  <c r="V168" i="1" s="1"/>
  <c r="U168" i="1" s="1"/>
  <c r="T168" i="1" s="1"/>
  <c r="S168" i="1" s="1"/>
  <c r="R168" i="1" s="1"/>
  <c r="Q168" i="1" s="1"/>
  <c r="P168" i="1" s="1"/>
  <c r="O168" i="1" s="1"/>
  <c r="N168" i="1" s="1"/>
  <c r="M168" i="1" s="1"/>
  <c r="L168" i="1" s="1"/>
  <c r="K168" i="1" s="1"/>
  <c r="J168" i="1" s="1"/>
  <c r="I168" i="1" s="1"/>
  <c r="H168" i="1" s="1"/>
  <c r="G168" i="1" s="1"/>
  <c r="F168" i="1" s="1"/>
  <c r="E168" i="1" s="1"/>
  <c r="D168" i="1" s="1"/>
  <c r="C168" i="1" s="1"/>
  <c r="B168" i="1" s="1"/>
  <c r="Y169" i="1"/>
  <c r="Y170" i="1"/>
  <c r="X170" i="1" s="1"/>
  <c r="W170" i="1" s="1"/>
  <c r="V170" i="1" s="1"/>
  <c r="U170" i="1" s="1"/>
  <c r="T170" i="1" s="1"/>
  <c r="S170" i="1" s="1"/>
  <c r="R170" i="1" s="1"/>
  <c r="Q170" i="1" s="1"/>
  <c r="P170" i="1" s="1"/>
  <c r="O170" i="1" s="1"/>
  <c r="N170" i="1" s="1"/>
  <c r="M170" i="1" s="1"/>
  <c r="L170" i="1" s="1"/>
  <c r="K170" i="1" s="1"/>
  <c r="J170" i="1" s="1"/>
  <c r="I170" i="1" s="1"/>
  <c r="H170" i="1" s="1"/>
  <c r="G170" i="1" s="1"/>
  <c r="F170" i="1" s="1"/>
  <c r="E170" i="1" s="1"/>
  <c r="D170" i="1" s="1"/>
  <c r="C170" i="1" s="1"/>
  <c r="B170" i="1" s="1"/>
  <c r="Y171" i="1"/>
  <c r="Y172" i="1"/>
  <c r="X172" i="1" s="1"/>
  <c r="W172" i="1" s="1"/>
  <c r="V172" i="1" s="1"/>
  <c r="U172" i="1" s="1"/>
  <c r="T172" i="1" s="1"/>
  <c r="S172" i="1" s="1"/>
  <c r="R172" i="1" s="1"/>
  <c r="Q172" i="1" s="1"/>
  <c r="P172" i="1" s="1"/>
  <c r="O172" i="1" s="1"/>
  <c r="N172" i="1" s="1"/>
  <c r="M172" i="1" s="1"/>
  <c r="L172" i="1" s="1"/>
  <c r="K172" i="1" s="1"/>
  <c r="J172" i="1" s="1"/>
  <c r="I172" i="1" s="1"/>
  <c r="H172" i="1" s="1"/>
  <c r="G172" i="1" s="1"/>
  <c r="F172" i="1" s="1"/>
  <c r="E172" i="1" s="1"/>
  <c r="D172" i="1" s="1"/>
  <c r="C172" i="1" s="1"/>
  <c r="B172" i="1" s="1"/>
  <c r="Y173" i="1"/>
  <c r="Y174" i="1"/>
  <c r="X174" i="1" s="1"/>
  <c r="W174" i="1" s="1"/>
  <c r="V174" i="1" s="1"/>
  <c r="U174" i="1" s="1"/>
  <c r="T174" i="1" s="1"/>
  <c r="S174" i="1" s="1"/>
  <c r="R174" i="1" s="1"/>
  <c r="Q174" i="1" s="1"/>
  <c r="P174" i="1" s="1"/>
  <c r="O174" i="1" s="1"/>
  <c r="N174" i="1" s="1"/>
  <c r="M174" i="1" s="1"/>
  <c r="L174" i="1" s="1"/>
  <c r="K174" i="1" s="1"/>
  <c r="J174" i="1" s="1"/>
  <c r="I174" i="1" s="1"/>
  <c r="H174" i="1" s="1"/>
  <c r="G174" i="1" s="1"/>
  <c r="F174" i="1" s="1"/>
  <c r="E174" i="1" s="1"/>
  <c r="D174" i="1" s="1"/>
  <c r="C174" i="1" s="1"/>
  <c r="B174" i="1" s="1"/>
  <c r="Y157" i="1"/>
  <c r="Y158" i="1"/>
  <c r="X158" i="1" s="1"/>
  <c r="W158" i="1" s="1"/>
  <c r="V158" i="1" s="1"/>
  <c r="U158" i="1" s="1"/>
  <c r="T158" i="1" s="1"/>
  <c r="S158" i="1" s="1"/>
  <c r="R158" i="1" s="1"/>
  <c r="Q158" i="1" s="1"/>
  <c r="P158" i="1" s="1"/>
  <c r="O158" i="1" s="1"/>
  <c r="N158" i="1" s="1"/>
  <c r="M158" i="1" s="1"/>
  <c r="L158" i="1" s="1"/>
  <c r="K158" i="1" s="1"/>
  <c r="J158" i="1" s="1"/>
  <c r="I158" i="1" s="1"/>
  <c r="H158" i="1" s="1"/>
  <c r="G158" i="1" s="1"/>
  <c r="F158" i="1" s="1"/>
  <c r="E158" i="1" s="1"/>
  <c r="D158" i="1" s="1"/>
  <c r="C158" i="1" s="1"/>
  <c r="B158" i="1" s="1"/>
  <c r="Y159" i="1"/>
  <c r="Y160" i="1"/>
  <c r="Y161" i="1"/>
  <c r="X161" i="1" s="1"/>
  <c r="W161" i="1" s="1"/>
  <c r="V161" i="1" s="1"/>
  <c r="U161" i="1" s="1"/>
  <c r="T161" i="1" s="1"/>
  <c r="S161" i="1" s="1"/>
  <c r="R161" i="1" s="1"/>
  <c r="Q161" i="1" s="1"/>
  <c r="P161" i="1" s="1"/>
  <c r="O161" i="1" s="1"/>
  <c r="N161" i="1" s="1"/>
  <c r="M161" i="1" s="1"/>
  <c r="L161" i="1" s="1"/>
  <c r="K161" i="1" s="1"/>
  <c r="J161" i="1" s="1"/>
  <c r="I161" i="1" s="1"/>
  <c r="H161" i="1" s="1"/>
  <c r="G161" i="1" s="1"/>
  <c r="F161" i="1" s="1"/>
  <c r="E161" i="1" s="1"/>
  <c r="D161" i="1" s="1"/>
  <c r="C161" i="1" s="1"/>
  <c r="B161" i="1" s="1"/>
  <c r="Y162" i="1"/>
  <c r="X162" i="1" s="1"/>
  <c r="W162" i="1" s="1"/>
  <c r="V162" i="1" s="1"/>
  <c r="U162" i="1" s="1"/>
  <c r="T162" i="1" s="1"/>
  <c r="S162" i="1" s="1"/>
  <c r="R162" i="1" s="1"/>
  <c r="Q162" i="1" s="1"/>
  <c r="P162" i="1" s="1"/>
  <c r="O162" i="1" s="1"/>
  <c r="N162" i="1" s="1"/>
  <c r="M162" i="1" s="1"/>
  <c r="L162" i="1" s="1"/>
  <c r="K162" i="1" s="1"/>
  <c r="J162" i="1" s="1"/>
  <c r="I162" i="1" s="1"/>
  <c r="H162" i="1" s="1"/>
  <c r="G162" i="1" s="1"/>
  <c r="F162" i="1" s="1"/>
  <c r="E162" i="1" s="1"/>
  <c r="D162" i="1" s="1"/>
  <c r="C162" i="1" s="1"/>
  <c r="B162" i="1" s="1"/>
  <c r="Y163" i="1"/>
  <c r="Y164" i="1"/>
  <c r="Y165" i="1"/>
  <c r="X165" i="1" s="1"/>
  <c r="W165" i="1" s="1"/>
  <c r="V165" i="1" s="1"/>
  <c r="U165" i="1" s="1"/>
  <c r="T165" i="1" s="1"/>
  <c r="S165" i="1" s="1"/>
  <c r="R165" i="1" s="1"/>
  <c r="Q165" i="1" s="1"/>
  <c r="P165" i="1" s="1"/>
  <c r="O165" i="1" s="1"/>
  <c r="N165" i="1" s="1"/>
  <c r="M165" i="1" s="1"/>
  <c r="L165" i="1" s="1"/>
  <c r="K165" i="1" s="1"/>
  <c r="J165" i="1" s="1"/>
  <c r="I165" i="1" s="1"/>
  <c r="H165" i="1" s="1"/>
  <c r="G165" i="1" s="1"/>
  <c r="F165" i="1" s="1"/>
  <c r="E165" i="1" s="1"/>
  <c r="D165" i="1" s="1"/>
  <c r="C165" i="1" s="1"/>
  <c r="B165" i="1" s="1"/>
  <c r="Y146" i="1"/>
  <c r="X146" i="1" s="1"/>
  <c r="W146" i="1" s="1"/>
  <c r="V146" i="1" s="1"/>
  <c r="U146" i="1" s="1"/>
  <c r="T146" i="1" s="1"/>
  <c r="S146" i="1" s="1"/>
  <c r="R146" i="1" s="1"/>
  <c r="Q146" i="1" s="1"/>
  <c r="P146" i="1" s="1"/>
  <c r="O146" i="1" s="1"/>
  <c r="N146" i="1" s="1"/>
  <c r="M146" i="1" s="1"/>
  <c r="L146" i="1" s="1"/>
  <c r="K146" i="1" s="1"/>
  <c r="J146" i="1" s="1"/>
  <c r="I146" i="1" s="1"/>
  <c r="H146" i="1" s="1"/>
  <c r="G146" i="1" s="1"/>
  <c r="F146" i="1" s="1"/>
  <c r="E146" i="1" s="1"/>
  <c r="D146" i="1" s="1"/>
  <c r="C146" i="1" s="1"/>
  <c r="B146" i="1" s="1"/>
  <c r="Y147" i="1"/>
  <c r="Y148" i="1"/>
  <c r="Y149" i="1"/>
  <c r="Y150" i="1"/>
  <c r="X150" i="1" s="1"/>
  <c r="W150" i="1" s="1"/>
  <c r="V150" i="1" s="1"/>
  <c r="U150" i="1" s="1"/>
  <c r="T150" i="1" s="1"/>
  <c r="S150" i="1" s="1"/>
  <c r="R150" i="1" s="1"/>
  <c r="Q150" i="1" s="1"/>
  <c r="P150" i="1" s="1"/>
  <c r="O150" i="1" s="1"/>
  <c r="N150" i="1" s="1"/>
  <c r="M150" i="1" s="1"/>
  <c r="L150" i="1" s="1"/>
  <c r="K150" i="1" s="1"/>
  <c r="J150" i="1" s="1"/>
  <c r="I150" i="1" s="1"/>
  <c r="H150" i="1" s="1"/>
  <c r="G150" i="1" s="1"/>
  <c r="F150" i="1" s="1"/>
  <c r="E150" i="1" s="1"/>
  <c r="D150" i="1" s="1"/>
  <c r="C150" i="1" s="1"/>
  <c r="B150" i="1" s="1"/>
  <c r="Y151" i="1"/>
  <c r="X151" i="1" s="1"/>
  <c r="W151" i="1" s="1"/>
  <c r="V151" i="1" s="1"/>
  <c r="U151" i="1" s="1"/>
  <c r="T151" i="1" s="1"/>
  <c r="S151" i="1" s="1"/>
  <c r="R151" i="1" s="1"/>
  <c r="Q151" i="1" s="1"/>
  <c r="P151" i="1" s="1"/>
  <c r="O151" i="1" s="1"/>
  <c r="N151" i="1" s="1"/>
  <c r="M151" i="1" s="1"/>
  <c r="L151" i="1" s="1"/>
  <c r="K151" i="1" s="1"/>
  <c r="J151" i="1" s="1"/>
  <c r="I151" i="1" s="1"/>
  <c r="H151" i="1" s="1"/>
  <c r="G151" i="1" s="1"/>
  <c r="F151" i="1" s="1"/>
  <c r="E151" i="1" s="1"/>
  <c r="D151" i="1" s="1"/>
  <c r="C151" i="1" s="1"/>
  <c r="B151" i="1" s="1"/>
  <c r="Y152" i="1"/>
  <c r="Y153" i="1"/>
  <c r="X153" i="1" s="1"/>
  <c r="W153" i="1" s="1"/>
  <c r="V153" i="1" s="1"/>
  <c r="U153" i="1" s="1"/>
  <c r="T153" i="1" s="1"/>
  <c r="S153" i="1" s="1"/>
  <c r="R153" i="1" s="1"/>
  <c r="Q153" i="1" s="1"/>
  <c r="P153" i="1" s="1"/>
  <c r="O153" i="1" s="1"/>
  <c r="N153" i="1" s="1"/>
  <c r="M153" i="1" s="1"/>
  <c r="L153" i="1" s="1"/>
  <c r="K153" i="1" s="1"/>
  <c r="J153" i="1" s="1"/>
  <c r="I153" i="1" s="1"/>
  <c r="H153" i="1" s="1"/>
  <c r="G153" i="1" s="1"/>
  <c r="F153" i="1" s="1"/>
  <c r="E153" i="1" s="1"/>
  <c r="D153" i="1" s="1"/>
  <c r="C153" i="1" s="1"/>
  <c r="B153" i="1" s="1"/>
  <c r="Y154" i="1"/>
  <c r="X154" i="1" s="1"/>
  <c r="W154" i="1" s="1"/>
  <c r="V154" i="1" s="1"/>
  <c r="U154" i="1" s="1"/>
  <c r="T154" i="1" s="1"/>
  <c r="S154" i="1" s="1"/>
  <c r="R154" i="1" s="1"/>
  <c r="Q154" i="1" s="1"/>
  <c r="P154" i="1" s="1"/>
  <c r="O154" i="1" s="1"/>
  <c r="N154" i="1" s="1"/>
  <c r="M154" i="1" s="1"/>
  <c r="L154" i="1" s="1"/>
  <c r="K154" i="1" s="1"/>
  <c r="J154" i="1" s="1"/>
  <c r="I154" i="1" s="1"/>
  <c r="H154" i="1" s="1"/>
  <c r="G154" i="1" s="1"/>
  <c r="F154" i="1" s="1"/>
  <c r="E154" i="1" s="1"/>
  <c r="D154" i="1" s="1"/>
  <c r="C154" i="1" s="1"/>
  <c r="B154" i="1" s="1"/>
  <c r="Y155" i="1"/>
  <c r="Y156" i="1"/>
  <c r="Y145" i="1"/>
  <c r="Y144" i="1"/>
  <c r="X144" i="1" s="1"/>
  <c r="W144" i="1" s="1"/>
  <c r="V144" i="1" s="1"/>
  <c r="U144" i="1" s="1"/>
  <c r="T144" i="1" s="1"/>
  <c r="S144" i="1" s="1"/>
  <c r="R144" i="1" s="1"/>
  <c r="Q144" i="1" s="1"/>
  <c r="P144" i="1" s="1"/>
  <c r="O144" i="1" s="1"/>
  <c r="N144" i="1" s="1"/>
  <c r="M144" i="1" s="1"/>
  <c r="L144" i="1" s="1"/>
  <c r="K144" i="1" s="1"/>
  <c r="J144" i="1" s="1"/>
  <c r="I144" i="1" s="1"/>
  <c r="H144" i="1" s="1"/>
  <c r="G144" i="1" s="1"/>
  <c r="F144" i="1" s="1"/>
  <c r="E144" i="1" s="1"/>
  <c r="D144" i="1" s="1"/>
  <c r="C144" i="1" s="1"/>
  <c r="B144" i="1" s="1"/>
  <c r="V34" i="2" l="1"/>
  <c r="W4" i="2"/>
  <c r="W34" i="2" s="1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11" i="5"/>
  <c r="G12" i="5"/>
  <c r="G13" i="5"/>
  <c r="G4" i="5"/>
  <c r="G5" i="5"/>
  <c r="G6" i="5"/>
  <c r="G7" i="5"/>
  <c r="G8" i="5"/>
  <c r="G9" i="5"/>
  <c r="G10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4" i="5"/>
  <c r="E5" i="5"/>
  <c r="E6" i="5"/>
  <c r="E7" i="5"/>
  <c r="G3" i="5"/>
  <c r="F3" i="5"/>
  <c r="E3" i="5"/>
  <c r="M139" i="1" l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K139" i="1"/>
  <c r="J139" i="1" s="1"/>
  <c r="I139" i="1" s="1"/>
  <c r="H139" i="1" s="1"/>
  <c r="G139" i="1" s="1"/>
  <c r="M138" i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K138" i="1"/>
  <c r="J138" i="1" s="1"/>
  <c r="I138" i="1" s="1"/>
  <c r="H138" i="1" s="1"/>
  <c r="G138" i="1" s="1"/>
  <c r="M137" i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K137" i="1"/>
  <c r="J137" i="1" s="1"/>
  <c r="I137" i="1" s="1"/>
  <c r="H137" i="1" s="1"/>
  <c r="G137" i="1" s="1"/>
  <c r="M136" i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K136" i="1"/>
  <c r="J136" i="1" s="1"/>
  <c r="I136" i="1" s="1"/>
  <c r="H136" i="1" s="1"/>
  <c r="G136" i="1" s="1"/>
  <c r="M135" i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K135" i="1"/>
  <c r="J135" i="1" s="1"/>
  <c r="I135" i="1" s="1"/>
  <c r="H135" i="1" s="1"/>
  <c r="G135" i="1" s="1"/>
  <c r="M134" i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K134" i="1"/>
  <c r="J134" i="1" s="1"/>
  <c r="I134" i="1" s="1"/>
  <c r="H134" i="1" s="1"/>
  <c r="G134" i="1" s="1"/>
  <c r="M133" i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K133" i="1"/>
  <c r="J133" i="1" s="1"/>
  <c r="I133" i="1" s="1"/>
  <c r="H133" i="1" s="1"/>
  <c r="G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M132" i="1"/>
  <c r="K132" i="1"/>
  <c r="J132" i="1" s="1"/>
  <c r="I132" i="1" s="1"/>
  <c r="H132" i="1" s="1"/>
  <c r="G132" i="1" s="1"/>
  <c r="M131" i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K131" i="1"/>
  <c r="J131" i="1" s="1"/>
  <c r="I131" i="1" s="1"/>
  <c r="H131" i="1" s="1"/>
  <c r="G131" i="1" s="1"/>
  <c r="M130" i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K130" i="1"/>
  <c r="J130" i="1" s="1"/>
  <c r="I130" i="1" s="1"/>
  <c r="H130" i="1" s="1"/>
  <c r="G130" i="1" s="1"/>
  <c r="M129" i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K129" i="1"/>
  <c r="J129" i="1" s="1"/>
  <c r="I129" i="1" s="1"/>
  <c r="H129" i="1" s="1"/>
  <c r="G129" i="1" s="1"/>
  <c r="M128" i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K128" i="1"/>
  <c r="J128" i="1" s="1"/>
  <c r="I128" i="1" s="1"/>
  <c r="H128" i="1" s="1"/>
  <c r="G128" i="1" s="1"/>
  <c r="M127" i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K127" i="1"/>
  <c r="J127" i="1" s="1"/>
  <c r="I127" i="1" s="1"/>
  <c r="H127" i="1" s="1"/>
  <c r="G127" i="1" s="1"/>
  <c r="M126" i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K126" i="1"/>
  <c r="J126" i="1" s="1"/>
  <c r="I126" i="1" s="1"/>
  <c r="H126" i="1" s="1"/>
  <c r="G126" i="1" s="1"/>
  <c r="M125" i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K125" i="1"/>
  <c r="J125" i="1" s="1"/>
  <c r="I125" i="1" s="1"/>
  <c r="H125" i="1" s="1"/>
  <c r="G125" i="1" s="1"/>
  <c r="M124" i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K124" i="1"/>
  <c r="J124" i="1" s="1"/>
  <c r="I124" i="1" s="1"/>
  <c r="H124" i="1" s="1"/>
  <c r="G124" i="1" s="1"/>
  <c r="M123" i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K123" i="1"/>
  <c r="J123" i="1" s="1"/>
  <c r="I123" i="1" s="1"/>
  <c r="H123" i="1" s="1"/>
  <c r="G123" i="1" s="1"/>
  <c r="M122" i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K122" i="1"/>
  <c r="J122" i="1" s="1"/>
  <c r="I122" i="1" s="1"/>
  <c r="H122" i="1" s="1"/>
  <c r="G122" i="1" s="1"/>
  <c r="M121" i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K121" i="1"/>
  <c r="J121" i="1" s="1"/>
  <c r="I121" i="1" s="1"/>
  <c r="H121" i="1" s="1"/>
  <c r="G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M120" i="1"/>
  <c r="K120" i="1"/>
  <c r="J120" i="1" s="1"/>
  <c r="I120" i="1" s="1"/>
  <c r="H120" i="1" s="1"/>
  <c r="G120" i="1" s="1"/>
  <c r="M119" i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K119" i="1"/>
  <c r="J119" i="1" s="1"/>
  <c r="I119" i="1" s="1"/>
  <c r="H119" i="1" s="1"/>
  <c r="G119" i="1" s="1"/>
  <c r="M118" i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K118" i="1"/>
  <c r="J118" i="1" s="1"/>
  <c r="I118" i="1" s="1"/>
  <c r="H118" i="1" s="1"/>
  <c r="G118" i="1" s="1"/>
  <c r="M117" i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K117" i="1"/>
  <c r="J117" i="1" s="1"/>
  <c r="I117" i="1" s="1"/>
  <c r="H117" i="1" s="1"/>
  <c r="G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M116" i="1"/>
  <c r="K116" i="1"/>
  <c r="J116" i="1" s="1"/>
  <c r="I116" i="1" s="1"/>
  <c r="H116" i="1" s="1"/>
  <c r="G116" i="1" s="1"/>
  <c r="M115" i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K115" i="1"/>
  <c r="J115" i="1" s="1"/>
  <c r="I115" i="1" s="1"/>
  <c r="H115" i="1" s="1"/>
  <c r="G115" i="1" s="1"/>
  <c r="M114" i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K114" i="1"/>
  <c r="J114" i="1" s="1"/>
  <c r="I114" i="1" s="1"/>
  <c r="H114" i="1" s="1"/>
  <c r="G114" i="1" s="1"/>
  <c r="M113" i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K113" i="1"/>
  <c r="J113" i="1" s="1"/>
  <c r="I113" i="1" s="1"/>
  <c r="H113" i="1" s="1"/>
  <c r="G113" i="1" s="1"/>
  <c r="M112" i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K112" i="1"/>
  <c r="J112" i="1" s="1"/>
  <c r="I112" i="1" s="1"/>
  <c r="H112" i="1" s="1"/>
  <c r="G112" i="1" s="1"/>
  <c r="M111" i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K111" i="1"/>
  <c r="J111" i="1" s="1"/>
  <c r="I111" i="1" s="1"/>
  <c r="H111" i="1" s="1"/>
  <c r="G111" i="1" s="1"/>
  <c r="F111" i="1" s="1"/>
  <c r="M110" i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K110" i="1"/>
  <c r="J110" i="1" s="1"/>
  <c r="I110" i="1" s="1"/>
  <c r="H110" i="1" s="1"/>
  <c r="G110" i="1" s="1"/>
  <c r="F110" i="1" s="1"/>
  <c r="M109" i="1"/>
  <c r="N109" i="1" s="1"/>
  <c r="K109" i="1"/>
  <c r="J109" i="1" s="1"/>
  <c r="I109" i="1" s="1"/>
  <c r="H109" i="1" s="1"/>
  <c r="G109" i="1" s="1"/>
  <c r="F109" i="1" s="1"/>
  <c r="R105" i="1"/>
  <c r="S105" i="1" s="1"/>
  <c r="T105" i="1" s="1"/>
  <c r="U105" i="1" s="1"/>
  <c r="P105" i="1"/>
  <c r="O105" i="1" s="1"/>
  <c r="N105" i="1" s="1"/>
  <c r="M105" i="1" s="1"/>
  <c r="L105" i="1" s="1"/>
  <c r="K105" i="1" s="1"/>
  <c r="J105" i="1" s="1"/>
  <c r="I105" i="1" s="1"/>
  <c r="H105" i="1" s="1"/>
  <c r="G105" i="1" s="1"/>
  <c r="F105" i="1" s="1"/>
  <c r="E105" i="1" s="1"/>
  <c r="D105" i="1" s="1"/>
  <c r="C105" i="1" s="1"/>
  <c r="B105" i="1" s="1"/>
  <c r="R104" i="1"/>
  <c r="S104" i="1" s="1"/>
  <c r="T104" i="1" s="1"/>
  <c r="U104" i="1" s="1"/>
  <c r="P104" i="1"/>
  <c r="O104" i="1" s="1"/>
  <c r="N104" i="1" s="1"/>
  <c r="M104" i="1" s="1"/>
  <c r="L104" i="1" s="1"/>
  <c r="K104" i="1" s="1"/>
  <c r="J104" i="1" s="1"/>
  <c r="I104" i="1" s="1"/>
  <c r="H104" i="1" s="1"/>
  <c r="G104" i="1" s="1"/>
  <c r="F104" i="1" s="1"/>
  <c r="E104" i="1" s="1"/>
  <c r="D104" i="1" s="1"/>
  <c r="C104" i="1" s="1"/>
  <c r="B104" i="1" s="1"/>
  <c r="R103" i="1"/>
  <c r="S103" i="1" s="1"/>
  <c r="T103" i="1" s="1"/>
  <c r="U103" i="1" s="1"/>
  <c r="P103" i="1"/>
  <c r="O103" i="1" s="1"/>
  <c r="N103" i="1" s="1"/>
  <c r="M103" i="1" s="1"/>
  <c r="L103" i="1" s="1"/>
  <c r="K103" i="1" s="1"/>
  <c r="J103" i="1" s="1"/>
  <c r="I103" i="1" s="1"/>
  <c r="H103" i="1" s="1"/>
  <c r="G103" i="1" s="1"/>
  <c r="F103" i="1" s="1"/>
  <c r="E103" i="1" s="1"/>
  <c r="D103" i="1" s="1"/>
  <c r="C103" i="1" s="1"/>
  <c r="B103" i="1" s="1"/>
  <c r="R102" i="1"/>
  <c r="S102" i="1" s="1"/>
  <c r="T102" i="1" s="1"/>
  <c r="U102" i="1" s="1"/>
  <c r="P102" i="1"/>
  <c r="O102" i="1" s="1"/>
  <c r="N102" i="1" s="1"/>
  <c r="M102" i="1" s="1"/>
  <c r="L102" i="1" s="1"/>
  <c r="K102" i="1" s="1"/>
  <c r="J102" i="1" s="1"/>
  <c r="I102" i="1" s="1"/>
  <c r="H102" i="1" s="1"/>
  <c r="G102" i="1" s="1"/>
  <c r="F102" i="1" s="1"/>
  <c r="E102" i="1" s="1"/>
  <c r="D102" i="1" s="1"/>
  <c r="C102" i="1" s="1"/>
  <c r="B102" i="1" s="1"/>
  <c r="R101" i="1"/>
  <c r="S101" i="1" s="1"/>
  <c r="T101" i="1" s="1"/>
  <c r="U101" i="1" s="1"/>
  <c r="P101" i="1"/>
  <c r="O101" i="1" s="1"/>
  <c r="N101" i="1" s="1"/>
  <c r="M101" i="1" s="1"/>
  <c r="L101" i="1" s="1"/>
  <c r="K101" i="1" s="1"/>
  <c r="J101" i="1" s="1"/>
  <c r="I101" i="1" s="1"/>
  <c r="H101" i="1" s="1"/>
  <c r="G101" i="1" s="1"/>
  <c r="F101" i="1" s="1"/>
  <c r="E101" i="1" s="1"/>
  <c r="D101" i="1" s="1"/>
  <c r="C101" i="1" s="1"/>
  <c r="B101" i="1" s="1"/>
  <c r="T100" i="1"/>
  <c r="U100" i="1" s="1"/>
  <c r="R100" i="1"/>
  <c r="S100" i="1" s="1"/>
  <c r="P100" i="1"/>
  <c r="O100" i="1" s="1"/>
  <c r="N100" i="1" s="1"/>
  <c r="M100" i="1" s="1"/>
  <c r="L100" i="1" s="1"/>
  <c r="K100" i="1" s="1"/>
  <c r="J100" i="1" s="1"/>
  <c r="I100" i="1" s="1"/>
  <c r="H100" i="1" s="1"/>
  <c r="G100" i="1" s="1"/>
  <c r="F100" i="1" s="1"/>
  <c r="E100" i="1" s="1"/>
  <c r="D100" i="1" s="1"/>
  <c r="C100" i="1" s="1"/>
  <c r="B100" i="1" s="1"/>
  <c r="R99" i="1"/>
  <c r="S99" i="1" s="1"/>
  <c r="T99" i="1" s="1"/>
  <c r="U99" i="1" s="1"/>
  <c r="P99" i="1"/>
  <c r="O99" i="1" s="1"/>
  <c r="N99" i="1" s="1"/>
  <c r="M99" i="1" s="1"/>
  <c r="L99" i="1" s="1"/>
  <c r="K99" i="1" s="1"/>
  <c r="J99" i="1" s="1"/>
  <c r="I99" i="1" s="1"/>
  <c r="H99" i="1" s="1"/>
  <c r="G99" i="1" s="1"/>
  <c r="F99" i="1" s="1"/>
  <c r="E99" i="1" s="1"/>
  <c r="D99" i="1" s="1"/>
  <c r="C99" i="1" s="1"/>
  <c r="B99" i="1" s="1"/>
  <c r="R98" i="1"/>
  <c r="S98" i="1" s="1"/>
  <c r="T98" i="1" s="1"/>
  <c r="U98" i="1" s="1"/>
  <c r="P98" i="1"/>
  <c r="O98" i="1" s="1"/>
  <c r="N98" i="1" s="1"/>
  <c r="M98" i="1" s="1"/>
  <c r="L98" i="1" s="1"/>
  <c r="K98" i="1" s="1"/>
  <c r="J98" i="1" s="1"/>
  <c r="I98" i="1" s="1"/>
  <c r="H98" i="1" s="1"/>
  <c r="G98" i="1" s="1"/>
  <c r="F98" i="1" s="1"/>
  <c r="E98" i="1" s="1"/>
  <c r="D98" i="1" s="1"/>
  <c r="C98" i="1" s="1"/>
  <c r="B98" i="1" s="1"/>
  <c r="R97" i="1"/>
  <c r="S97" i="1" s="1"/>
  <c r="T97" i="1" s="1"/>
  <c r="U97" i="1" s="1"/>
  <c r="P97" i="1"/>
  <c r="O97" i="1" s="1"/>
  <c r="N97" i="1" s="1"/>
  <c r="M97" i="1" s="1"/>
  <c r="L97" i="1" s="1"/>
  <c r="K97" i="1" s="1"/>
  <c r="J97" i="1" s="1"/>
  <c r="I97" i="1" s="1"/>
  <c r="H97" i="1" s="1"/>
  <c r="G97" i="1" s="1"/>
  <c r="F97" i="1" s="1"/>
  <c r="E97" i="1" s="1"/>
  <c r="D97" i="1" s="1"/>
  <c r="C97" i="1" s="1"/>
  <c r="B97" i="1" s="1"/>
  <c r="R96" i="1"/>
  <c r="S96" i="1" s="1"/>
  <c r="T96" i="1" s="1"/>
  <c r="U96" i="1" s="1"/>
  <c r="P96" i="1"/>
  <c r="O96" i="1" s="1"/>
  <c r="N96" i="1" s="1"/>
  <c r="M96" i="1" s="1"/>
  <c r="L96" i="1" s="1"/>
  <c r="K96" i="1" s="1"/>
  <c r="J96" i="1" s="1"/>
  <c r="I96" i="1" s="1"/>
  <c r="H96" i="1" s="1"/>
  <c r="G96" i="1" s="1"/>
  <c r="F96" i="1" s="1"/>
  <c r="E96" i="1" s="1"/>
  <c r="D96" i="1" s="1"/>
  <c r="C96" i="1" s="1"/>
  <c r="B96" i="1" s="1"/>
  <c r="R95" i="1"/>
  <c r="S95" i="1" s="1"/>
  <c r="T95" i="1" s="1"/>
  <c r="U95" i="1" s="1"/>
  <c r="P95" i="1"/>
  <c r="O95" i="1" s="1"/>
  <c r="N95" i="1" s="1"/>
  <c r="M95" i="1" s="1"/>
  <c r="L95" i="1" s="1"/>
  <c r="K95" i="1" s="1"/>
  <c r="J95" i="1" s="1"/>
  <c r="I95" i="1" s="1"/>
  <c r="H95" i="1" s="1"/>
  <c r="G95" i="1" s="1"/>
  <c r="F95" i="1" s="1"/>
  <c r="E95" i="1" s="1"/>
  <c r="D95" i="1" s="1"/>
  <c r="C95" i="1" s="1"/>
  <c r="B95" i="1" s="1"/>
  <c r="R94" i="1"/>
  <c r="S94" i="1" s="1"/>
  <c r="T94" i="1" s="1"/>
  <c r="U94" i="1" s="1"/>
  <c r="P94" i="1"/>
  <c r="O94" i="1" s="1"/>
  <c r="N94" i="1" s="1"/>
  <c r="M94" i="1" s="1"/>
  <c r="L94" i="1" s="1"/>
  <c r="K94" i="1" s="1"/>
  <c r="J94" i="1" s="1"/>
  <c r="I94" i="1" s="1"/>
  <c r="H94" i="1" s="1"/>
  <c r="G94" i="1" s="1"/>
  <c r="F94" i="1" s="1"/>
  <c r="E94" i="1" s="1"/>
  <c r="D94" i="1" s="1"/>
  <c r="C94" i="1" s="1"/>
  <c r="B94" i="1" s="1"/>
  <c r="R93" i="1"/>
  <c r="S93" i="1" s="1"/>
  <c r="T93" i="1" s="1"/>
  <c r="U93" i="1" s="1"/>
  <c r="P93" i="1"/>
  <c r="O93" i="1" s="1"/>
  <c r="N93" i="1" s="1"/>
  <c r="M93" i="1" s="1"/>
  <c r="L93" i="1" s="1"/>
  <c r="K93" i="1" s="1"/>
  <c r="J93" i="1" s="1"/>
  <c r="I93" i="1" s="1"/>
  <c r="H93" i="1" s="1"/>
  <c r="G93" i="1" s="1"/>
  <c r="F93" i="1" s="1"/>
  <c r="E93" i="1" s="1"/>
  <c r="D93" i="1" s="1"/>
  <c r="C93" i="1" s="1"/>
  <c r="B93" i="1" s="1"/>
  <c r="R92" i="1"/>
  <c r="S92" i="1" s="1"/>
  <c r="T92" i="1" s="1"/>
  <c r="U92" i="1" s="1"/>
  <c r="P92" i="1"/>
  <c r="O92" i="1" s="1"/>
  <c r="N92" i="1" s="1"/>
  <c r="M92" i="1" s="1"/>
  <c r="L92" i="1" s="1"/>
  <c r="K92" i="1" s="1"/>
  <c r="J92" i="1" s="1"/>
  <c r="I92" i="1" s="1"/>
  <c r="H92" i="1" s="1"/>
  <c r="G92" i="1" s="1"/>
  <c r="F92" i="1" s="1"/>
  <c r="E92" i="1" s="1"/>
  <c r="D92" i="1" s="1"/>
  <c r="C92" i="1" s="1"/>
  <c r="B92" i="1" s="1"/>
  <c r="R91" i="1"/>
  <c r="S91" i="1" s="1"/>
  <c r="T91" i="1" s="1"/>
  <c r="U91" i="1" s="1"/>
  <c r="P91" i="1"/>
  <c r="O91" i="1" s="1"/>
  <c r="N91" i="1" s="1"/>
  <c r="M91" i="1" s="1"/>
  <c r="L91" i="1" s="1"/>
  <c r="K91" i="1" s="1"/>
  <c r="J91" i="1" s="1"/>
  <c r="I91" i="1" s="1"/>
  <c r="H91" i="1" s="1"/>
  <c r="G91" i="1" s="1"/>
  <c r="F91" i="1" s="1"/>
  <c r="E91" i="1" s="1"/>
  <c r="D91" i="1" s="1"/>
  <c r="C91" i="1" s="1"/>
  <c r="B91" i="1" s="1"/>
  <c r="R90" i="1"/>
  <c r="S90" i="1" s="1"/>
  <c r="T90" i="1" s="1"/>
  <c r="U90" i="1" s="1"/>
  <c r="P90" i="1"/>
  <c r="O90" i="1"/>
  <c r="N90" i="1" s="1"/>
  <c r="M90" i="1" s="1"/>
  <c r="L90" i="1" s="1"/>
  <c r="K90" i="1" s="1"/>
  <c r="J90" i="1" s="1"/>
  <c r="I90" i="1" s="1"/>
  <c r="H90" i="1" s="1"/>
  <c r="G90" i="1" s="1"/>
  <c r="F90" i="1" s="1"/>
  <c r="E90" i="1" s="1"/>
  <c r="D90" i="1" s="1"/>
  <c r="C90" i="1" s="1"/>
  <c r="B90" i="1" s="1"/>
  <c r="R89" i="1"/>
  <c r="S89" i="1" s="1"/>
  <c r="T89" i="1" s="1"/>
  <c r="U89" i="1" s="1"/>
  <c r="P89" i="1"/>
  <c r="O89" i="1" s="1"/>
  <c r="N89" i="1" s="1"/>
  <c r="M89" i="1" s="1"/>
  <c r="L89" i="1" s="1"/>
  <c r="K89" i="1" s="1"/>
  <c r="J89" i="1" s="1"/>
  <c r="I89" i="1" s="1"/>
  <c r="H89" i="1" s="1"/>
  <c r="G89" i="1" s="1"/>
  <c r="F89" i="1" s="1"/>
  <c r="E89" i="1" s="1"/>
  <c r="D89" i="1" s="1"/>
  <c r="C89" i="1" s="1"/>
  <c r="B89" i="1" s="1"/>
  <c r="R88" i="1"/>
  <c r="S88" i="1" s="1"/>
  <c r="T88" i="1" s="1"/>
  <c r="U88" i="1" s="1"/>
  <c r="P88" i="1"/>
  <c r="O88" i="1" s="1"/>
  <c r="N88" i="1" s="1"/>
  <c r="M88" i="1" s="1"/>
  <c r="L88" i="1" s="1"/>
  <c r="K88" i="1" s="1"/>
  <c r="J88" i="1" s="1"/>
  <c r="I88" i="1" s="1"/>
  <c r="H88" i="1" s="1"/>
  <c r="G88" i="1" s="1"/>
  <c r="F88" i="1" s="1"/>
  <c r="E88" i="1" s="1"/>
  <c r="D88" i="1" s="1"/>
  <c r="C88" i="1" s="1"/>
  <c r="B88" i="1" s="1"/>
  <c r="R87" i="1"/>
  <c r="S87" i="1" s="1"/>
  <c r="T87" i="1" s="1"/>
  <c r="U87" i="1" s="1"/>
  <c r="P87" i="1"/>
  <c r="O87" i="1" s="1"/>
  <c r="N87" i="1" s="1"/>
  <c r="M87" i="1" s="1"/>
  <c r="L87" i="1" s="1"/>
  <c r="K87" i="1" s="1"/>
  <c r="J87" i="1" s="1"/>
  <c r="I87" i="1" s="1"/>
  <c r="H87" i="1" s="1"/>
  <c r="G87" i="1" s="1"/>
  <c r="F87" i="1" s="1"/>
  <c r="E87" i="1" s="1"/>
  <c r="D87" i="1" s="1"/>
  <c r="C87" i="1" s="1"/>
  <c r="B87" i="1" s="1"/>
  <c r="R86" i="1"/>
  <c r="S86" i="1" s="1"/>
  <c r="T86" i="1" s="1"/>
  <c r="U86" i="1" s="1"/>
  <c r="P86" i="1"/>
  <c r="O86" i="1" s="1"/>
  <c r="N86" i="1" s="1"/>
  <c r="M86" i="1" s="1"/>
  <c r="L86" i="1" s="1"/>
  <c r="K86" i="1" s="1"/>
  <c r="J86" i="1" s="1"/>
  <c r="I86" i="1" s="1"/>
  <c r="H86" i="1" s="1"/>
  <c r="G86" i="1" s="1"/>
  <c r="F86" i="1" s="1"/>
  <c r="E86" i="1" s="1"/>
  <c r="D86" i="1" s="1"/>
  <c r="C86" i="1" s="1"/>
  <c r="B86" i="1" s="1"/>
  <c r="R85" i="1"/>
  <c r="S85" i="1" s="1"/>
  <c r="T85" i="1" s="1"/>
  <c r="U85" i="1" s="1"/>
  <c r="P85" i="1"/>
  <c r="O85" i="1" s="1"/>
  <c r="N85" i="1" s="1"/>
  <c r="M85" i="1" s="1"/>
  <c r="L85" i="1" s="1"/>
  <c r="K85" i="1" s="1"/>
  <c r="J85" i="1" s="1"/>
  <c r="I85" i="1" s="1"/>
  <c r="H85" i="1" s="1"/>
  <c r="G85" i="1" s="1"/>
  <c r="F85" i="1" s="1"/>
  <c r="E85" i="1" s="1"/>
  <c r="D85" i="1" s="1"/>
  <c r="C85" i="1" s="1"/>
  <c r="B85" i="1" s="1"/>
  <c r="R84" i="1"/>
  <c r="S84" i="1" s="1"/>
  <c r="T84" i="1" s="1"/>
  <c r="U84" i="1" s="1"/>
  <c r="P84" i="1"/>
  <c r="O84" i="1" s="1"/>
  <c r="N84" i="1" s="1"/>
  <c r="M84" i="1" s="1"/>
  <c r="L84" i="1" s="1"/>
  <c r="K84" i="1" s="1"/>
  <c r="J84" i="1" s="1"/>
  <c r="I84" i="1" s="1"/>
  <c r="H84" i="1" s="1"/>
  <c r="G84" i="1" s="1"/>
  <c r="F84" i="1" s="1"/>
  <c r="E84" i="1" s="1"/>
  <c r="D84" i="1" s="1"/>
  <c r="C84" i="1" s="1"/>
  <c r="B84" i="1" s="1"/>
  <c r="R83" i="1"/>
  <c r="S83" i="1" s="1"/>
  <c r="T83" i="1" s="1"/>
  <c r="U83" i="1" s="1"/>
  <c r="P83" i="1"/>
  <c r="O83" i="1" s="1"/>
  <c r="N83" i="1" s="1"/>
  <c r="M83" i="1" s="1"/>
  <c r="L83" i="1" s="1"/>
  <c r="K83" i="1" s="1"/>
  <c r="J83" i="1" s="1"/>
  <c r="I83" i="1" s="1"/>
  <c r="H83" i="1" s="1"/>
  <c r="G83" i="1" s="1"/>
  <c r="F83" i="1" s="1"/>
  <c r="E83" i="1" s="1"/>
  <c r="D83" i="1" s="1"/>
  <c r="C83" i="1" s="1"/>
  <c r="B83" i="1" s="1"/>
  <c r="R82" i="1"/>
  <c r="S82" i="1" s="1"/>
  <c r="T82" i="1" s="1"/>
  <c r="U82" i="1" s="1"/>
  <c r="P82" i="1"/>
  <c r="O82" i="1" s="1"/>
  <c r="N82" i="1" s="1"/>
  <c r="M82" i="1" s="1"/>
  <c r="L82" i="1" s="1"/>
  <c r="K82" i="1" s="1"/>
  <c r="J82" i="1" s="1"/>
  <c r="I82" i="1" s="1"/>
  <c r="H82" i="1" s="1"/>
  <c r="G82" i="1" s="1"/>
  <c r="F82" i="1" s="1"/>
  <c r="E82" i="1" s="1"/>
  <c r="D82" i="1" s="1"/>
  <c r="C82" i="1" s="1"/>
  <c r="B82" i="1" s="1"/>
  <c r="R81" i="1"/>
  <c r="S81" i="1" s="1"/>
  <c r="T81" i="1" s="1"/>
  <c r="U81" i="1" s="1"/>
  <c r="P81" i="1"/>
  <c r="O81" i="1" s="1"/>
  <c r="N81" i="1" s="1"/>
  <c r="M81" i="1" s="1"/>
  <c r="L81" i="1" s="1"/>
  <c r="K81" i="1" s="1"/>
  <c r="J81" i="1" s="1"/>
  <c r="I81" i="1" s="1"/>
  <c r="H81" i="1" s="1"/>
  <c r="G81" i="1" s="1"/>
  <c r="F81" i="1" s="1"/>
  <c r="E81" i="1" s="1"/>
  <c r="D81" i="1" s="1"/>
  <c r="C81" i="1" s="1"/>
  <c r="B81" i="1" s="1"/>
  <c r="R80" i="1"/>
  <c r="S80" i="1" s="1"/>
  <c r="T80" i="1" s="1"/>
  <c r="U80" i="1" s="1"/>
  <c r="P80" i="1"/>
  <c r="O80" i="1" s="1"/>
  <c r="N80" i="1" s="1"/>
  <c r="M80" i="1" s="1"/>
  <c r="L80" i="1" s="1"/>
  <c r="K80" i="1" s="1"/>
  <c r="J80" i="1" s="1"/>
  <c r="I80" i="1" s="1"/>
  <c r="H80" i="1" s="1"/>
  <c r="G80" i="1" s="1"/>
  <c r="F80" i="1" s="1"/>
  <c r="E80" i="1" s="1"/>
  <c r="D80" i="1" s="1"/>
  <c r="C80" i="1" s="1"/>
  <c r="B80" i="1" s="1"/>
  <c r="R79" i="1"/>
  <c r="S79" i="1" s="1"/>
  <c r="T79" i="1" s="1"/>
  <c r="U79" i="1" s="1"/>
  <c r="P79" i="1"/>
  <c r="O79" i="1" s="1"/>
  <c r="N79" i="1" s="1"/>
  <c r="M79" i="1" s="1"/>
  <c r="L79" i="1" s="1"/>
  <c r="K79" i="1" s="1"/>
  <c r="J79" i="1" s="1"/>
  <c r="I79" i="1" s="1"/>
  <c r="H79" i="1" s="1"/>
  <c r="G79" i="1" s="1"/>
  <c r="F79" i="1" s="1"/>
  <c r="E79" i="1" s="1"/>
  <c r="D79" i="1" s="1"/>
  <c r="C79" i="1" s="1"/>
  <c r="B79" i="1" s="1"/>
  <c r="R78" i="1"/>
  <c r="P78" i="1"/>
  <c r="R77" i="1"/>
  <c r="S77" i="1" s="1"/>
  <c r="T77" i="1" s="1"/>
  <c r="U77" i="1" s="1"/>
  <c r="P77" i="1"/>
  <c r="O77" i="1" s="1"/>
  <c r="N77" i="1" s="1"/>
  <c r="M77" i="1" s="1"/>
  <c r="L77" i="1" s="1"/>
  <c r="K77" i="1" s="1"/>
  <c r="J77" i="1" s="1"/>
  <c r="I77" i="1" s="1"/>
  <c r="H77" i="1" s="1"/>
  <c r="G77" i="1" s="1"/>
  <c r="F77" i="1" s="1"/>
  <c r="E77" i="1" s="1"/>
  <c r="D77" i="1" s="1"/>
  <c r="C77" i="1" s="1"/>
  <c r="B77" i="1" s="1"/>
  <c r="R76" i="1"/>
  <c r="S76" i="1" s="1"/>
  <c r="T76" i="1" s="1"/>
  <c r="U76" i="1" s="1"/>
  <c r="P76" i="1"/>
  <c r="O76" i="1" s="1"/>
  <c r="N76" i="1" s="1"/>
  <c r="M76" i="1" s="1"/>
  <c r="L76" i="1" s="1"/>
  <c r="K76" i="1" s="1"/>
  <c r="J76" i="1" s="1"/>
  <c r="I76" i="1" s="1"/>
  <c r="H76" i="1" s="1"/>
  <c r="G76" i="1" s="1"/>
  <c r="F76" i="1" s="1"/>
  <c r="E76" i="1" s="1"/>
  <c r="D76" i="1" s="1"/>
  <c r="C76" i="1" s="1"/>
  <c r="B76" i="1" s="1"/>
  <c r="R75" i="1"/>
  <c r="S75" i="1" s="1"/>
  <c r="T75" i="1" s="1"/>
  <c r="U75" i="1" s="1"/>
  <c r="P75" i="1"/>
  <c r="O75" i="1" s="1"/>
  <c r="N75" i="1" s="1"/>
  <c r="M75" i="1" s="1"/>
  <c r="L75" i="1" s="1"/>
  <c r="K75" i="1" s="1"/>
  <c r="J75" i="1" s="1"/>
  <c r="I75" i="1" s="1"/>
  <c r="H75" i="1" s="1"/>
  <c r="G75" i="1" s="1"/>
  <c r="F75" i="1" s="1"/>
  <c r="E75" i="1" s="1"/>
  <c r="D75" i="1" s="1"/>
  <c r="C75" i="1" s="1"/>
  <c r="B75" i="1" s="1"/>
  <c r="S78" i="1" l="1"/>
  <c r="O78" i="1"/>
  <c r="O109" i="1"/>
  <c r="P109" i="1" l="1"/>
  <c r="N78" i="1"/>
  <c r="T78" i="1"/>
  <c r="U78" i="1" l="1"/>
  <c r="M78" i="1"/>
  <c r="Q109" i="1"/>
  <c r="L78" i="1" l="1"/>
  <c r="R109" i="1"/>
  <c r="S109" i="1" l="1"/>
  <c r="K78" i="1"/>
  <c r="J78" i="1" l="1"/>
  <c r="T109" i="1"/>
  <c r="I78" i="1" l="1"/>
  <c r="U109" i="1"/>
  <c r="V109" i="1" s="1"/>
  <c r="W109" i="1" s="1"/>
  <c r="X109" i="1" s="1"/>
  <c r="Y109" i="1" s="1"/>
  <c r="Z109" i="1" s="1"/>
  <c r="H78" i="1" l="1"/>
  <c r="G78" i="1" l="1"/>
  <c r="F78" i="1" l="1"/>
  <c r="E78" i="1" s="1"/>
  <c r="D78" i="1" s="1"/>
  <c r="C78" i="1" s="1"/>
  <c r="B78" i="1" s="1"/>
  <c r="X29" i="6" l="1"/>
  <c r="V29" i="6" s="1"/>
  <c r="W29" i="6" s="1"/>
  <c r="X27" i="6"/>
  <c r="V27" i="6" s="1"/>
  <c r="W27" i="6" s="1"/>
  <c r="X25" i="6"/>
  <c r="V25" i="6" s="1"/>
  <c r="W25" i="6" s="1"/>
  <c r="X14" i="6"/>
  <c r="V14" i="6" s="1"/>
  <c r="W14" i="6" s="1"/>
  <c r="X31" i="6"/>
  <c r="V31" i="6" s="1"/>
  <c r="W31" i="6" s="1"/>
  <c r="X23" i="6"/>
  <c r="V23" i="6" s="1"/>
  <c r="W23" i="6" s="1"/>
  <c r="X13" i="6"/>
  <c r="V13" i="6" s="1"/>
  <c r="W13" i="6" s="1"/>
  <c r="X11" i="6"/>
  <c r="V11" i="6" s="1"/>
  <c r="W11" i="6" s="1"/>
  <c r="X15" i="6"/>
  <c r="V15" i="6" s="1"/>
  <c r="W15" i="6" s="1"/>
  <c r="X18" i="6"/>
  <c r="V18" i="6" s="1"/>
  <c r="W18" i="6" s="1"/>
  <c r="X26" i="6"/>
  <c r="V26" i="6" s="1"/>
  <c r="W26" i="6" s="1"/>
  <c r="X30" i="6"/>
  <c r="V30" i="6" s="1"/>
  <c r="W30" i="6" s="1"/>
  <c r="X20" i="6"/>
  <c r="V20" i="6" s="1"/>
  <c r="W20" i="6" s="1"/>
  <c r="X28" i="6"/>
  <c r="V28" i="6" s="1"/>
  <c r="W28" i="6" s="1"/>
  <c r="X16" i="6"/>
  <c r="V16" i="6" s="1"/>
  <c r="W16" i="6" s="1"/>
  <c r="X17" i="6"/>
  <c r="V17" i="6" s="1"/>
  <c r="W17" i="6" s="1"/>
  <c r="X21" i="6"/>
  <c r="V21" i="6" s="1"/>
  <c r="W21" i="6" s="1"/>
  <c r="X32" i="6"/>
  <c r="V32" i="6" s="1"/>
  <c r="W32" i="6" s="1"/>
  <c r="X19" i="6"/>
  <c r="V19" i="6" s="1"/>
  <c r="W19" i="6" s="1"/>
  <c r="X24" i="6"/>
  <c r="V24" i="6" s="1"/>
  <c r="W24" i="6" s="1"/>
  <c r="X12" i="6" l="1"/>
  <c r="V12" i="6" s="1"/>
  <c r="W12" i="6" s="1"/>
  <c r="X22" i="6"/>
  <c r="V22" i="6" s="1"/>
  <c r="W22" i="6" s="1"/>
  <c r="X8" i="6"/>
  <c r="V8" i="6" s="1"/>
  <c r="W8" i="6" s="1"/>
  <c r="X9" i="6"/>
  <c r="V9" i="6" s="1"/>
  <c r="W9" i="6" s="1"/>
  <c r="X33" i="6"/>
  <c r="V33" i="6" s="1"/>
  <c r="W33" i="6" s="1"/>
  <c r="X10" i="6"/>
  <c r="V10" i="6" s="1"/>
  <c r="W10" i="6" s="1"/>
  <c r="X6" i="6"/>
  <c r="V6" i="6" s="1"/>
  <c r="W6" i="6" s="1"/>
  <c r="X7" i="6"/>
  <c r="V7" i="6" s="1"/>
  <c r="W7" i="6" s="1"/>
  <c r="X5" i="6"/>
  <c r="V5" i="6" s="1"/>
  <c r="W5" i="6" s="1"/>
  <c r="X4" i="6"/>
  <c r="V4" i="6" s="1"/>
  <c r="W4" i="6" s="1"/>
  <c r="X21" i="7" l="1"/>
  <c r="V21" i="7" s="1"/>
  <c r="W21" i="7" s="1"/>
  <c r="X29" i="7"/>
  <c r="V29" i="7" s="1"/>
  <c r="W29" i="7" s="1"/>
  <c r="X11" i="7"/>
  <c r="V11" i="7" s="1"/>
  <c r="W11" i="7" s="1"/>
  <c r="X28" i="7"/>
  <c r="V28" i="7" s="1"/>
  <c r="W28" i="7" s="1"/>
  <c r="X27" i="7"/>
  <c r="V27" i="7" s="1"/>
  <c r="W27" i="7" s="1"/>
  <c r="X15" i="7"/>
  <c r="V15" i="7" s="1"/>
  <c r="W15" i="7" s="1"/>
  <c r="X17" i="7"/>
  <c r="V17" i="7" s="1"/>
  <c r="W17" i="7" s="1"/>
  <c r="X30" i="7"/>
  <c r="V30" i="7" s="1"/>
  <c r="W30" i="7" s="1"/>
  <c r="X25" i="7"/>
  <c r="V25" i="7" s="1"/>
  <c r="W25" i="7" s="1"/>
  <c r="X20" i="7"/>
  <c r="V20" i="7" s="1"/>
  <c r="W20" i="7" s="1"/>
  <c r="X24" i="7"/>
  <c r="V24" i="7" s="1"/>
  <c r="W24" i="7" s="1"/>
  <c r="X26" i="7"/>
  <c r="V26" i="7" s="1"/>
  <c r="W26" i="7" s="1"/>
  <c r="X18" i="7"/>
  <c r="V18" i="7" s="1"/>
  <c r="W18" i="7" s="1"/>
  <c r="X19" i="7"/>
  <c r="V19" i="7" s="1"/>
  <c r="W19" i="7" s="1"/>
  <c r="X4" i="7"/>
  <c r="V4" i="7" s="1"/>
  <c r="W4" i="7" s="1"/>
  <c r="X7" i="7"/>
  <c r="V7" i="7" s="1"/>
  <c r="W7" i="7" s="1"/>
  <c r="X10" i="7"/>
  <c r="V10" i="7" s="1"/>
  <c r="W10" i="7" s="1"/>
  <c r="X9" i="7"/>
  <c r="V9" i="7" s="1"/>
  <c r="W9" i="7" s="1"/>
  <c r="X22" i="7"/>
  <c r="V22" i="7" s="1"/>
  <c r="W22" i="7" s="1"/>
  <c r="X31" i="7"/>
  <c r="V31" i="7" s="1"/>
  <c r="W31" i="7" s="1"/>
  <c r="X16" i="7"/>
  <c r="V16" i="7" s="1"/>
  <c r="W16" i="7" s="1"/>
  <c r="X13" i="7"/>
  <c r="V13" i="7" s="1"/>
  <c r="W13" i="7" s="1"/>
  <c r="X32" i="7"/>
  <c r="V32" i="7" s="1"/>
  <c r="W32" i="7" s="1"/>
  <c r="X14" i="7"/>
  <c r="V14" i="7" s="1"/>
  <c r="W14" i="7" s="1"/>
  <c r="X23" i="7"/>
  <c r="V23" i="7" s="1"/>
  <c r="W23" i="7" s="1"/>
  <c r="X5" i="7"/>
  <c r="V5" i="7" s="1"/>
  <c r="W5" i="7" s="1"/>
  <c r="X6" i="7"/>
  <c r="V6" i="7" s="1"/>
  <c r="W6" i="7" s="1"/>
  <c r="X33" i="7"/>
  <c r="V33" i="7" s="1"/>
  <c r="W33" i="7" s="1"/>
  <c r="X8" i="7"/>
  <c r="V8" i="7" s="1"/>
  <c r="W8" i="7" s="1"/>
  <c r="X12" i="7"/>
  <c r="V12" i="7" s="1"/>
  <c r="W12" i="7" s="1"/>
</calcChain>
</file>

<file path=xl/sharedStrings.xml><?xml version="1.0" encoding="utf-8"?>
<sst xmlns="http://schemas.openxmlformats.org/spreadsheetml/2006/main" count="761" uniqueCount="154">
  <si>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</si>
  <si>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</si>
  <si>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</si>
  <si>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</si>
  <si>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</si>
  <si>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</si>
  <si>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</si>
  <si>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</si>
  <si>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</si>
  <si>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</si>
  <si>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</si>
  <si>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</si>
  <si>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</si>
  <si>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</si>
  <si>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</si>
  <si>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</si>
  <si>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</si>
  <si>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</si>
  <si>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</si>
  <si>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</si>
  <si>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</si>
  <si>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</si>
  <si>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</si>
  <si>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</si>
  <si>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</si>
  <si>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</si>
  <si>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</si>
  <si>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</si>
  <si>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</si>
  <si>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</si>
  <si>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西藏</t>
  </si>
  <si>
    <t>GDP（亿元）</t>
  </si>
  <si>
    <t>指数</t>
  </si>
  <si>
    <t>当年价</t>
  </si>
  <si>
    <t>2010年不变价</t>
  </si>
  <si>
    <t>2005年不变价</t>
  </si>
  <si>
    <t>2019年不变价</t>
  </si>
  <si>
    <t>2010年 不变价不用补充</t>
  </si>
  <si>
    <t>重庆</t>
    <phoneticPr fontId="0" type="noConversion"/>
  </si>
  <si>
    <r>
      <rPr>
        <sz val="10"/>
        <color theme="1"/>
        <rFont val="宋体"/>
        <family val="3"/>
        <charset val="134"/>
      </rPr>
      <t>占</t>
    </r>
    <r>
      <rPr>
        <sz val="10"/>
        <color theme="1"/>
        <rFont val="Calibri"/>
        <family val="2"/>
      </rPr>
      <t>GDP</t>
    </r>
    <r>
      <rPr>
        <sz val="10"/>
        <color theme="1"/>
        <rFont val="宋体"/>
        <family val="3"/>
        <charset val="134"/>
      </rPr>
      <t>比例（</t>
    </r>
    <r>
      <rPr>
        <sz val="10"/>
        <color theme="1"/>
        <rFont val="Calibri"/>
        <family val="2"/>
      </rPr>
      <t>%</t>
    </r>
    <r>
      <rPr>
        <sz val="10"/>
        <color theme="1"/>
        <rFont val="宋体"/>
        <family val="3"/>
        <charset val="134"/>
      </rPr>
      <t>）</t>
    </r>
  </si>
  <si>
    <t>标红数据有问题</t>
    <phoneticPr fontId="9" type="noConversion"/>
  </si>
  <si>
    <t>标红数据已修改</t>
    <phoneticPr fontId="9" type="noConversion"/>
  </si>
  <si>
    <t>数据来源：中国统计年鉴</t>
    <phoneticPr fontId="9" type="noConversion"/>
  </si>
  <si>
    <r>
      <rPr>
        <sz val="10"/>
        <color theme="1"/>
        <rFont val="宋体"/>
        <family val="3"/>
        <charset val="134"/>
      </rPr>
      <t>一产</t>
    </r>
  </si>
  <si>
    <r>
      <rPr>
        <sz val="10"/>
        <color theme="1"/>
        <rFont val="宋体"/>
        <family val="3"/>
        <charset val="134"/>
      </rPr>
      <t>二产</t>
    </r>
  </si>
  <si>
    <r>
      <rPr>
        <sz val="10"/>
        <color theme="1"/>
        <rFont val="宋体"/>
        <family val="3"/>
        <charset val="134"/>
      </rPr>
      <t>三产</t>
    </r>
  </si>
  <si>
    <r>
      <t>GDP</t>
    </r>
    <r>
      <rPr>
        <sz val="10"/>
        <color theme="1"/>
        <rFont val="宋体"/>
        <family val="3"/>
        <charset val="134"/>
      </rPr>
      <t>亿元（当年价格）</t>
    </r>
    <phoneticPr fontId="9" type="noConversion"/>
  </si>
  <si>
    <r>
      <rPr>
        <sz val="10"/>
        <color theme="1"/>
        <rFont val="宋体"/>
        <family val="3"/>
        <charset val="134"/>
      </rPr>
      <t>亿元（当年价格）</t>
    </r>
  </si>
  <si>
    <r>
      <rPr>
        <sz val="11"/>
        <color theme="1"/>
        <rFont val="等线"/>
        <family val="2"/>
      </rPr>
      <t>北京</t>
    </r>
  </si>
  <si>
    <r>
      <rPr>
        <sz val="11"/>
        <color theme="1"/>
        <rFont val="等线"/>
        <family val="2"/>
      </rPr>
      <t>天津</t>
    </r>
  </si>
  <si>
    <r>
      <rPr>
        <sz val="11"/>
        <color theme="1"/>
        <rFont val="等线"/>
        <family val="2"/>
      </rPr>
      <t>河北</t>
    </r>
  </si>
  <si>
    <r>
      <rPr>
        <sz val="11"/>
        <color theme="1"/>
        <rFont val="等线"/>
        <family val="2"/>
      </rPr>
      <t>山西</t>
    </r>
  </si>
  <si>
    <r>
      <rPr>
        <sz val="11"/>
        <color theme="1"/>
        <rFont val="等线"/>
        <family val="2"/>
      </rPr>
      <t>内蒙古</t>
    </r>
  </si>
  <si>
    <r>
      <rPr>
        <sz val="11"/>
        <color theme="1"/>
        <rFont val="等线"/>
        <family val="2"/>
      </rPr>
      <t>辽宁</t>
    </r>
  </si>
  <si>
    <r>
      <rPr>
        <sz val="11"/>
        <color theme="1"/>
        <rFont val="等线"/>
        <family val="2"/>
      </rPr>
      <t>吉林</t>
    </r>
  </si>
  <si>
    <r>
      <rPr>
        <sz val="11"/>
        <color theme="1"/>
        <rFont val="等线"/>
        <family val="2"/>
      </rPr>
      <t>黑龙江</t>
    </r>
  </si>
  <si>
    <r>
      <rPr>
        <sz val="11"/>
        <color theme="1"/>
        <rFont val="等线"/>
        <family val="2"/>
      </rPr>
      <t>上海</t>
    </r>
  </si>
  <si>
    <r>
      <rPr>
        <sz val="11"/>
        <color theme="1"/>
        <rFont val="等线"/>
        <family val="2"/>
      </rPr>
      <t>江苏</t>
    </r>
  </si>
  <si>
    <r>
      <rPr>
        <sz val="11"/>
        <color theme="1"/>
        <rFont val="等线"/>
        <family val="2"/>
      </rPr>
      <t>浙江</t>
    </r>
  </si>
  <si>
    <r>
      <rPr>
        <sz val="11"/>
        <color theme="1"/>
        <rFont val="等线"/>
        <family val="2"/>
      </rPr>
      <t>安徽</t>
    </r>
  </si>
  <si>
    <r>
      <rPr>
        <sz val="11"/>
        <color theme="1"/>
        <rFont val="等线"/>
        <family val="2"/>
      </rPr>
      <t>福建</t>
    </r>
  </si>
  <si>
    <r>
      <rPr>
        <sz val="11"/>
        <color theme="1"/>
        <rFont val="等线"/>
        <family val="2"/>
      </rPr>
      <t>江西</t>
    </r>
  </si>
  <si>
    <r>
      <rPr>
        <sz val="11"/>
        <color theme="1"/>
        <rFont val="等线"/>
        <family val="2"/>
      </rPr>
      <t>山东</t>
    </r>
  </si>
  <si>
    <r>
      <rPr>
        <sz val="11"/>
        <color theme="1"/>
        <rFont val="等线"/>
        <family val="2"/>
      </rPr>
      <t>河南</t>
    </r>
  </si>
  <si>
    <r>
      <rPr>
        <sz val="11"/>
        <color theme="1"/>
        <rFont val="等线"/>
        <family val="2"/>
      </rPr>
      <t>湖北</t>
    </r>
  </si>
  <si>
    <r>
      <rPr>
        <sz val="11"/>
        <color theme="1"/>
        <rFont val="等线"/>
        <family val="2"/>
      </rPr>
      <t>湖南</t>
    </r>
  </si>
  <si>
    <r>
      <rPr>
        <sz val="11"/>
        <color theme="1"/>
        <rFont val="等线"/>
        <family val="2"/>
      </rPr>
      <t>广东</t>
    </r>
  </si>
  <si>
    <r>
      <rPr>
        <sz val="11"/>
        <color theme="1"/>
        <rFont val="等线"/>
        <family val="2"/>
      </rPr>
      <t>广西</t>
    </r>
  </si>
  <si>
    <r>
      <rPr>
        <sz val="11"/>
        <color theme="1"/>
        <rFont val="等线"/>
        <family val="2"/>
      </rPr>
      <t>海南</t>
    </r>
  </si>
  <si>
    <r>
      <rPr>
        <sz val="11"/>
        <color theme="1"/>
        <rFont val="等线"/>
        <family val="2"/>
      </rPr>
      <t>重庆</t>
    </r>
  </si>
  <si>
    <r>
      <rPr>
        <sz val="11"/>
        <color theme="1"/>
        <rFont val="等线"/>
        <family val="2"/>
      </rPr>
      <t>四川</t>
    </r>
  </si>
  <si>
    <r>
      <rPr>
        <sz val="11"/>
        <color theme="1"/>
        <rFont val="等线"/>
        <family val="2"/>
      </rPr>
      <t>贵州</t>
    </r>
  </si>
  <si>
    <r>
      <rPr>
        <sz val="11"/>
        <color theme="1"/>
        <rFont val="等线"/>
        <family val="2"/>
      </rPr>
      <t>云南</t>
    </r>
  </si>
  <si>
    <r>
      <rPr>
        <sz val="11"/>
        <color theme="1"/>
        <rFont val="等线"/>
        <family val="2"/>
      </rPr>
      <t>陕西</t>
    </r>
  </si>
  <si>
    <r>
      <rPr>
        <sz val="11"/>
        <color theme="1"/>
        <rFont val="等线"/>
        <family val="2"/>
      </rPr>
      <t>甘肃</t>
    </r>
  </si>
  <si>
    <r>
      <rPr>
        <sz val="11"/>
        <color theme="1"/>
        <rFont val="等线"/>
        <family val="2"/>
      </rPr>
      <t>青海</t>
    </r>
  </si>
  <si>
    <r>
      <rPr>
        <sz val="11"/>
        <color theme="1"/>
        <rFont val="等线"/>
        <family val="2"/>
      </rPr>
      <t>宁夏</t>
    </r>
  </si>
  <si>
    <r>
      <rPr>
        <sz val="11"/>
        <color theme="1"/>
        <rFont val="等线"/>
        <family val="2"/>
      </rPr>
      <t>新疆</t>
    </r>
  </si>
  <si>
    <r>
      <rPr>
        <sz val="11"/>
        <color theme="1"/>
        <rFont val="等线"/>
        <family val="2"/>
      </rPr>
      <t>西藏</t>
    </r>
  </si>
  <si>
    <r>
      <rPr>
        <sz val="10"/>
        <color theme="1"/>
        <rFont val="等线"/>
        <family val="2"/>
      </rPr>
      <t>北京</t>
    </r>
  </si>
  <si>
    <r>
      <rPr>
        <sz val="10"/>
        <color theme="1"/>
        <rFont val="等线"/>
        <family val="2"/>
      </rPr>
      <t>天津</t>
    </r>
  </si>
  <si>
    <r>
      <rPr>
        <sz val="10"/>
        <color theme="1"/>
        <rFont val="等线"/>
        <family val="2"/>
      </rPr>
      <t>河北</t>
    </r>
  </si>
  <si>
    <r>
      <rPr>
        <sz val="10"/>
        <color theme="1"/>
        <rFont val="等线"/>
        <family val="2"/>
      </rPr>
      <t>山西</t>
    </r>
  </si>
  <si>
    <r>
      <rPr>
        <sz val="10"/>
        <color theme="1"/>
        <rFont val="等线"/>
        <family val="2"/>
      </rPr>
      <t>内蒙古</t>
    </r>
  </si>
  <si>
    <r>
      <rPr>
        <sz val="10"/>
        <color theme="1"/>
        <rFont val="等线"/>
        <family val="2"/>
      </rPr>
      <t>辽宁</t>
    </r>
  </si>
  <si>
    <r>
      <rPr>
        <sz val="10"/>
        <color theme="1"/>
        <rFont val="等线"/>
        <family val="2"/>
      </rPr>
      <t>吉林</t>
    </r>
  </si>
  <si>
    <r>
      <rPr>
        <sz val="10"/>
        <color theme="1"/>
        <rFont val="等线"/>
        <family val="2"/>
      </rPr>
      <t>黑龙江</t>
    </r>
  </si>
  <si>
    <r>
      <rPr>
        <sz val="10"/>
        <color theme="1"/>
        <rFont val="等线"/>
        <family val="2"/>
      </rPr>
      <t>上海</t>
    </r>
  </si>
  <si>
    <r>
      <rPr>
        <sz val="10"/>
        <color theme="1"/>
        <rFont val="等线"/>
        <family val="2"/>
      </rPr>
      <t>江苏</t>
    </r>
  </si>
  <si>
    <r>
      <rPr>
        <sz val="10"/>
        <color theme="1"/>
        <rFont val="等线"/>
        <family val="2"/>
      </rPr>
      <t>浙江</t>
    </r>
  </si>
  <si>
    <r>
      <rPr>
        <sz val="10"/>
        <color theme="1"/>
        <rFont val="等线"/>
        <family val="2"/>
      </rPr>
      <t>安徽</t>
    </r>
  </si>
  <si>
    <r>
      <rPr>
        <sz val="10"/>
        <color theme="1"/>
        <rFont val="等线"/>
        <family val="2"/>
      </rPr>
      <t>福建</t>
    </r>
  </si>
  <si>
    <r>
      <rPr>
        <sz val="10"/>
        <color theme="1"/>
        <rFont val="等线"/>
        <family val="2"/>
      </rPr>
      <t>江西</t>
    </r>
  </si>
  <si>
    <r>
      <rPr>
        <sz val="10"/>
        <color theme="1"/>
        <rFont val="等线"/>
        <family val="2"/>
      </rPr>
      <t>山东</t>
    </r>
  </si>
  <si>
    <r>
      <rPr>
        <sz val="10"/>
        <color theme="1"/>
        <rFont val="等线"/>
        <family val="2"/>
      </rPr>
      <t>河南</t>
    </r>
  </si>
  <si>
    <r>
      <rPr>
        <sz val="10"/>
        <color theme="1"/>
        <rFont val="等线"/>
        <family val="2"/>
      </rPr>
      <t>湖北</t>
    </r>
  </si>
  <si>
    <r>
      <rPr>
        <sz val="10"/>
        <color theme="1"/>
        <rFont val="等线"/>
        <family val="2"/>
      </rPr>
      <t>湖南</t>
    </r>
  </si>
  <si>
    <r>
      <rPr>
        <sz val="10"/>
        <color theme="1"/>
        <rFont val="等线"/>
        <family val="2"/>
      </rPr>
      <t>广东</t>
    </r>
  </si>
  <si>
    <r>
      <rPr>
        <sz val="10"/>
        <color theme="1"/>
        <rFont val="等线"/>
        <family val="2"/>
      </rPr>
      <t>广西</t>
    </r>
  </si>
  <si>
    <r>
      <rPr>
        <sz val="10"/>
        <color theme="1"/>
        <rFont val="等线"/>
        <family val="2"/>
      </rPr>
      <t>海南</t>
    </r>
  </si>
  <si>
    <r>
      <rPr>
        <sz val="10"/>
        <rFont val="宋体"/>
        <family val="3"/>
        <charset val="134"/>
      </rPr>
      <t>重庆</t>
    </r>
    <phoneticPr fontId="0" type="noConversion"/>
  </si>
  <si>
    <r>
      <rPr>
        <sz val="10"/>
        <color theme="1"/>
        <rFont val="等线"/>
        <family val="2"/>
      </rPr>
      <t>四川</t>
    </r>
  </si>
  <si>
    <r>
      <rPr>
        <sz val="10"/>
        <color theme="1"/>
        <rFont val="等线"/>
        <family val="2"/>
      </rPr>
      <t>贵州</t>
    </r>
  </si>
  <si>
    <r>
      <rPr>
        <sz val="10"/>
        <color theme="1"/>
        <rFont val="等线"/>
        <family val="2"/>
      </rPr>
      <t>云南</t>
    </r>
  </si>
  <si>
    <r>
      <rPr>
        <sz val="10"/>
        <color theme="1"/>
        <rFont val="等线"/>
        <family val="2"/>
      </rPr>
      <t>陕西</t>
    </r>
  </si>
  <si>
    <r>
      <rPr>
        <sz val="10"/>
        <color theme="1"/>
        <rFont val="等线"/>
        <family val="2"/>
      </rPr>
      <t>甘肃</t>
    </r>
  </si>
  <si>
    <r>
      <rPr>
        <sz val="10"/>
        <color theme="1"/>
        <rFont val="等线"/>
        <family val="2"/>
      </rPr>
      <t>青海</t>
    </r>
  </si>
  <si>
    <r>
      <rPr>
        <sz val="10"/>
        <color theme="1"/>
        <rFont val="等线"/>
        <family val="2"/>
      </rPr>
      <t>宁夏</t>
    </r>
  </si>
  <si>
    <r>
      <rPr>
        <sz val="10"/>
        <color theme="1"/>
        <rFont val="等线"/>
        <family val="2"/>
      </rPr>
      <t>新疆</t>
    </r>
  </si>
  <si>
    <r>
      <rPr>
        <sz val="10"/>
        <color theme="1"/>
        <rFont val="等线"/>
        <family val="2"/>
      </rPr>
      <t>西藏</t>
    </r>
  </si>
  <si>
    <t>人口（万人）</t>
    <phoneticPr fontId="9" type="noConversion"/>
  </si>
  <si>
    <t>数据来源：中国统计年鉴(2008-2019)、中经网(1995-2007)</t>
    <phoneticPr fontId="9" type="noConversion"/>
  </si>
  <si>
    <r>
      <rPr>
        <sz val="12"/>
        <color theme="1"/>
        <rFont val="等线"/>
        <family val="2"/>
      </rPr>
      <t>当年价（人民币）</t>
    </r>
  </si>
  <si>
    <r>
      <t>2019</t>
    </r>
    <r>
      <rPr>
        <sz val="12"/>
        <color theme="1"/>
        <rFont val="等线"/>
        <family val="2"/>
      </rPr>
      <t>年不变价（人民币）</t>
    </r>
  </si>
  <si>
    <r>
      <t>2019</t>
    </r>
    <r>
      <rPr>
        <sz val="12"/>
        <color theme="1"/>
        <rFont val="等线"/>
        <family val="2"/>
      </rPr>
      <t>年不变价（美元）</t>
    </r>
  </si>
  <si>
    <r>
      <rPr>
        <sz val="12"/>
        <color theme="1"/>
        <rFont val="等线"/>
        <family val="2"/>
      </rPr>
      <t>人均地区生产总值指数（上年</t>
    </r>
    <r>
      <rPr>
        <sz val="12"/>
        <color theme="1"/>
        <rFont val="Calibri"/>
        <family val="2"/>
      </rPr>
      <t>=100</t>
    </r>
    <r>
      <rPr>
        <sz val="12"/>
        <color theme="1"/>
        <rFont val="等线"/>
        <family val="2"/>
      </rPr>
      <t>）</t>
    </r>
    <phoneticPr fontId="9" type="noConversion"/>
  </si>
  <si>
    <t>数据来源：中国统计年鉴、各省统计年鉴(1995、1996）</t>
    <phoneticPr fontId="9" type="noConversion"/>
  </si>
  <si>
    <t>总直接排放（万吨CO2）</t>
  </si>
  <si>
    <t>净调入电间接排放（万吨CO2）</t>
  </si>
  <si>
    <t>总排放（万吨CO2）</t>
  </si>
  <si>
    <t>原则：电力净调入省份，总排放=直接排放+净调入排放；电力净调出省份，总排放=直接排放</t>
  </si>
  <si>
    <t>uid</t>
  </si>
  <si>
    <t>year</t>
  </si>
  <si>
    <t>type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</si>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</sst>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_ "/>
    <numFmt numFmtId="165" formatCode="0_ "/>
    <numFmt numFmtId="166" formatCode="_(* #,##0_);_(* \(#,##0\);_(* &quot;-&quot;??_);_(@_)"/>
    <numFmt numFmtId="167" formatCode="0.00_);[Red]\(0.00\)"/>
    <numFmt numFmtId="168" formatCode="0.0000_);[Red]\(0.0000\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黑体"/>
      <family val="3"/>
      <charset val="134"/>
    </font>
    <font>
      <b/>
      <sz val="12"/>
      <color rgb="FFFF0000"/>
      <name val="宋体"/>
      <charset val="134"/>
    </font>
    <font>
      <sz val="12"/>
      <name val="Calibri"/>
      <family val="2"/>
    </font>
    <font>
      <sz val="10"/>
      <name val="Calibri"/>
      <family val="2"/>
    </font>
    <font>
      <sz val="12"/>
      <name val="宋体"/>
      <charset val="134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</font>
    <font>
      <sz val="10"/>
      <color rgb="FF000000"/>
      <name val="Calibri"/>
      <family val="2"/>
    </font>
    <font>
      <sz val="11"/>
      <color rgb="FFFF0000"/>
      <name val="微软雅黑"/>
      <family val="2"/>
      <charset val="134"/>
    </font>
    <font>
      <sz val="11"/>
      <color rgb="FFFF0000"/>
      <name val="Calibri"/>
      <family val="2"/>
    </font>
    <font>
      <sz val="1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name val="Calibri"/>
      <family val="2"/>
    </font>
    <font>
      <sz val="10"/>
      <color theme="1"/>
      <name val="等线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2"/>
      <color theme="1"/>
      <name val="Calibri"/>
      <family val="2"/>
    </font>
    <font>
      <sz val="12"/>
      <color theme="1"/>
      <name val="等线"/>
      <family val="2"/>
    </font>
    <font>
      <sz val="10"/>
      <color theme="1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/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3" fillId="0" borderId="0" xfId="0" applyFont="1"/>
    <xf numFmtId="0" fontId="10" fillId="0" borderId="0" xfId="0" applyFont="1" applyAlignment="1">
      <alignment horizontal="center"/>
    </xf>
    <xf numFmtId="0" fontId="12" fillId="0" borderId="0" xfId="0" applyNumberFormat="1" applyFont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center" wrapText="1"/>
      <protection locked="0"/>
    </xf>
    <xf numFmtId="0" fontId="12" fillId="0" borderId="0" xfId="0" applyNumberFormat="1" applyFont="1" applyBorder="1" applyAlignment="1" applyProtection="1">
      <alignment horizontal="center" wrapText="1"/>
      <protection locked="0"/>
    </xf>
    <xf numFmtId="1" fontId="5" fillId="0" borderId="0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 vertical="center"/>
      <protection locked="0"/>
    </xf>
    <xf numFmtId="1" fontId="12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center"/>
    </xf>
    <xf numFmtId="0" fontId="19" fillId="2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0" fillId="0" borderId="0" xfId="0" applyFont="1"/>
    <xf numFmtId="0" fontId="8" fillId="0" borderId="0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/>
    </xf>
    <xf numFmtId="0" fontId="19" fillId="0" borderId="7" xfId="0" applyFont="1" applyFill="1" applyBorder="1" applyAlignment="1" applyProtection="1">
      <alignment horizontal="center"/>
    </xf>
    <xf numFmtId="0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7" xfId="0" applyNumberFormat="1" applyFont="1" applyFill="1" applyBorder="1" applyAlignment="1" applyProtection="1">
      <alignment horizontal="center" wrapText="1"/>
      <protection locked="0"/>
    </xf>
    <xf numFmtId="1" fontId="5" fillId="0" borderId="7" xfId="0" applyNumberFormat="1" applyFont="1" applyFill="1" applyBorder="1" applyAlignment="1" applyProtection="1">
      <alignment horizontal="center" vertical="center" wrapText="1"/>
    </xf>
    <xf numFmtId="49" fontId="5" fillId="0" borderId="7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center" vertical="center"/>
      <protection locked="0"/>
    </xf>
    <xf numFmtId="1" fontId="5" fillId="0" borderId="7" xfId="0" applyNumberFormat="1" applyFont="1" applyFill="1" applyBorder="1" applyAlignment="1" applyProtection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8" fillId="0" borderId="15" xfId="0" applyFont="1" applyBorder="1"/>
    <xf numFmtId="0" fontId="10" fillId="0" borderId="1" xfId="0" applyFont="1" applyBorder="1"/>
    <xf numFmtId="0" fontId="10" fillId="0" borderId="6" xfId="0" applyFont="1" applyBorder="1"/>
    <xf numFmtId="0" fontId="8" fillId="0" borderId="1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0" fillId="0" borderId="6" xfId="0" applyFont="1" applyBorder="1" applyAlignment="1">
      <alignment horizontal="center"/>
    </xf>
    <xf numFmtId="167" fontId="12" fillId="0" borderId="0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/>
    </xf>
    <xf numFmtId="167" fontId="12" fillId="0" borderId="0" xfId="0" applyNumberFormat="1" applyFont="1" applyAlignment="1">
      <alignment horizontal="center" vertical="center"/>
    </xf>
    <xf numFmtId="167" fontId="10" fillId="0" borderId="5" xfId="0" applyNumberFormat="1" applyFont="1" applyBorder="1" applyAlignment="1">
      <alignment horizontal="center"/>
    </xf>
    <xf numFmtId="167" fontId="5" fillId="0" borderId="0" xfId="0" applyNumberFormat="1" applyFont="1" applyFill="1" applyBorder="1" applyAlignment="1" applyProtection="1">
      <alignment horizontal="center" vertical="center"/>
    </xf>
    <xf numFmtId="167" fontId="5" fillId="0" borderId="9" xfId="0" applyNumberFormat="1" applyFont="1" applyFill="1" applyBorder="1" applyAlignment="1" applyProtection="1">
      <alignment horizontal="center" vertical="center"/>
    </xf>
    <xf numFmtId="167" fontId="5" fillId="0" borderId="10" xfId="0" applyNumberFormat="1" applyFont="1" applyFill="1" applyBorder="1" applyAlignment="1" applyProtection="1">
      <alignment horizontal="center" vertical="center"/>
    </xf>
    <xf numFmtId="167" fontId="5" fillId="0" borderId="7" xfId="0" applyNumberFormat="1" applyFont="1" applyFill="1" applyBorder="1" applyAlignment="1" applyProtection="1">
      <alignment horizontal="center" vertical="center"/>
    </xf>
    <xf numFmtId="167" fontId="5" fillId="0" borderId="8" xfId="0" applyNumberFormat="1" applyFont="1" applyFill="1" applyBorder="1" applyAlignment="1" applyProtection="1">
      <alignment horizontal="center" vertical="center"/>
    </xf>
    <xf numFmtId="168" fontId="10" fillId="0" borderId="0" xfId="0" applyNumberFormat="1" applyFont="1" applyFill="1" applyAlignment="1">
      <alignment horizontal="center"/>
    </xf>
    <xf numFmtId="168" fontId="10" fillId="0" borderId="2" xfId="0" applyNumberFormat="1" applyFont="1" applyFill="1" applyBorder="1" applyAlignment="1">
      <alignment horizontal="center"/>
    </xf>
    <xf numFmtId="168" fontId="10" fillId="0" borderId="0" xfId="0" applyNumberFormat="1" applyFont="1" applyFill="1" applyBorder="1" applyAlignment="1">
      <alignment horizontal="center"/>
    </xf>
    <xf numFmtId="168" fontId="10" fillId="0" borderId="7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vertical="center"/>
    </xf>
    <xf numFmtId="0" fontId="8" fillId="0" borderId="0" xfId="0" applyFont="1" applyBorder="1"/>
    <xf numFmtId="0" fontId="12" fillId="0" borderId="11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12" fillId="0" borderId="3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21" fillId="0" borderId="0" xfId="0" applyFont="1"/>
    <xf numFmtId="0" fontId="21" fillId="0" borderId="0" xfId="0" applyFont="1" applyFill="1" applyBorder="1" applyAlignment="1">
      <alignment vertical="center"/>
    </xf>
    <xf numFmtId="0" fontId="21" fillId="0" borderId="0" xfId="0" applyFont="1" applyBorder="1"/>
    <xf numFmtId="0" fontId="8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3" fillId="0" borderId="0" xfId="0" applyFont="1"/>
    <xf numFmtId="2" fontId="8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" fontId="10" fillId="0" borderId="2" xfId="1" applyNumberFormat="1" applyFont="1" applyBorder="1" applyAlignment="1">
      <alignment horizontal="center"/>
    </xf>
    <xf numFmtId="1" fontId="10" fillId="0" borderId="0" xfId="1" applyNumberFormat="1" applyFont="1" applyAlignment="1">
      <alignment horizontal="center"/>
    </xf>
    <xf numFmtId="166" fontId="14" fillId="0" borderId="0" xfId="1" applyNumberFormat="1" applyFont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" fontId="10" fillId="0" borderId="0" xfId="1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1" fontId="10" fillId="0" borderId="7" xfId="1" applyNumberFormat="1" applyFont="1" applyBorder="1" applyAlignment="1">
      <alignment horizontal="center"/>
    </xf>
    <xf numFmtId="0" fontId="10" fillId="0" borderId="7" xfId="0" applyFont="1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0" fontId="24" fillId="0" borderId="0" xfId="0" applyFont="1"/>
    <xf numFmtId="0" fontId="24" fillId="3" borderId="0" xfId="0" applyFont="1" applyFill="1"/>
    <xf numFmtId="1" fontId="24" fillId="0" borderId="0" xfId="0" applyNumberFormat="1" applyFont="1"/>
    <xf numFmtId="1" fontId="0" fillId="0" borderId="0" xfId="0" applyNumberFormat="1"/>
    <xf numFmtId="0" fontId="25" fillId="0" borderId="0" xfId="0" applyFont="1"/>
    <xf numFmtId="0" fontId="25" fillId="3" borderId="0" xfId="0" applyFont="1" applyFill="1"/>
    <xf numFmtId="1" fontId="25" fillId="0" borderId="0" xfId="0" applyNumberFormat="1" applyFont="1"/>
    <xf numFmtId="0" fontId="8" fillId="0" borderId="10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[2]总排放!$A$4</c:f>
              <c:strCache>
                <c:ptCount val="1"/>
                <c:pt idx="0">
                  <c:v>北京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[2]总排放!$B$4:$X$4</c:f>
              <c:numCache>
                <c:formatCode>General</c:formatCode>
                <c:ptCount val="23"/>
                <c:pt idx="0">
                  <c:v>9232.1737499999999</c:v>
                </c:pt>
                <c:pt idx="1">
                  <c:v>10032.304299999998</c:v>
                </c:pt>
                <c:pt idx="2">
                  <c:v>8137.4880999999987</c:v>
                </c:pt>
                <c:pt idx="3">
                  <c:v>8412.4075799999973</c:v>
                </c:pt>
                <c:pt idx="4">
                  <c:v>8819.7409000000007</c:v>
                </c:pt>
                <c:pt idx="5">
                  <c:v>9418.8716096780099</c:v>
                </c:pt>
                <c:pt idx="6">
                  <c:v>10734.247897543049</c:v>
                </c:pt>
                <c:pt idx="7">
                  <c:v>10883.469825812681</c:v>
                </c:pt>
                <c:pt idx="8">
                  <c:v>11591.26906845023</c:v>
                </c:pt>
                <c:pt idx="9">
                  <c:v>12479.526260424189</c:v>
                </c:pt>
                <c:pt idx="10">
                  <c:v>13412.810120526399</c:v>
                </c:pt>
                <c:pt idx="11">
                  <c:v>14283.429647352699</c:v>
                </c:pt>
                <c:pt idx="12">
                  <c:v>15351.816267485101</c:v>
                </c:pt>
                <c:pt idx="13">
                  <c:v>14822.840008462801</c:v>
                </c:pt>
                <c:pt idx="14">
                  <c:v>15328.9764044533</c:v>
                </c:pt>
                <c:pt idx="15">
                  <c:v>16150.3845754385</c:v>
                </c:pt>
                <c:pt idx="16">
                  <c:v>15464.180102540999</c:v>
                </c:pt>
                <c:pt idx="17">
                  <c:v>15904.2791460464</c:v>
                </c:pt>
                <c:pt idx="18">
                  <c:v>15058.17233044099</c:v>
                </c:pt>
                <c:pt idx="19">
                  <c:v>14959.13669993616</c:v>
                </c:pt>
                <c:pt idx="20">
                  <c:v>15071.149914957439</c:v>
                </c:pt>
                <c:pt idx="21">
                  <c:v>15183.163129978719</c:v>
                </c:pt>
                <c:pt idx="22">
                  <c:v>15295.176345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2-408D-97EE-D78621F3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[2]总排放!$A$14</c:f>
              <c:strCache>
                <c:ptCount val="1"/>
                <c:pt idx="0">
                  <c:v>浙江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[2]总排放!$B$14:$X$14</c:f>
              <c:numCache>
                <c:formatCode>General</c:formatCode>
                <c:ptCount val="23"/>
                <c:pt idx="0">
                  <c:v>12719.737959999999</c:v>
                </c:pt>
                <c:pt idx="1">
                  <c:v>13996.295659999998</c:v>
                </c:pt>
                <c:pt idx="2">
                  <c:v>12009.666520000002</c:v>
                </c:pt>
                <c:pt idx="3">
                  <c:v>11722.332849999999</c:v>
                </c:pt>
                <c:pt idx="4">
                  <c:v>12105.781460000004</c:v>
                </c:pt>
                <c:pt idx="5">
                  <c:v>8977.4584212557802</c:v>
                </c:pt>
                <c:pt idx="6">
                  <c:v>15087.590217671799</c:v>
                </c:pt>
                <c:pt idx="7">
                  <c:v>16797.661892792901</c:v>
                </c:pt>
                <c:pt idx="8">
                  <c:v>18808.778056698902</c:v>
                </c:pt>
                <c:pt idx="9">
                  <c:v>23037.918388066599</c:v>
                </c:pt>
                <c:pt idx="10">
                  <c:v>27163.630384843898</c:v>
                </c:pt>
                <c:pt idx="11">
                  <c:v>30589.492060434</c:v>
                </c:pt>
                <c:pt idx="12">
                  <c:v>34251.799076605203</c:v>
                </c:pt>
                <c:pt idx="13">
                  <c:v>35317.319025745499</c:v>
                </c:pt>
                <c:pt idx="14">
                  <c:v>36342.774635504698</c:v>
                </c:pt>
                <c:pt idx="15">
                  <c:v>39309.999512777504</c:v>
                </c:pt>
                <c:pt idx="16">
                  <c:v>42137.3465311775</c:v>
                </c:pt>
                <c:pt idx="17">
                  <c:v>42577.028675092901</c:v>
                </c:pt>
                <c:pt idx="18">
                  <c:v>43810.152055805702</c:v>
                </c:pt>
                <c:pt idx="19">
                  <c:v>43806.728120918102</c:v>
                </c:pt>
                <c:pt idx="20">
                  <c:v>44378.177680722198</c:v>
                </c:pt>
                <c:pt idx="21">
                  <c:v>44949.627240526293</c:v>
                </c:pt>
                <c:pt idx="22">
                  <c:v>45521.076800330397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D-4612-A169-994A4AB8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[2]总排放!$A$13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[2]总排放!$B$13:$X$13</c:f>
              <c:numCache>
                <c:formatCode>General</c:formatCode>
                <c:ptCount val="23"/>
                <c:pt idx="0">
                  <c:v>23190.7032</c:v>
                </c:pt>
                <c:pt idx="1">
                  <c:v>23686.830299999998</c:v>
                </c:pt>
                <c:pt idx="2">
                  <c:v>19687.171840000003</c:v>
                </c:pt>
                <c:pt idx="3">
                  <c:v>19879.93016</c:v>
                </c:pt>
                <c:pt idx="4">
                  <c:v>19165.321970000001</c:v>
                </c:pt>
                <c:pt idx="5">
                  <c:v>22965.294758565</c:v>
                </c:pt>
                <c:pt idx="6">
                  <c:v>21973.505033064499</c:v>
                </c:pt>
                <c:pt idx="7">
                  <c:v>23829.288933224099</c:v>
                </c:pt>
                <c:pt idx="8">
                  <c:v>26963.434116435699</c:v>
                </c:pt>
                <c:pt idx="9">
                  <c:v>34861.3360019432</c:v>
                </c:pt>
                <c:pt idx="10">
                  <c:v>43182.819169402203</c:v>
                </c:pt>
                <c:pt idx="11">
                  <c:v>46993.539435529899</c:v>
                </c:pt>
                <c:pt idx="12">
                  <c:v>50389.906050713806</c:v>
                </c:pt>
                <c:pt idx="13">
                  <c:v>54015.375895375895</c:v>
                </c:pt>
                <c:pt idx="14">
                  <c:v>56718.982362447205</c:v>
                </c:pt>
                <c:pt idx="15">
                  <c:v>64905.422720333103</c:v>
                </c:pt>
                <c:pt idx="16">
                  <c:v>68942.933134019302</c:v>
                </c:pt>
                <c:pt idx="17">
                  <c:v>71380.592452440193</c:v>
                </c:pt>
                <c:pt idx="18">
                  <c:v>79602.119466574295</c:v>
                </c:pt>
                <c:pt idx="19">
                  <c:v>80471.813503295605</c:v>
                </c:pt>
                <c:pt idx="20">
                  <c:v>82096.739794883615</c:v>
                </c:pt>
                <c:pt idx="21">
                  <c:v>83721.666086471625</c:v>
                </c:pt>
                <c:pt idx="22">
                  <c:v>85346.592378059635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F-4FDA-B279-6B3252A6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[2]总排放!$A$15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[2]总排放!$B$15:$X$15</c:f>
              <c:numCache>
                <c:formatCode>General</c:formatCode>
                <c:ptCount val="23"/>
                <c:pt idx="0">
                  <c:v>10713.994300000002</c:v>
                </c:pt>
                <c:pt idx="1">
                  <c:v>11534.361200000001</c:v>
                </c:pt>
                <c:pt idx="2">
                  <c:v>11021.4995</c:v>
                </c:pt>
                <c:pt idx="3">
                  <c:v>11427.439750000001</c:v>
                </c:pt>
                <c:pt idx="4">
                  <c:v>11671.791129999998</c:v>
                </c:pt>
                <c:pt idx="5">
                  <c:v>12613.463141173201</c:v>
                </c:pt>
                <c:pt idx="6">
                  <c:v>13563.998635125299</c:v>
                </c:pt>
                <c:pt idx="7">
                  <c:v>14277.844160000001</c:v>
                </c:pt>
                <c:pt idx="8">
                  <c:v>16053.104810000001</c:v>
                </c:pt>
                <c:pt idx="9">
                  <c:v>16458.00548</c:v>
                </c:pt>
                <c:pt idx="10">
                  <c:v>16112.948109999999</c:v>
                </c:pt>
                <c:pt idx="11">
                  <c:v>18426.933801684201</c:v>
                </c:pt>
                <c:pt idx="12">
                  <c:v>20177.762561253901</c:v>
                </c:pt>
                <c:pt idx="13">
                  <c:v>22896.494360000001</c:v>
                </c:pt>
                <c:pt idx="14">
                  <c:v>25398.187436785702</c:v>
                </c:pt>
                <c:pt idx="15">
                  <c:v>27531.7455215638</c:v>
                </c:pt>
                <c:pt idx="16">
                  <c:v>29586.1058044725</c:v>
                </c:pt>
                <c:pt idx="17">
                  <c:v>33379.486569671601</c:v>
                </c:pt>
                <c:pt idx="18">
                  <c:v>37394.752124521903</c:v>
                </c:pt>
                <c:pt idx="19">
                  <c:v>37923.812160998299</c:v>
                </c:pt>
                <c:pt idx="20">
                  <c:v>38117.350470197009</c:v>
                </c:pt>
                <c:pt idx="21">
                  <c:v>38310.888779395718</c:v>
                </c:pt>
                <c:pt idx="22">
                  <c:v>38504.427088594428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7-4992-B56F-6D1640B0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[2]总排放!$A$16</c:f>
              <c:strCache>
                <c:ptCount val="1"/>
                <c:pt idx="0">
                  <c:v>福建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[2]总排放!$B$16:$X$16</c:f>
              <c:numCache>
                <c:formatCode>General</c:formatCode>
                <c:ptCount val="23"/>
                <c:pt idx="0">
                  <c:v>5117.5246999999999</c:v>
                </c:pt>
                <c:pt idx="1">
                  <c:v>5778.5583000000006</c:v>
                </c:pt>
                <c:pt idx="2">
                  <c:v>4341.6027000000004</c:v>
                </c:pt>
                <c:pt idx="3">
                  <c:v>4727.9104699999998</c:v>
                </c:pt>
                <c:pt idx="4">
                  <c:v>5895.3549000000003</c:v>
                </c:pt>
                <c:pt idx="5">
                  <c:v>5853.2081399999997</c:v>
                </c:pt>
                <c:pt idx="6">
                  <c:v>5760.2946300000003</c:v>
                </c:pt>
                <c:pt idx="7">
                  <c:v>7032.7481600000001</c:v>
                </c:pt>
                <c:pt idx="8">
                  <c:v>9314.5410100000008</c:v>
                </c:pt>
                <c:pt idx="9">
                  <c:v>10494.994280000001</c:v>
                </c:pt>
                <c:pt idx="10">
                  <c:v>13016.3823163405</c:v>
                </c:pt>
                <c:pt idx="11">
                  <c:v>14305.5895946371</c:v>
                </c:pt>
                <c:pt idx="12">
                  <c:v>17122.1318214028</c:v>
                </c:pt>
                <c:pt idx="13">
                  <c:v>17719.360548962599</c:v>
                </c:pt>
                <c:pt idx="14">
                  <c:v>19787.6192213104</c:v>
                </c:pt>
                <c:pt idx="15">
                  <c:v>20814.278359921602</c:v>
                </c:pt>
                <c:pt idx="16">
                  <c:v>24477.545947639599</c:v>
                </c:pt>
                <c:pt idx="17">
                  <c:v>23999.6301516352</c:v>
                </c:pt>
                <c:pt idx="18">
                  <c:v>23925.5409055173</c:v>
                </c:pt>
                <c:pt idx="19">
                  <c:v>25247.4700841962</c:v>
                </c:pt>
                <c:pt idx="20">
                  <c:v>25087.037259597131</c:v>
                </c:pt>
                <c:pt idx="21">
                  <c:v>24926.604434998062</c:v>
                </c:pt>
                <c:pt idx="22">
                  <c:v>24766.171610398989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4-4A24-A2F2-9BF00E5F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[2]总排放!$A$17</c:f>
              <c:strCache>
                <c:ptCount val="1"/>
                <c:pt idx="0">
                  <c:v>江西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[2]总排放!$B$17:$X$17</c:f>
              <c:numCache>
                <c:formatCode>General</c:formatCode>
                <c:ptCount val="23"/>
                <c:pt idx="0">
                  <c:v>6315.6778000000013</c:v>
                </c:pt>
                <c:pt idx="1">
                  <c:v>6274.7541800000008</c:v>
                </c:pt>
                <c:pt idx="2">
                  <c:v>5345.2218599999997</c:v>
                </c:pt>
                <c:pt idx="3">
                  <c:v>5237.6608300000007</c:v>
                </c:pt>
                <c:pt idx="4">
                  <c:v>4917.7674299999999</c:v>
                </c:pt>
                <c:pt idx="5">
                  <c:v>5663.2881285328303</c:v>
                </c:pt>
                <c:pt idx="6">
                  <c:v>6138.5110736917304</c:v>
                </c:pt>
                <c:pt idx="7">
                  <c:v>6451.8602918241704</c:v>
                </c:pt>
                <c:pt idx="8">
                  <c:v>7857.3752979630399</c:v>
                </c:pt>
                <c:pt idx="9">
                  <c:v>9164.7030547739105</c:v>
                </c:pt>
                <c:pt idx="10">
                  <c:v>10010.43316197256</c:v>
                </c:pt>
                <c:pt idx="11">
                  <c:v>11168.7396388128</c:v>
                </c:pt>
                <c:pt idx="12">
                  <c:v>13481.301404219499</c:v>
                </c:pt>
                <c:pt idx="13">
                  <c:v>13831.112151544199</c:v>
                </c:pt>
                <c:pt idx="14">
                  <c:v>15120.8429975011</c:v>
                </c:pt>
                <c:pt idx="15">
                  <c:v>15855.020818958801</c:v>
                </c:pt>
                <c:pt idx="16">
                  <c:v>16637.194353436902</c:v>
                </c:pt>
                <c:pt idx="17">
                  <c:v>16707.926617118901</c:v>
                </c:pt>
                <c:pt idx="18">
                  <c:v>21007.429537356897</c:v>
                </c:pt>
                <c:pt idx="19">
                  <c:v>21771.776387251899</c:v>
                </c:pt>
                <c:pt idx="20">
                  <c:v>22544.692103847618</c:v>
                </c:pt>
                <c:pt idx="21">
                  <c:v>23317.607820443336</c:v>
                </c:pt>
                <c:pt idx="22">
                  <c:v>24090.523537039055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0-4A28-AD1F-C6568D67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[2]总排放!$A$18</c:f>
              <c:strCache>
                <c:ptCount val="1"/>
                <c:pt idx="0">
                  <c:v>山东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[2]总排放!$B$18:$X$18</c:f>
              <c:numCache>
                <c:formatCode>General</c:formatCode>
                <c:ptCount val="23"/>
                <c:pt idx="0">
                  <c:v>22365.401039999993</c:v>
                </c:pt>
                <c:pt idx="1">
                  <c:v>22744.401720000002</c:v>
                </c:pt>
                <c:pt idx="2">
                  <c:v>18630.922500000001</c:v>
                </c:pt>
                <c:pt idx="3">
                  <c:v>20756.8649</c:v>
                </c:pt>
                <c:pt idx="4">
                  <c:v>20727.7955</c:v>
                </c:pt>
                <c:pt idx="5">
                  <c:v>18623.905586906101</c:v>
                </c:pt>
                <c:pt idx="6">
                  <c:v>23123.377253607701</c:v>
                </c:pt>
                <c:pt idx="7">
                  <c:v>26142.406913009901</c:v>
                </c:pt>
                <c:pt idx="8">
                  <c:v>34019.144321461601</c:v>
                </c:pt>
                <c:pt idx="9">
                  <c:v>41716.396472441498</c:v>
                </c:pt>
                <c:pt idx="10">
                  <c:v>58987.2718290466</c:v>
                </c:pt>
                <c:pt idx="11">
                  <c:v>64554.749729360199</c:v>
                </c:pt>
                <c:pt idx="12">
                  <c:v>71596.560846374894</c:v>
                </c:pt>
                <c:pt idx="13">
                  <c:v>76532.113578797391</c:v>
                </c:pt>
                <c:pt idx="14">
                  <c:v>78802.566051502203</c:v>
                </c:pt>
                <c:pt idx="15">
                  <c:v>90465.773351512602</c:v>
                </c:pt>
                <c:pt idx="16">
                  <c:v>96992.865678538597</c:v>
                </c:pt>
                <c:pt idx="17">
                  <c:v>100500.5275773218</c:v>
                </c:pt>
                <c:pt idx="18">
                  <c:v>91834.681662997304</c:v>
                </c:pt>
                <c:pt idx="19">
                  <c:v>94292.599618957</c:v>
                </c:pt>
                <c:pt idx="20">
                  <c:v>93870.313947518764</c:v>
                </c:pt>
                <c:pt idx="21">
                  <c:v>93448.028276080528</c:v>
                </c:pt>
                <c:pt idx="22">
                  <c:v>93025.742604642292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2-432C-A64F-7046EB27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[2]总排放!$A$19</c:f>
              <c:strCache>
                <c:ptCount val="1"/>
                <c:pt idx="0">
                  <c:v>河南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[2]总排放!$B$19:$X$19</c:f>
              <c:numCache>
                <c:formatCode>General</c:formatCode>
                <c:ptCount val="23"/>
                <c:pt idx="0">
                  <c:v>16153.717499999999</c:v>
                </c:pt>
                <c:pt idx="1">
                  <c:v>16542.888299999999</c:v>
                </c:pt>
                <c:pt idx="2">
                  <c:v>15573.424840000003</c:v>
                </c:pt>
                <c:pt idx="3">
                  <c:v>15486.014540000006</c:v>
                </c:pt>
                <c:pt idx="4">
                  <c:v>15492.82792</c:v>
                </c:pt>
                <c:pt idx="5">
                  <c:v>18876.1687855075</c:v>
                </c:pt>
                <c:pt idx="6">
                  <c:v>19014.041921304797</c:v>
                </c:pt>
                <c:pt idx="7">
                  <c:v>19221.402827751597</c:v>
                </c:pt>
                <c:pt idx="8">
                  <c:v>21425.928213691699</c:v>
                </c:pt>
                <c:pt idx="9">
                  <c:v>25252.564227863601</c:v>
                </c:pt>
                <c:pt idx="10">
                  <c:v>32993.755493778503</c:v>
                </c:pt>
                <c:pt idx="11">
                  <c:v>37721.794068342402</c:v>
                </c:pt>
                <c:pt idx="12">
                  <c:v>45979.2262308918</c:v>
                </c:pt>
                <c:pt idx="13">
                  <c:v>46450.482481441999</c:v>
                </c:pt>
                <c:pt idx="14">
                  <c:v>48438.287221040198</c:v>
                </c:pt>
                <c:pt idx="15">
                  <c:v>57418.961734480203</c:v>
                </c:pt>
                <c:pt idx="16">
                  <c:v>60955.621719383504</c:v>
                </c:pt>
                <c:pt idx="17">
                  <c:v>58825.486220630497</c:v>
                </c:pt>
                <c:pt idx="18">
                  <c:v>56532.192914834101</c:v>
                </c:pt>
                <c:pt idx="19">
                  <c:v>56963.840504102198</c:v>
                </c:pt>
                <c:pt idx="20">
                  <c:v>55781.450334902656</c:v>
                </c:pt>
                <c:pt idx="21">
                  <c:v>54599.060165703115</c:v>
                </c:pt>
                <c:pt idx="22">
                  <c:v>53416.669996503566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D-436C-94FD-E9B15F804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[2]总排放!$A$20</c:f>
              <c:strCache>
                <c:ptCount val="1"/>
                <c:pt idx="0">
                  <c:v>湖北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[2]总排放!$B$20:$X$20</c:f>
              <c:numCache>
                <c:formatCode>General</c:formatCode>
                <c:ptCount val="23"/>
                <c:pt idx="0">
                  <c:v>14367.139199999998</c:v>
                </c:pt>
                <c:pt idx="1">
                  <c:v>12717.690099999998</c:v>
                </c:pt>
                <c:pt idx="2">
                  <c:v>13960.001700000003</c:v>
                </c:pt>
                <c:pt idx="3">
                  <c:v>13789.512649999999</c:v>
                </c:pt>
                <c:pt idx="4">
                  <c:v>14126.525190000002</c:v>
                </c:pt>
                <c:pt idx="5">
                  <c:v>14801.072529999999</c:v>
                </c:pt>
                <c:pt idx="6">
                  <c:v>14048.66315</c:v>
                </c:pt>
                <c:pt idx="7">
                  <c:v>16935.45248</c:v>
                </c:pt>
                <c:pt idx="8">
                  <c:v>17519.244330000001</c:v>
                </c:pt>
                <c:pt idx="9">
                  <c:v>19362.988730000001</c:v>
                </c:pt>
                <c:pt idx="10">
                  <c:v>20287.0177607728</c:v>
                </c:pt>
                <c:pt idx="11">
                  <c:v>24764.291372637501</c:v>
                </c:pt>
                <c:pt idx="12">
                  <c:v>27074.580283102299</c:v>
                </c:pt>
                <c:pt idx="13">
                  <c:v>28156.757356735299</c:v>
                </c:pt>
                <c:pt idx="14">
                  <c:v>30397.6962143665</c:v>
                </c:pt>
                <c:pt idx="15">
                  <c:v>36992.390615098797</c:v>
                </c:pt>
                <c:pt idx="16">
                  <c:v>42264.194039869799</c:v>
                </c:pt>
                <c:pt idx="17">
                  <c:v>41654.392455516201</c:v>
                </c:pt>
                <c:pt idx="18">
                  <c:v>35317.337984113103</c:v>
                </c:pt>
                <c:pt idx="19">
                  <c:v>34765.591914473502</c:v>
                </c:pt>
                <c:pt idx="20">
                  <c:v>34744.722079484272</c:v>
                </c:pt>
                <c:pt idx="21">
                  <c:v>34723.852244495043</c:v>
                </c:pt>
                <c:pt idx="22">
                  <c:v>34702.982409505814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A-47C8-BB5F-AC8DF723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[2]总排放!$A$21</c:f>
              <c:strCache>
                <c:ptCount val="1"/>
                <c:pt idx="0">
                  <c:v>湖南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[2]总排放!$B$21:$X$21</c:f>
              <c:numCache>
                <c:formatCode>General</c:formatCode>
                <c:ptCount val="23"/>
                <c:pt idx="0">
                  <c:v>13183.06358</c:v>
                </c:pt>
                <c:pt idx="1">
                  <c:v>13466.550880000003</c:v>
                </c:pt>
                <c:pt idx="2">
                  <c:v>10190.878740000002</c:v>
                </c:pt>
                <c:pt idx="3">
                  <c:v>10363.654920000001</c:v>
                </c:pt>
                <c:pt idx="4">
                  <c:v>8317.1642700000011</c:v>
                </c:pt>
                <c:pt idx="5">
                  <c:v>8228.9425100000008</c:v>
                </c:pt>
                <c:pt idx="6">
                  <c:v>8162.8820799999994</c:v>
                </c:pt>
                <c:pt idx="7">
                  <c:v>6932.8386899999996</c:v>
                </c:pt>
                <c:pt idx="8">
                  <c:v>10874.024170000001</c:v>
                </c:pt>
                <c:pt idx="9">
                  <c:v>12243.784388759601</c:v>
                </c:pt>
                <c:pt idx="10">
                  <c:v>19562.455024689902</c:v>
                </c:pt>
                <c:pt idx="11">
                  <c:v>22260.186013435501</c:v>
                </c:pt>
                <c:pt idx="12">
                  <c:v>24732.5852073149</c:v>
                </c:pt>
                <c:pt idx="13">
                  <c:v>27293.5563786364</c:v>
                </c:pt>
                <c:pt idx="14">
                  <c:v>28580.880071367803</c:v>
                </c:pt>
                <c:pt idx="15">
                  <c:v>31337.780891909599</c:v>
                </c:pt>
                <c:pt idx="16">
                  <c:v>35756.531041922201</c:v>
                </c:pt>
                <c:pt idx="17">
                  <c:v>35914.600947610299</c:v>
                </c:pt>
                <c:pt idx="18">
                  <c:v>33990.815299402202</c:v>
                </c:pt>
                <c:pt idx="19">
                  <c:v>34076.020852028603</c:v>
                </c:pt>
                <c:pt idx="20">
                  <c:v>34558.040278901986</c:v>
                </c:pt>
                <c:pt idx="21">
                  <c:v>35040.059705775369</c:v>
                </c:pt>
                <c:pt idx="22">
                  <c:v>35522.079132648752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2-453E-AB1E-805A1858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[2]总排放!$A$22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[2]总排放!$B$22:$X$22</c:f>
              <c:numCache>
                <c:formatCode>General</c:formatCode>
                <c:ptCount val="23"/>
                <c:pt idx="0">
                  <c:v>21859.123999999996</c:v>
                </c:pt>
                <c:pt idx="1">
                  <c:v>23539.919400000002</c:v>
                </c:pt>
                <c:pt idx="2">
                  <c:v>16634.129800000002</c:v>
                </c:pt>
                <c:pt idx="3">
                  <c:v>18510.774390000002</c:v>
                </c:pt>
                <c:pt idx="4">
                  <c:v>18479.133179999997</c:v>
                </c:pt>
                <c:pt idx="5">
                  <c:v>20457.331678335398</c:v>
                </c:pt>
                <c:pt idx="6">
                  <c:v>21364.938410765801</c:v>
                </c:pt>
                <c:pt idx="7">
                  <c:v>23257.804755587298</c:v>
                </c:pt>
                <c:pt idx="8">
                  <c:v>26684.233384512099</c:v>
                </c:pt>
                <c:pt idx="9">
                  <c:v>32229.493397544498</c:v>
                </c:pt>
                <c:pt idx="10">
                  <c:v>37530.434561863403</c:v>
                </c:pt>
                <c:pt idx="11">
                  <c:v>41342.164354356697</c:v>
                </c:pt>
                <c:pt idx="12">
                  <c:v>45816.646070353403</c:v>
                </c:pt>
                <c:pt idx="13">
                  <c:v>48153.253212452699</c:v>
                </c:pt>
                <c:pt idx="14">
                  <c:v>51475.960170077</c:v>
                </c:pt>
                <c:pt idx="15">
                  <c:v>57850.279098716201</c:v>
                </c:pt>
                <c:pt idx="16">
                  <c:v>62553.627602442903</c:v>
                </c:pt>
                <c:pt idx="17">
                  <c:v>63800.757779808198</c:v>
                </c:pt>
                <c:pt idx="18">
                  <c:v>61061.489087547307</c:v>
                </c:pt>
                <c:pt idx="19">
                  <c:v>62865.969544117295</c:v>
                </c:pt>
                <c:pt idx="20">
                  <c:v>63721.443522830501</c:v>
                </c:pt>
                <c:pt idx="21">
                  <c:v>64576.917501543707</c:v>
                </c:pt>
                <c:pt idx="22">
                  <c:v>65432.391480256905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1-4475-93B6-2E55C1D4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[2]总排放!$A$5</c:f>
              <c:strCache>
                <c:ptCount val="1"/>
                <c:pt idx="0">
                  <c:v>天津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[2]总排放!$B$5:$X$5</c:f>
              <c:numCache>
                <c:formatCode>General</c:formatCode>
                <c:ptCount val="23"/>
                <c:pt idx="0">
                  <c:v>7422.7103500000012</c:v>
                </c:pt>
                <c:pt idx="1">
                  <c:v>7088.9901999999993</c:v>
                </c:pt>
                <c:pt idx="2">
                  <c:v>5707.9646000000002</c:v>
                </c:pt>
                <c:pt idx="3">
                  <c:v>5722.2085999999972</c:v>
                </c:pt>
                <c:pt idx="4">
                  <c:v>5917.9658799999997</c:v>
                </c:pt>
                <c:pt idx="5">
                  <c:v>6654.9295299999994</c:v>
                </c:pt>
                <c:pt idx="6">
                  <c:v>6756.5152699999999</c:v>
                </c:pt>
                <c:pt idx="7">
                  <c:v>7403.0878499999999</c:v>
                </c:pt>
                <c:pt idx="8">
                  <c:v>7577.1629000000003</c:v>
                </c:pt>
                <c:pt idx="9">
                  <c:v>8697.0168400000002</c:v>
                </c:pt>
                <c:pt idx="10">
                  <c:v>10326.836696733901</c:v>
                </c:pt>
                <c:pt idx="11">
                  <c:v>11428.1086225129</c:v>
                </c:pt>
                <c:pt idx="12">
                  <c:v>12594.457151762601</c:v>
                </c:pt>
                <c:pt idx="13">
                  <c:v>12152.847467821601</c:v>
                </c:pt>
                <c:pt idx="14">
                  <c:v>15486.1756612558</c:v>
                </c:pt>
                <c:pt idx="15">
                  <c:v>16535.4532135837</c:v>
                </c:pt>
                <c:pt idx="16">
                  <c:v>18354.204939993</c:v>
                </c:pt>
                <c:pt idx="17">
                  <c:v>19873.630386196699</c:v>
                </c:pt>
                <c:pt idx="18">
                  <c:v>20582.1172655956</c:v>
                </c:pt>
                <c:pt idx="19">
                  <c:v>21156.274362293203</c:v>
                </c:pt>
                <c:pt idx="20">
                  <c:v>20667.196803195471</c:v>
                </c:pt>
                <c:pt idx="21">
                  <c:v>20178.119244097739</c:v>
                </c:pt>
                <c:pt idx="22">
                  <c:v>19689.041685000004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2-44A5-94AC-22864596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[2]总排放!$A$23</c:f>
              <c:strCache>
                <c:ptCount val="1"/>
                <c:pt idx="0">
                  <c:v>广西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[2]总排放!$B$23:$X$23</c:f>
              <c:numCache>
                <c:formatCode>General</c:formatCode>
                <c:ptCount val="23"/>
                <c:pt idx="0">
                  <c:v>5960.5991000000004</c:v>
                </c:pt>
                <c:pt idx="1">
                  <c:v>6032.3400999999985</c:v>
                </c:pt>
                <c:pt idx="2">
                  <c:v>5228.5464000000011</c:v>
                </c:pt>
                <c:pt idx="3">
                  <c:v>5453.3933799999995</c:v>
                </c:pt>
                <c:pt idx="4">
                  <c:v>5517.40038</c:v>
                </c:pt>
                <c:pt idx="5">
                  <c:v>6184.3472669592602</c:v>
                </c:pt>
                <c:pt idx="6">
                  <c:v>6004.27908238695</c:v>
                </c:pt>
                <c:pt idx="7">
                  <c:v>6048.4214266778699</c:v>
                </c:pt>
                <c:pt idx="8">
                  <c:v>7489.0934723253504</c:v>
                </c:pt>
                <c:pt idx="9">
                  <c:v>10184.025566956461</c:v>
                </c:pt>
                <c:pt idx="10">
                  <c:v>10909.5044145835</c:v>
                </c:pt>
                <c:pt idx="11">
                  <c:v>12437.5955127943</c:v>
                </c:pt>
                <c:pt idx="12">
                  <c:v>13897.6079896459</c:v>
                </c:pt>
                <c:pt idx="13">
                  <c:v>14318.578824534499</c:v>
                </c:pt>
                <c:pt idx="14">
                  <c:v>16127.3574675052</c:v>
                </c:pt>
                <c:pt idx="15">
                  <c:v>18467.910083124701</c:v>
                </c:pt>
                <c:pt idx="16">
                  <c:v>21468.3780457721</c:v>
                </c:pt>
                <c:pt idx="17">
                  <c:v>22248.8394990907</c:v>
                </c:pt>
                <c:pt idx="18">
                  <c:v>22413.506567929398</c:v>
                </c:pt>
                <c:pt idx="19">
                  <c:v>22269.220642856602</c:v>
                </c:pt>
                <c:pt idx="20">
                  <c:v>22539.278839315386</c:v>
                </c:pt>
                <c:pt idx="21">
                  <c:v>22809.33703577417</c:v>
                </c:pt>
                <c:pt idx="22">
                  <c:v>23079.395232232953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A-4E0E-BFF8-3A8FD1B7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[2]总排放!$A$24</c:f>
              <c:strCache>
                <c:ptCount val="1"/>
                <c:pt idx="0">
                  <c:v>海南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[2]总排放!$B$24:$X$24</c:f>
              <c:numCache>
                <c:formatCode>General</c:formatCode>
                <c:ptCount val="23"/>
                <c:pt idx="0">
                  <c:v>842.5648000000001</c:v>
                </c:pt>
                <c:pt idx="1">
                  <c:v>923.01859999999988</c:v>
                </c:pt>
                <c:pt idx="2">
                  <c:v>591.08299999999986</c:v>
                </c:pt>
                <c:pt idx="3">
                  <c:v>1375.61257</c:v>
                </c:pt>
                <c:pt idx="4">
                  <c:v>776.70920000000001</c:v>
                </c:pt>
                <c:pt idx="5">
                  <c:v>875.174074038919</c:v>
                </c:pt>
                <c:pt idx="6">
                  <c:v>904.40855317793603</c:v>
                </c:pt>
                <c:pt idx="7">
                  <c:v>0</c:v>
                </c:pt>
                <c:pt idx="8">
                  <c:v>1618.9636348761001</c:v>
                </c:pt>
                <c:pt idx="9">
                  <c:v>1546.3316666358701</c:v>
                </c:pt>
                <c:pt idx="10">
                  <c:v>1663.7390315273699</c:v>
                </c:pt>
                <c:pt idx="11">
                  <c:v>1905.5076868710601</c:v>
                </c:pt>
                <c:pt idx="12">
                  <c:v>2181.3333499999999</c:v>
                </c:pt>
                <c:pt idx="13">
                  <c:v>2566.2872006509901</c:v>
                </c:pt>
                <c:pt idx="14">
                  <c:v>2716.6693806621902</c:v>
                </c:pt>
                <c:pt idx="15">
                  <c:v>2812.9074954416901</c:v>
                </c:pt>
                <c:pt idx="16">
                  <c:v>3338.4236623925499</c:v>
                </c:pt>
                <c:pt idx="17">
                  <c:v>3418.2485072966301</c:v>
                </c:pt>
                <c:pt idx="18">
                  <c:v>3674.0156167100699</c:v>
                </c:pt>
                <c:pt idx="19">
                  <c:v>3823.1164966358701</c:v>
                </c:pt>
                <c:pt idx="20">
                  <c:v>3846.6590344239135</c:v>
                </c:pt>
                <c:pt idx="21">
                  <c:v>3870.2015722119568</c:v>
                </c:pt>
                <c:pt idx="22">
                  <c:v>3893.7441100000005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E-4D21-A427-9A0A6D8F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[2]总排放!$A$25</c:f>
              <c:strCache>
                <c:ptCount val="1"/>
                <c:pt idx="0">
                  <c:v>重庆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[2]总排放!$B$25:$X$25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5839.5123800000001</c:v>
                </c:pt>
                <c:pt idx="3">
                  <c:v>6373.6964499999995</c:v>
                </c:pt>
                <c:pt idx="4">
                  <c:v>6988.3798800000013</c:v>
                </c:pt>
                <c:pt idx="5">
                  <c:v>7806.4005094596105</c:v>
                </c:pt>
                <c:pt idx="6">
                  <c:v>7203.0907348985002</c:v>
                </c:pt>
                <c:pt idx="7">
                  <c:v>7695.9021300420009</c:v>
                </c:pt>
                <c:pt idx="8">
                  <c:v>6718.0569479350397</c:v>
                </c:pt>
                <c:pt idx="9">
                  <c:v>7507.0345799453999</c:v>
                </c:pt>
                <c:pt idx="10">
                  <c:v>9758.0060133627303</c:v>
                </c:pt>
                <c:pt idx="11">
                  <c:v>10774.554779180999</c:v>
                </c:pt>
                <c:pt idx="12">
                  <c:v>11715.929593712701</c:v>
                </c:pt>
                <c:pt idx="13">
                  <c:v>15147.412271839601</c:v>
                </c:pt>
                <c:pt idx="14">
                  <c:v>15847.023064880299</c:v>
                </c:pt>
                <c:pt idx="15">
                  <c:v>17550.198403804701</c:v>
                </c:pt>
                <c:pt idx="16">
                  <c:v>19752.1071002022</c:v>
                </c:pt>
                <c:pt idx="17">
                  <c:v>19599.201193277397</c:v>
                </c:pt>
                <c:pt idx="18">
                  <c:v>16762.211305711899</c:v>
                </c:pt>
                <c:pt idx="19">
                  <c:v>18349.831512297402</c:v>
                </c:pt>
                <c:pt idx="20">
                  <c:v>18366.069310143994</c:v>
                </c:pt>
                <c:pt idx="21">
                  <c:v>18382.307107990586</c:v>
                </c:pt>
                <c:pt idx="22">
                  <c:v>18398.544905837181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4-487C-B9F4-221FFB4D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[2]总排放!$A$26</c:f>
              <c:strCache>
                <c:ptCount val="1"/>
                <c:pt idx="0">
                  <c:v>四川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[2]总排放!$B$26:$X$26</c:f>
              <c:numCache>
                <c:formatCode>General</c:formatCode>
                <c:ptCount val="23"/>
                <c:pt idx="0">
                  <c:v>17212.930580000004</c:v>
                </c:pt>
                <c:pt idx="1">
                  <c:v>17203.3573</c:v>
                </c:pt>
                <c:pt idx="2">
                  <c:v>12431.819800000001</c:v>
                </c:pt>
                <c:pt idx="3">
                  <c:v>12403.682999999999</c:v>
                </c:pt>
                <c:pt idx="4">
                  <c:v>10826.044300000001</c:v>
                </c:pt>
                <c:pt idx="5">
                  <c:v>10608.92139</c:v>
                </c:pt>
                <c:pt idx="6">
                  <c:v>10821.23719</c:v>
                </c:pt>
                <c:pt idx="7">
                  <c:v>12448.95261</c:v>
                </c:pt>
                <c:pt idx="8">
                  <c:v>16084.61335</c:v>
                </c:pt>
                <c:pt idx="9">
                  <c:v>18016.484779999999</c:v>
                </c:pt>
                <c:pt idx="10">
                  <c:v>17038.843990000001</c:v>
                </c:pt>
                <c:pt idx="11">
                  <c:v>17605.46514</c:v>
                </c:pt>
                <c:pt idx="12">
                  <c:v>20830.021270000001</c:v>
                </c:pt>
                <c:pt idx="13">
                  <c:v>23524.65956</c:v>
                </c:pt>
                <c:pt idx="14">
                  <c:v>26247.999039999999</c:v>
                </c:pt>
                <c:pt idx="15">
                  <c:v>30431.024532728599</c:v>
                </c:pt>
                <c:pt idx="16">
                  <c:v>35354.708557624297</c:v>
                </c:pt>
                <c:pt idx="17">
                  <c:v>37234.025927848197</c:v>
                </c:pt>
                <c:pt idx="18">
                  <c:v>37472.348466276002</c:v>
                </c:pt>
                <c:pt idx="19">
                  <c:v>37931.1161731709</c:v>
                </c:pt>
                <c:pt idx="20">
                  <c:v>36602.81174212187</c:v>
                </c:pt>
                <c:pt idx="21">
                  <c:v>35274.507311072841</c:v>
                </c:pt>
                <c:pt idx="22">
                  <c:v>33946.202880023804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8-45AF-A8A5-FCD3F867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[2]总排放!$A$27</c:f>
              <c:strCache>
                <c:ptCount val="1"/>
                <c:pt idx="0">
                  <c:v>贵州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[2]总排放!$B$27:$X$27</c:f>
              <c:numCache>
                <c:formatCode>General</c:formatCode>
                <c:ptCount val="23"/>
                <c:pt idx="0">
                  <c:v>7201.9554000000007</c:v>
                </c:pt>
                <c:pt idx="1">
                  <c:v>7691.3251999999993</c:v>
                </c:pt>
                <c:pt idx="2">
                  <c:v>6752.4513000000006</c:v>
                </c:pt>
                <c:pt idx="3">
                  <c:v>10601.147200000001</c:v>
                </c:pt>
                <c:pt idx="4">
                  <c:v>8334.9351000000006</c:v>
                </c:pt>
                <c:pt idx="5">
                  <c:v>9068.9329099999995</c:v>
                </c:pt>
                <c:pt idx="6">
                  <c:v>9047.1075000000001</c:v>
                </c:pt>
                <c:pt idx="7">
                  <c:v>9459.8145100000002</c:v>
                </c:pt>
                <c:pt idx="8">
                  <c:v>12046.123750000001</c:v>
                </c:pt>
                <c:pt idx="9">
                  <c:v>13397.418390000001</c:v>
                </c:pt>
                <c:pt idx="10">
                  <c:v>15528.370209999999</c:v>
                </c:pt>
                <c:pt idx="11">
                  <c:v>18028.945019999999</c:v>
                </c:pt>
                <c:pt idx="12">
                  <c:v>19029.6532039101</c:v>
                </c:pt>
                <c:pt idx="13">
                  <c:v>18242.166715041301</c:v>
                </c:pt>
                <c:pt idx="14">
                  <c:v>20252.033037706798</c:v>
                </c:pt>
                <c:pt idx="15">
                  <c:v>20771.005901087399</c:v>
                </c:pt>
                <c:pt idx="16">
                  <c:v>22002.610870315399</c:v>
                </c:pt>
                <c:pt idx="17">
                  <c:v>23980.262106648501</c:v>
                </c:pt>
                <c:pt idx="18">
                  <c:v>23426.687086217298</c:v>
                </c:pt>
                <c:pt idx="19">
                  <c:v>22691.077191551401</c:v>
                </c:pt>
                <c:pt idx="20">
                  <c:v>23328.315765764772</c:v>
                </c:pt>
                <c:pt idx="21">
                  <c:v>23965.554339978142</c:v>
                </c:pt>
                <c:pt idx="22">
                  <c:v>24602.792914191516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3-4F76-960C-DC1FE0C6E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[2]总排放!$A$28</c:f>
              <c:strCache>
                <c:ptCount val="1"/>
                <c:pt idx="0">
                  <c:v>云南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[2]总排放!$B$28:$X$28</c:f>
              <c:numCache>
                <c:formatCode>General</c:formatCode>
                <c:ptCount val="23"/>
                <c:pt idx="0">
                  <c:v>5358.0606000000007</c:v>
                </c:pt>
                <c:pt idx="1">
                  <c:v>5785.0040000000008</c:v>
                </c:pt>
                <c:pt idx="2">
                  <c:v>5768.3473999999987</c:v>
                </c:pt>
                <c:pt idx="3">
                  <c:v>6678.0912799999996</c:v>
                </c:pt>
                <c:pt idx="4">
                  <c:v>5342.9835599999997</c:v>
                </c:pt>
                <c:pt idx="5">
                  <c:v>5569.8000499999998</c:v>
                </c:pt>
                <c:pt idx="6">
                  <c:v>6505.5171700000001</c:v>
                </c:pt>
                <c:pt idx="7">
                  <c:v>7548.4594999999999</c:v>
                </c:pt>
                <c:pt idx="8">
                  <c:v>12338.7019411158</c:v>
                </c:pt>
                <c:pt idx="9">
                  <c:v>6277.9895152694908</c:v>
                </c:pt>
                <c:pt idx="10">
                  <c:v>14563.819957985401</c:v>
                </c:pt>
                <c:pt idx="11">
                  <c:v>16086.6972691022</c:v>
                </c:pt>
                <c:pt idx="12">
                  <c:v>17434.005942321499</c:v>
                </c:pt>
                <c:pt idx="13">
                  <c:v>17394.889581450399</c:v>
                </c:pt>
                <c:pt idx="14">
                  <c:v>20051.1465237015</c:v>
                </c:pt>
                <c:pt idx="15">
                  <c:v>20672.833920216901</c:v>
                </c:pt>
                <c:pt idx="16">
                  <c:v>21504.833020346399</c:v>
                </c:pt>
                <c:pt idx="17">
                  <c:v>22107.3232073074</c:v>
                </c:pt>
                <c:pt idx="18">
                  <c:v>21277.8463776803</c:v>
                </c:pt>
                <c:pt idx="19">
                  <c:v>20155.528864446602</c:v>
                </c:pt>
                <c:pt idx="20">
                  <c:v>19863.672235591683</c:v>
                </c:pt>
                <c:pt idx="21">
                  <c:v>19571.815606736764</c:v>
                </c:pt>
                <c:pt idx="22">
                  <c:v>19279.958977881841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4-4250-9719-587B2612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[2]总排放!$A$29</c:f>
              <c:strCache>
                <c:ptCount val="1"/>
                <c:pt idx="0">
                  <c:v>陕西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[2]总排放!$B$29:$X$29</c:f>
              <c:numCache>
                <c:formatCode>General</c:formatCode>
                <c:ptCount val="23"/>
                <c:pt idx="0">
                  <c:v>7770.8760800000009</c:v>
                </c:pt>
                <c:pt idx="1">
                  <c:v>4303.8440000000001</c:v>
                </c:pt>
                <c:pt idx="2">
                  <c:v>6772.7313000000004</c:v>
                </c:pt>
                <c:pt idx="3">
                  <c:v>6739.1365400000013</c:v>
                </c:pt>
                <c:pt idx="4">
                  <c:v>5911.4323300000015</c:v>
                </c:pt>
                <c:pt idx="5">
                  <c:v>6123.1118900000001</c:v>
                </c:pt>
                <c:pt idx="6">
                  <c:v>6243.39822</c:v>
                </c:pt>
                <c:pt idx="7">
                  <c:v>7704.5004599999993</c:v>
                </c:pt>
                <c:pt idx="8">
                  <c:v>8153.3637500000004</c:v>
                </c:pt>
                <c:pt idx="9">
                  <c:v>10128.31215</c:v>
                </c:pt>
                <c:pt idx="10">
                  <c:v>11356.293818952799</c:v>
                </c:pt>
                <c:pt idx="11">
                  <c:v>12773.279534691999</c:v>
                </c:pt>
                <c:pt idx="12">
                  <c:v>15499.2701647624</c:v>
                </c:pt>
                <c:pt idx="13">
                  <c:v>17248.477879991598</c:v>
                </c:pt>
                <c:pt idx="14">
                  <c:v>18958.847708601399</c:v>
                </c:pt>
                <c:pt idx="15">
                  <c:v>23292.257854316798</c:v>
                </c:pt>
                <c:pt idx="16">
                  <c:v>24093.276242910899</c:v>
                </c:pt>
                <c:pt idx="17">
                  <c:v>26326.618746435699</c:v>
                </c:pt>
                <c:pt idx="18">
                  <c:v>26143.179503548901</c:v>
                </c:pt>
                <c:pt idx="19">
                  <c:v>27089.784011129199</c:v>
                </c:pt>
                <c:pt idx="20">
                  <c:v>26551.665005752799</c:v>
                </c:pt>
                <c:pt idx="21">
                  <c:v>26013.546000376398</c:v>
                </c:pt>
                <c:pt idx="22">
                  <c:v>25475.426995000002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2-4EA3-8558-57EB0D5B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[2]总排放!$A$30</c:f>
              <c:strCache>
                <c:ptCount val="1"/>
                <c:pt idx="0">
                  <c:v>甘肃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[2]总排放!$B$30:$X$30</c:f>
              <c:numCache>
                <c:formatCode>General</c:formatCode>
                <c:ptCount val="23"/>
                <c:pt idx="0">
                  <c:v>6334.5895200000004</c:v>
                </c:pt>
                <c:pt idx="1">
                  <c:v>5928.0575000000008</c:v>
                </c:pt>
                <c:pt idx="2">
                  <c:v>5163.9559200000003</c:v>
                </c:pt>
                <c:pt idx="3">
                  <c:v>5176.0917200000004</c:v>
                </c:pt>
                <c:pt idx="4">
                  <c:v>5342.938540000001</c:v>
                </c:pt>
                <c:pt idx="5">
                  <c:v>5865.3354961976693</c:v>
                </c:pt>
                <c:pt idx="6">
                  <c:v>5938.81943362313</c:v>
                </c:pt>
                <c:pt idx="7">
                  <c:v>6396.3668156194899</c:v>
                </c:pt>
                <c:pt idx="8">
                  <c:v>7357.0835066582704</c:v>
                </c:pt>
                <c:pt idx="9">
                  <c:v>8400.6706209757795</c:v>
                </c:pt>
                <c:pt idx="10">
                  <c:v>9294.6302987680301</c:v>
                </c:pt>
                <c:pt idx="11">
                  <c:v>9973.9957195492098</c:v>
                </c:pt>
                <c:pt idx="12">
                  <c:v>10753.752557715199</c:v>
                </c:pt>
                <c:pt idx="13">
                  <c:v>11441.7838268781</c:v>
                </c:pt>
                <c:pt idx="14">
                  <c:v>11059.731879748</c:v>
                </c:pt>
                <c:pt idx="15">
                  <c:v>14127.6601552751</c:v>
                </c:pt>
                <c:pt idx="16">
                  <c:v>15037.3525367898</c:v>
                </c:pt>
                <c:pt idx="17">
                  <c:v>16387.0510490956</c:v>
                </c:pt>
                <c:pt idx="18">
                  <c:v>16855.663975776301</c:v>
                </c:pt>
                <c:pt idx="19">
                  <c:v>17082.305286893501</c:v>
                </c:pt>
                <c:pt idx="20">
                  <c:v>16480.969852129849</c:v>
                </c:pt>
                <c:pt idx="21">
                  <c:v>15879.634417366198</c:v>
                </c:pt>
                <c:pt idx="22">
                  <c:v>15278.298982602548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D-4E4F-B3EB-5A37B86C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[2]总排放!$A$31</c:f>
              <c:strCache>
                <c:ptCount val="1"/>
                <c:pt idx="0">
                  <c:v>青海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[2]总排放!$B$31:$X$31</c:f>
              <c:numCache>
                <c:formatCode>General</c:formatCode>
                <c:ptCount val="23"/>
                <c:pt idx="0">
                  <c:v>1401.5751999999998</c:v>
                </c:pt>
                <c:pt idx="1">
                  <c:v>1343.3711600000001</c:v>
                </c:pt>
                <c:pt idx="2">
                  <c:v>1249.6112800000003</c:v>
                </c:pt>
                <c:pt idx="3">
                  <c:v>1213.2319</c:v>
                </c:pt>
                <c:pt idx="4">
                  <c:v>1440.1258000000005</c:v>
                </c:pt>
                <c:pt idx="5">
                  <c:v>1364.8590899999999</c:v>
                </c:pt>
                <c:pt idx="6">
                  <c:v>1638.0571199999999</c:v>
                </c:pt>
                <c:pt idx="7">
                  <c:v>1706.58195</c:v>
                </c:pt>
                <c:pt idx="8">
                  <c:v>2042.6890699999999</c:v>
                </c:pt>
                <c:pt idx="9">
                  <c:v>2277.4673789752201</c:v>
                </c:pt>
                <c:pt idx="10">
                  <c:v>2141.66572057539</c:v>
                </c:pt>
                <c:pt idx="11">
                  <c:v>2589.7568201596</c:v>
                </c:pt>
                <c:pt idx="12">
                  <c:v>2739.7734486252598</c:v>
                </c:pt>
                <c:pt idx="13">
                  <c:v>3273.44694898642</c:v>
                </c:pt>
                <c:pt idx="14">
                  <c:v>3302.5113799999999</c:v>
                </c:pt>
                <c:pt idx="15">
                  <c:v>3171.7018883000001</c:v>
                </c:pt>
                <c:pt idx="16">
                  <c:v>4376.0017766943301</c:v>
                </c:pt>
                <c:pt idx="17">
                  <c:v>4473.4459752092107</c:v>
                </c:pt>
                <c:pt idx="18">
                  <c:v>5449.3512341047199</c:v>
                </c:pt>
                <c:pt idx="19">
                  <c:v>5469.5624025754305</c:v>
                </c:pt>
                <c:pt idx="20">
                  <c:v>5521.8507667169542</c:v>
                </c:pt>
                <c:pt idx="21">
                  <c:v>5574.139130858478</c:v>
                </c:pt>
                <c:pt idx="22">
                  <c:v>5626.4274950000008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0-4670-B045-2602EEBC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[2]总排放!$A$32</c:f>
              <c:strCache>
                <c:ptCount val="1"/>
                <c:pt idx="0">
                  <c:v>宁夏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[2]总排放!$B$32:$X$32</c:f>
              <c:numCache>
                <c:formatCode>General</c:formatCode>
                <c:ptCount val="23"/>
                <c:pt idx="0">
                  <c:v>1850.9466000000002</c:v>
                </c:pt>
                <c:pt idx="1">
                  <c:v>1944.7713000000001</c:v>
                </c:pt>
                <c:pt idx="2">
                  <c:v>1765.0663</c:v>
                </c:pt>
                <c:pt idx="3">
                  <c:v>1845.2589500000001</c:v>
                </c:pt>
                <c:pt idx="4">
                  <c:v>1844.2223199999999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5812.1294400000006</c:v>
                </c:pt>
                <c:pt idx="9">
                  <c:v>4306.6392057748808</c:v>
                </c:pt>
                <c:pt idx="10">
                  <c:v>5339.1353066120701</c:v>
                </c:pt>
                <c:pt idx="11">
                  <c:v>6253.2792874768302</c:v>
                </c:pt>
                <c:pt idx="12">
                  <c:v>7755.3527863485897</c:v>
                </c:pt>
                <c:pt idx="13">
                  <c:v>7896.5931333221297</c:v>
                </c:pt>
                <c:pt idx="14">
                  <c:v>8682.3926476214492</c:v>
                </c:pt>
                <c:pt idx="15">
                  <c:v>10616.310062775699</c:v>
                </c:pt>
                <c:pt idx="16">
                  <c:v>14944.396150078999</c:v>
                </c:pt>
                <c:pt idx="17">
                  <c:v>14444.6773220575</c:v>
                </c:pt>
                <c:pt idx="18">
                  <c:v>14508.926909911799</c:v>
                </c:pt>
                <c:pt idx="19">
                  <c:v>15070.185249774901</c:v>
                </c:pt>
                <c:pt idx="20">
                  <c:v>16270.203359849933</c:v>
                </c:pt>
                <c:pt idx="21">
                  <c:v>17470.221469924967</c:v>
                </c:pt>
                <c:pt idx="22">
                  <c:v>18670.239579999998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E-47AE-ADC5-CD0C4BB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[2]总排放!$A$6</c:f>
              <c:strCache>
                <c:ptCount val="1"/>
                <c:pt idx="0">
                  <c:v>河北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[2]总排放!$B$6:$X$6</c:f>
              <c:numCache>
                <c:formatCode>General</c:formatCode>
                <c:ptCount val="23"/>
                <c:pt idx="0">
                  <c:v>22646.579999999998</c:v>
                </c:pt>
                <c:pt idx="1">
                  <c:v>23298.031900000002</c:v>
                </c:pt>
                <c:pt idx="2">
                  <c:v>23131.886099999992</c:v>
                </c:pt>
                <c:pt idx="3">
                  <c:v>24381.187769999993</c:v>
                </c:pt>
                <c:pt idx="4">
                  <c:v>22881.649699999998</c:v>
                </c:pt>
                <c:pt idx="5">
                  <c:v>25705.01744</c:v>
                </c:pt>
                <c:pt idx="6">
                  <c:v>27349.15943</c:v>
                </c:pt>
                <c:pt idx="7">
                  <c:v>30652.068790000001</c:v>
                </c:pt>
                <c:pt idx="8">
                  <c:v>35287.297879999998</c:v>
                </c:pt>
                <c:pt idx="9">
                  <c:v>40272.887762379898</c:v>
                </c:pt>
                <c:pt idx="10">
                  <c:v>50929.338237229502</c:v>
                </c:pt>
                <c:pt idx="11">
                  <c:v>54617.3640646563</c:v>
                </c:pt>
                <c:pt idx="12">
                  <c:v>59879.216520488</c:v>
                </c:pt>
                <c:pt idx="13">
                  <c:v>63162.649295223302</c:v>
                </c:pt>
                <c:pt idx="14">
                  <c:v>66359.053090053203</c:v>
                </c:pt>
                <c:pt idx="15">
                  <c:v>80181.15503148071</c:v>
                </c:pt>
                <c:pt idx="16">
                  <c:v>87273.131541046198</c:v>
                </c:pt>
                <c:pt idx="17">
                  <c:v>87635.156774836898</c:v>
                </c:pt>
                <c:pt idx="18">
                  <c:v>99026.685834652104</c:v>
                </c:pt>
                <c:pt idx="19">
                  <c:v>96761.112781736898</c:v>
                </c:pt>
                <c:pt idx="20">
                  <c:v>96492.198178896739</c:v>
                </c:pt>
                <c:pt idx="21">
                  <c:v>96223.283576056579</c:v>
                </c:pt>
                <c:pt idx="22">
                  <c:v>95954.36897321642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BEB-A550-45FFD0D0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[2]总排放!$A$33</c:f>
              <c:strCache>
                <c:ptCount val="1"/>
                <c:pt idx="0">
                  <c:v>新疆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[2]总排放!$C$33:$Y$33</c:f>
              <c:numCache>
                <c:formatCode>General</c:formatCode>
                <c:ptCount val="23"/>
                <c:pt idx="0">
                  <c:v>8478.6514999999999</c:v>
                </c:pt>
                <c:pt idx="1">
                  <c:v>6650.6692999999996</c:v>
                </c:pt>
                <c:pt idx="2">
                  <c:v>6832.3137600000009</c:v>
                </c:pt>
                <c:pt idx="3">
                  <c:v>6676.8817799999997</c:v>
                </c:pt>
                <c:pt idx="4">
                  <c:v>7205.4394139353199</c:v>
                </c:pt>
                <c:pt idx="5">
                  <c:v>7481.5767098236001</c:v>
                </c:pt>
                <c:pt idx="6">
                  <c:v>7078.0522194876103</c:v>
                </c:pt>
                <c:pt idx="7">
                  <c:v>8198.9993995968107</c:v>
                </c:pt>
                <c:pt idx="8">
                  <c:v>10199.231611327201</c:v>
                </c:pt>
                <c:pt idx="9">
                  <c:v>11721.33668</c:v>
                </c:pt>
                <c:pt idx="10">
                  <c:v>12749.0853746496</c:v>
                </c:pt>
                <c:pt idx="11">
                  <c:v>13880.401250000001</c:v>
                </c:pt>
                <c:pt idx="12">
                  <c:v>14947.09088</c:v>
                </c:pt>
                <c:pt idx="13">
                  <c:v>16931.752530000002</c:v>
                </c:pt>
                <c:pt idx="14">
                  <c:v>18078.253071939002</c:v>
                </c:pt>
                <c:pt idx="15">
                  <c:v>21185.028326879466</c:v>
                </c:pt>
                <c:pt idx="16">
                  <c:v>27480.860121524602</c:v>
                </c:pt>
                <c:pt idx="17">
                  <c:v>32342.331630196</c:v>
                </c:pt>
                <c:pt idx="18">
                  <c:v>36377.819119284599</c:v>
                </c:pt>
                <c:pt idx="19">
                  <c:v>38767.548562446675</c:v>
                </c:pt>
                <c:pt idx="20">
                  <c:v>41157.27800560875</c:v>
                </c:pt>
                <c:pt idx="21">
                  <c:v>43547.007448770833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F-4BE8-95B6-A10E0C84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[2]总排放!$A$7</c:f>
              <c:strCache>
                <c:ptCount val="1"/>
                <c:pt idx="0">
                  <c:v>山西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[2]总排放!$B$7:$X$7</c:f>
              <c:numCache>
                <c:formatCode>General</c:formatCode>
                <c:ptCount val="23"/>
                <c:pt idx="0">
                  <c:v>15815.084500000003</c:v>
                </c:pt>
                <c:pt idx="1">
                  <c:v>16342.3127</c:v>
                </c:pt>
                <c:pt idx="2">
                  <c:v>15436.109100000001</c:v>
                </c:pt>
                <c:pt idx="3">
                  <c:v>15324.20752</c:v>
                </c:pt>
                <c:pt idx="4">
                  <c:v>15107.016089999999</c:v>
                </c:pt>
                <c:pt idx="5">
                  <c:v>15406.867679999999</c:v>
                </c:pt>
                <c:pt idx="6">
                  <c:v>19067.916030000004</c:v>
                </c:pt>
                <c:pt idx="7">
                  <c:v>22805.741359999996</c:v>
                </c:pt>
                <c:pt idx="8">
                  <c:v>25319.971789999996</c:v>
                </c:pt>
                <c:pt idx="9">
                  <c:v>26691.521359999999</c:v>
                </c:pt>
                <c:pt idx="10">
                  <c:v>27805.903490000001</c:v>
                </c:pt>
                <c:pt idx="11">
                  <c:v>31320.525190000004</c:v>
                </c:pt>
                <c:pt idx="12">
                  <c:v>34520.530600000006</c:v>
                </c:pt>
                <c:pt idx="13">
                  <c:v>38627.064470000005</c:v>
                </c:pt>
                <c:pt idx="14">
                  <c:v>39375.283270000007</c:v>
                </c:pt>
                <c:pt idx="15">
                  <c:v>44027.461500000005</c:v>
                </c:pt>
                <c:pt idx="16">
                  <c:v>47232.980441423766</c:v>
                </c:pt>
                <c:pt idx="17">
                  <c:v>49827.66507755706</c:v>
                </c:pt>
                <c:pt idx="18">
                  <c:v>52487.75093167436</c:v>
                </c:pt>
                <c:pt idx="19">
                  <c:v>51475.343715895295</c:v>
                </c:pt>
                <c:pt idx="20">
                  <c:v>51663.437152550287</c:v>
                </c:pt>
                <c:pt idx="21">
                  <c:v>51851.530589205278</c:v>
                </c:pt>
                <c:pt idx="22">
                  <c:v>52039.62402586027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8-411C-A4B1-374C31F3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[2]总排放!$A$8</c:f>
              <c:strCache>
                <c:ptCount val="1"/>
                <c:pt idx="0">
                  <c:v>内蒙古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[2]总排放!$B$8:$X$8</c:f>
              <c:numCache>
                <c:formatCode>General</c:formatCode>
                <c:ptCount val="23"/>
                <c:pt idx="0">
                  <c:v>8845.9675000000007</c:v>
                </c:pt>
                <c:pt idx="1">
                  <c:v>9632.591800000002</c:v>
                </c:pt>
                <c:pt idx="2">
                  <c:v>10197.031299999999</c:v>
                </c:pt>
                <c:pt idx="3">
                  <c:v>9691.4086100000004</c:v>
                </c:pt>
                <c:pt idx="4">
                  <c:v>10163.573990000003</c:v>
                </c:pt>
                <c:pt idx="5">
                  <c:v>11984.1263873065</c:v>
                </c:pt>
                <c:pt idx="6">
                  <c:v>13069.1008134397</c:v>
                </c:pt>
                <c:pt idx="7">
                  <c:v>14524.7285690438</c:v>
                </c:pt>
                <c:pt idx="8">
                  <c:v>13558.124645182699</c:v>
                </c:pt>
                <c:pt idx="9">
                  <c:v>22149.737823912899</c:v>
                </c:pt>
                <c:pt idx="10">
                  <c:v>25806.0066610178</c:v>
                </c:pt>
                <c:pt idx="11">
                  <c:v>29704.696659824302</c:v>
                </c:pt>
                <c:pt idx="12">
                  <c:v>37820.670983600699</c:v>
                </c:pt>
                <c:pt idx="13">
                  <c:v>46103.745053677703</c:v>
                </c:pt>
                <c:pt idx="14">
                  <c:v>50544.709710550203</c:v>
                </c:pt>
                <c:pt idx="15">
                  <c:v>55444.073205176297</c:v>
                </c:pt>
                <c:pt idx="16">
                  <c:v>69609.627159725002</c:v>
                </c:pt>
                <c:pt idx="17">
                  <c:v>72401.156311378902</c:v>
                </c:pt>
                <c:pt idx="18">
                  <c:v>66129.401813074306</c:v>
                </c:pt>
                <c:pt idx="19">
                  <c:v>67702.316736480701</c:v>
                </c:pt>
                <c:pt idx="20">
                  <c:v>67660.941924954648</c:v>
                </c:pt>
                <c:pt idx="21">
                  <c:v>67619.567113428595</c:v>
                </c:pt>
                <c:pt idx="22">
                  <c:v>67578.192301902556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A-4090-9F25-52CB9932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[2]总排放!$A$9</c:f>
              <c:strCache>
                <c:ptCount val="1"/>
                <c:pt idx="0">
                  <c:v>辽宁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[2]总排放!$B$9:$X$9</c:f>
              <c:numCache>
                <c:formatCode>General</c:formatCode>
                <c:ptCount val="23"/>
                <c:pt idx="0">
                  <c:v>25562.87545000001</c:v>
                </c:pt>
                <c:pt idx="1">
                  <c:v>25860.112600000004</c:v>
                </c:pt>
                <c:pt idx="2">
                  <c:v>20382.09015</c:v>
                </c:pt>
                <c:pt idx="3">
                  <c:v>20220.039640000006</c:v>
                </c:pt>
                <c:pt idx="4">
                  <c:v>20147.52592</c:v>
                </c:pt>
                <c:pt idx="5">
                  <c:v>25108.7085052863</c:v>
                </c:pt>
                <c:pt idx="6">
                  <c:v>22174.198873588102</c:v>
                </c:pt>
                <c:pt idx="7">
                  <c:v>24738.779200687401</c:v>
                </c:pt>
                <c:pt idx="8">
                  <c:v>26756.5751403416</c:v>
                </c:pt>
                <c:pt idx="9">
                  <c:v>30038.338089963599</c:v>
                </c:pt>
                <c:pt idx="10">
                  <c:v>33036.035415000704</c:v>
                </c:pt>
                <c:pt idx="11">
                  <c:v>38136.083407832797</c:v>
                </c:pt>
                <c:pt idx="12">
                  <c:v>42218.6252832381</c:v>
                </c:pt>
                <c:pt idx="13">
                  <c:v>43128.727679397998</c:v>
                </c:pt>
                <c:pt idx="14">
                  <c:v>47600.399245349297</c:v>
                </c:pt>
                <c:pt idx="15">
                  <c:v>55031.65832902</c:v>
                </c:pt>
                <c:pt idx="16">
                  <c:v>55707.027685968096</c:v>
                </c:pt>
                <c:pt idx="17">
                  <c:v>57608.623852031298</c:v>
                </c:pt>
                <c:pt idx="18">
                  <c:v>62045.682526054894</c:v>
                </c:pt>
                <c:pt idx="19">
                  <c:v>62374.919073785502</c:v>
                </c:pt>
                <c:pt idx="20">
                  <c:v>61634.973271307332</c:v>
                </c:pt>
                <c:pt idx="21">
                  <c:v>60895.027468829161</c:v>
                </c:pt>
                <c:pt idx="22">
                  <c:v>60155.081666350983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9-4232-BD9C-984B9176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[2]总排放!$A$10</c:f>
              <c:strCache>
                <c:ptCount val="1"/>
                <c:pt idx="0">
                  <c:v>吉林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[2]总排放!$B$10:$X$10</c:f>
              <c:numCache>
                <c:formatCode>General</c:formatCode>
                <c:ptCount val="23"/>
                <c:pt idx="0">
                  <c:v>11237.5262</c:v>
                </c:pt>
                <c:pt idx="1">
                  <c:v>12037.3737</c:v>
                </c:pt>
                <c:pt idx="2">
                  <c:v>10618.7243</c:v>
                </c:pt>
                <c:pt idx="3">
                  <c:v>9127.9179100000019</c:v>
                </c:pt>
                <c:pt idx="4">
                  <c:v>9254.9034499999998</c:v>
                </c:pt>
                <c:pt idx="5">
                  <c:v>8225.8962305865898</c:v>
                </c:pt>
                <c:pt idx="6">
                  <c:v>9786.6375313439694</c:v>
                </c:pt>
                <c:pt idx="7">
                  <c:v>10098.1293399146</c:v>
                </c:pt>
                <c:pt idx="8">
                  <c:v>11205.8054136959</c:v>
                </c:pt>
                <c:pt idx="9">
                  <c:v>12244.470629318201</c:v>
                </c:pt>
                <c:pt idx="10">
                  <c:v>16019.3492136525</c:v>
                </c:pt>
                <c:pt idx="11">
                  <c:v>17765.495971699602</c:v>
                </c:pt>
                <c:pt idx="12">
                  <c:v>19321.2049927691</c:v>
                </c:pt>
                <c:pt idx="13">
                  <c:v>19659.702502673899</c:v>
                </c:pt>
                <c:pt idx="14">
                  <c:v>20016.670855447301</c:v>
                </c:pt>
                <c:pt idx="15">
                  <c:v>22201.128620408799</c:v>
                </c:pt>
                <c:pt idx="16">
                  <c:v>25777.059375391302</c:v>
                </c:pt>
                <c:pt idx="17">
                  <c:v>25958.5593418116</c:v>
                </c:pt>
                <c:pt idx="18">
                  <c:v>25894.235673070099</c:v>
                </c:pt>
                <c:pt idx="19">
                  <c:v>25788.950881709399</c:v>
                </c:pt>
                <c:pt idx="20">
                  <c:v>25036.260608660483</c:v>
                </c:pt>
                <c:pt idx="21">
                  <c:v>24283.570335611566</c:v>
                </c:pt>
                <c:pt idx="22">
                  <c:v>23530.88006256265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A-432E-8823-B7632CA7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[2]总排放!$A$11</c:f>
              <c:strCache>
                <c:ptCount val="1"/>
                <c:pt idx="0">
                  <c:v>黑龙江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[2]总排放!$B$11:$X$11</c:f>
              <c:numCache>
                <c:formatCode>General</c:formatCode>
                <c:ptCount val="23"/>
                <c:pt idx="0">
                  <c:v>15788.730800000001</c:v>
                </c:pt>
                <c:pt idx="1">
                  <c:v>16000.224200000001</c:v>
                </c:pt>
                <c:pt idx="2">
                  <c:v>13899.143000000002</c:v>
                </c:pt>
                <c:pt idx="3">
                  <c:v>14046.833509999999</c:v>
                </c:pt>
                <c:pt idx="4">
                  <c:v>12955.234420000001</c:v>
                </c:pt>
                <c:pt idx="5">
                  <c:v>13868.775486004501</c:v>
                </c:pt>
                <c:pt idx="6">
                  <c:v>13696.5626625675</c:v>
                </c:pt>
                <c:pt idx="7">
                  <c:v>12797.4251114742</c:v>
                </c:pt>
                <c:pt idx="8">
                  <c:v>13114.4829542475</c:v>
                </c:pt>
                <c:pt idx="9">
                  <c:v>14174.928921852201</c:v>
                </c:pt>
                <c:pt idx="10">
                  <c:v>17288.382817740399</c:v>
                </c:pt>
                <c:pt idx="11">
                  <c:v>19691.525991299201</c:v>
                </c:pt>
                <c:pt idx="12">
                  <c:v>20499.742278607901</c:v>
                </c:pt>
                <c:pt idx="13">
                  <c:v>21715.150069383999</c:v>
                </c:pt>
                <c:pt idx="14">
                  <c:v>22333.1898463293</c:v>
                </c:pt>
                <c:pt idx="15">
                  <c:v>24694.885590124501</c:v>
                </c:pt>
                <c:pt idx="16">
                  <c:v>27413.810290036399</c:v>
                </c:pt>
                <c:pt idx="17">
                  <c:v>31170.608595067901</c:v>
                </c:pt>
                <c:pt idx="18">
                  <c:v>30612.152126703098</c:v>
                </c:pt>
                <c:pt idx="19">
                  <c:v>31795.499077479999</c:v>
                </c:pt>
                <c:pt idx="20">
                  <c:v>31492.29202832</c:v>
                </c:pt>
                <c:pt idx="21">
                  <c:v>31189.084979160001</c:v>
                </c:pt>
                <c:pt idx="22">
                  <c:v>30885.877930000002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E79-B3AF-7240D443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[2]总排放!$A$12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[2]总排放!$B$3:$X$3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[2]总排放!$B$12:$X$12</c:f>
              <c:numCache>
                <c:formatCode>General</c:formatCode>
                <c:ptCount val="23"/>
                <c:pt idx="0">
                  <c:v>12979.476600000002</c:v>
                </c:pt>
                <c:pt idx="1">
                  <c:v>13924.867</c:v>
                </c:pt>
                <c:pt idx="2">
                  <c:v>10837.163800000002</c:v>
                </c:pt>
                <c:pt idx="3">
                  <c:v>11059.855589999999</c:v>
                </c:pt>
                <c:pt idx="4">
                  <c:v>11808.229799999999</c:v>
                </c:pt>
                <c:pt idx="5">
                  <c:v>13467.563578223399</c:v>
                </c:pt>
                <c:pt idx="6">
                  <c:v>14105.6416237701</c:v>
                </c:pt>
                <c:pt idx="7">
                  <c:v>14877.2727273695</c:v>
                </c:pt>
                <c:pt idx="8">
                  <c:v>15924.8766344253</c:v>
                </c:pt>
                <c:pt idx="9">
                  <c:v>17098.633911561003</c:v>
                </c:pt>
                <c:pt idx="10">
                  <c:v>18641.6383767437</c:v>
                </c:pt>
                <c:pt idx="11">
                  <c:v>21515.224117350503</c:v>
                </c:pt>
                <c:pt idx="12">
                  <c:v>23275.9154511733</c:v>
                </c:pt>
                <c:pt idx="13">
                  <c:v>22672.784936892098</c:v>
                </c:pt>
                <c:pt idx="14">
                  <c:v>22362.839339244001</c:v>
                </c:pt>
                <c:pt idx="15">
                  <c:v>24394.249803135299</c:v>
                </c:pt>
                <c:pt idx="16">
                  <c:v>24555.754365197197</c:v>
                </c:pt>
                <c:pt idx="17">
                  <c:v>24327.641933413801</c:v>
                </c:pt>
                <c:pt idx="18">
                  <c:v>26765.5888040641</c:v>
                </c:pt>
                <c:pt idx="19">
                  <c:v>26214.389102565103</c:v>
                </c:pt>
                <c:pt idx="20">
                  <c:v>26394.18845202903</c:v>
                </c:pt>
                <c:pt idx="21">
                  <c:v>26573.987801492956</c:v>
                </c:pt>
                <c:pt idx="22">
                  <c:v>26753.787150956883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B-4B55-AB14-796DBCC7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415"/>
        <c:axId val="581148079"/>
      </c:lineChart>
      <c:catAx>
        <c:axId val="5811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079"/>
        <c:crosses val="autoZero"/>
        <c:auto val="1"/>
        <c:lblAlgn val="ctr"/>
        <c:lblOffset val="100"/>
        <c:noMultiLvlLbl val="0"/>
      </c:catAx>
      <c:valAx>
        <c:axId val="58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10590</xdr:colOff>
      <xdr:row>34</xdr:row>
      <xdr:rowOff>20108</xdr:rowOff>
    </xdr:from>
    <xdr:to>
      <xdr:col>8</xdr:col>
      <xdr:colOff>285756</xdr:colOff>
      <xdr:row>48</xdr:row>
      <xdr:rowOff>96308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64464-C49D-4419-9731-5B7DE2063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412749</xdr:colOff>
      <xdr:row>34</xdr:row>
      <xdr:rowOff>0</xdr:rowOff>
    </xdr:from>
    <xdr:to>
      <xdr:col>16</xdr:col>
      <xdr:colOff>74083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ADBC4-B885-4142-913A-03A112279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254000</xdr:colOff>
      <xdr:row>34</xdr:row>
      <xdr:rowOff>0</xdr:rowOff>
    </xdr:from>
    <xdr:to>
      <xdr:col>23</xdr:col>
      <xdr:colOff>529166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82DAB-BECA-4436-A11A-5CD45C61C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275166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CE5360-C8A3-4E1E-9592-3AEE8926D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34</xdr:row>
      <xdr:rowOff>0</xdr:rowOff>
    </xdr:from>
    <xdr:to>
      <xdr:col>39</xdr:col>
      <xdr:colOff>275166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33B660-B5FB-4615-BA53-8C29C5AAA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34</xdr:row>
      <xdr:rowOff>0</xdr:rowOff>
    </xdr:from>
    <xdr:to>
      <xdr:col>47</xdr:col>
      <xdr:colOff>275166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137D30-6E9F-4DD4-BC57-4F1AB6156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275166</xdr:colOff>
      <xdr:row>63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62B5A9-9AF4-4147-BA6F-E14690969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275166</xdr:colOff>
      <xdr:row>63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3DC88C-3EF5-4F78-8F02-281332E1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49</xdr:row>
      <xdr:rowOff>0</xdr:rowOff>
    </xdr:from>
    <xdr:to>
      <xdr:col>24</xdr:col>
      <xdr:colOff>275166</xdr:colOff>
      <xdr:row>63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111F23-C88E-41A0-BD17-7D2C04FA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462643</xdr:colOff>
      <xdr:row>49</xdr:row>
      <xdr:rowOff>54429</xdr:rowOff>
    </xdr:from>
    <xdr:to>
      <xdr:col>40</xdr:col>
      <xdr:colOff>125488</xdr:colOff>
      <xdr:row>63</xdr:row>
      <xdr:rowOff>130629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7B3953-DC5F-4591-A27D-680799AB4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544285</xdr:colOff>
      <xdr:row>49</xdr:row>
      <xdr:rowOff>40822</xdr:rowOff>
    </xdr:from>
    <xdr:to>
      <xdr:col>32</xdr:col>
      <xdr:colOff>207129</xdr:colOff>
      <xdr:row>63</xdr:row>
      <xdr:rowOff>117022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5FCA3E-922B-42CD-A210-75A56111A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244929</xdr:colOff>
      <xdr:row>49</xdr:row>
      <xdr:rowOff>54428</xdr:rowOff>
    </xdr:from>
    <xdr:to>
      <xdr:col>47</xdr:col>
      <xdr:colOff>520095</xdr:colOff>
      <xdr:row>63</xdr:row>
      <xdr:rowOff>130628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DC506A-7A62-4C04-89E1-7504443C4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8</xdr:col>
      <xdr:colOff>275166</xdr:colOff>
      <xdr:row>78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E089A9D-D3D0-443C-A7E3-831A5C1BC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275166</xdr:colOff>
      <xdr:row>78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6C09B2-9DC9-49FE-AFB5-E91101279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64</xdr:row>
      <xdr:rowOff>0</xdr:rowOff>
    </xdr:from>
    <xdr:to>
      <xdr:col>24</xdr:col>
      <xdr:colOff>275166</xdr:colOff>
      <xdr:row>78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27ACAAB-AC0A-405A-8C4B-57E27016C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64</xdr:row>
      <xdr:rowOff>0</xdr:rowOff>
    </xdr:from>
    <xdr:to>
      <xdr:col>32</xdr:col>
      <xdr:colOff>275166</xdr:colOff>
      <xdr:row>78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BA2980F-9D8F-4F2A-A290-B33B42EB9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0</xdr:colOff>
      <xdr:row>64</xdr:row>
      <xdr:rowOff>0</xdr:rowOff>
    </xdr:from>
    <xdr:to>
      <xdr:col>40</xdr:col>
      <xdr:colOff>275166</xdr:colOff>
      <xdr:row>78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757433F-95E2-41D8-964D-339EF1B4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41</xdr:col>
      <xdr:colOff>0</xdr:colOff>
      <xdr:row>64</xdr:row>
      <xdr:rowOff>0</xdr:rowOff>
    </xdr:from>
    <xdr:to>
      <xdr:col>48</xdr:col>
      <xdr:colOff>275166</xdr:colOff>
      <xdr:row>78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15F7BE9-15DC-459A-B716-8BE9FADE0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8</xdr:col>
      <xdr:colOff>275166</xdr:colOff>
      <xdr:row>93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271706-D6FB-4B08-8FBB-0F31E9DDC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16</xdr:col>
      <xdr:colOff>275166</xdr:colOff>
      <xdr:row>93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F3C8B3F-2ECD-48EC-812C-134E5B739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79</xdr:row>
      <xdr:rowOff>0</xdr:rowOff>
    </xdr:from>
    <xdr:to>
      <xdr:col>24</xdr:col>
      <xdr:colOff>275166</xdr:colOff>
      <xdr:row>93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00D6691-44FB-4BCD-82A2-D1D15D6AD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79</xdr:row>
      <xdr:rowOff>0</xdr:rowOff>
    </xdr:from>
    <xdr:to>
      <xdr:col>32</xdr:col>
      <xdr:colOff>275166</xdr:colOff>
      <xdr:row>93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1B610C6-C0C2-40BE-8785-593611F5B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0</xdr:colOff>
      <xdr:row>79</xdr:row>
      <xdr:rowOff>0</xdr:rowOff>
    </xdr:from>
    <xdr:to>
      <xdr:col>40</xdr:col>
      <xdr:colOff>275166</xdr:colOff>
      <xdr:row>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18FF2F3-E0C2-4129-ACFC-C83473F3D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0</xdr:colOff>
      <xdr:row>79</xdr:row>
      <xdr:rowOff>0</xdr:rowOff>
    </xdr:from>
    <xdr:to>
      <xdr:col>48</xdr:col>
      <xdr:colOff>275166</xdr:colOff>
      <xdr:row>93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A842CD7-4D7B-4F2F-B09C-337E23BA2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275166</xdr:colOff>
      <xdr:row>108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9E082D4-6F70-4184-A8CD-4CB4D7939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94</xdr:row>
      <xdr:rowOff>0</xdr:rowOff>
    </xdr:from>
    <xdr:to>
      <xdr:col>16</xdr:col>
      <xdr:colOff>275166</xdr:colOff>
      <xdr:row>108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34F6419-C358-4781-B941-A685C640D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94</xdr:row>
      <xdr:rowOff>0</xdr:rowOff>
    </xdr:from>
    <xdr:to>
      <xdr:col>24</xdr:col>
      <xdr:colOff>275166</xdr:colOff>
      <xdr:row>108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F49B618-936D-4FBA-A16A-33016915C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94</xdr:row>
      <xdr:rowOff>0</xdr:rowOff>
    </xdr:from>
    <xdr:to>
      <xdr:col>32</xdr:col>
      <xdr:colOff>275166</xdr:colOff>
      <xdr:row>108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E41C47D-6D75-4628-9D09-2FA13DB64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0</xdr:colOff>
      <xdr:row>94</xdr:row>
      <xdr:rowOff>0</xdr:rowOff>
    </xdr:from>
    <xdr:to>
      <xdr:col>40</xdr:col>
      <xdr:colOff>275166</xdr:colOff>
      <xdr:row>108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AA87ABA-A854-4153-BD82-9AFD46532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41</xdr:col>
      <xdr:colOff>0</xdr:colOff>
      <xdr:row>94</xdr:row>
      <xdr:rowOff>0</xdr:rowOff>
    </xdr:from>
    <xdr:to>
      <xdr:col>48</xdr:col>
      <xdr:colOff>275166</xdr:colOff>
      <xdr:row>108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950E278-AEE8-4FBF-8612-E62DF189E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8~2019\Mac%20Arthur&#39033;&#30446;\2017&#30465;&#32423;&#25490;&#25918;&#35745;&#31639;\&#35745;&#31639;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0~2021\&#30446;&#26631;&#20998;&#35299;\1995-2019&#24180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北京"/>
      <sheetName val="天津"/>
      <sheetName val="河北"/>
      <sheetName val="山西"/>
      <sheetName val="内蒙古"/>
      <sheetName val="辽宁"/>
      <sheetName val="吉林"/>
      <sheetName val="黑龙江"/>
      <sheetName val="上海"/>
      <sheetName val="江苏"/>
      <sheetName val="浙江"/>
      <sheetName val="安徽"/>
      <sheetName val="福建"/>
      <sheetName val="江西"/>
      <sheetName val="山东"/>
      <sheetName val="河南"/>
      <sheetName val="湖北"/>
      <sheetName val="湖南"/>
      <sheetName val="广东"/>
      <sheetName val="广西"/>
      <sheetName val="海南"/>
      <sheetName val="重庆"/>
      <sheetName val="四川"/>
      <sheetName val="贵州"/>
      <sheetName val="云南"/>
      <sheetName val="陕西"/>
      <sheetName val="甘肃"/>
      <sheetName val="青海"/>
      <sheetName val="宁夏"/>
      <sheetName val="新疆"/>
      <sheetName val="排放因子"/>
      <sheetName val="S1计算结果"/>
      <sheetName val="S2计算结果（电）"/>
      <sheetName val="S2计算结果（热）"/>
      <sheetName val="计算结果汇总"/>
      <sheetName val="GD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">
          <cell r="B4">
            <v>9342.2456050000001</v>
          </cell>
          <cell r="J4">
            <v>5952.9307399999998</v>
          </cell>
        </row>
        <row r="5">
          <cell r="B5">
            <v>17637.907835000002</v>
          </cell>
          <cell r="J5">
            <v>2051.1338500000002</v>
          </cell>
        </row>
        <row r="6">
          <cell r="B6">
            <v>89131.110173216424</v>
          </cell>
          <cell r="J6">
            <v>6823.2588000000014</v>
          </cell>
        </row>
        <row r="7">
          <cell r="B7">
            <v>52039.62402586027</v>
          </cell>
          <cell r="J7">
            <v>-6852.5291300000008</v>
          </cell>
        </row>
        <row r="8">
          <cell r="B8">
            <v>67578.192301902556</v>
          </cell>
          <cell r="J8">
            <v>-13654.211010000001</v>
          </cell>
        </row>
        <row r="9">
          <cell r="B9">
            <v>57481.846456350984</v>
          </cell>
          <cell r="J9">
            <v>2673.2352100000003</v>
          </cell>
        </row>
        <row r="10">
          <cell r="B10">
            <v>23530.88006256265</v>
          </cell>
          <cell r="J10">
            <v>-756.38983999999994</v>
          </cell>
        </row>
        <row r="11">
          <cell r="B11">
            <v>30885.877930000002</v>
          </cell>
          <cell r="J11">
            <v>-455.18570999999997</v>
          </cell>
        </row>
        <row r="12">
          <cell r="B12">
            <v>22101.752700956884</v>
          </cell>
          <cell r="J12">
            <v>4652.0344500000001</v>
          </cell>
        </row>
        <row r="13">
          <cell r="B13">
            <v>79063.28212805964</v>
          </cell>
          <cell r="J13">
            <v>6283.3102499999995</v>
          </cell>
        </row>
        <row r="14">
          <cell r="B14">
            <v>39328.166300330398</v>
          </cell>
          <cell r="J14">
            <v>6192.910499999999</v>
          </cell>
        </row>
        <row r="15">
          <cell r="B15">
            <v>38504.427088594428</v>
          </cell>
          <cell r="J15">
            <v>-3860.6673000000005</v>
          </cell>
        </row>
        <row r="16">
          <cell r="B16">
            <v>24766.171610398989</v>
          </cell>
          <cell r="J16">
            <v>-512.49975000000006</v>
          </cell>
        </row>
        <row r="17">
          <cell r="B17">
            <v>23374.782987039056</v>
          </cell>
          <cell r="J17">
            <v>715.74054999999998</v>
          </cell>
        </row>
        <row r="18">
          <cell r="B18">
            <v>87985.940044642295</v>
          </cell>
          <cell r="J18">
            <v>5039.8025600000001</v>
          </cell>
        </row>
        <row r="19">
          <cell r="B19">
            <v>50612.113066503567</v>
          </cell>
          <cell r="J19">
            <v>2804.5569299999997</v>
          </cell>
        </row>
        <row r="20">
          <cell r="B20">
            <v>34702.982409505814</v>
          </cell>
          <cell r="J20">
            <v>-2958.7973099999995</v>
          </cell>
        </row>
        <row r="21">
          <cell r="B21">
            <v>34750.141252648755</v>
          </cell>
          <cell r="J21">
            <v>771.93787999999995</v>
          </cell>
        </row>
        <row r="22">
          <cell r="B22">
            <v>57936.186120256905</v>
          </cell>
          <cell r="J22">
            <v>7496.2053599999999</v>
          </cell>
        </row>
        <row r="23">
          <cell r="B23">
            <v>22862.019192232954</v>
          </cell>
          <cell r="J23">
            <v>217.3760399999999</v>
          </cell>
        </row>
        <row r="24">
          <cell r="B24">
            <v>3893.7441100000005</v>
          </cell>
          <cell r="J24">
            <v>-2.7936300000000003</v>
          </cell>
        </row>
        <row r="25">
          <cell r="B25">
            <v>17007.910695837181</v>
          </cell>
          <cell r="J25">
            <v>1390.6342100000002</v>
          </cell>
        </row>
        <row r="26">
          <cell r="B26">
            <v>33946.202880023804</v>
          </cell>
          <cell r="J26">
            <v>-7170.1800099999991</v>
          </cell>
        </row>
        <row r="27">
          <cell r="B27">
            <v>24602.792914191516</v>
          </cell>
          <cell r="J27">
            <v>-3306.7091400000004</v>
          </cell>
        </row>
        <row r="28">
          <cell r="B28">
            <v>19279.958977881841</v>
          </cell>
          <cell r="J28">
            <v>-7560.353430000001</v>
          </cell>
        </row>
        <row r="29">
          <cell r="B29">
            <v>25475.426995000002</v>
          </cell>
          <cell r="J29">
            <v>-1545.47057</v>
          </cell>
        </row>
        <row r="30">
          <cell r="B30">
            <v>15278.298982602548</v>
          </cell>
          <cell r="J30">
            <v>-1183.8356600000002</v>
          </cell>
        </row>
        <row r="31">
          <cell r="B31">
            <v>5223.2989650000009</v>
          </cell>
          <cell r="J31">
            <v>403.12852999999996</v>
          </cell>
        </row>
        <row r="32">
          <cell r="B32">
            <v>18670.239579999998</v>
          </cell>
          <cell r="J32">
            <v>-2841.9794200000001</v>
          </cell>
        </row>
        <row r="33">
          <cell r="B33">
            <v>43547.007448770833</v>
          </cell>
          <cell r="J33">
            <v>-2901.4847400000003</v>
          </cell>
        </row>
      </sheetData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人口"/>
      <sheetName val="人均GDP"/>
      <sheetName val="2019年三产"/>
      <sheetName val="直接排放"/>
      <sheetName val="净调入电排放"/>
      <sheetName val="总排放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B4">
            <v>8093.5569000000005</v>
          </cell>
          <cell r="C4">
            <v>8821.0699999999979</v>
          </cell>
          <cell r="D4">
            <v>6735.3786999999993</v>
          </cell>
          <cell r="E4">
            <v>6969.3458299999975</v>
          </cell>
          <cell r="F4">
            <v>7297.1625999999997</v>
          </cell>
          <cell r="G4">
            <v>7686.3130096780096</v>
          </cell>
          <cell r="H4">
            <v>8756.5058975430493</v>
          </cell>
          <cell r="I4">
            <v>8614.3735258126799</v>
          </cell>
          <cell r="J4">
            <v>9167.8275184502309</v>
          </cell>
          <cell r="K4">
            <v>9756.5045604241895</v>
          </cell>
          <cell r="L4">
            <v>10256.1180705264</v>
          </cell>
          <cell r="M4">
            <v>10668.566597352699</v>
          </cell>
          <cell r="N4">
            <v>11384.2146174851</v>
          </cell>
          <cell r="O4">
            <v>10738.572808462801</v>
          </cell>
          <cell r="P4">
            <v>10795.1178544533</v>
          </cell>
          <cell r="Q4">
            <v>11242.4709754385</v>
          </cell>
          <cell r="R4">
            <v>10147.287122541</v>
          </cell>
          <cell r="S4">
            <v>10402.7658700464</v>
          </cell>
          <cell r="T4">
            <v>9957.5299304409891</v>
          </cell>
          <cell r="U4">
            <v>9936.2021624361605</v>
          </cell>
          <cell r="X4">
            <v>9342.2456050000001</v>
          </cell>
        </row>
        <row r="5">
          <cell r="B5">
            <v>7020.1744000000008</v>
          </cell>
          <cell r="C5">
            <v>6675.9286999999995</v>
          </cell>
          <cell r="D5">
            <v>5566.2677000000003</v>
          </cell>
          <cell r="E5">
            <v>5638.4464499999976</v>
          </cell>
          <cell r="F5">
            <v>5738.5892800000001</v>
          </cell>
          <cell r="G5">
            <v>6500.8496299999997</v>
          </cell>
          <cell r="H5">
            <v>6526.9875199999997</v>
          </cell>
          <cell r="I5">
            <v>7359.7473499999996</v>
          </cell>
          <cell r="J5">
            <v>7577.1629000000003</v>
          </cell>
          <cell r="K5">
            <v>8628.4680900000003</v>
          </cell>
          <cell r="L5">
            <v>10150.202046733901</v>
          </cell>
          <cell r="M5">
            <v>10729.4420725129</v>
          </cell>
          <cell r="N5">
            <v>11643.0889517626</v>
          </cell>
          <cell r="O5">
            <v>10980.3542678216</v>
          </cell>
          <cell r="P5">
            <v>14100.3410612558</v>
          </cell>
          <cell r="Q5">
            <v>15572.0558135837</v>
          </cell>
          <cell r="R5">
            <v>17447.551569993</v>
          </cell>
          <cell r="S5">
            <v>18588.123476196699</v>
          </cell>
          <cell r="T5">
            <v>19081.813885595599</v>
          </cell>
          <cell r="U5">
            <v>19407.305822293201</v>
          </cell>
          <cell r="X5">
            <v>17637.907835000002</v>
          </cell>
        </row>
        <row r="6">
          <cell r="B6">
            <v>22646.579999999998</v>
          </cell>
          <cell r="C6">
            <v>23298.031900000002</v>
          </cell>
          <cell r="D6">
            <v>23131.886099999992</v>
          </cell>
          <cell r="E6">
            <v>24361.551869999992</v>
          </cell>
          <cell r="F6">
            <v>22881.649699999998</v>
          </cell>
          <cell r="G6">
            <v>25705.01744</v>
          </cell>
          <cell r="H6">
            <v>27349.15943</v>
          </cell>
          <cell r="I6">
            <v>30652.068790000001</v>
          </cell>
          <cell r="J6">
            <v>35197.521130000001</v>
          </cell>
          <cell r="K6">
            <v>39954.0255123799</v>
          </cell>
          <cell r="L6">
            <v>49484.507487229501</v>
          </cell>
          <cell r="M6">
            <v>51780.064964656303</v>
          </cell>
          <cell r="N6">
            <v>56562.695320487997</v>
          </cell>
          <cell r="O6">
            <v>58726.4395452233</v>
          </cell>
          <cell r="P6">
            <v>60770.339840053202</v>
          </cell>
          <cell r="Q6">
            <v>74268.272531480703</v>
          </cell>
          <cell r="R6">
            <v>80640.0623010462</v>
          </cell>
          <cell r="S6">
            <v>81383.597924836897</v>
          </cell>
          <cell r="T6">
            <v>92448.554994652106</v>
          </cell>
          <cell r="U6">
            <v>89376.942491736903</v>
          </cell>
          <cell r="X6">
            <v>89131.110173216424</v>
          </cell>
        </row>
        <row r="7">
          <cell r="B7">
            <v>15815.084500000003</v>
          </cell>
          <cell r="C7">
            <v>16342.3127</v>
          </cell>
          <cell r="D7">
            <v>15436.109100000001</v>
          </cell>
          <cell r="E7">
            <v>15324.20752</v>
          </cell>
          <cell r="F7">
            <v>15107.016089999999</v>
          </cell>
          <cell r="G7">
            <v>15406.867679999999</v>
          </cell>
          <cell r="H7">
            <v>19067.916030000004</v>
          </cell>
          <cell r="I7">
            <v>22805.741359999996</v>
          </cell>
          <cell r="J7">
            <v>25319.971789999996</v>
          </cell>
          <cell r="K7">
            <v>26691.521359999999</v>
          </cell>
          <cell r="L7">
            <v>27805.903490000001</v>
          </cell>
          <cell r="M7">
            <v>31320.525190000004</v>
          </cell>
          <cell r="N7">
            <v>34520.530600000006</v>
          </cell>
          <cell r="O7">
            <v>38627.064470000005</v>
          </cell>
          <cell r="P7">
            <v>39375.283270000007</v>
          </cell>
          <cell r="Q7">
            <v>44027.461500000005</v>
          </cell>
          <cell r="R7">
            <v>47232.980441423766</v>
          </cell>
          <cell r="S7">
            <v>49827.66507755706</v>
          </cell>
          <cell r="T7">
            <v>52487.75093167436</v>
          </cell>
          <cell r="U7">
            <v>51475.343715895295</v>
          </cell>
          <cell r="X7">
            <v>52039.62402586027</v>
          </cell>
        </row>
        <row r="8">
          <cell r="B8">
            <v>8845.9675000000007</v>
          </cell>
          <cell r="C8">
            <v>9632.591800000002</v>
          </cell>
          <cell r="D8">
            <v>10197.031299999999</v>
          </cell>
          <cell r="E8">
            <v>9691.4086100000004</v>
          </cell>
          <cell r="F8">
            <v>10163.573990000003</v>
          </cell>
          <cell r="G8">
            <v>11984.1263873065</v>
          </cell>
          <cell r="H8">
            <v>13069.1008134397</v>
          </cell>
          <cell r="I8">
            <v>14524.7285690438</v>
          </cell>
          <cell r="J8">
            <v>13558.124645182699</v>
          </cell>
          <cell r="K8">
            <v>22149.737823912899</v>
          </cell>
          <cell r="L8">
            <v>25806.0066610178</v>
          </cell>
          <cell r="M8">
            <v>29704.696659824302</v>
          </cell>
          <cell r="N8">
            <v>37820.670983600699</v>
          </cell>
          <cell r="O8">
            <v>46103.745053677703</v>
          </cell>
          <cell r="P8">
            <v>50544.709710550203</v>
          </cell>
          <cell r="Q8">
            <v>55444.073205176297</v>
          </cell>
          <cell r="R8">
            <v>69609.627159725002</v>
          </cell>
          <cell r="S8">
            <v>72401.156311378902</v>
          </cell>
          <cell r="T8">
            <v>66129.401813074306</v>
          </cell>
          <cell r="U8">
            <v>67702.316736480701</v>
          </cell>
          <cell r="X8">
            <v>67578.192301902556</v>
          </cell>
        </row>
        <row r="9">
          <cell r="B9">
            <v>24883.314300000009</v>
          </cell>
          <cell r="C9">
            <v>25860.112600000004</v>
          </cell>
          <cell r="D9">
            <v>19806.631300000001</v>
          </cell>
          <cell r="E9">
            <v>19630.341140000008</v>
          </cell>
          <cell r="F9">
            <v>18728.709719999999</v>
          </cell>
          <cell r="G9">
            <v>23536.876405286301</v>
          </cell>
          <cell r="H9">
            <v>20978.711873588101</v>
          </cell>
          <cell r="I9">
            <v>23914.408050687402</v>
          </cell>
          <cell r="J9">
            <v>26057.6255403416</v>
          </cell>
          <cell r="K9">
            <v>28545.266539963599</v>
          </cell>
          <cell r="L9">
            <v>31401.210965000701</v>
          </cell>
          <cell r="M9">
            <v>36341.9679578328</v>
          </cell>
          <cell r="N9">
            <v>40237.141783238098</v>
          </cell>
          <cell r="O9">
            <v>40935.741129397997</v>
          </cell>
          <cell r="P9">
            <v>45243.938295349297</v>
          </cell>
          <cell r="Q9">
            <v>52014.702879019998</v>
          </cell>
          <cell r="R9">
            <v>52118.444105968098</v>
          </cell>
          <cell r="S9">
            <v>54407.407402031298</v>
          </cell>
          <cell r="T9">
            <v>58659.563876054897</v>
          </cell>
          <cell r="U9">
            <v>59100.907093785499</v>
          </cell>
          <cell r="X9">
            <v>57481.846456350984</v>
          </cell>
        </row>
        <row r="10">
          <cell r="B10">
            <v>11237.5262</v>
          </cell>
          <cell r="C10">
            <v>12037.3737</v>
          </cell>
          <cell r="D10">
            <v>10556.295099999999</v>
          </cell>
          <cell r="E10">
            <v>9127.9179100000019</v>
          </cell>
          <cell r="F10">
            <v>9254.9034499999998</v>
          </cell>
          <cell r="G10">
            <v>8223.3218305865903</v>
          </cell>
          <cell r="H10">
            <v>9786.6375313439694</v>
          </cell>
          <cell r="I10">
            <v>10098.1293399146</v>
          </cell>
          <cell r="J10">
            <v>10997.600813695901</v>
          </cell>
          <cell r="K10">
            <v>12244.470629318201</v>
          </cell>
          <cell r="L10">
            <v>16019.3492136525</v>
          </cell>
          <cell r="M10">
            <v>17765.495971699602</v>
          </cell>
          <cell r="N10">
            <v>19321.2049927691</v>
          </cell>
          <cell r="O10">
            <v>19659.702502673899</v>
          </cell>
          <cell r="P10">
            <v>20016.670855447301</v>
          </cell>
          <cell r="Q10">
            <v>22201.128620408799</v>
          </cell>
          <cell r="R10">
            <v>25777.059375391302</v>
          </cell>
          <cell r="S10">
            <v>25461.4987218116</v>
          </cell>
          <cell r="T10">
            <v>25894.235673070099</v>
          </cell>
          <cell r="U10">
            <v>25788.950881709399</v>
          </cell>
          <cell r="X10">
            <v>23530.88006256265</v>
          </cell>
        </row>
        <row r="11">
          <cell r="B11">
            <v>15788.730800000001</v>
          </cell>
          <cell r="C11">
            <v>16000.224200000001</v>
          </cell>
          <cell r="D11">
            <v>13899.143000000002</v>
          </cell>
          <cell r="E11">
            <v>14046.833509999999</v>
          </cell>
          <cell r="F11">
            <v>12955.234420000001</v>
          </cell>
          <cell r="G11">
            <v>13868.775486004501</v>
          </cell>
          <cell r="H11">
            <v>13612.411962567499</v>
          </cell>
          <cell r="I11">
            <v>12777.9562114742</v>
          </cell>
          <cell r="J11">
            <v>13114.4829542475</v>
          </cell>
          <cell r="K11">
            <v>14174.928921852201</v>
          </cell>
          <cell r="L11">
            <v>17288.382817740399</v>
          </cell>
          <cell r="M11">
            <v>19691.525991299201</v>
          </cell>
          <cell r="N11">
            <v>20499.742278607901</v>
          </cell>
          <cell r="O11">
            <v>21715.150069383999</v>
          </cell>
          <cell r="P11">
            <v>22333.1898463293</v>
          </cell>
          <cell r="Q11">
            <v>24694.885590124501</v>
          </cell>
          <cell r="R11">
            <v>27413.810290036399</v>
          </cell>
          <cell r="S11">
            <v>31170.608595067901</v>
          </cell>
          <cell r="T11">
            <v>30612.152126703098</v>
          </cell>
          <cell r="U11">
            <v>31795.499077479999</v>
          </cell>
          <cell r="X11">
            <v>30885.877930000002</v>
          </cell>
        </row>
        <row r="12">
          <cell r="B12">
            <v>12979.476600000002</v>
          </cell>
          <cell r="C12">
            <v>13919.839599999999</v>
          </cell>
          <cell r="D12">
            <v>10837.163800000002</v>
          </cell>
          <cell r="E12">
            <v>11055.977309999998</v>
          </cell>
          <cell r="F12">
            <v>11798.534099999999</v>
          </cell>
          <cell r="G12">
            <v>13456.144198223399</v>
          </cell>
          <cell r="H12">
            <v>13987.0668037701</v>
          </cell>
          <cell r="I12">
            <v>14663.8236873695</v>
          </cell>
          <cell r="J12">
            <v>15551.628094425299</v>
          </cell>
          <cell r="K12">
            <v>17021.642871561002</v>
          </cell>
          <cell r="L12">
            <v>17341.480916743702</v>
          </cell>
          <cell r="M12">
            <v>19622.838937350502</v>
          </cell>
          <cell r="N12">
            <v>20902.048991173298</v>
          </cell>
          <cell r="O12">
            <v>20207.850716892099</v>
          </cell>
          <cell r="P12">
            <v>19700.615579244</v>
          </cell>
          <cell r="Q12">
            <v>21866.329443135299</v>
          </cell>
          <cell r="R12">
            <v>22322.270745697198</v>
          </cell>
          <cell r="S12">
            <v>21651.316883413801</v>
          </cell>
          <cell r="T12">
            <v>23677.223804064099</v>
          </cell>
          <cell r="U12">
            <v>22268.524435065101</v>
          </cell>
          <cell r="X12">
            <v>22101.752700956884</v>
          </cell>
        </row>
        <row r="13">
          <cell r="B13">
            <v>23190.7032</v>
          </cell>
          <cell r="C13">
            <v>23686.830299999998</v>
          </cell>
          <cell r="D13">
            <v>19685.950900000003</v>
          </cell>
          <cell r="E13">
            <v>19832.098040000001</v>
          </cell>
          <cell r="F13">
            <v>19136.306690000001</v>
          </cell>
          <cell r="G13">
            <v>22185.688658564999</v>
          </cell>
          <cell r="H13">
            <v>21698.2189730645</v>
          </cell>
          <cell r="I13">
            <v>23279.2913732241</v>
          </cell>
          <cell r="J13">
            <v>25755.349896435699</v>
          </cell>
          <cell r="K13">
            <v>33408.920141943199</v>
          </cell>
          <cell r="L13">
            <v>42655.229449402199</v>
          </cell>
          <cell r="M13">
            <v>46755.0970355299</v>
          </cell>
          <cell r="N13">
            <v>49480.018470713803</v>
          </cell>
          <cell r="O13">
            <v>52355.831155375898</v>
          </cell>
          <cell r="P13">
            <v>54351.220602447203</v>
          </cell>
          <cell r="Q13">
            <v>62283.418160333102</v>
          </cell>
          <cell r="R13">
            <v>66456.908254019305</v>
          </cell>
          <cell r="S13">
            <v>68408.023552440194</v>
          </cell>
          <cell r="T13">
            <v>75721.121016574296</v>
          </cell>
          <cell r="U13">
            <v>75795.508303295603</v>
          </cell>
          <cell r="X13">
            <v>79063.28212805964</v>
          </cell>
        </row>
        <row r="14">
          <cell r="B14">
            <v>12486.466599999998</v>
          </cell>
          <cell r="C14">
            <v>13773.797299999998</v>
          </cell>
          <cell r="D14">
            <v>11756.788300000002</v>
          </cell>
          <cell r="E14">
            <v>11550.03667</v>
          </cell>
          <cell r="F14">
            <v>12002.288840000003</v>
          </cell>
          <cell r="G14">
            <v>8645.1472812557804</v>
          </cell>
          <cell r="H14">
            <v>14621.1911376718</v>
          </cell>
          <cell r="I14">
            <v>15878.222252792901</v>
          </cell>
          <cell r="J14">
            <v>17735.140876698901</v>
          </cell>
          <cell r="K14">
            <v>21883.627348066599</v>
          </cell>
          <cell r="L14">
            <v>25828.496584843899</v>
          </cell>
          <cell r="M14">
            <v>29560.311460434001</v>
          </cell>
          <cell r="N14">
            <v>33469.574419405202</v>
          </cell>
          <cell r="O14">
            <v>33959.849205745501</v>
          </cell>
          <cell r="P14">
            <v>34757.491775504699</v>
          </cell>
          <cell r="Q14">
            <v>37489.929890777501</v>
          </cell>
          <cell r="R14">
            <v>39808.5192165505</v>
          </cell>
          <cell r="S14">
            <v>40018.818461092902</v>
          </cell>
          <cell r="T14">
            <v>40080.335755805703</v>
          </cell>
          <cell r="U14">
            <v>39388.032661418103</v>
          </cell>
          <cell r="X14">
            <v>39328.166300330398</v>
          </cell>
        </row>
        <row r="15">
          <cell r="B15">
            <v>10713.994300000002</v>
          </cell>
          <cell r="C15">
            <v>11534.361200000001</v>
          </cell>
          <cell r="D15">
            <v>11021.4995</v>
          </cell>
          <cell r="E15">
            <v>11427.439750000001</v>
          </cell>
          <cell r="F15">
            <v>11671.791129999998</v>
          </cell>
          <cell r="G15">
            <v>12613.463141173201</v>
          </cell>
          <cell r="H15">
            <v>13563.998635125299</v>
          </cell>
          <cell r="I15">
            <v>14277.844160000001</v>
          </cell>
          <cell r="J15">
            <v>16053.104810000001</v>
          </cell>
          <cell r="K15">
            <v>16458.00548</v>
          </cell>
          <cell r="L15">
            <v>16112.948109999999</v>
          </cell>
          <cell r="M15">
            <v>18426.933801684201</v>
          </cell>
          <cell r="N15">
            <v>20177.762561253901</v>
          </cell>
          <cell r="O15">
            <v>22896.494360000001</v>
          </cell>
          <cell r="P15">
            <v>25398.187436785702</v>
          </cell>
          <cell r="Q15">
            <v>27531.7455215638</v>
          </cell>
          <cell r="R15">
            <v>29586.1058044725</v>
          </cell>
          <cell r="S15">
            <v>33379.486569671601</v>
          </cell>
          <cell r="T15">
            <v>37394.752124521903</v>
          </cell>
          <cell r="U15">
            <v>37923.812160998299</v>
          </cell>
          <cell r="X15">
            <v>38504.427088594428</v>
          </cell>
        </row>
        <row r="16">
          <cell r="B16">
            <v>5117.5246999999999</v>
          </cell>
          <cell r="C16">
            <v>5778.5583000000006</v>
          </cell>
          <cell r="D16">
            <v>4341.6027000000004</v>
          </cell>
          <cell r="E16">
            <v>4727.9104699999998</v>
          </cell>
          <cell r="F16">
            <v>5895.3549000000003</v>
          </cell>
          <cell r="G16">
            <v>5853.2081399999997</v>
          </cell>
          <cell r="H16">
            <v>5760.2946300000003</v>
          </cell>
          <cell r="I16">
            <v>7032.3172400000003</v>
          </cell>
          <cell r="J16">
            <v>9314.5410100000008</v>
          </cell>
          <cell r="K16">
            <v>10461.095240000001</v>
          </cell>
          <cell r="L16">
            <v>13016.3823163405</v>
          </cell>
          <cell r="M16">
            <v>14305.5895946371</v>
          </cell>
          <cell r="N16">
            <v>17122.1318214028</v>
          </cell>
          <cell r="O16">
            <v>17719.360548962599</v>
          </cell>
          <cell r="P16">
            <v>19787.6192213104</v>
          </cell>
          <cell r="Q16">
            <v>20814.278359921602</v>
          </cell>
          <cell r="R16">
            <v>24477.545947639599</v>
          </cell>
          <cell r="S16">
            <v>23999.6301516352</v>
          </cell>
          <cell r="T16">
            <v>23925.5409055173</v>
          </cell>
          <cell r="U16">
            <v>25247.4700841962</v>
          </cell>
          <cell r="X16">
            <v>24766.171610398989</v>
          </cell>
        </row>
        <row r="17">
          <cell r="B17">
            <v>6288.7168000000011</v>
          </cell>
          <cell r="C17">
            <v>6235.4195000000009</v>
          </cell>
          <cell r="D17">
            <v>5309.6900999999998</v>
          </cell>
          <cell r="E17">
            <v>5200.4262700000008</v>
          </cell>
          <cell r="F17">
            <v>4883.0870699999996</v>
          </cell>
          <cell r="G17">
            <v>5623.1020485328299</v>
          </cell>
          <cell r="H17">
            <v>6103.7171936917302</v>
          </cell>
          <cell r="I17">
            <v>6451.8602918241704</v>
          </cell>
          <cell r="J17">
            <v>7857.3752979630399</v>
          </cell>
          <cell r="K17">
            <v>9158.8567747739107</v>
          </cell>
          <cell r="L17">
            <v>9905.48392197256</v>
          </cell>
          <cell r="M17">
            <v>11109.5957188128</v>
          </cell>
          <cell r="N17">
            <v>13385.7175642195</v>
          </cell>
          <cell r="O17">
            <v>13527.105591544199</v>
          </cell>
          <cell r="P17">
            <v>14639.5749575011</v>
          </cell>
          <cell r="Q17">
            <v>15497.886898958801</v>
          </cell>
          <cell r="R17">
            <v>16084.093953436901</v>
          </cell>
          <cell r="S17">
            <v>16139.6974871189</v>
          </cell>
          <cell r="T17">
            <v>20630.450067356898</v>
          </cell>
          <cell r="U17">
            <v>21008.3548472519</v>
          </cell>
          <cell r="X17">
            <v>23374.782987039056</v>
          </cell>
        </row>
        <row r="18">
          <cell r="B18">
            <v>22341.618599999994</v>
          </cell>
          <cell r="C18">
            <v>22721.016600000003</v>
          </cell>
          <cell r="D18">
            <v>18620.1381</v>
          </cell>
          <cell r="E18">
            <v>20745.512900000002</v>
          </cell>
          <cell r="F18">
            <v>20727.7955</v>
          </cell>
          <cell r="G18">
            <v>18623.905586906101</v>
          </cell>
          <cell r="H18">
            <v>23123.377253607701</v>
          </cell>
          <cell r="I18">
            <v>26142.406913009901</v>
          </cell>
          <cell r="J18">
            <v>34019.144321461601</v>
          </cell>
          <cell r="K18">
            <v>41716.396472441498</v>
          </cell>
          <cell r="L18">
            <v>58984.795229046598</v>
          </cell>
          <cell r="M18">
            <v>64554.749729360199</v>
          </cell>
          <cell r="N18">
            <v>71596.560846374894</v>
          </cell>
          <cell r="O18">
            <v>76286.664828797395</v>
          </cell>
          <cell r="P18">
            <v>78802.566051502203</v>
          </cell>
          <cell r="Q18">
            <v>88629.498281512599</v>
          </cell>
          <cell r="R18">
            <v>92846.755330438595</v>
          </cell>
          <cell r="S18">
            <v>96178.5210546218</v>
          </cell>
          <cell r="T18">
            <v>87539.9902829973</v>
          </cell>
          <cell r="U18">
            <v>89997.321948056997</v>
          </cell>
          <cell r="X18">
            <v>87985.940044642295</v>
          </cell>
        </row>
        <row r="19">
          <cell r="B19">
            <v>16066.874699999998</v>
          </cell>
          <cell r="C19">
            <v>16430.503499999999</v>
          </cell>
          <cell r="D19">
            <v>15446.055400000003</v>
          </cell>
          <cell r="E19">
            <v>15379.078700000005</v>
          </cell>
          <cell r="F19">
            <v>15418.3588</v>
          </cell>
          <cell r="G19">
            <v>18791.4828655075</v>
          </cell>
          <cell r="H19">
            <v>18943.262201304799</v>
          </cell>
          <cell r="I19">
            <v>19106.066507751599</v>
          </cell>
          <cell r="J19">
            <v>21244.0691736917</v>
          </cell>
          <cell r="K19">
            <v>25089.776547863599</v>
          </cell>
          <cell r="L19">
            <v>32993.755493778503</v>
          </cell>
          <cell r="M19">
            <v>37721.794068342402</v>
          </cell>
          <cell r="N19">
            <v>45979.2262308918</v>
          </cell>
          <cell r="O19">
            <v>46450.482481441999</v>
          </cell>
          <cell r="P19">
            <v>48362.115301040198</v>
          </cell>
          <cell r="Q19">
            <v>56566.8806144802</v>
          </cell>
          <cell r="R19">
            <v>60152.768619383503</v>
          </cell>
          <cell r="S19">
            <v>57784.757930630498</v>
          </cell>
          <cell r="T19">
            <v>55365.769754834102</v>
          </cell>
          <cell r="U19">
            <v>54697.810654102199</v>
          </cell>
          <cell r="X19">
            <v>50612.113066503567</v>
          </cell>
        </row>
        <row r="20">
          <cell r="B20">
            <v>14367.139199999998</v>
          </cell>
          <cell r="C20">
            <v>12717.690099999998</v>
          </cell>
          <cell r="D20">
            <v>13960.001700000003</v>
          </cell>
          <cell r="E20">
            <v>13789.512649999999</v>
          </cell>
          <cell r="F20">
            <v>14126.525190000002</v>
          </cell>
          <cell r="G20">
            <v>14801.072529999999</v>
          </cell>
          <cell r="H20">
            <v>14002.17671</v>
          </cell>
          <cell r="I20">
            <v>16755.807079999999</v>
          </cell>
          <cell r="J20">
            <v>17519.244330000001</v>
          </cell>
          <cell r="K20">
            <v>19362.988730000001</v>
          </cell>
          <cell r="L20">
            <v>20287.0177607728</v>
          </cell>
          <cell r="M20">
            <v>24764.291372637501</v>
          </cell>
          <cell r="N20">
            <v>27074.580283102299</v>
          </cell>
          <cell r="O20">
            <v>28156.757356735299</v>
          </cell>
          <cell r="P20">
            <v>30397.6962143665</v>
          </cell>
          <cell r="Q20">
            <v>36992.390615098797</v>
          </cell>
          <cell r="R20">
            <v>42264.194039869799</v>
          </cell>
          <cell r="S20">
            <v>41654.392455516201</v>
          </cell>
          <cell r="T20">
            <v>35317.337984113103</v>
          </cell>
          <cell r="U20">
            <v>34765.591914473502</v>
          </cell>
          <cell r="X20">
            <v>34702.982409505814</v>
          </cell>
        </row>
        <row r="21">
          <cell r="B21">
            <v>12945.0689</v>
          </cell>
          <cell r="C21">
            <v>13407.917800000003</v>
          </cell>
          <cell r="D21">
            <v>10143.824700000001</v>
          </cell>
          <cell r="E21">
            <v>10258.648920000001</v>
          </cell>
          <cell r="F21">
            <v>8156.6469900000011</v>
          </cell>
          <cell r="G21">
            <v>8058.1516700000002</v>
          </cell>
          <cell r="H21">
            <v>7978.4688399999995</v>
          </cell>
          <cell r="I21">
            <v>6748.4254499999997</v>
          </cell>
          <cell r="J21">
            <v>10821.861730000001</v>
          </cell>
          <cell r="K21">
            <v>12173.8560687596</v>
          </cell>
          <cell r="L21">
            <v>19404.775744689901</v>
          </cell>
          <cell r="M21">
            <v>22143.4874534355</v>
          </cell>
          <cell r="N21">
            <v>24488.5739673149</v>
          </cell>
          <cell r="O21">
            <v>25895.4440586364</v>
          </cell>
          <cell r="P21">
            <v>27414.859391367801</v>
          </cell>
          <cell r="Q21">
            <v>30576.572531909598</v>
          </cell>
          <cell r="R21">
            <v>34587.9813919222</v>
          </cell>
          <cell r="S21">
            <v>34511.770497610298</v>
          </cell>
          <cell r="T21">
            <v>33228.760579402202</v>
          </cell>
          <cell r="U21">
            <v>33025.0939820286</v>
          </cell>
          <cell r="X21">
            <v>34750.141252648755</v>
          </cell>
        </row>
        <row r="22">
          <cell r="B22">
            <v>21859.123999999996</v>
          </cell>
          <cell r="C22">
            <v>23539.919400000002</v>
          </cell>
          <cell r="D22">
            <v>16634.129800000002</v>
          </cell>
          <cell r="E22">
            <v>18510.774390000002</v>
          </cell>
          <cell r="F22">
            <v>18479.133179999997</v>
          </cell>
          <cell r="G22">
            <v>20457.331678335398</v>
          </cell>
          <cell r="H22">
            <v>21306.470810765801</v>
          </cell>
          <cell r="I22">
            <v>22924.0447555873</v>
          </cell>
          <cell r="J22">
            <v>26055.632184512098</v>
          </cell>
          <cell r="K22">
            <v>30829.191397544499</v>
          </cell>
          <cell r="L22">
            <v>35444.315361863402</v>
          </cell>
          <cell r="M22">
            <v>38440.359554356699</v>
          </cell>
          <cell r="N22">
            <v>41871.2452703534</v>
          </cell>
          <cell r="O22">
            <v>43449.084812452696</v>
          </cell>
          <cell r="P22">
            <v>46075.723370077001</v>
          </cell>
          <cell r="Q22">
            <v>52743.870298716203</v>
          </cell>
          <cell r="R22">
            <v>58553.709362442904</v>
          </cell>
          <cell r="S22">
            <v>58620.9460798082</v>
          </cell>
          <cell r="T22">
            <v>55645.800137547303</v>
          </cell>
          <cell r="U22">
            <v>55401.495604117299</v>
          </cell>
          <cell r="X22">
            <v>57936.186120256905</v>
          </cell>
        </row>
        <row r="23">
          <cell r="B23">
            <v>5960.5991000000004</v>
          </cell>
          <cell r="C23">
            <v>6032.3400999999985</v>
          </cell>
          <cell r="D23">
            <v>5228.5464000000011</v>
          </cell>
          <cell r="E23">
            <v>5277.3349799999996</v>
          </cell>
          <cell r="F23">
            <v>5304.9859800000004</v>
          </cell>
          <cell r="G23">
            <v>5988.0248669592602</v>
          </cell>
          <cell r="H23">
            <v>5797.34788238695</v>
          </cell>
          <cell r="I23">
            <v>5810.4982266778698</v>
          </cell>
          <cell r="J23">
            <v>7179.2926723253504</v>
          </cell>
          <cell r="K23">
            <v>9670.2735669564609</v>
          </cell>
          <cell r="L23">
            <v>10528.064414583499</v>
          </cell>
          <cell r="M23">
            <v>12103.1799127943</v>
          </cell>
          <cell r="N23">
            <v>13897.6079896459</v>
          </cell>
          <cell r="O23">
            <v>14318.578824534499</v>
          </cell>
          <cell r="P23">
            <v>16127.3574675052</v>
          </cell>
          <cell r="Q23">
            <v>18467.910083124701</v>
          </cell>
          <cell r="R23">
            <v>21120.509085772101</v>
          </cell>
          <cell r="S23">
            <v>22248.8394990907</v>
          </cell>
          <cell r="T23">
            <v>22317.0999779294</v>
          </cell>
          <cell r="U23">
            <v>22218.250072856601</v>
          </cell>
          <cell r="X23">
            <v>22862.019192232954</v>
          </cell>
        </row>
        <row r="24">
          <cell r="B24">
            <v>842.5648000000001</v>
          </cell>
          <cell r="C24">
            <v>923.01859999999988</v>
          </cell>
          <cell r="D24">
            <v>591.08299999999986</v>
          </cell>
          <cell r="E24">
            <v>1375.61257</v>
          </cell>
          <cell r="F24">
            <v>776.70920000000001</v>
          </cell>
          <cell r="G24">
            <v>875.174074038919</v>
          </cell>
          <cell r="H24">
            <v>904.40855317793603</v>
          </cell>
          <cell r="I24">
            <v>0</v>
          </cell>
          <cell r="J24">
            <v>1618.9636348761001</v>
          </cell>
          <cell r="K24">
            <v>1546.3316666358701</v>
          </cell>
          <cell r="L24">
            <v>1663.7390315273699</v>
          </cell>
          <cell r="M24">
            <v>1905.5076868710601</v>
          </cell>
          <cell r="N24">
            <v>2181.3333499999999</v>
          </cell>
          <cell r="O24">
            <v>2566.2872006509901</v>
          </cell>
          <cell r="P24">
            <v>2716.6693806621902</v>
          </cell>
          <cell r="Q24">
            <v>2812.9074954416901</v>
          </cell>
          <cell r="R24">
            <v>3338.4236623925499</v>
          </cell>
          <cell r="S24">
            <v>3416.6144972966299</v>
          </cell>
          <cell r="T24">
            <v>3674.0156167100699</v>
          </cell>
          <cell r="U24">
            <v>3792.49198663587</v>
          </cell>
          <cell r="X24">
            <v>3893.7441100000005</v>
          </cell>
        </row>
        <row r="25">
          <cell r="B25">
            <v>0</v>
          </cell>
          <cell r="C25">
            <v>0</v>
          </cell>
          <cell r="D25">
            <v>5674.1705000000002</v>
          </cell>
          <cell r="E25">
            <v>6373.6964499999995</v>
          </cell>
          <cell r="F25">
            <v>6834.9576000000015</v>
          </cell>
          <cell r="G25">
            <v>7571.5843894596101</v>
          </cell>
          <cell r="H25">
            <v>6862.5307348984998</v>
          </cell>
          <cell r="I25">
            <v>7287.2301300420004</v>
          </cell>
          <cell r="J25">
            <v>6319.8287879350401</v>
          </cell>
          <cell r="K25">
            <v>6992.2781399453997</v>
          </cell>
          <cell r="L25">
            <v>9133.9298133627308</v>
          </cell>
          <cell r="M25">
            <v>10133.620859180999</v>
          </cell>
          <cell r="N25">
            <v>11181.0801137127</v>
          </cell>
          <cell r="O25">
            <v>14601.267551839601</v>
          </cell>
          <cell r="P25">
            <v>15262.281544880299</v>
          </cell>
          <cell r="Q25">
            <v>16747.3282038047</v>
          </cell>
          <cell r="R25">
            <v>18653.528700202201</v>
          </cell>
          <cell r="S25">
            <v>18679.173623277398</v>
          </cell>
          <cell r="T25">
            <v>15607.7741057119</v>
          </cell>
          <cell r="U25">
            <v>17339.330972297401</v>
          </cell>
          <cell r="X25">
            <v>17007.910695837181</v>
          </cell>
        </row>
        <row r="26">
          <cell r="B26">
            <v>17173.879700000005</v>
          </cell>
          <cell r="C26">
            <v>17191.153900000001</v>
          </cell>
          <cell r="D26">
            <v>12431.819800000001</v>
          </cell>
          <cell r="E26">
            <v>12403.682999999999</v>
          </cell>
          <cell r="F26">
            <v>10826.044300000001</v>
          </cell>
          <cell r="G26">
            <v>10608.92139</v>
          </cell>
          <cell r="H26">
            <v>10821.23719</v>
          </cell>
          <cell r="I26">
            <v>12448.95261</v>
          </cell>
          <cell r="J26">
            <v>16084.61335</v>
          </cell>
          <cell r="K26">
            <v>18016.484779999999</v>
          </cell>
          <cell r="L26">
            <v>17038.843990000001</v>
          </cell>
          <cell r="M26">
            <v>17605.46514</v>
          </cell>
          <cell r="N26">
            <v>20830.021270000001</v>
          </cell>
          <cell r="O26">
            <v>23524.65956</v>
          </cell>
          <cell r="P26">
            <v>26247.999039999999</v>
          </cell>
          <cell r="Q26">
            <v>30431.024532728599</v>
          </cell>
          <cell r="R26">
            <v>35354.708557624297</v>
          </cell>
          <cell r="S26">
            <v>37234.025927848197</v>
          </cell>
          <cell r="T26">
            <v>37472.348466276002</v>
          </cell>
          <cell r="U26">
            <v>37931.1161731709</v>
          </cell>
          <cell r="X26">
            <v>33946.202880023804</v>
          </cell>
        </row>
        <row r="27">
          <cell r="B27">
            <v>7201.9554000000007</v>
          </cell>
          <cell r="C27">
            <v>7691.3251999999993</v>
          </cell>
          <cell r="D27">
            <v>6752.4513000000006</v>
          </cell>
          <cell r="E27">
            <v>10601.147200000001</v>
          </cell>
          <cell r="F27">
            <v>8334.9351000000006</v>
          </cell>
          <cell r="G27">
            <v>9068.9329099999995</v>
          </cell>
          <cell r="H27">
            <v>9047.1075000000001</v>
          </cell>
          <cell r="I27">
            <v>9459.8145100000002</v>
          </cell>
          <cell r="J27">
            <v>12046.123750000001</v>
          </cell>
          <cell r="K27">
            <v>13397.418390000001</v>
          </cell>
          <cell r="L27">
            <v>15528.370209999999</v>
          </cell>
          <cell r="M27">
            <v>18028.945019999999</v>
          </cell>
          <cell r="N27">
            <v>19029.6532039101</v>
          </cell>
          <cell r="O27">
            <v>18242.166715041301</v>
          </cell>
          <cell r="P27">
            <v>20252.033037706798</v>
          </cell>
          <cell r="Q27">
            <v>20771.005901087399</v>
          </cell>
          <cell r="R27">
            <v>22002.610870315399</v>
          </cell>
          <cell r="S27">
            <v>23980.262106648501</v>
          </cell>
          <cell r="T27">
            <v>23426.687086217298</v>
          </cell>
          <cell r="U27">
            <v>22691.077191551401</v>
          </cell>
          <cell r="X27">
            <v>24602.792914191516</v>
          </cell>
        </row>
        <row r="28">
          <cell r="B28">
            <v>5358.0606000000007</v>
          </cell>
          <cell r="C28">
            <v>5784.6464000000005</v>
          </cell>
          <cell r="D28">
            <v>5692.5957999999991</v>
          </cell>
          <cell r="E28">
            <v>5589.43768</v>
          </cell>
          <cell r="F28">
            <v>5342.9835599999997</v>
          </cell>
          <cell r="G28">
            <v>5547.5692499999996</v>
          </cell>
          <cell r="H28">
            <v>6500.62997</v>
          </cell>
          <cell r="I28">
            <v>7548.4594999999999</v>
          </cell>
          <cell r="J28">
            <v>12338.7019411158</v>
          </cell>
          <cell r="K28">
            <v>6272.7447152694904</v>
          </cell>
          <cell r="L28">
            <v>14563.819957985401</v>
          </cell>
          <cell r="M28">
            <v>16086.6972691022</v>
          </cell>
          <cell r="N28">
            <v>17434.005942321499</v>
          </cell>
          <cell r="O28">
            <v>17394.889581450399</v>
          </cell>
          <cell r="P28">
            <v>20051.1465237015</v>
          </cell>
          <cell r="Q28">
            <v>20672.833920216901</v>
          </cell>
          <cell r="R28">
            <v>21504.833020346399</v>
          </cell>
          <cell r="S28">
            <v>22107.3232073074</v>
          </cell>
          <cell r="T28">
            <v>21277.8463776803</v>
          </cell>
          <cell r="U28">
            <v>20155.528864446602</v>
          </cell>
          <cell r="X28">
            <v>19279.958977881841</v>
          </cell>
        </row>
        <row r="29">
          <cell r="B29">
            <v>7750.6283000000012</v>
          </cell>
          <cell r="C29">
            <v>4303.8440000000001</v>
          </cell>
          <cell r="D29">
            <v>6772.7313000000004</v>
          </cell>
          <cell r="E29">
            <v>6409.4665000000014</v>
          </cell>
          <cell r="F29">
            <v>5845.2617500000015</v>
          </cell>
          <cell r="G29">
            <v>6039.4767300000003</v>
          </cell>
          <cell r="H29">
            <v>6154.4053999999996</v>
          </cell>
          <cell r="I29">
            <v>7636.5903799999996</v>
          </cell>
          <cell r="J29">
            <v>8153.3637500000004</v>
          </cell>
          <cell r="K29">
            <v>10128.31215</v>
          </cell>
          <cell r="L29">
            <v>11356.293818952799</v>
          </cell>
          <cell r="M29">
            <v>12585.204794691999</v>
          </cell>
          <cell r="N29">
            <v>15499.2701647624</v>
          </cell>
          <cell r="O29">
            <v>17248.477879991598</v>
          </cell>
          <cell r="P29">
            <v>18948.1323886014</v>
          </cell>
          <cell r="Q29">
            <v>23292.257854316798</v>
          </cell>
          <cell r="R29">
            <v>24093.276242910899</v>
          </cell>
          <cell r="S29">
            <v>26326.618746435699</v>
          </cell>
          <cell r="T29">
            <v>26143.179503548901</v>
          </cell>
          <cell r="U29">
            <v>27089.784011129199</v>
          </cell>
          <cell r="X29">
            <v>25475.426995000002</v>
          </cell>
        </row>
        <row r="30">
          <cell r="B30">
            <v>6312.3935000000001</v>
          </cell>
          <cell r="C30">
            <v>5928.0575000000008</v>
          </cell>
          <cell r="D30">
            <v>5064.5261</v>
          </cell>
          <cell r="E30">
            <v>5134.4133000000002</v>
          </cell>
          <cell r="F30">
            <v>5139.5562000000009</v>
          </cell>
          <cell r="G30">
            <v>5760.4088561976696</v>
          </cell>
          <cell r="H30">
            <v>5913.4227336231297</v>
          </cell>
          <cell r="I30">
            <v>6382.4508156194897</v>
          </cell>
          <cell r="J30">
            <v>7357.0835066582704</v>
          </cell>
          <cell r="K30">
            <v>8400.6706209757795</v>
          </cell>
          <cell r="L30">
            <v>9294.6302987680301</v>
          </cell>
          <cell r="M30">
            <v>9943.1021995492101</v>
          </cell>
          <cell r="N30">
            <v>10753.752557715199</v>
          </cell>
          <cell r="O30">
            <v>11441.7838268781</v>
          </cell>
          <cell r="P30">
            <v>11044.006799748</v>
          </cell>
          <cell r="Q30">
            <v>14127.6601552751</v>
          </cell>
          <cell r="R30">
            <v>15037.3525367898</v>
          </cell>
          <cell r="S30">
            <v>16387.0510490956</v>
          </cell>
          <cell r="T30">
            <v>16855.663975776301</v>
          </cell>
          <cell r="U30">
            <v>17082.305286893501</v>
          </cell>
          <cell r="X30">
            <v>15278.298982602548</v>
          </cell>
        </row>
        <row r="31">
          <cell r="B31">
            <v>1341.0405999999998</v>
          </cell>
          <cell r="C31">
            <v>1247.9074000000001</v>
          </cell>
          <cell r="D31">
            <v>1223.7971000000002</v>
          </cell>
          <cell r="E31">
            <v>1213.2319</v>
          </cell>
          <cell r="F31">
            <v>1440.1258000000005</v>
          </cell>
          <cell r="G31">
            <v>1364.8590899999999</v>
          </cell>
          <cell r="H31">
            <v>1638.0571199999999</v>
          </cell>
          <cell r="I31">
            <v>1706.58195</v>
          </cell>
          <cell r="J31">
            <v>1934.14427</v>
          </cell>
          <cell r="K31">
            <v>2065.24837897522</v>
          </cell>
          <cell r="L31">
            <v>2141.66572057539</v>
          </cell>
          <cell r="M31">
            <v>2589.7568201596</v>
          </cell>
          <cell r="N31">
            <v>2739.7734486252598</v>
          </cell>
          <cell r="O31">
            <v>3273.44694898642</v>
          </cell>
          <cell r="P31">
            <v>3302.5113799999999</v>
          </cell>
          <cell r="Q31">
            <v>3171.7018883000001</v>
          </cell>
          <cell r="R31">
            <v>3892.1433386943299</v>
          </cell>
          <cell r="S31">
            <v>4405.3290613092104</v>
          </cell>
          <cell r="T31">
            <v>4882.0493941047198</v>
          </cell>
          <cell r="U31">
            <v>4619.9418412754303</v>
          </cell>
          <cell r="X31">
            <v>5223.2989650000009</v>
          </cell>
        </row>
        <row r="32">
          <cell r="B32">
            <v>1850.9466000000002</v>
          </cell>
          <cell r="C32">
            <v>1944.7713000000001</v>
          </cell>
          <cell r="D32">
            <v>1765.0663</v>
          </cell>
          <cell r="E32">
            <v>1845.2589500000001</v>
          </cell>
          <cell r="F32">
            <v>1823.07</v>
          </cell>
          <cell r="G32">
            <v>0</v>
          </cell>
          <cell r="H32">
            <v>0</v>
          </cell>
          <cell r="I32">
            <v>0</v>
          </cell>
          <cell r="J32">
            <v>5714.7174400000004</v>
          </cell>
          <cell r="K32">
            <v>4260.0901857748804</v>
          </cell>
          <cell r="L32">
            <v>5339.1353066120701</v>
          </cell>
          <cell r="M32">
            <v>6253.2792874768302</v>
          </cell>
          <cell r="N32">
            <v>7755.3527863485897</v>
          </cell>
          <cell r="O32">
            <v>7896.5931333221297</v>
          </cell>
          <cell r="P32">
            <v>8682.3926476214492</v>
          </cell>
          <cell r="Q32">
            <v>10616.310062775699</v>
          </cell>
          <cell r="R32">
            <v>14944.396150078999</v>
          </cell>
          <cell r="S32">
            <v>14444.6773220575</v>
          </cell>
          <cell r="T32">
            <v>14508.926909911799</v>
          </cell>
          <cell r="U32">
            <v>15070.185249774901</v>
          </cell>
          <cell r="X32">
            <v>18670.239579999998</v>
          </cell>
        </row>
        <row r="33">
          <cell r="B33">
            <v>7349.8285000000005</v>
          </cell>
          <cell r="C33">
            <v>8478.6514999999999</v>
          </cell>
          <cell r="D33">
            <v>6650.6692999999996</v>
          </cell>
          <cell r="E33">
            <v>6832.3137600000009</v>
          </cell>
          <cell r="F33">
            <v>6676.8817799999997</v>
          </cell>
          <cell r="G33">
            <v>7205.4394139353199</v>
          </cell>
          <cell r="H33">
            <v>7481.5767098236001</v>
          </cell>
          <cell r="I33">
            <v>7078.0522194876103</v>
          </cell>
          <cell r="J33">
            <v>8198.9993995968107</v>
          </cell>
          <cell r="K33">
            <v>10199.231611327201</v>
          </cell>
          <cell r="L33">
            <v>11721.33668</v>
          </cell>
          <cell r="M33">
            <v>12749.0853746496</v>
          </cell>
          <cell r="N33">
            <v>13880.401250000001</v>
          </cell>
          <cell r="O33">
            <v>14947.09088</v>
          </cell>
          <cell r="P33">
            <v>16931.752530000002</v>
          </cell>
          <cell r="Q33">
            <v>18078.253071939002</v>
          </cell>
          <cell r="R33">
            <v>21185.028326879466</v>
          </cell>
          <cell r="S33">
            <v>27480.860121524602</v>
          </cell>
          <cell r="T33">
            <v>32342.331630196</v>
          </cell>
          <cell r="U33">
            <v>36377.819119284599</v>
          </cell>
          <cell r="X33">
            <v>43547.007448770833</v>
          </cell>
        </row>
      </sheetData>
      <sheetData sheetId="5" refreshError="1">
        <row r="4">
          <cell r="B4">
            <v>1138.6168499999999</v>
          </cell>
          <cell r="C4">
            <v>1211.2342999999998</v>
          </cell>
          <cell r="D4">
            <v>1402.1093999999998</v>
          </cell>
          <cell r="E4">
            <v>1443.0617499999998</v>
          </cell>
          <cell r="F4">
            <v>1522.5783000000001</v>
          </cell>
          <cell r="G4">
            <v>1732.5585999999998</v>
          </cell>
          <cell r="H4">
            <v>1977.742</v>
          </cell>
          <cell r="I4">
            <v>2269.0963000000002</v>
          </cell>
          <cell r="J4">
            <v>2423.44155</v>
          </cell>
          <cell r="K4">
            <v>2723.0216999999998</v>
          </cell>
          <cell r="L4">
            <v>3156.6920500000001</v>
          </cell>
          <cell r="M4">
            <v>3614.8630499999999</v>
          </cell>
          <cell r="N4">
            <v>3967.6016500000001</v>
          </cell>
          <cell r="O4">
            <v>4084.2671999999998</v>
          </cell>
          <cell r="P4">
            <v>4533.8585499999999</v>
          </cell>
          <cell r="Q4">
            <v>4907.9135999999999</v>
          </cell>
          <cell r="R4">
            <v>5316.8929799999996</v>
          </cell>
          <cell r="S4">
            <v>5501.5132759999997</v>
          </cell>
          <cell r="T4">
            <v>5100.6423999999997</v>
          </cell>
          <cell r="U4">
            <v>5022.9345375000003</v>
          </cell>
          <cell r="X4">
            <v>5952.9307399999998</v>
          </cell>
        </row>
        <row r="5">
          <cell r="B5">
            <v>402.53594999999996</v>
          </cell>
          <cell r="C5">
            <v>413.06150000000002</v>
          </cell>
          <cell r="D5">
            <v>141.6969</v>
          </cell>
          <cell r="E5">
            <v>83.762149999999991</v>
          </cell>
          <cell r="F5">
            <v>179.37659999999997</v>
          </cell>
          <cell r="G5">
            <v>154.07990000000001</v>
          </cell>
          <cell r="H5">
            <v>229.52775</v>
          </cell>
          <cell r="I5">
            <v>43.340499999999999</v>
          </cell>
          <cell r="J5">
            <v>-111.44699999999999</v>
          </cell>
          <cell r="K5">
            <v>68.548749999999998</v>
          </cell>
          <cell r="L5">
            <v>176.63464999999999</v>
          </cell>
          <cell r="M5">
            <v>698.66655000000003</v>
          </cell>
          <cell r="N5">
            <v>951.3682</v>
          </cell>
          <cell r="O5">
            <v>1172.4931999999999</v>
          </cell>
          <cell r="P5">
            <v>1385.8345999999999</v>
          </cell>
          <cell r="Q5">
            <v>963.39739999999995</v>
          </cell>
          <cell r="R5">
            <v>906.65337</v>
          </cell>
          <cell r="S5">
            <v>1285.5069100000001</v>
          </cell>
          <cell r="T5">
            <v>1500.3033800000001</v>
          </cell>
          <cell r="U5">
            <v>1748.9685400000001</v>
          </cell>
          <cell r="X5">
            <v>2051.1338500000002</v>
          </cell>
        </row>
        <row r="6">
          <cell r="B6">
            <v>-144.5273</v>
          </cell>
          <cell r="C6">
            <v>-186.80640000000005</v>
          </cell>
          <cell r="D6">
            <v>-207.06145000000004</v>
          </cell>
          <cell r="E6">
            <v>19.635900000000021</v>
          </cell>
          <cell r="F6">
            <v>-294.80385000000001</v>
          </cell>
          <cell r="G6">
            <v>-310.37105000000003</v>
          </cell>
          <cell r="H6">
            <v>-527.86959999999999</v>
          </cell>
          <cell r="I6">
            <v>-432.34359999999992</v>
          </cell>
          <cell r="J6">
            <v>89.776749999999993</v>
          </cell>
          <cell r="K6">
            <v>318.86225000000002</v>
          </cell>
          <cell r="L6">
            <v>1444.8307500000001</v>
          </cell>
          <cell r="M6">
            <v>2837.2991000000002</v>
          </cell>
          <cell r="N6">
            <v>3316.5212000000001</v>
          </cell>
          <cell r="O6">
            <v>4436.20975</v>
          </cell>
          <cell r="P6">
            <v>5588.7132499999998</v>
          </cell>
          <cell r="Q6">
            <v>5912.8824999999997</v>
          </cell>
          <cell r="R6">
            <v>6633.0692399999998</v>
          </cell>
          <cell r="S6">
            <v>6251.5588500000003</v>
          </cell>
          <cell r="T6">
            <v>6578.1308399999998</v>
          </cell>
          <cell r="U6">
            <v>7384.17029</v>
          </cell>
          <cell r="X6">
            <v>6823.2588000000014</v>
          </cell>
        </row>
        <row r="7">
          <cell r="B7">
            <v>-944.64599999999996</v>
          </cell>
          <cell r="C7">
            <v>-911.38879999999983</v>
          </cell>
          <cell r="D7">
            <v>-884.58844999999985</v>
          </cell>
          <cell r="E7">
            <v>-1005.8533999999999</v>
          </cell>
          <cell r="F7">
            <v>-977.72629999999992</v>
          </cell>
          <cell r="G7">
            <v>-1049.1939</v>
          </cell>
          <cell r="H7">
            <v>-1355.6731499999999</v>
          </cell>
          <cell r="I7">
            <v>-1878.5895499999997</v>
          </cell>
          <cell r="J7">
            <v>-2062.9193499999997</v>
          </cell>
          <cell r="K7">
            <v>-2091.6656000000003</v>
          </cell>
          <cell r="L7">
            <v>-3234.17425</v>
          </cell>
          <cell r="M7">
            <v>-3792.1168499999999</v>
          </cell>
          <cell r="N7">
            <v>-3641.4865</v>
          </cell>
          <cell r="O7">
            <v>-4295.4857999999995</v>
          </cell>
          <cell r="P7">
            <v>-5362.3696999999993</v>
          </cell>
          <cell r="Q7">
            <v>-6107.5609499999991</v>
          </cell>
          <cell r="R7">
            <v>-6222.1116300000003</v>
          </cell>
          <cell r="S7">
            <v>-6801.8587399999988</v>
          </cell>
          <cell r="T7">
            <v>-7151.8646799999997</v>
          </cell>
          <cell r="U7">
            <v>-7252.8517400000001</v>
          </cell>
          <cell r="X7">
            <v>-6852.5291300000008</v>
          </cell>
        </row>
        <row r="8">
          <cell r="B8">
            <v>-921.649</v>
          </cell>
          <cell r="C8">
            <v>-1076.52495</v>
          </cell>
          <cell r="D8">
            <v>-1131.5408499999999</v>
          </cell>
          <cell r="E8">
            <v>-1422.7182499999999</v>
          </cell>
          <cell r="F8">
            <v>-1272.2647999999999</v>
          </cell>
          <cell r="G8">
            <v>-1619.9617499999999</v>
          </cell>
          <cell r="H8">
            <v>-1643.5779000000002</v>
          </cell>
          <cell r="I8">
            <v>-1751.6637999999998</v>
          </cell>
          <cell r="J8">
            <v>-2132.6179499999998</v>
          </cell>
          <cell r="K8">
            <v>-2583.3591500000002</v>
          </cell>
          <cell r="L8">
            <v>-3160.6722999999993</v>
          </cell>
          <cell r="M8">
            <v>-4273.9521064999999</v>
          </cell>
          <cell r="N8">
            <v>-6067.1109959999994</v>
          </cell>
          <cell r="O8">
            <v>-7403.4418999999989</v>
          </cell>
          <cell r="P8">
            <v>-8509.4206999999988</v>
          </cell>
          <cell r="Q8">
            <v>-9415.1301255000017</v>
          </cell>
          <cell r="R8">
            <v>-11397.595020000001</v>
          </cell>
          <cell r="S8">
            <v>-11738.817209999999</v>
          </cell>
          <cell r="T8">
            <v>-12249.588889999999</v>
          </cell>
          <cell r="U8">
            <v>-12767.965549999999</v>
          </cell>
          <cell r="X8">
            <v>-13654.211010000001</v>
          </cell>
        </row>
        <row r="9">
          <cell r="B9">
            <v>679.56115</v>
          </cell>
          <cell r="C9">
            <v>-16.09</v>
          </cell>
          <cell r="D9">
            <v>575.45884999999998</v>
          </cell>
          <cell r="E9">
            <v>589.69849999999997</v>
          </cell>
          <cell r="F9">
            <v>1418.8162</v>
          </cell>
          <cell r="G9">
            <v>1571.8321000000001</v>
          </cell>
          <cell r="H9">
            <v>1195.4870000000001</v>
          </cell>
          <cell r="I9">
            <v>824.37114999999994</v>
          </cell>
          <cell r="J9">
            <v>698.94960000000003</v>
          </cell>
          <cell r="K9">
            <v>1493.0715499999999</v>
          </cell>
          <cell r="L9">
            <v>1634.8244500000001</v>
          </cell>
          <cell r="M9">
            <v>1794.11545</v>
          </cell>
          <cell r="N9">
            <v>1981.4835</v>
          </cell>
          <cell r="O9">
            <v>2192.9865500000001</v>
          </cell>
          <cell r="P9">
            <v>2356.4609500000001</v>
          </cell>
          <cell r="Q9">
            <v>3016.9554499999999</v>
          </cell>
          <cell r="R9">
            <v>3588.58358</v>
          </cell>
          <cell r="S9">
            <v>3201.2164499999999</v>
          </cell>
          <cell r="T9">
            <v>3386.1186499999999</v>
          </cell>
          <cell r="U9">
            <v>3274.0119800000002</v>
          </cell>
          <cell r="X9">
            <v>2673.2352100000003</v>
          </cell>
        </row>
        <row r="10">
          <cell r="B10">
            <v>-131.45530000000002</v>
          </cell>
          <cell r="C10">
            <v>-131.37484999999998</v>
          </cell>
          <cell r="D10">
            <v>62.429200000000044</v>
          </cell>
          <cell r="E10">
            <v>-3.3788999999999563</v>
          </cell>
          <cell r="F10">
            <v>-32.984500000000011</v>
          </cell>
          <cell r="G10">
            <v>2.5743999999999998</v>
          </cell>
          <cell r="H10">
            <v>-60.015699999999924</v>
          </cell>
          <cell r="I10">
            <v>-60.015699999999924</v>
          </cell>
          <cell r="J10">
            <v>208.2046</v>
          </cell>
          <cell r="K10">
            <v>-51.407549999999993</v>
          </cell>
          <cell r="L10">
            <v>-444.084</v>
          </cell>
          <cell r="M10">
            <v>-347.22219999999999</v>
          </cell>
          <cell r="N10">
            <v>-308.84755000000001</v>
          </cell>
          <cell r="O10">
            <v>-235.39670000000001</v>
          </cell>
          <cell r="P10">
            <v>-285.27570000000003</v>
          </cell>
          <cell r="Q10">
            <v>-653.65625</v>
          </cell>
          <cell r="R10">
            <v>-612.53719999999998</v>
          </cell>
          <cell r="S10">
            <v>497.06062000000003</v>
          </cell>
          <cell r="T10">
            <v>-925.90942000000018</v>
          </cell>
          <cell r="U10">
            <v>-699.90921000000003</v>
          </cell>
          <cell r="X10">
            <v>-756.38983999999994</v>
          </cell>
        </row>
        <row r="11">
          <cell r="B11">
            <v>-51.970699999999994</v>
          </cell>
          <cell r="C11">
            <v>-58.004449999999999</v>
          </cell>
          <cell r="D11">
            <v>-115.52619999999999</v>
          </cell>
          <cell r="E11">
            <v>-137.00635</v>
          </cell>
          <cell r="F11">
            <v>-132.34025</v>
          </cell>
          <cell r="G11">
            <v>-246.17699999999999</v>
          </cell>
          <cell r="H11">
            <v>84.150700000000001</v>
          </cell>
          <cell r="I11">
            <v>19.468900000000001</v>
          </cell>
          <cell r="J11">
            <v>-34.915300000000002</v>
          </cell>
          <cell r="K11">
            <v>-620.51084999999989</v>
          </cell>
          <cell r="L11">
            <v>-872.72159999999997</v>
          </cell>
          <cell r="M11">
            <v>-948.98820000000001</v>
          </cell>
          <cell r="N11">
            <v>-1104.4176</v>
          </cell>
          <cell r="O11">
            <v>-1355.9042999999999</v>
          </cell>
          <cell r="P11">
            <v>-413.75434999999993</v>
          </cell>
          <cell r="Q11">
            <v>-264.92185000000001</v>
          </cell>
          <cell r="R11">
            <v>-367.84987999999998</v>
          </cell>
          <cell r="S11">
            <v>-1039.8806500000001</v>
          </cell>
          <cell r="T11">
            <v>-1034.1315900000002</v>
          </cell>
          <cell r="U11">
            <v>-1280.25351</v>
          </cell>
          <cell r="X11">
            <v>-455.18570999999997</v>
          </cell>
        </row>
        <row r="12">
          <cell r="B12">
            <v>-25.496099999999977</v>
          </cell>
          <cell r="C12">
            <v>5.0274000000000196</v>
          </cell>
          <cell r="D12">
            <v>-35.335440000000006</v>
          </cell>
          <cell r="E12">
            <v>3.8782799999999935</v>
          </cell>
          <cell r="F12">
            <v>9.6956999999999578</v>
          </cell>
          <cell r="G12">
            <v>11.419379999999999</v>
          </cell>
          <cell r="H12">
            <v>118.57482</v>
          </cell>
          <cell r="I12">
            <v>213.44904</v>
          </cell>
          <cell r="J12">
            <v>373.24853999999999</v>
          </cell>
          <cell r="K12">
            <v>76.991039999999998</v>
          </cell>
          <cell r="L12">
            <v>1300.1574599999999</v>
          </cell>
          <cell r="M12">
            <v>1892.38518</v>
          </cell>
          <cell r="N12">
            <v>2373.8664600000002</v>
          </cell>
          <cell r="O12">
            <v>2464.9342200000001</v>
          </cell>
          <cell r="P12">
            <v>2662.2237599999999</v>
          </cell>
          <cell r="Q12">
            <v>2527.9203600000001</v>
          </cell>
          <cell r="R12">
            <v>2233.4836194999998</v>
          </cell>
          <cell r="S12">
            <v>2676.3250500000004</v>
          </cell>
          <cell r="T12">
            <v>3088.3649999999998</v>
          </cell>
          <cell r="U12">
            <v>3945.8646675</v>
          </cell>
          <cell r="X12">
            <v>4652.0344500000001</v>
          </cell>
        </row>
        <row r="13">
          <cell r="B13">
            <v>-30.09258000000003</v>
          </cell>
          <cell r="C13">
            <v>-59.610600000000026</v>
          </cell>
          <cell r="D13">
            <v>1.2209399999999611</v>
          </cell>
          <cell r="E13">
            <v>47.832120000000025</v>
          </cell>
          <cell r="F13">
            <v>29.01527999999999</v>
          </cell>
          <cell r="G13">
            <v>779.60609999999986</v>
          </cell>
          <cell r="H13">
            <v>275.28606000000002</v>
          </cell>
          <cell r="I13">
            <v>549.99756000000002</v>
          </cell>
          <cell r="J13">
            <v>1208.08422</v>
          </cell>
          <cell r="K13">
            <v>1452.4158600000001</v>
          </cell>
          <cell r="L13">
            <v>527.58972000000006</v>
          </cell>
          <cell r="M13">
            <v>238.44239999999999</v>
          </cell>
          <cell r="N13">
            <v>909.88757999999996</v>
          </cell>
          <cell r="O13">
            <v>1659.54474</v>
          </cell>
          <cell r="P13">
            <v>2367.7617599999999</v>
          </cell>
          <cell r="Q13">
            <v>2622.0045599999999</v>
          </cell>
          <cell r="R13">
            <v>2486.0248799999999</v>
          </cell>
          <cell r="S13">
            <v>2972.5689000000002</v>
          </cell>
          <cell r="T13">
            <v>3880.99845</v>
          </cell>
          <cell r="U13">
            <v>4676.3051999999998</v>
          </cell>
          <cell r="X13">
            <v>6283.3102499999995</v>
          </cell>
        </row>
        <row r="14">
          <cell r="B14">
            <v>233.27136000000002</v>
          </cell>
          <cell r="C14">
            <v>222.49835999999993</v>
          </cell>
          <cell r="D14">
            <v>252.87822</v>
          </cell>
          <cell r="E14">
            <v>172.29617999999999</v>
          </cell>
          <cell r="F14">
            <v>103.49262000000002</v>
          </cell>
          <cell r="G14">
            <v>332.31113999999997</v>
          </cell>
          <cell r="H14">
            <v>466.39908000000003</v>
          </cell>
          <cell r="I14">
            <v>919.43964000000005</v>
          </cell>
          <cell r="J14">
            <v>1073.6371799999999</v>
          </cell>
          <cell r="K14">
            <v>1154.2910400000001</v>
          </cell>
          <cell r="L14">
            <v>1335.1338000000001</v>
          </cell>
          <cell r="M14">
            <v>1029.1805999999999</v>
          </cell>
          <cell r="N14">
            <v>782.22465720000002</v>
          </cell>
          <cell r="O14">
            <v>1357.46982</v>
          </cell>
          <cell r="P14">
            <v>1585.28286</v>
          </cell>
          <cell r="Q14">
            <v>1820.0696219999998</v>
          </cell>
          <cell r="R14">
            <v>2328.8273146269999</v>
          </cell>
          <cell r="S14">
            <v>2558.2102140000002</v>
          </cell>
          <cell r="T14">
            <v>3729.8163</v>
          </cell>
          <cell r="U14">
            <v>4418.6954594999997</v>
          </cell>
          <cell r="X14">
            <v>6192.910499999999</v>
          </cell>
        </row>
        <row r="15">
          <cell r="B15">
            <v>-138.82805999999999</v>
          </cell>
          <cell r="C15">
            <v>-125.11043999999995</v>
          </cell>
          <cell r="D15">
            <v>-95.376959999999997</v>
          </cell>
          <cell r="E15">
            <v>-42.30198</v>
          </cell>
          <cell r="F15">
            <v>-48.334859999999971</v>
          </cell>
          <cell r="G15">
            <v>-184.07465999999999</v>
          </cell>
          <cell r="H15">
            <v>-389.98259999999993</v>
          </cell>
          <cell r="I15">
            <v>-579.22829999999999</v>
          </cell>
          <cell r="J15">
            <v>-802.51667999999995</v>
          </cell>
          <cell r="K15">
            <v>-684.66005999999993</v>
          </cell>
          <cell r="L15">
            <v>-479.25486000000001</v>
          </cell>
          <cell r="M15">
            <v>-516.96036000000004</v>
          </cell>
          <cell r="N15">
            <v>-713.45987999999988</v>
          </cell>
          <cell r="O15">
            <v>-1749.96612</v>
          </cell>
          <cell r="P15">
            <v>-2702.3711399999997</v>
          </cell>
          <cell r="Q15">
            <v>-2767.9284360000001</v>
          </cell>
          <cell r="R15">
            <v>-3093.0592299999998</v>
          </cell>
          <cell r="S15">
            <v>-3142.8454469999997</v>
          </cell>
          <cell r="T15">
            <v>-3163.3581000000004</v>
          </cell>
          <cell r="U15">
            <v>-3156.8732370000002</v>
          </cell>
          <cell r="X15">
            <v>-3860.6673000000005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-15.800400000000002</v>
          </cell>
          <cell r="G16">
            <v>-15.800400000000002</v>
          </cell>
          <cell r="H16">
            <v>-44.743859999999998</v>
          </cell>
          <cell r="I16">
            <v>0.43091999999999997</v>
          </cell>
          <cell r="J16">
            <v>-179.40635999999998</v>
          </cell>
          <cell r="K16">
            <v>33.899039999999999</v>
          </cell>
          <cell r="L16">
            <v>-155.56211999999999</v>
          </cell>
          <cell r="M16">
            <v>-268.67861999999997</v>
          </cell>
          <cell r="N16">
            <v>-279.7389</v>
          </cell>
          <cell r="O16">
            <v>-88.266779999999997</v>
          </cell>
          <cell r="P16">
            <v>-257.04377999999997</v>
          </cell>
          <cell r="Q16">
            <v>-296.18567999999999</v>
          </cell>
          <cell r="R16">
            <v>-450.05377000000004</v>
          </cell>
          <cell r="S16">
            <v>-303.27885000000003</v>
          </cell>
          <cell r="T16">
            <v>-122.33865</v>
          </cell>
          <cell r="U16">
            <v>-75.626249999999999</v>
          </cell>
          <cell r="X16">
            <v>-512.49975000000006</v>
          </cell>
        </row>
        <row r="17">
          <cell r="B17">
            <v>26.960999999999999</v>
          </cell>
          <cell r="C17">
            <v>39.334679999999999</v>
          </cell>
          <cell r="D17">
            <v>35.531759999999998</v>
          </cell>
          <cell r="E17">
            <v>37.234560000000002</v>
          </cell>
          <cell r="F17">
            <v>34.680359999999993</v>
          </cell>
          <cell r="G17">
            <v>40.186080000000004</v>
          </cell>
          <cell r="H17">
            <v>34.793879999999994</v>
          </cell>
          <cell r="I17">
            <v>-8.1166799999999988</v>
          </cell>
          <cell r="J17">
            <v>-121.52316</v>
          </cell>
          <cell r="K17">
            <v>5.8462800000000001</v>
          </cell>
          <cell r="L17">
            <v>104.94924</v>
          </cell>
          <cell r="M17">
            <v>59.143920000000001</v>
          </cell>
          <cell r="N17">
            <v>95.583839999999995</v>
          </cell>
          <cell r="O17">
            <v>304.00655999999998</v>
          </cell>
          <cell r="P17">
            <v>481.26803999999998</v>
          </cell>
          <cell r="Q17">
            <v>357.13391999999999</v>
          </cell>
          <cell r="R17">
            <v>553.10040000000004</v>
          </cell>
          <cell r="S17">
            <v>568.22912999999994</v>
          </cell>
          <cell r="T17">
            <v>376.97946999999999</v>
          </cell>
          <cell r="U17">
            <v>763.42154000000005</v>
          </cell>
          <cell r="X17">
            <v>715.74054999999998</v>
          </cell>
        </row>
        <row r="18">
          <cell r="B18">
            <v>23.782440000000001</v>
          </cell>
          <cell r="C18">
            <v>23.385119999999997</v>
          </cell>
          <cell r="D18">
            <v>10.784399999999998</v>
          </cell>
          <cell r="E18">
            <v>11.352</v>
          </cell>
          <cell r="F18">
            <v>-0.62436000000000003</v>
          </cell>
          <cell r="G18">
            <v>-0.68111999999999995</v>
          </cell>
          <cell r="H18">
            <v>-1.8730800000000001</v>
          </cell>
          <cell r="I18">
            <v>-3.1785600000000001</v>
          </cell>
          <cell r="J18">
            <v>0</v>
          </cell>
          <cell r="K18">
            <v>0</v>
          </cell>
          <cell r="L18">
            <v>2.4766000000000004</v>
          </cell>
          <cell r="M18">
            <v>-4.6878500000000001</v>
          </cell>
          <cell r="N18">
            <v>0</v>
          </cell>
          <cell r="O18">
            <v>245.44874999999999</v>
          </cell>
          <cell r="P18">
            <v>0</v>
          </cell>
          <cell r="Q18">
            <v>1836.2750699999997</v>
          </cell>
          <cell r="R18">
            <v>4146.1103481</v>
          </cell>
          <cell r="S18">
            <v>4322.0065226999996</v>
          </cell>
          <cell r="T18">
            <v>4294.6913800000002</v>
          </cell>
          <cell r="U18">
            <v>4295.2776709</v>
          </cell>
          <cell r="X18">
            <v>5039.8025600000001</v>
          </cell>
        </row>
        <row r="19">
          <cell r="B19">
            <v>86.842800000000011</v>
          </cell>
          <cell r="C19">
            <v>112.38480000000001</v>
          </cell>
          <cell r="D19">
            <v>127.36944000000001</v>
          </cell>
          <cell r="E19">
            <v>106.93584</v>
          </cell>
          <cell r="F19">
            <v>74.469120000000004</v>
          </cell>
          <cell r="G19">
            <v>84.685919999999996</v>
          </cell>
          <cell r="H19">
            <v>70.779719999999998</v>
          </cell>
          <cell r="I19">
            <v>115.33632</v>
          </cell>
          <cell r="J19">
            <v>181.85903999999999</v>
          </cell>
          <cell r="K19">
            <v>162.78767999999999</v>
          </cell>
          <cell r="L19">
            <v>-165.28512000000001</v>
          </cell>
          <cell r="M19">
            <v>-335.33807999999999</v>
          </cell>
          <cell r="N19">
            <v>-265.80707999999998</v>
          </cell>
          <cell r="O19">
            <v>-7.2085200000000569</v>
          </cell>
          <cell r="P19">
            <v>76.17192</v>
          </cell>
          <cell r="Q19">
            <v>852.08112000000006</v>
          </cell>
          <cell r="R19">
            <v>802.85310000000004</v>
          </cell>
          <cell r="S19">
            <v>1040.7282899999998</v>
          </cell>
          <cell r="T19">
            <v>1166.4231600000001</v>
          </cell>
          <cell r="U19">
            <v>2266.0298499999999</v>
          </cell>
          <cell r="X19">
            <v>2804.5569299999997</v>
          </cell>
        </row>
        <row r="20">
          <cell r="B20">
            <v>-213.07703999999998</v>
          </cell>
          <cell r="C20">
            <v>-261.26627999999999</v>
          </cell>
          <cell r="D20">
            <v>-258.76884000000001</v>
          </cell>
          <cell r="E20">
            <v>-292.99511999999999</v>
          </cell>
          <cell r="F20">
            <v>-318.31008000000003</v>
          </cell>
          <cell r="G20">
            <v>-356.67984000000001</v>
          </cell>
          <cell r="H20">
            <v>46.486440000000002</v>
          </cell>
          <cell r="I20">
            <v>179.6454</v>
          </cell>
          <cell r="J20">
            <v>-862.01412000000005</v>
          </cell>
          <cell r="K20">
            <v>-2161.30728</v>
          </cell>
          <cell r="L20">
            <v>-2847.0248399999996</v>
          </cell>
          <cell r="M20">
            <v>-2476.0414799999999</v>
          </cell>
          <cell r="N20">
            <v>-3133.7195999999999</v>
          </cell>
          <cell r="O20">
            <v>-3937.2141599999995</v>
          </cell>
          <cell r="P20">
            <v>-3489.20748</v>
          </cell>
          <cell r="Q20">
            <v>-3401.0024400000002</v>
          </cell>
          <cell r="R20">
            <v>-3150.6714000000006</v>
          </cell>
          <cell r="S20">
            <v>-3166.1859599999998</v>
          </cell>
          <cell r="T20">
            <v>-2223.1327299999998</v>
          </cell>
          <cell r="U20">
            <v>-2783.7791631999999</v>
          </cell>
          <cell r="X20">
            <v>-2958.7973099999995</v>
          </cell>
        </row>
        <row r="21">
          <cell r="B21">
            <v>237.99468000000002</v>
          </cell>
          <cell r="C21">
            <v>58.63308</v>
          </cell>
          <cell r="D21">
            <v>47.054040000000001</v>
          </cell>
          <cell r="E21">
            <v>105.006</v>
          </cell>
          <cell r="F21">
            <v>160.51727999999997</v>
          </cell>
          <cell r="G21">
            <v>170.79083999999997</v>
          </cell>
          <cell r="H21">
            <v>184.41324</v>
          </cell>
          <cell r="I21">
            <v>184.41324</v>
          </cell>
          <cell r="J21">
            <v>52.162439999999997</v>
          </cell>
          <cell r="K21">
            <v>69.928319999999999</v>
          </cell>
          <cell r="L21">
            <v>157.67928000000001</v>
          </cell>
          <cell r="M21">
            <v>116.69856</v>
          </cell>
          <cell r="N21">
            <v>244.01123999999999</v>
          </cell>
          <cell r="O21">
            <v>1398.11232</v>
          </cell>
          <cell r="P21">
            <v>1166.0206800000001</v>
          </cell>
          <cell r="Q21">
            <v>761.20836000000008</v>
          </cell>
          <cell r="R21">
            <v>1168.5496499999999</v>
          </cell>
          <cell r="S21">
            <v>1402.8304499999999</v>
          </cell>
          <cell r="T21">
            <v>762.05471999999997</v>
          </cell>
          <cell r="U21">
            <v>1050.92687</v>
          </cell>
          <cell r="X21">
            <v>771.93787999999995</v>
          </cell>
        </row>
        <row r="22">
          <cell r="B22">
            <v>-368.56639999999999</v>
          </cell>
          <cell r="C22">
            <v>-440.20559999999995</v>
          </cell>
          <cell r="D22">
            <v>-444.79479999999995</v>
          </cell>
          <cell r="E22">
            <v>-435.85479999999995</v>
          </cell>
          <cell r="F22">
            <v>-551.41919999999993</v>
          </cell>
          <cell r="G22">
            <v>-182.5548</v>
          </cell>
          <cell r="H22">
            <v>58.467599999999997</v>
          </cell>
          <cell r="I22">
            <v>333.76</v>
          </cell>
          <cell r="J22">
            <v>628.60119999999995</v>
          </cell>
          <cell r="K22">
            <v>1400.3019999999999</v>
          </cell>
          <cell r="L22">
            <v>2086.1192000000001</v>
          </cell>
          <cell r="M22">
            <v>2901.8047999999999</v>
          </cell>
          <cell r="N22">
            <v>3945.4007999999999</v>
          </cell>
          <cell r="O22">
            <v>4704.1683999999996</v>
          </cell>
          <cell r="P22">
            <v>5400.2367999999997</v>
          </cell>
          <cell r="Q22">
            <v>5106.4088000000002</v>
          </cell>
          <cell r="R22">
            <v>3999.91824</v>
          </cell>
          <cell r="S22">
            <v>5179.8117000000002</v>
          </cell>
          <cell r="T22">
            <v>5415.6889499999997</v>
          </cell>
          <cell r="U22">
            <v>7464.4739399999999</v>
          </cell>
          <cell r="X22">
            <v>7496.2053599999999</v>
          </cell>
        </row>
        <row r="23">
          <cell r="B23">
            <v>-46.488</v>
          </cell>
          <cell r="C23">
            <v>-34.806399999999996</v>
          </cell>
          <cell r="D23">
            <v>-5.1852</v>
          </cell>
          <cell r="E23">
            <v>176.05840000000001</v>
          </cell>
          <cell r="F23">
            <v>212.4144</v>
          </cell>
          <cell r="G23">
            <v>196.32239999999999</v>
          </cell>
          <cell r="H23">
            <v>206.93119999999996</v>
          </cell>
          <cell r="I23">
            <v>237.92320000000001</v>
          </cell>
          <cell r="J23">
            <v>309.80079999999998</v>
          </cell>
          <cell r="K23">
            <v>513.75199999999995</v>
          </cell>
          <cell r="L23">
            <v>381.44</v>
          </cell>
          <cell r="M23">
            <v>334.41559999999993</v>
          </cell>
          <cell r="N23">
            <v>-21.410703999999999</v>
          </cell>
          <cell r="O23">
            <v>-562.86239999999998</v>
          </cell>
          <cell r="P23">
            <v>-290.3116</v>
          </cell>
          <cell r="Q23">
            <v>-232.44</v>
          </cell>
          <cell r="R23">
            <v>347.86896000000002</v>
          </cell>
          <cell r="S23">
            <v>-96.037620000000004</v>
          </cell>
          <cell r="T23">
            <v>96.406589999999994</v>
          </cell>
          <cell r="U23">
            <v>50.970570000000002</v>
          </cell>
          <cell r="X23">
            <v>217.3760399999999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-34.746799999999986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-12.217999999999998</v>
          </cell>
          <cell r="R24">
            <v>-1.3220399999999999</v>
          </cell>
          <cell r="S24">
            <v>1.63401</v>
          </cell>
          <cell r="T24">
            <v>-1.0542000000000002</v>
          </cell>
          <cell r="U24">
            <v>30.624509999999997</v>
          </cell>
          <cell r="X24">
            <v>-2.7936300000000003</v>
          </cell>
        </row>
        <row r="25">
          <cell r="B25">
            <v>0</v>
          </cell>
          <cell r="C25">
            <v>0</v>
          </cell>
          <cell r="D25">
            <v>165.34188</v>
          </cell>
          <cell r="E25">
            <v>-35.475000000000001</v>
          </cell>
          <cell r="F25">
            <v>153.42228</v>
          </cell>
          <cell r="G25">
            <v>234.81611999999998</v>
          </cell>
          <cell r="H25">
            <v>340.56</v>
          </cell>
          <cell r="I25">
            <v>408.67200000000003</v>
          </cell>
          <cell r="J25">
            <v>398.22816</v>
          </cell>
          <cell r="K25">
            <v>514.75644</v>
          </cell>
          <cell r="L25">
            <v>624.07619999999997</v>
          </cell>
          <cell r="M25">
            <v>640.93391999999994</v>
          </cell>
          <cell r="N25">
            <v>534.84947999999997</v>
          </cell>
          <cell r="O25">
            <v>546.14472000000001</v>
          </cell>
          <cell r="P25">
            <v>584.74152000000004</v>
          </cell>
          <cell r="Q25">
            <v>802.87019999999995</v>
          </cell>
          <cell r="R25">
            <v>1098.5784000000001</v>
          </cell>
          <cell r="S25">
            <v>920.02756999999986</v>
          </cell>
          <cell r="T25">
            <v>1154.4372000000001</v>
          </cell>
          <cell r="U25">
            <v>1010.50054</v>
          </cell>
          <cell r="X25">
            <v>1390.6342100000002</v>
          </cell>
        </row>
        <row r="26">
          <cell r="B26">
            <v>39.050879999999999</v>
          </cell>
          <cell r="C26">
            <v>12.203399999999998</v>
          </cell>
          <cell r="D26">
            <v>-144.62447999999998</v>
          </cell>
          <cell r="E26">
            <v>-131.45616000000001</v>
          </cell>
          <cell r="F26">
            <v>-169.76916</v>
          </cell>
          <cell r="G26">
            <v>-199.45464000000001</v>
          </cell>
          <cell r="H26">
            <v>-266.20439999999996</v>
          </cell>
          <cell r="I26">
            <v>-359.17728</v>
          </cell>
          <cell r="J26">
            <v>-391.81427999999994</v>
          </cell>
          <cell r="K26">
            <v>-444.26051999999999</v>
          </cell>
          <cell r="L26">
            <v>-432.34092000000004</v>
          </cell>
          <cell r="M26">
            <v>-345.89543999999995</v>
          </cell>
          <cell r="N26">
            <v>-277.04556000000002</v>
          </cell>
          <cell r="O26">
            <v>-127.65324</v>
          </cell>
          <cell r="P26">
            <v>-667.95168000000001</v>
          </cell>
          <cell r="Q26">
            <v>-878.98536000000013</v>
          </cell>
          <cell r="R26">
            <v>-628.84799999999996</v>
          </cell>
          <cell r="S26">
            <v>-633.99419999999986</v>
          </cell>
          <cell r="T26">
            <v>-3505.3675999999996</v>
          </cell>
          <cell r="U26">
            <v>-5384.8502399999998</v>
          </cell>
          <cell r="X26">
            <v>-7170.1800099999991</v>
          </cell>
        </row>
        <row r="27">
          <cell r="B27">
            <v>-162.70800000000003</v>
          </cell>
          <cell r="C27">
            <v>-145.36439999999999</v>
          </cell>
          <cell r="D27">
            <v>-42.673599999999993</v>
          </cell>
          <cell r="E27">
            <v>-249.54519999999999</v>
          </cell>
          <cell r="F27">
            <v>-424.35200000000003</v>
          </cell>
          <cell r="G27">
            <v>0</v>
          </cell>
          <cell r="H27">
            <v>0</v>
          </cell>
          <cell r="I27">
            <v>0</v>
          </cell>
          <cell r="J27">
            <v>-509.75879999999995</v>
          </cell>
          <cell r="K27">
            <v>-773.48879999999997</v>
          </cell>
          <cell r="L27">
            <v>-934.82599999999991</v>
          </cell>
          <cell r="M27">
            <v>-2116.2172</v>
          </cell>
          <cell r="N27">
            <v>-2254.7836239999997</v>
          </cell>
          <cell r="O27">
            <v>-3054.5596</v>
          </cell>
          <cell r="P27">
            <v>-3753.1907999999999</v>
          </cell>
          <cell r="Q27">
            <v>-3278.7151999999996</v>
          </cell>
          <cell r="R27">
            <v>-2464.39752</v>
          </cell>
          <cell r="S27">
            <v>-2973.7400699999998</v>
          </cell>
          <cell r="T27">
            <v>-2899.4716800000006</v>
          </cell>
          <cell r="U27">
            <v>-3025.4485800000002</v>
          </cell>
          <cell r="X27">
            <v>-3306.7091400000004</v>
          </cell>
        </row>
        <row r="28">
          <cell r="B28">
            <v>-16.091999999999999</v>
          </cell>
          <cell r="C28">
            <v>0.35759999999999897</v>
          </cell>
          <cell r="D28">
            <v>75.751599999999996</v>
          </cell>
          <cell r="E28">
            <v>1088.6535999999999</v>
          </cell>
          <cell r="F28">
            <v>-0.29799999999999366</v>
          </cell>
          <cell r="G28">
            <v>22.230799999999999</v>
          </cell>
          <cell r="H28">
            <v>4.8872</v>
          </cell>
          <cell r="I28">
            <v>-201.68639999999999</v>
          </cell>
          <cell r="J28">
            <v>-387.45960000000002</v>
          </cell>
          <cell r="K28">
            <v>5.2447999999999997</v>
          </cell>
          <cell r="L28">
            <v>-399.08159999999998</v>
          </cell>
          <cell r="M28">
            <v>-643.82225327999993</v>
          </cell>
          <cell r="N28">
            <v>-947.58040000000005</v>
          </cell>
          <cell r="O28">
            <v>-1252.3152</v>
          </cell>
          <cell r="P28">
            <v>-1775.5436</v>
          </cell>
          <cell r="Q28">
            <v>-2252.7736339659996</v>
          </cell>
          <cell r="R28">
            <v>-2160.582232152</v>
          </cell>
          <cell r="S28">
            <v>-2378.508136032</v>
          </cell>
          <cell r="T28">
            <v>-4545.4468500000003</v>
          </cell>
          <cell r="U28">
            <v>-5458.1847100818923</v>
          </cell>
          <cell r="X28">
            <v>-7560.353430000001</v>
          </cell>
        </row>
        <row r="29">
          <cell r="B29">
            <v>20.247779999999999</v>
          </cell>
          <cell r="C29">
            <v>-98.386119999999991</v>
          </cell>
          <cell r="D29">
            <v>-49.819279999999992</v>
          </cell>
          <cell r="E29">
            <v>329.67004000000003</v>
          </cell>
          <cell r="F29">
            <v>66.170579999999987</v>
          </cell>
          <cell r="G29">
            <v>83.635159999999985</v>
          </cell>
          <cell r="H29">
            <v>88.992819999999995</v>
          </cell>
          <cell r="I29">
            <v>67.910079999999994</v>
          </cell>
          <cell r="J29">
            <v>-230.17063999999999</v>
          </cell>
          <cell r="K29">
            <v>-199.69459999999998</v>
          </cell>
          <cell r="L29">
            <v>-429.65649999999994</v>
          </cell>
          <cell r="M29">
            <v>188.07473999999999</v>
          </cell>
          <cell r="N29">
            <v>-375.52325999999999</v>
          </cell>
          <cell r="O29">
            <v>-799.33503999999994</v>
          </cell>
          <cell r="P29">
            <v>10.715319999999998</v>
          </cell>
          <cell r="Q29">
            <v>-663.23656000000005</v>
          </cell>
          <cell r="R29">
            <v>-1896.79</v>
          </cell>
          <cell r="S29">
            <v>-1871.7396337990001</v>
          </cell>
          <cell r="T29">
            <v>-2400.1590900000001</v>
          </cell>
          <cell r="U29">
            <v>-2633.9294620380001</v>
          </cell>
          <cell r="X29">
            <v>-1545.47057</v>
          </cell>
        </row>
        <row r="30">
          <cell r="B30">
            <v>22.196020000000033</v>
          </cell>
          <cell r="C30">
            <v>-205.05225999999996</v>
          </cell>
          <cell r="D30">
            <v>99.429819999999992</v>
          </cell>
          <cell r="E30">
            <v>41.678419999999988</v>
          </cell>
          <cell r="F30">
            <v>203.38233999999997</v>
          </cell>
          <cell r="G30">
            <v>104.92663999999999</v>
          </cell>
          <cell r="H30">
            <v>25.396699999999996</v>
          </cell>
          <cell r="I30">
            <v>13.916</v>
          </cell>
          <cell r="J30">
            <v>-39.521439999999998</v>
          </cell>
          <cell r="K30">
            <v>-36.599080000000001</v>
          </cell>
          <cell r="L30">
            <v>-85.583399999999997</v>
          </cell>
          <cell r="M30">
            <v>30.893520000000002</v>
          </cell>
          <cell r="N30">
            <v>-27.971159999999994</v>
          </cell>
          <cell r="O30">
            <v>-87.879540000000006</v>
          </cell>
          <cell r="P30">
            <v>15.725079999999998</v>
          </cell>
          <cell r="Q30">
            <v>-487.61663999999996</v>
          </cell>
          <cell r="R30">
            <v>-716.59559999999999</v>
          </cell>
          <cell r="S30">
            <v>-750.35408000000007</v>
          </cell>
          <cell r="T30">
            <v>-812.26096000000007</v>
          </cell>
          <cell r="U30">
            <v>-971.2976000000001</v>
          </cell>
          <cell r="X30">
            <v>-1183.8356600000002</v>
          </cell>
        </row>
        <row r="31">
          <cell r="B31">
            <v>60.534599999999998</v>
          </cell>
          <cell r="C31">
            <v>95.463760000000008</v>
          </cell>
          <cell r="D31">
            <v>25.814179999999993</v>
          </cell>
          <cell r="E31">
            <v>-39.59102</v>
          </cell>
          <cell r="F31">
            <v>-54.341979999999992</v>
          </cell>
          <cell r="G31">
            <v>-127.12266</v>
          </cell>
          <cell r="H31">
            <v>-177.77690000000001</v>
          </cell>
          <cell r="I31">
            <v>-45.922799999999995</v>
          </cell>
          <cell r="J31">
            <v>108.54479999999998</v>
          </cell>
          <cell r="K31">
            <v>212.21899999999999</v>
          </cell>
          <cell r="L31">
            <v>-34.79</v>
          </cell>
          <cell r="M31">
            <v>-216.74169999999998</v>
          </cell>
          <cell r="N31">
            <v>-104.9962193042</v>
          </cell>
          <cell r="O31">
            <v>-62.622</v>
          </cell>
          <cell r="P31">
            <v>-294.11466000000001</v>
          </cell>
          <cell r="Q31">
            <v>-46.908748600000003</v>
          </cell>
          <cell r="R31">
            <v>483.85843800000004</v>
          </cell>
          <cell r="S31">
            <v>68.116913900000014</v>
          </cell>
          <cell r="T31">
            <v>567.30183999999997</v>
          </cell>
          <cell r="U31">
            <v>849.62056129999996</v>
          </cell>
          <cell r="X31">
            <v>403.12852999999996</v>
          </cell>
        </row>
        <row r="32">
          <cell r="B32">
            <v>-107.1532</v>
          </cell>
          <cell r="C32">
            <v>-78.207920000000001</v>
          </cell>
          <cell r="D32">
            <v>-122.53037999999998</v>
          </cell>
          <cell r="E32">
            <v>-25.605439999999998</v>
          </cell>
          <cell r="F32">
            <v>21.152320000000007</v>
          </cell>
          <cell r="G32">
            <v>0</v>
          </cell>
          <cell r="H32">
            <v>0</v>
          </cell>
          <cell r="I32">
            <v>0</v>
          </cell>
          <cell r="J32">
            <v>97.411999999999992</v>
          </cell>
          <cell r="K32">
            <v>46.549019999999999</v>
          </cell>
          <cell r="L32">
            <v>-40.704300000000003</v>
          </cell>
          <cell r="M32">
            <v>-55.176939999999995</v>
          </cell>
          <cell r="N32">
            <v>-79.251620000000003</v>
          </cell>
          <cell r="O32">
            <v>-160.24274000000003</v>
          </cell>
          <cell r="P32">
            <v>-64.639819999999986</v>
          </cell>
          <cell r="Q32">
            <v>-396.52389559999995</v>
          </cell>
          <cell r="R32">
            <v>-1909.454246</v>
          </cell>
          <cell r="S32">
            <v>-1835.9259099999999</v>
          </cell>
          <cell r="T32">
            <v>-2066.1421200000004</v>
          </cell>
          <cell r="U32">
            <v>-2123.0190659999998</v>
          </cell>
          <cell r="X32">
            <v>-2841.9794200000001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-21.569800000000001</v>
          </cell>
          <cell r="R33">
            <v>-247.57740000000007</v>
          </cell>
          <cell r="S33">
            <v>-245.22595999999999</v>
          </cell>
          <cell r="T33">
            <v>-435.61630000000002</v>
          </cell>
          <cell r="U33">
            <v>-1168.82591</v>
          </cell>
          <cell r="X33">
            <v>-2901.4847400000003</v>
          </cell>
        </row>
      </sheetData>
      <sheetData sheetId="6" refreshError="1">
        <row r="3">
          <cell r="B3">
            <v>1995</v>
          </cell>
          <cell r="C3">
            <v>1996</v>
          </cell>
          <cell r="D3">
            <v>1997</v>
          </cell>
          <cell r="E3">
            <v>1998</v>
          </cell>
          <cell r="F3">
            <v>1999</v>
          </cell>
          <cell r="G3">
            <v>2000</v>
          </cell>
          <cell r="H3">
            <v>2001</v>
          </cell>
          <cell r="I3">
            <v>2002</v>
          </cell>
          <cell r="J3">
            <v>2003</v>
          </cell>
          <cell r="K3">
            <v>2004</v>
          </cell>
          <cell r="L3">
            <v>2005</v>
          </cell>
          <cell r="M3">
            <v>2006</v>
          </cell>
          <cell r="N3">
            <v>2007</v>
          </cell>
          <cell r="O3">
            <v>2008</v>
          </cell>
          <cell r="P3">
            <v>2009</v>
          </cell>
          <cell r="Q3">
            <v>2010</v>
          </cell>
          <cell r="R3">
            <v>2011</v>
          </cell>
          <cell r="S3">
            <v>2012</v>
          </cell>
          <cell r="T3">
            <v>2013</v>
          </cell>
          <cell r="U3">
            <v>2014</v>
          </cell>
          <cell r="V3">
            <v>2015</v>
          </cell>
          <cell r="W3">
            <v>2016</v>
          </cell>
          <cell r="X3">
            <v>2017</v>
          </cell>
        </row>
        <row r="4">
          <cell r="A4" t="str">
            <v>北京</v>
          </cell>
          <cell r="B4">
            <v>9232.1737499999999</v>
          </cell>
          <cell r="C4">
            <v>10032.304299999998</v>
          </cell>
          <cell r="D4">
            <v>8137.4880999999987</v>
          </cell>
          <cell r="E4">
            <v>8412.4075799999973</v>
          </cell>
          <cell r="F4">
            <v>8819.7409000000007</v>
          </cell>
          <cell r="G4">
            <v>9418.8716096780099</v>
          </cell>
          <cell r="H4">
            <v>10734.247897543049</v>
          </cell>
          <cell r="I4">
            <v>10883.469825812681</v>
          </cell>
          <cell r="J4">
            <v>11591.26906845023</v>
          </cell>
          <cell r="K4">
            <v>12479.526260424189</v>
          </cell>
          <cell r="L4">
            <v>13412.810120526399</v>
          </cell>
          <cell r="M4">
            <v>14283.429647352699</v>
          </cell>
          <cell r="N4">
            <v>15351.816267485101</v>
          </cell>
          <cell r="O4">
            <v>14822.840008462801</v>
          </cell>
          <cell r="P4">
            <v>15328.9764044533</v>
          </cell>
          <cell r="Q4">
            <v>16150.3845754385</v>
          </cell>
          <cell r="R4">
            <v>15464.180102540999</v>
          </cell>
          <cell r="S4">
            <v>15904.2791460464</v>
          </cell>
          <cell r="T4">
            <v>15058.17233044099</v>
          </cell>
          <cell r="U4">
            <v>14959.13669993616</v>
          </cell>
          <cell r="V4">
            <v>15071.149914957439</v>
          </cell>
          <cell r="W4">
            <v>15183.163129978719</v>
          </cell>
          <cell r="X4">
            <v>15295.176345</v>
          </cell>
        </row>
        <row r="5">
          <cell r="A5" t="str">
            <v>天津</v>
          </cell>
          <cell r="B5">
            <v>7422.7103500000012</v>
          </cell>
          <cell r="C5">
            <v>7088.9901999999993</v>
          </cell>
          <cell r="D5">
            <v>5707.9646000000002</v>
          </cell>
          <cell r="E5">
            <v>5722.2085999999972</v>
          </cell>
          <cell r="F5">
            <v>5917.9658799999997</v>
          </cell>
          <cell r="G5">
            <v>6654.9295299999994</v>
          </cell>
          <cell r="H5">
            <v>6756.5152699999999</v>
          </cell>
          <cell r="I5">
            <v>7403.0878499999999</v>
          </cell>
          <cell r="J5">
            <v>7577.1629000000003</v>
          </cell>
          <cell r="K5">
            <v>8697.0168400000002</v>
          </cell>
          <cell r="L5">
            <v>10326.836696733901</v>
          </cell>
          <cell r="M5">
            <v>11428.1086225129</v>
          </cell>
          <cell r="N5">
            <v>12594.457151762601</v>
          </cell>
          <cell r="O5">
            <v>12152.847467821601</v>
          </cell>
          <cell r="P5">
            <v>15486.1756612558</v>
          </cell>
          <cell r="Q5">
            <v>16535.4532135837</v>
          </cell>
          <cell r="R5">
            <v>18354.204939993</v>
          </cell>
          <cell r="S5">
            <v>19873.630386196699</v>
          </cell>
          <cell r="T5">
            <v>20582.1172655956</v>
          </cell>
          <cell r="U5">
            <v>21156.274362293203</v>
          </cell>
          <cell r="V5">
            <v>20667.196803195471</v>
          </cell>
          <cell r="W5">
            <v>20178.119244097739</v>
          </cell>
          <cell r="X5">
            <v>19689.041685000004</v>
          </cell>
        </row>
        <row r="6">
          <cell r="A6" t="str">
            <v>河北</v>
          </cell>
          <cell r="B6">
            <v>22646.579999999998</v>
          </cell>
          <cell r="C6">
            <v>23298.031900000002</v>
          </cell>
          <cell r="D6">
            <v>23131.886099999992</v>
          </cell>
          <cell r="E6">
            <v>24381.187769999993</v>
          </cell>
          <cell r="F6">
            <v>22881.649699999998</v>
          </cell>
          <cell r="G6">
            <v>25705.01744</v>
          </cell>
          <cell r="H6">
            <v>27349.15943</v>
          </cell>
          <cell r="I6">
            <v>30652.068790000001</v>
          </cell>
          <cell r="J6">
            <v>35287.297879999998</v>
          </cell>
          <cell r="K6">
            <v>40272.887762379898</v>
          </cell>
          <cell r="L6">
            <v>50929.338237229502</v>
          </cell>
          <cell r="M6">
            <v>54617.3640646563</v>
          </cell>
          <cell r="N6">
            <v>59879.216520488</v>
          </cell>
          <cell r="O6">
            <v>63162.649295223302</v>
          </cell>
          <cell r="P6">
            <v>66359.053090053203</v>
          </cell>
          <cell r="Q6">
            <v>80181.15503148071</v>
          </cell>
          <cell r="R6">
            <v>87273.131541046198</v>
          </cell>
          <cell r="S6">
            <v>87635.156774836898</v>
          </cell>
          <cell r="T6">
            <v>99026.685834652104</v>
          </cell>
          <cell r="U6">
            <v>96761.112781736898</v>
          </cell>
          <cell r="V6">
            <v>96492.198178896739</v>
          </cell>
          <cell r="W6">
            <v>96223.283576056579</v>
          </cell>
          <cell r="X6">
            <v>95954.36897321642</v>
          </cell>
        </row>
        <row r="7">
          <cell r="A7" t="str">
            <v>山西</v>
          </cell>
          <cell r="B7">
            <v>15815.084500000003</v>
          </cell>
          <cell r="C7">
            <v>16342.3127</v>
          </cell>
          <cell r="D7">
            <v>15436.109100000001</v>
          </cell>
          <cell r="E7">
            <v>15324.20752</v>
          </cell>
          <cell r="F7">
            <v>15107.016089999999</v>
          </cell>
          <cell r="G7">
            <v>15406.867679999999</v>
          </cell>
          <cell r="H7">
            <v>19067.916030000004</v>
          </cell>
          <cell r="I7">
            <v>22805.741359999996</v>
          </cell>
          <cell r="J7">
            <v>25319.971789999996</v>
          </cell>
          <cell r="K7">
            <v>26691.521359999999</v>
          </cell>
          <cell r="L7">
            <v>27805.903490000001</v>
          </cell>
          <cell r="M7">
            <v>31320.525190000004</v>
          </cell>
          <cell r="N7">
            <v>34520.530600000006</v>
          </cell>
          <cell r="O7">
            <v>38627.064470000005</v>
          </cell>
          <cell r="P7">
            <v>39375.283270000007</v>
          </cell>
          <cell r="Q7">
            <v>44027.461500000005</v>
          </cell>
          <cell r="R7">
            <v>47232.980441423766</v>
          </cell>
          <cell r="S7">
            <v>49827.66507755706</v>
          </cell>
          <cell r="T7">
            <v>52487.75093167436</v>
          </cell>
          <cell r="U7">
            <v>51475.343715895295</v>
          </cell>
          <cell r="V7">
            <v>51663.437152550287</v>
          </cell>
          <cell r="W7">
            <v>51851.530589205278</v>
          </cell>
          <cell r="X7">
            <v>52039.62402586027</v>
          </cell>
        </row>
        <row r="8">
          <cell r="A8" t="str">
            <v>内蒙古</v>
          </cell>
          <cell r="B8">
            <v>8845.9675000000007</v>
          </cell>
          <cell r="C8">
            <v>9632.591800000002</v>
          </cell>
          <cell r="D8">
            <v>10197.031299999999</v>
          </cell>
          <cell r="E8">
            <v>9691.4086100000004</v>
          </cell>
          <cell r="F8">
            <v>10163.573990000003</v>
          </cell>
          <cell r="G8">
            <v>11984.1263873065</v>
          </cell>
          <cell r="H8">
            <v>13069.1008134397</v>
          </cell>
          <cell r="I8">
            <v>14524.7285690438</v>
          </cell>
          <cell r="J8">
            <v>13558.124645182699</v>
          </cell>
          <cell r="K8">
            <v>22149.737823912899</v>
          </cell>
          <cell r="L8">
            <v>25806.0066610178</v>
          </cell>
          <cell r="M8">
            <v>29704.696659824302</v>
          </cell>
          <cell r="N8">
            <v>37820.670983600699</v>
          </cell>
          <cell r="O8">
            <v>46103.745053677703</v>
          </cell>
          <cell r="P8">
            <v>50544.709710550203</v>
          </cell>
          <cell r="Q8">
            <v>55444.073205176297</v>
          </cell>
          <cell r="R8">
            <v>69609.627159725002</v>
          </cell>
          <cell r="S8">
            <v>72401.156311378902</v>
          </cell>
          <cell r="T8">
            <v>66129.401813074306</v>
          </cell>
          <cell r="U8">
            <v>67702.316736480701</v>
          </cell>
          <cell r="V8">
            <v>67660.941924954648</v>
          </cell>
          <cell r="W8">
            <v>67619.567113428595</v>
          </cell>
          <cell r="X8">
            <v>67578.192301902556</v>
          </cell>
        </row>
        <row r="9">
          <cell r="A9" t="str">
            <v>辽宁</v>
          </cell>
          <cell r="B9">
            <v>25562.87545000001</v>
          </cell>
          <cell r="C9">
            <v>25860.112600000004</v>
          </cell>
          <cell r="D9">
            <v>20382.09015</v>
          </cell>
          <cell r="E9">
            <v>20220.039640000006</v>
          </cell>
          <cell r="F9">
            <v>20147.52592</v>
          </cell>
          <cell r="G9">
            <v>25108.7085052863</v>
          </cell>
          <cell r="H9">
            <v>22174.198873588102</v>
          </cell>
          <cell r="I9">
            <v>24738.779200687401</v>
          </cell>
          <cell r="J9">
            <v>26756.5751403416</v>
          </cell>
          <cell r="K9">
            <v>30038.338089963599</v>
          </cell>
          <cell r="L9">
            <v>33036.035415000704</v>
          </cell>
          <cell r="M9">
            <v>38136.083407832797</v>
          </cell>
          <cell r="N9">
            <v>42218.6252832381</v>
          </cell>
          <cell r="O9">
            <v>43128.727679397998</v>
          </cell>
          <cell r="P9">
            <v>47600.399245349297</v>
          </cell>
          <cell r="Q9">
            <v>55031.65832902</v>
          </cell>
          <cell r="R9">
            <v>55707.027685968096</v>
          </cell>
          <cell r="S9">
            <v>57608.623852031298</v>
          </cell>
          <cell r="T9">
            <v>62045.682526054894</v>
          </cell>
          <cell r="U9">
            <v>62374.919073785502</v>
          </cell>
          <cell r="V9">
            <v>61634.973271307332</v>
          </cell>
          <cell r="W9">
            <v>60895.027468829161</v>
          </cell>
          <cell r="X9">
            <v>60155.081666350983</v>
          </cell>
        </row>
        <row r="10">
          <cell r="A10" t="str">
            <v>吉林</v>
          </cell>
          <cell r="B10">
            <v>11237.5262</v>
          </cell>
          <cell r="C10">
            <v>12037.3737</v>
          </cell>
          <cell r="D10">
            <v>10618.7243</v>
          </cell>
          <cell r="E10">
            <v>9127.9179100000019</v>
          </cell>
          <cell r="F10">
            <v>9254.9034499999998</v>
          </cell>
          <cell r="G10">
            <v>8225.8962305865898</v>
          </cell>
          <cell r="H10">
            <v>9786.6375313439694</v>
          </cell>
          <cell r="I10">
            <v>10098.1293399146</v>
          </cell>
          <cell r="J10">
            <v>11205.8054136959</v>
          </cell>
          <cell r="K10">
            <v>12244.470629318201</v>
          </cell>
          <cell r="L10">
            <v>16019.3492136525</v>
          </cell>
          <cell r="M10">
            <v>17765.495971699602</v>
          </cell>
          <cell r="N10">
            <v>19321.2049927691</v>
          </cell>
          <cell r="O10">
            <v>19659.702502673899</v>
          </cell>
          <cell r="P10">
            <v>20016.670855447301</v>
          </cell>
          <cell r="Q10">
            <v>22201.128620408799</v>
          </cell>
          <cell r="R10">
            <v>25777.059375391302</v>
          </cell>
          <cell r="S10">
            <v>25958.5593418116</v>
          </cell>
          <cell r="T10">
            <v>25894.235673070099</v>
          </cell>
          <cell r="U10">
            <v>25788.950881709399</v>
          </cell>
          <cell r="V10">
            <v>25036.260608660483</v>
          </cell>
          <cell r="W10">
            <v>24283.570335611566</v>
          </cell>
          <cell r="X10">
            <v>23530.88006256265</v>
          </cell>
        </row>
        <row r="11">
          <cell r="A11" t="str">
            <v>黑龙江</v>
          </cell>
          <cell r="B11">
            <v>15788.730800000001</v>
          </cell>
          <cell r="C11">
            <v>16000.224200000001</v>
          </cell>
          <cell r="D11">
            <v>13899.143000000002</v>
          </cell>
          <cell r="E11">
            <v>14046.833509999999</v>
          </cell>
          <cell r="F11">
            <v>12955.234420000001</v>
          </cell>
          <cell r="G11">
            <v>13868.775486004501</v>
          </cell>
          <cell r="H11">
            <v>13696.5626625675</v>
          </cell>
          <cell r="I11">
            <v>12797.4251114742</v>
          </cell>
          <cell r="J11">
            <v>13114.4829542475</v>
          </cell>
          <cell r="K11">
            <v>14174.928921852201</v>
          </cell>
          <cell r="L11">
            <v>17288.382817740399</v>
          </cell>
          <cell r="M11">
            <v>19691.525991299201</v>
          </cell>
          <cell r="N11">
            <v>20499.742278607901</v>
          </cell>
          <cell r="O11">
            <v>21715.150069383999</v>
          </cell>
          <cell r="P11">
            <v>22333.1898463293</v>
          </cell>
          <cell r="Q11">
            <v>24694.885590124501</v>
          </cell>
          <cell r="R11">
            <v>27413.810290036399</v>
          </cell>
          <cell r="S11">
            <v>31170.608595067901</v>
          </cell>
          <cell r="T11">
            <v>30612.152126703098</v>
          </cell>
          <cell r="U11">
            <v>31795.499077479999</v>
          </cell>
          <cell r="V11">
            <v>31492.29202832</v>
          </cell>
          <cell r="W11">
            <v>31189.084979160001</v>
          </cell>
          <cell r="X11">
            <v>30885.877930000002</v>
          </cell>
        </row>
        <row r="12">
          <cell r="A12" t="str">
            <v>上海</v>
          </cell>
          <cell r="B12">
            <v>12979.476600000002</v>
          </cell>
          <cell r="C12">
            <v>13924.867</v>
          </cell>
          <cell r="D12">
            <v>10837.163800000002</v>
          </cell>
          <cell r="E12">
            <v>11059.855589999999</v>
          </cell>
          <cell r="F12">
            <v>11808.229799999999</v>
          </cell>
          <cell r="G12">
            <v>13467.563578223399</v>
          </cell>
          <cell r="H12">
            <v>14105.6416237701</v>
          </cell>
          <cell r="I12">
            <v>14877.2727273695</v>
          </cell>
          <cell r="J12">
            <v>15924.8766344253</v>
          </cell>
          <cell r="K12">
            <v>17098.633911561003</v>
          </cell>
          <cell r="L12">
            <v>18641.6383767437</v>
          </cell>
          <cell r="M12">
            <v>21515.224117350503</v>
          </cell>
          <cell r="N12">
            <v>23275.9154511733</v>
          </cell>
          <cell r="O12">
            <v>22672.784936892098</v>
          </cell>
          <cell r="P12">
            <v>22362.839339244001</v>
          </cell>
          <cell r="Q12">
            <v>24394.249803135299</v>
          </cell>
          <cell r="R12">
            <v>24555.754365197197</v>
          </cell>
          <cell r="S12">
            <v>24327.641933413801</v>
          </cell>
          <cell r="T12">
            <v>26765.5888040641</v>
          </cell>
          <cell r="U12">
            <v>26214.389102565103</v>
          </cell>
          <cell r="V12">
            <v>26394.18845202903</v>
          </cell>
          <cell r="W12">
            <v>26573.987801492956</v>
          </cell>
          <cell r="X12">
            <v>26753.787150956883</v>
          </cell>
        </row>
        <row r="13">
          <cell r="A13" t="str">
            <v>江苏</v>
          </cell>
          <cell r="B13">
            <v>23190.7032</v>
          </cell>
          <cell r="C13">
            <v>23686.830299999998</v>
          </cell>
          <cell r="D13">
            <v>19687.171840000003</v>
          </cell>
          <cell r="E13">
            <v>19879.93016</v>
          </cell>
          <cell r="F13">
            <v>19165.321970000001</v>
          </cell>
          <cell r="G13">
            <v>22965.294758565</v>
          </cell>
          <cell r="H13">
            <v>21973.505033064499</v>
          </cell>
          <cell r="I13">
            <v>23829.288933224099</v>
          </cell>
          <cell r="J13">
            <v>26963.434116435699</v>
          </cell>
          <cell r="K13">
            <v>34861.3360019432</v>
          </cell>
          <cell r="L13">
            <v>43182.819169402203</v>
          </cell>
          <cell r="M13">
            <v>46993.539435529899</v>
          </cell>
          <cell r="N13">
            <v>50389.906050713806</v>
          </cell>
          <cell r="O13">
            <v>54015.375895375895</v>
          </cell>
          <cell r="P13">
            <v>56718.982362447205</v>
          </cell>
          <cell r="Q13">
            <v>64905.422720333103</v>
          </cell>
          <cell r="R13">
            <v>68942.933134019302</v>
          </cell>
          <cell r="S13">
            <v>71380.592452440193</v>
          </cell>
          <cell r="T13">
            <v>79602.119466574295</v>
          </cell>
          <cell r="U13">
            <v>80471.813503295605</v>
          </cell>
          <cell r="V13">
            <v>82096.739794883615</v>
          </cell>
          <cell r="W13">
            <v>83721.666086471625</v>
          </cell>
          <cell r="X13">
            <v>85346.592378059635</v>
          </cell>
        </row>
        <row r="14">
          <cell r="A14" t="str">
            <v>浙江</v>
          </cell>
          <cell r="B14">
            <v>12719.737959999999</v>
          </cell>
          <cell r="C14">
            <v>13996.295659999998</v>
          </cell>
          <cell r="D14">
            <v>12009.666520000002</v>
          </cell>
          <cell r="E14">
            <v>11722.332849999999</v>
          </cell>
          <cell r="F14">
            <v>12105.781460000004</v>
          </cell>
          <cell r="G14">
            <v>8977.4584212557802</v>
          </cell>
          <cell r="H14">
            <v>15087.590217671799</v>
          </cell>
          <cell r="I14">
            <v>16797.661892792901</v>
          </cell>
          <cell r="J14">
            <v>18808.778056698902</v>
          </cell>
          <cell r="K14">
            <v>23037.918388066599</v>
          </cell>
          <cell r="L14">
            <v>27163.630384843898</v>
          </cell>
          <cell r="M14">
            <v>30589.492060434</v>
          </cell>
          <cell r="N14">
            <v>34251.799076605203</v>
          </cell>
          <cell r="O14">
            <v>35317.319025745499</v>
          </cell>
          <cell r="P14">
            <v>36342.774635504698</v>
          </cell>
          <cell r="Q14">
            <v>39309.999512777504</v>
          </cell>
          <cell r="R14">
            <v>42137.3465311775</v>
          </cell>
          <cell r="S14">
            <v>42577.028675092901</v>
          </cell>
          <cell r="T14">
            <v>43810.152055805702</v>
          </cell>
          <cell r="U14">
            <v>43806.728120918102</v>
          </cell>
          <cell r="V14">
            <v>44378.177680722198</v>
          </cell>
          <cell r="W14">
            <v>44949.627240526293</v>
          </cell>
          <cell r="X14">
            <v>45521.076800330397</v>
          </cell>
        </row>
        <row r="15">
          <cell r="A15" t="str">
            <v>安徽</v>
          </cell>
          <cell r="B15">
            <v>10713.994300000002</v>
          </cell>
          <cell r="C15">
            <v>11534.361200000001</v>
          </cell>
          <cell r="D15">
            <v>11021.4995</v>
          </cell>
          <cell r="E15">
            <v>11427.439750000001</v>
          </cell>
          <cell r="F15">
            <v>11671.791129999998</v>
          </cell>
          <cell r="G15">
            <v>12613.463141173201</v>
          </cell>
          <cell r="H15">
            <v>13563.998635125299</v>
          </cell>
          <cell r="I15">
            <v>14277.844160000001</v>
          </cell>
          <cell r="J15">
            <v>16053.104810000001</v>
          </cell>
          <cell r="K15">
            <v>16458.00548</v>
          </cell>
          <cell r="L15">
            <v>16112.948109999999</v>
          </cell>
          <cell r="M15">
            <v>18426.933801684201</v>
          </cell>
          <cell r="N15">
            <v>20177.762561253901</v>
          </cell>
          <cell r="O15">
            <v>22896.494360000001</v>
          </cell>
          <cell r="P15">
            <v>25398.187436785702</v>
          </cell>
          <cell r="Q15">
            <v>27531.7455215638</v>
          </cell>
          <cell r="R15">
            <v>29586.1058044725</v>
          </cell>
          <cell r="S15">
            <v>33379.486569671601</v>
          </cell>
          <cell r="T15">
            <v>37394.752124521903</v>
          </cell>
          <cell r="U15">
            <v>37923.812160998299</v>
          </cell>
          <cell r="V15">
            <v>38117.350470197009</v>
          </cell>
          <cell r="W15">
            <v>38310.888779395718</v>
          </cell>
          <cell r="X15">
            <v>38504.427088594428</v>
          </cell>
        </row>
        <row r="16">
          <cell r="A16" t="str">
            <v>福建</v>
          </cell>
          <cell r="B16">
            <v>5117.5246999999999</v>
          </cell>
          <cell r="C16">
            <v>5778.5583000000006</v>
          </cell>
          <cell r="D16">
            <v>4341.6027000000004</v>
          </cell>
          <cell r="E16">
            <v>4727.9104699999998</v>
          </cell>
          <cell r="F16">
            <v>5895.3549000000003</v>
          </cell>
          <cell r="G16">
            <v>5853.2081399999997</v>
          </cell>
          <cell r="H16">
            <v>5760.2946300000003</v>
          </cell>
          <cell r="I16">
            <v>7032.7481600000001</v>
          </cell>
          <cell r="J16">
            <v>9314.5410100000008</v>
          </cell>
          <cell r="K16">
            <v>10494.994280000001</v>
          </cell>
          <cell r="L16">
            <v>13016.3823163405</v>
          </cell>
          <cell r="M16">
            <v>14305.5895946371</v>
          </cell>
          <cell r="N16">
            <v>17122.1318214028</v>
          </cell>
          <cell r="O16">
            <v>17719.360548962599</v>
          </cell>
          <cell r="P16">
            <v>19787.6192213104</v>
          </cell>
          <cell r="Q16">
            <v>20814.278359921602</v>
          </cell>
          <cell r="R16">
            <v>24477.545947639599</v>
          </cell>
          <cell r="S16">
            <v>23999.6301516352</v>
          </cell>
          <cell r="T16">
            <v>23925.5409055173</v>
          </cell>
          <cell r="U16">
            <v>25247.4700841962</v>
          </cell>
          <cell r="V16">
            <v>25087.037259597131</v>
          </cell>
          <cell r="W16">
            <v>24926.604434998062</v>
          </cell>
          <cell r="X16">
            <v>24766.171610398989</v>
          </cell>
        </row>
        <row r="17">
          <cell r="A17" t="str">
            <v>江西</v>
          </cell>
          <cell r="B17">
            <v>6315.6778000000013</v>
          </cell>
          <cell r="C17">
            <v>6274.7541800000008</v>
          </cell>
          <cell r="D17">
            <v>5345.2218599999997</v>
          </cell>
          <cell r="E17">
            <v>5237.6608300000007</v>
          </cell>
          <cell r="F17">
            <v>4917.7674299999999</v>
          </cell>
          <cell r="G17">
            <v>5663.2881285328303</v>
          </cell>
          <cell r="H17">
            <v>6138.5110736917304</v>
          </cell>
          <cell r="I17">
            <v>6451.8602918241704</v>
          </cell>
          <cell r="J17">
            <v>7857.3752979630399</v>
          </cell>
          <cell r="K17">
            <v>9164.7030547739105</v>
          </cell>
          <cell r="L17">
            <v>10010.43316197256</v>
          </cell>
          <cell r="M17">
            <v>11168.7396388128</v>
          </cell>
          <cell r="N17">
            <v>13481.301404219499</v>
          </cell>
          <cell r="O17">
            <v>13831.112151544199</v>
          </cell>
          <cell r="P17">
            <v>15120.8429975011</v>
          </cell>
          <cell r="Q17">
            <v>15855.020818958801</v>
          </cell>
          <cell r="R17">
            <v>16637.194353436902</v>
          </cell>
          <cell r="S17">
            <v>16707.926617118901</v>
          </cell>
          <cell r="T17">
            <v>21007.429537356897</v>
          </cell>
          <cell r="U17">
            <v>21771.776387251899</v>
          </cell>
          <cell r="V17">
            <v>22544.692103847618</v>
          </cell>
          <cell r="W17">
            <v>23317.607820443336</v>
          </cell>
          <cell r="X17">
            <v>24090.523537039055</v>
          </cell>
        </row>
        <row r="18">
          <cell r="A18" t="str">
            <v>山东</v>
          </cell>
          <cell r="B18">
            <v>22365.401039999993</v>
          </cell>
          <cell r="C18">
            <v>22744.401720000002</v>
          </cell>
          <cell r="D18">
            <v>18630.922500000001</v>
          </cell>
          <cell r="E18">
            <v>20756.8649</v>
          </cell>
          <cell r="F18">
            <v>20727.7955</v>
          </cell>
          <cell r="G18">
            <v>18623.905586906101</v>
          </cell>
          <cell r="H18">
            <v>23123.377253607701</v>
          </cell>
          <cell r="I18">
            <v>26142.406913009901</v>
          </cell>
          <cell r="J18">
            <v>34019.144321461601</v>
          </cell>
          <cell r="K18">
            <v>41716.396472441498</v>
          </cell>
          <cell r="L18">
            <v>58987.2718290466</v>
          </cell>
          <cell r="M18">
            <v>64554.749729360199</v>
          </cell>
          <cell r="N18">
            <v>71596.560846374894</v>
          </cell>
          <cell r="O18">
            <v>76532.113578797391</v>
          </cell>
          <cell r="P18">
            <v>78802.566051502203</v>
          </cell>
          <cell r="Q18">
            <v>90465.773351512602</v>
          </cell>
          <cell r="R18">
            <v>96992.865678538597</v>
          </cell>
          <cell r="S18">
            <v>100500.5275773218</v>
          </cell>
          <cell r="T18">
            <v>91834.681662997304</v>
          </cell>
          <cell r="U18">
            <v>94292.599618957</v>
          </cell>
          <cell r="V18">
            <v>93870.313947518764</v>
          </cell>
          <cell r="W18">
            <v>93448.028276080528</v>
          </cell>
          <cell r="X18">
            <v>93025.742604642292</v>
          </cell>
        </row>
        <row r="19">
          <cell r="A19" t="str">
            <v>河南</v>
          </cell>
          <cell r="B19">
            <v>16153.717499999999</v>
          </cell>
          <cell r="C19">
            <v>16542.888299999999</v>
          </cell>
          <cell r="D19">
            <v>15573.424840000003</v>
          </cell>
          <cell r="E19">
            <v>15486.014540000006</v>
          </cell>
          <cell r="F19">
            <v>15492.82792</v>
          </cell>
          <cell r="G19">
            <v>18876.1687855075</v>
          </cell>
          <cell r="H19">
            <v>19014.041921304797</v>
          </cell>
          <cell r="I19">
            <v>19221.402827751597</v>
          </cell>
          <cell r="J19">
            <v>21425.928213691699</v>
          </cell>
          <cell r="K19">
            <v>25252.564227863601</v>
          </cell>
          <cell r="L19">
            <v>32993.755493778503</v>
          </cell>
          <cell r="M19">
            <v>37721.794068342402</v>
          </cell>
          <cell r="N19">
            <v>45979.2262308918</v>
          </cell>
          <cell r="O19">
            <v>46450.482481441999</v>
          </cell>
          <cell r="P19">
            <v>48438.287221040198</v>
          </cell>
          <cell r="Q19">
            <v>57418.961734480203</v>
          </cell>
          <cell r="R19">
            <v>60955.621719383504</v>
          </cell>
          <cell r="S19">
            <v>58825.486220630497</v>
          </cell>
          <cell r="T19">
            <v>56532.192914834101</v>
          </cell>
          <cell r="U19">
            <v>56963.840504102198</v>
          </cell>
          <cell r="V19">
            <v>55781.450334902656</v>
          </cell>
          <cell r="W19">
            <v>54599.060165703115</v>
          </cell>
          <cell r="X19">
            <v>53416.669996503566</v>
          </cell>
        </row>
        <row r="20">
          <cell r="A20" t="str">
            <v>湖北</v>
          </cell>
          <cell r="B20">
            <v>14367.139199999998</v>
          </cell>
          <cell r="C20">
            <v>12717.690099999998</v>
          </cell>
          <cell r="D20">
            <v>13960.001700000003</v>
          </cell>
          <cell r="E20">
            <v>13789.512649999999</v>
          </cell>
          <cell r="F20">
            <v>14126.525190000002</v>
          </cell>
          <cell r="G20">
            <v>14801.072529999999</v>
          </cell>
          <cell r="H20">
            <v>14048.66315</v>
          </cell>
          <cell r="I20">
            <v>16935.45248</v>
          </cell>
          <cell r="J20">
            <v>17519.244330000001</v>
          </cell>
          <cell r="K20">
            <v>19362.988730000001</v>
          </cell>
          <cell r="L20">
            <v>20287.0177607728</v>
          </cell>
          <cell r="M20">
            <v>24764.291372637501</v>
          </cell>
          <cell r="N20">
            <v>27074.580283102299</v>
          </cell>
          <cell r="O20">
            <v>28156.757356735299</v>
          </cell>
          <cell r="P20">
            <v>30397.6962143665</v>
          </cell>
          <cell r="Q20">
            <v>36992.390615098797</v>
          </cell>
          <cell r="R20">
            <v>42264.194039869799</v>
          </cell>
          <cell r="S20">
            <v>41654.392455516201</v>
          </cell>
          <cell r="T20">
            <v>35317.337984113103</v>
          </cell>
          <cell r="U20">
            <v>34765.591914473502</v>
          </cell>
          <cell r="V20">
            <v>34744.722079484272</v>
          </cell>
          <cell r="W20">
            <v>34723.852244495043</v>
          </cell>
          <cell r="X20">
            <v>34702.982409505814</v>
          </cell>
        </row>
        <row r="21">
          <cell r="A21" t="str">
            <v>湖南</v>
          </cell>
          <cell r="B21">
            <v>13183.06358</v>
          </cell>
          <cell r="C21">
            <v>13466.550880000003</v>
          </cell>
          <cell r="D21">
            <v>10190.878740000002</v>
          </cell>
          <cell r="E21">
            <v>10363.654920000001</v>
          </cell>
          <cell r="F21">
            <v>8317.1642700000011</v>
          </cell>
          <cell r="G21">
            <v>8228.9425100000008</v>
          </cell>
          <cell r="H21">
            <v>8162.8820799999994</v>
          </cell>
          <cell r="I21">
            <v>6932.8386899999996</v>
          </cell>
          <cell r="J21">
            <v>10874.024170000001</v>
          </cell>
          <cell r="K21">
            <v>12243.784388759601</v>
          </cell>
          <cell r="L21">
            <v>19562.455024689902</v>
          </cell>
          <cell r="M21">
            <v>22260.186013435501</v>
          </cell>
          <cell r="N21">
            <v>24732.5852073149</v>
          </cell>
          <cell r="O21">
            <v>27293.5563786364</v>
          </cell>
          <cell r="P21">
            <v>28580.880071367803</v>
          </cell>
          <cell r="Q21">
            <v>31337.780891909599</v>
          </cell>
          <cell r="R21">
            <v>35756.531041922201</v>
          </cell>
          <cell r="S21">
            <v>35914.600947610299</v>
          </cell>
          <cell r="T21">
            <v>33990.815299402202</v>
          </cell>
          <cell r="U21">
            <v>34076.020852028603</v>
          </cell>
          <cell r="V21">
            <v>34558.040278901986</v>
          </cell>
          <cell r="W21">
            <v>35040.059705775369</v>
          </cell>
          <cell r="X21">
            <v>35522.079132648752</v>
          </cell>
        </row>
        <row r="22">
          <cell r="A22" t="str">
            <v>广东</v>
          </cell>
          <cell r="B22">
            <v>21859.123999999996</v>
          </cell>
          <cell r="C22">
            <v>23539.919400000002</v>
          </cell>
          <cell r="D22">
            <v>16634.129800000002</v>
          </cell>
          <cell r="E22">
            <v>18510.774390000002</v>
          </cell>
          <cell r="F22">
            <v>18479.133179999997</v>
          </cell>
          <cell r="G22">
            <v>20457.331678335398</v>
          </cell>
          <cell r="H22">
            <v>21364.938410765801</v>
          </cell>
          <cell r="I22">
            <v>23257.804755587298</v>
          </cell>
          <cell r="J22">
            <v>26684.233384512099</v>
          </cell>
          <cell r="K22">
            <v>32229.493397544498</v>
          </cell>
          <cell r="L22">
            <v>37530.434561863403</v>
          </cell>
          <cell r="M22">
            <v>41342.164354356697</v>
          </cell>
          <cell r="N22">
            <v>45816.646070353403</v>
          </cell>
          <cell r="O22">
            <v>48153.253212452699</v>
          </cell>
          <cell r="P22">
            <v>51475.960170077</v>
          </cell>
          <cell r="Q22">
            <v>57850.279098716201</v>
          </cell>
          <cell r="R22">
            <v>62553.627602442903</v>
          </cell>
          <cell r="S22">
            <v>63800.757779808198</v>
          </cell>
          <cell r="T22">
            <v>61061.489087547307</v>
          </cell>
          <cell r="U22">
            <v>62865.969544117295</v>
          </cell>
          <cell r="V22">
            <v>63721.443522830501</v>
          </cell>
          <cell r="W22">
            <v>64576.917501543707</v>
          </cell>
          <cell r="X22">
            <v>65432.391480256905</v>
          </cell>
        </row>
        <row r="23">
          <cell r="A23" t="str">
            <v>广西</v>
          </cell>
          <cell r="B23">
            <v>5960.5991000000004</v>
          </cell>
          <cell r="C23">
            <v>6032.3400999999985</v>
          </cell>
          <cell r="D23">
            <v>5228.5464000000011</v>
          </cell>
          <cell r="E23">
            <v>5453.3933799999995</v>
          </cell>
          <cell r="F23">
            <v>5517.40038</v>
          </cell>
          <cell r="G23">
            <v>6184.3472669592602</v>
          </cell>
          <cell r="H23">
            <v>6004.27908238695</v>
          </cell>
          <cell r="I23">
            <v>6048.4214266778699</v>
          </cell>
          <cell r="J23">
            <v>7489.0934723253504</v>
          </cell>
          <cell r="K23">
            <v>10184.025566956461</v>
          </cell>
          <cell r="L23">
            <v>10909.5044145835</v>
          </cell>
          <cell r="M23">
            <v>12437.5955127943</v>
          </cell>
          <cell r="N23">
            <v>13897.6079896459</v>
          </cell>
          <cell r="O23">
            <v>14318.578824534499</v>
          </cell>
          <cell r="P23">
            <v>16127.3574675052</v>
          </cell>
          <cell r="Q23">
            <v>18467.910083124701</v>
          </cell>
          <cell r="R23">
            <v>21468.3780457721</v>
          </cell>
          <cell r="S23">
            <v>22248.8394990907</v>
          </cell>
          <cell r="T23">
            <v>22413.506567929398</v>
          </cell>
          <cell r="U23">
            <v>22269.220642856602</v>
          </cell>
          <cell r="V23">
            <v>22539.278839315386</v>
          </cell>
          <cell r="W23">
            <v>22809.33703577417</v>
          </cell>
          <cell r="X23">
            <v>23079.395232232953</v>
          </cell>
        </row>
        <row r="24">
          <cell r="A24" t="str">
            <v>海南</v>
          </cell>
          <cell r="B24">
            <v>842.5648000000001</v>
          </cell>
          <cell r="C24">
            <v>923.01859999999988</v>
          </cell>
          <cell r="D24">
            <v>591.08299999999986</v>
          </cell>
          <cell r="E24">
            <v>1375.61257</v>
          </cell>
          <cell r="F24">
            <v>776.70920000000001</v>
          </cell>
          <cell r="G24">
            <v>875.174074038919</v>
          </cell>
          <cell r="H24">
            <v>904.40855317793603</v>
          </cell>
          <cell r="I24">
            <v>0</v>
          </cell>
          <cell r="J24">
            <v>1618.9636348761001</v>
          </cell>
          <cell r="K24">
            <v>1546.3316666358701</v>
          </cell>
          <cell r="L24">
            <v>1663.7390315273699</v>
          </cell>
          <cell r="M24">
            <v>1905.5076868710601</v>
          </cell>
          <cell r="N24">
            <v>2181.3333499999999</v>
          </cell>
          <cell r="O24">
            <v>2566.2872006509901</v>
          </cell>
          <cell r="P24">
            <v>2716.6693806621902</v>
          </cell>
          <cell r="Q24">
            <v>2812.9074954416901</v>
          </cell>
          <cell r="R24">
            <v>3338.4236623925499</v>
          </cell>
          <cell r="S24">
            <v>3418.2485072966301</v>
          </cell>
          <cell r="T24">
            <v>3674.0156167100699</v>
          </cell>
          <cell r="U24">
            <v>3823.1164966358701</v>
          </cell>
          <cell r="V24">
            <v>3846.6590344239135</v>
          </cell>
          <cell r="W24">
            <v>3870.2015722119568</v>
          </cell>
          <cell r="X24">
            <v>3893.7441100000005</v>
          </cell>
        </row>
        <row r="25">
          <cell r="A25" t="str">
            <v>重庆</v>
          </cell>
          <cell r="B25">
            <v>0</v>
          </cell>
          <cell r="C25">
            <v>0</v>
          </cell>
          <cell r="D25">
            <v>5839.5123800000001</v>
          </cell>
          <cell r="E25">
            <v>6373.6964499999995</v>
          </cell>
          <cell r="F25">
            <v>6988.3798800000013</v>
          </cell>
          <cell r="G25">
            <v>7806.4005094596105</v>
          </cell>
          <cell r="H25">
            <v>7203.0907348985002</v>
          </cell>
          <cell r="I25">
            <v>7695.9021300420009</v>
          </cell>
          <cell r="J25">
            <v>6718.0569479350397</v>
          </cell>
          <cell r="K25">
            <v>7507.0345799453999</v>
          </cell>
          <cell r="L25">
            <v>9758.0060133627303</v>
          </cell>
          <cell r="M25">
            <v>10774.554779180999</v>
          </cell>
          <cell r="N25">
            <v>11715.929593712701</v>
          </cell>
          <cell r="O25">
            <v>15147.412271839601</v>
          </cell>
          <cell r="P25">
            <v>15847.023064880299</v>
          </cell>
          <cell r="Q25">
            <v>17550.198403804701</v>
          </cell>
          <cell r="R25">
            <v>19752.1071002022</v>
          </cell>
          <cell r="S25">
            <v>19599.201193277397</v>
          </cell>
          <cell r="T25">
            <v>16762.211305711899</v>
          </cell>
          <cell r="U25">
            <v>18349.831512297402</v>
          </cell>
          <cell r="V25">
            <v>18366.069310143994</v>
          </cell>
          <cell r="W25">
            <v>18382.307107990586</v>
          </cell>
          <cell r="X25">
            <v>18398.544905837181</v>
          </cell>
        </row>
        <row r="26">
          <cell r="A26" t="str">
            <v>四川</v>
          </cell>
          <cell r="B26">
            <v>17212.930580000004</v>
          </cell>
          <cell r="C26">
            <v>17203.3573</v>
          </cell>
          <cell r="D26">
            <v>12431.819800000001</v>
          </cell>
          <cell r="E26">
            <v>12403.682999999999</v>
          </cell>
          <cell r="F26">
            <v>10826.044300000001</v>
          </cell>
          <cell r="G26">
            <v>10608.92139</v>
          </cell>
          <cell r="H26">
            <v>10821.23719</v>
          </cell>
          <cell r="I26">
            <v>12448.95261</v>
          </cell>
          <cell r="J26">
            <v>16084.61335</v>
          </cell>
          <cell r="K26">
            <v>18016.484779999999</v>
          </cell>
          <cell r="L26">
            <v>17038.843990000001</v>
          </cell>
          <cell r="M26">
            <v>17605.46514</v>
          </cell>
          <cell r="N26">
            <v>20830.021270000001</v>
          </cell>
          <cell r="O26">
            <v>23524.65956</v>
          </cell>
          <cell r="P26">
            <v>26247.999039999999</v>
          </cell>
          <cell r="Q26">
            <v>30431.024532728599</v>
          </cell>
          <cell r="R26">
            <v>35354.708557624297</v>
          </cell>
          <cell r="S26">
            <v>37234.025927848197</v>
          </cell>
          <cell r="T26">
            <v>37472.348466276002</v>
          </cell>
          <cell r="U26">
            <v>37931.1161731709</v>
          </cell>
          <cell r="V26">
            <v>36602.81174212187</v>
          </cell>
          <cell r="W26">
            <v>35274.507311072841</v>
          </cell>
          <cell r="X26">
            <v>33946.202880023804</v>
          </cell>
        </row>
        <row r="27">
          <cell r="A27" t="str">
            <v>贵州</v>
          </cell>
          <cell r="B27">
            <v>7201.9554000000007</v>
          </cell>
          <cell r="C27">
            <v>7691.3251999999993</v>
          </cell>
          <cell r="D27">
            <v>6752.4513000000006</v>
          </cell>
          <cell r="E27">
            <v>10601.147200000001</v>
          </cell>
          <cell r="F27">
            <v>8334.9351000000006</v>
          </cell>
          <cell r="G27">
            <v>9068.9329099999995</v>
          </cell>
          <cell r="H27">
            <v>9047.1075000000001</v>
          </cell>
          <cell r="I27">
            <v>9459.8145100000002</v>
          </cell>
          <cell r="J27">
            <v>12046.123750000001</v>
          </cell>
          <cell r="K27">
            <v>13397.418390000001</v>
          </cell>
          <cell r="L27">
            <v>15528.370209999999</v>
          </cell>
          <cell r="M27">
            <v>18028.945019999999</v>
          </cell>
          <cell r="N27">
            <v>19029.6532039101</v>
          </cell>
          <cell r="O27">
            <v>18242.166715041301</v>
          </cell>
          <cell r="P27">
            <v>20252.033037706798</v>
          </cell>
          <cell r="Q27">
            <v>20771.005901087399</v>
          </cell>
          <cell r="R27">
            <v>22002.610870315399</v>
          </cell>
          <cell r="S27">
            <v>23980.262106648501</v>
          </cell>
          <cell r="T27">
            <v>23426.687086217298</v>
          </cell>
          <cell r="U27">
            <v>22691.077191551401</v>
          </cell>
          <cell r="V27">
            <v>23328.315765764772</v>
          </cell>
          <cell r="W27">
            <v>23965.554339978142</v>
          </cell>
          <cell r="X27">
            <v>24602.792914191516</v>
          </cell>
        </row>
        <row r="28">
          <cell r="A28" t="str">
            <v>云南</v>
          </cell>
          <cell r="B28">
            <v>5358.0606000000007</v>
          </cell>
          <cell r="C28">
            <v>5785.0040000000008</v>
          </cell>
          <cell r="D28">
            <v>5768.3473999999987</v>
          </cell>
          <cell r="E28">
            <v>6678.0912799999996</v>
          </cell>
          <cell r="F28">
            <v>5342.9835599999997</v>
          </cell>
          <cell r="G28">
            <v>5569.8000499999998</v>
          </cell>
          <cell r="H28">
            <v>6505.5171700000001</v>
          </cell>
          <cell r="I28">
            <v>7548.4594999999999</v>
          </cell>
          <cell r="J28">
            <v>12338.7019411158</v>
          </cell>
          <cell r="K28">
            <v>6277.9895152694908</v>
          </cell>
          <cell r="L28">
            <v>14563.819957985401</v>
          </cell>
          <cell r="M28">
            <v>16086.6972691022</v>
          </cell>
          <cell r="N28">
            <v>17434.005942321499</v>
          </cell>
          <cell r="O28">
            <v>17394.889581450399</v>
          </cell>
          <cell r="P28">
            <v>20051.1465237015</v>
          </cell>
          <cell r="Q28">
            <v>20672.833920216901</v>
          </cell>
          <cell r="R28">
            <v>21504.833020346399</v>
          </cell>
          <cell r="S28">
            <v>22107.3232073074</v>
          </cell>
          <cell r="T28">
            <v>21277.8463776803</v>
          </cell>
          <cell r="U28">
            <v>20155.528864446602</v>
          </cell>
          <cell r="V28">
            <v>19863.672235591683</v>
          </cell>
          <cell r="W28">
            <v>19571.815606736764</v>
          </cell>
          <cell r="X28">
            <v>19279.958977881841</v>
          </cell>
        </row>
        <row r="29">
          <cell r="A29" t="str">
            <v>陕西</v>
          </cell>
          <cell r="B29">
            <v>7770.8760800000009</v>
          </cell>
          <cell r="C29">
            <v>4303.8440000000001</v>
          </cell>
          <cell r="D29">
            <v>6772.7313000000004</v>
          </cell>
          <cell r="E29">
            <v>6739.1365400000013</v>
          </cell>
          <cell r="F29">
            <v>5911.4323300000015</v>
          </cell>
          <cell r="G29">
            <v>6123.1118900000001</v>
          </cell>
          <cell r="H29">
            <v>6243.39822</v>
          </cell>
          <cell r="I29">
            <v>7704.5004599999993</v>
          </cell>
          <cell r="J29">
            <v>8153.3637500000004</v>
          </cell>
          <cell r="K29">
            <v>10128.31215</v>
          </cell>
          <cell r="L29">
            <v>11356.293818952799</v>
          </cell>
          <cell r="M29">
            <v>12773.279534691999</v>
          </cell>
          <cell r="N29">
            <v>15499.2701647624</v>
          </cell>
          <cell r="O29">
            <v>17248.477879991598</v>
          </cell>
          <cell r="P29">
            <v>18958.847708601399</v>
          </cell>
          <cell r="Q29">
            <v>23292.257854316798</v>
          </cell>
          <cell r="R29">
            <v>24093.276242910899</v>
          </cell>
          <cell r="S29">
            <v>26326.618746435699</v>
          </cell>
          <cell r="T29">
            <v>26143.179503548901</v>
          </cell>
          <cell r="U29">
            <v>27089.784011129199</v>
          </cell>
          <cell r="V29">
            <v>26551.665005752799</v>
          </cell>
          <cell r="W29">
            <v>26013.546000376398</v>
          </cell>
          <cell r="X29">
            <v>25475.426995000002</v>
          </cell>
        </row>
        <row r="30">
          <cell r="A30" t="str">
            <v>甘肃</v>
          </cell>
          <cell r="B30">
            <v>6334.5895200000004</v>
          </cell>
          <cell r="C30">
            <v>5928.0575000000008</v>
          </cell>
          <cell r="D30">
            <v>5163.9559200000003</v>
          </cell>
          <cell r="E30">
            <v>5176.0917200000004</v>
          </cell>
          <cell r="F30">
            <v>5342.938540000001</v>
          </cell>
          <cell r="G30">
            <v>5865.3354961976693</v>
          </cell>
          <cell r="H30">
            <v>5938.81943362313</v>
          </cell>
          <cell r="I30">
            <v>6396.3668156194899</v>
          </cell>
          <cell r="J30">
            <v>7357.0835066582704</v>
          </cell>
          <cell r="K30">
            <v>8400.6706209757795</v>
          </cell>
          <cell r="L30">
            <v>9294.6302987680301</v>
          </cell>
          <cell r="M30">
            <v>9973.9957195492098</v>
          </cell>
          <cell r="N30">
            <v>10753.752557715199</v>
          </cell>
          <cell r="O30">
            <v>11441.7838268781</v>
          </cell>
          <cell r="P30">
            <v>11059.731879748</v>
          </cell>
          <cell r="Q30">
            <v>14127.6601552751</v>
          </cell>
          <cell r="R30">
            <v>15037.3525367898</v>
          </cell>
          <cell r="S30">
            <v>16387.0510490956</v>
          </cell>
          <cell r="T30">
            <v>16855.663975776301</v>
          </cell>
          <cell r="U30">
            <v>17082.305286893501</v>
          </cell>
          <cell r="V30">
            <v>16480.969852129849</v>
          </cell>
          <cell r="W30">
            <v>15879.634417366198</v>
          </cell>
          <cell r="X30">
            <v>15278.298982602548</v>
          </cell>
        </row>
        <row r="31">
          <cell r="A31" t="str">
            <v>青海</v>
          </cell>
          <cell r="B31">
            <v>1401.5751999999998</v>
          </cell>
          <cell r="C31">
            <v>1343.3711600000001</v>
          </cell>
          <cell r="D31">
            <v>1249.6112800000003</v>
          </cell>
          <cell r="E31">
            <v>1213.2319</v>
          </cell>
          <cell r="F31">
            <v>1440.1258000000005</v>
          </cell>
          <cell r="G31">
            <v>1364.8590899999999</v>
          </cell>
          <cell r="H31">
            <v>1638.0571199999999</v>
          </cell>
          <cell r="I31">
            <v>1706.58195</v>
          </cell>
          <cell r="J31">
            <v>2042.6890699999999</v>
          </cell>
          <cell r="K31">
            <v>2277.4673789752201</v>
          </cell>
          <cell r="L31">
            <v>2141.66572057539</v>
          </cell>
          <cell r="M31">
            <v>2589.7568201596</v>
          </cell>
          <cell r="N31">
            <v>2739.7734486252598</v>
          </cell>
          <cell r="O31">
            <v>3273.44694898642</v>
          </cell>
          <cell r="P31">
            <v>3302.5113799999999</v>
          </cell>
          <cell r="Q31">
            <v>3171.7018883000001</v>
          </cell>
          <cell r="R31">
            <v>4376.0017766943301</v>
          </cell>
          <cell r="S31">
            <v>4473.4459752092107</v>
          </cell>
          <cell r="T31">
            <v>5449.3512341047199</v>
          </cell>
          <cell r="U31">
            <v>5469.5624025754305</v>
          </cell>
          <cell r="V31">
            <v>5521.8507667169542</v>
          </cell>
          <cell r="W31">
            <v>5574.139130858478</v>
          </cell>
          <cell r="X31">
            <v>5626.4274950000008</v>
          </cell>
        </row>
        <row r="32">
          <cell r="A32" t="str">
            <v>宁夏</v>
          </cell>
          <cell r="B32">
            <v>1850.9466000000002</v>
          </cell>
          <cell r="C32">
            <v>1944.7713000000001</v>
          </cell>
          <cell r="D32">
            <v>1765.0663</v>
          </cell>
          <cell r="E32">
            <v>1845.2589500000001</v>
          </cell>
          <cell r="F32">
            <v>1844.2223199999999</v>
          </cell>
          <cell r="G32">
            <v>0</v>
          </cell>
          <cell r="H32">
            <v>0</v>
          </cell>
          <cell r="I32">
            <v>0</v>
          </cell>
          <cell r="J32">
            <v>5812.1294400000006</v>
          </cell>
          <cell r="K32">
            <v>4306.6392057748808</v>
          </cell>
          <cell r="L32">
            <v>5339.1353066120701</v>
          </cell>
          <cell r="M32">
            <v>6253.2792874768302</v>
          </cell>
          <cell r="N32">
            <v>7755.3527863485897</v>
          </cell>
          <cell r="O32">
            <v>7896.5931333221297</v>
          </cell>
          <cell r="P32">
            <v>8682.3926476214492</v>
          </cell>
          <cell r="Q32">
            <v>10616.310062775699</v>
          </cell>
          <cell r="R32">
            <v>14944.396150078999</v>
          </cell>
          <cell r="S32">
            <v>14444.6773220575</v>
          </cell>
          <cell r="T32">
            <v>14508.926909911799</v>
          </cell>
          <cell r="U32">
            <v>15070.185249774901</v>
          </cell>
          <cell r="V32">
            <v>16270.203359849933</v>
          </cell>
          <cell r="W32">
            <v>17470.221469924967</v>
          </cell>
          <cell r="X32">
            <v>18670.239579999998</v>
          </cell>
        </row>
        <row r="33">
          <cell r="A33" t="str">
            <v>新疆</v>
          </cell>
          <cell r="C33">
            <v>8478.6514999999999</v>
          </cell>
          <cell r="D33">
            <v>6650.6692999999996</v>
          </cell>
          <cell r="E33">
            <v>6832.3137600000009</v>
          </cell>
          <cell r="F33">
            <v>6676.8817799999997</v>
          </cell>
          <cell r="G33">
            <v>7205.4394139353199</v>
          </cell>
          <cell r="H33">
            <v>7481.5767098236001</v>
          </cell>
          <cell r="I33">
            <v>7078.0522194876103</v>
          </cell>
          <cell r="J33">
            <v>8198.9993995968107</v>
          </cell>
          <cell r="K33">
            <v>10199.231611327201</v>
          </cell>
          <cell r="L33">
            <v>11721.33668</v>
          </cell>
          <cell r="M33">
            <v>12749.0853746496</v>
          </cell>
          <cell r="N33">
            <v>13880.401250000001</v>
          </cell>
          <cell r="O33">
            <v>14947.09088</v>
          </cell>
          <cell r="P33">
            <v>16931.752530000002</v>
          </cell>
          <cell r="Q33">
            <v>18078.253071939002</v>
          </cell>
          <cell r="R33">
            <v>21185.028326879466</v>
          </cell>
          <cell r="S33">
            <v>27480.860121524602</v>
          </cell>
          <cell r="T33">
            <v>32342.331630196</v>
          </cell>
          <cell r="U33">
            <v>36377.819119284599</v>
          </cell>
          <cell r="V33">
            <v>38767.548562446675</v>
          </cell>
          <cell r="W33">
            <v>41157.27800560875</v>
          </cell>
          <cell r="X33">
            <v>43547.007448770833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7"/>
  <sheetViews>
    <sheetView zoomScale="120" zoomScaleNormal="115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Q164" sqref="Q164"/>
    </sheetView>
  </sheetViews>
  <sheetFormatPr defaultColWidth="9.85546875" defaultRowHeight="15"/>
  <cols>
    <col min="1" max="1" width="17.5703125" style="2" customWidth="1"/>
    <col min="2" max="2" width="12.140625" style="50" bestFit="1" customWidth="1"/>
    <col min="3" max="11" width="12.28515625" style="50" bestFit="1" customWidth="1"/>
    <col min="12" max="12" width="11.85546875" style="50" customWidth="1"/>
    <col min="13" max="20" width="12.28515625" style="50" bestFit="1" customWidth="1"/>
    <col min="21" max="21" width="13.42578125" style="50" bestFit="1" customWidth="1"/>
    <col min="22" max="24" width="12.28515625" style="50" bestFit="1" customWidth="1"/>
    <col min="25" max="25" width="13.28515625" style="50" bestFit="1" customWidth="1"/>
    <col min="26" max="26" width="11.7109375" style="50" customWidth="1"/>
    <col min="27" max="257" width="9.85546875" style="2"/>
    <col min="258" max="258" width="12" style="2" bestFit="1" customWidth="1"/>
    <col min="259" max="267" width="9.85546875" style="2"/>
    <col min="268" max="268" width="11.85546875" style="2" customWidth="1"/>
    <col min="269" max="276" width="9.85546875" style="2"/>
    <col min="277" max="277" width="13.28515625" style="2" bestFit="1" customWidth="1"/>
    <col min="278" max="278" width="9.85546875" style="2"/>
    <col min="279" max="279" width="10.85546875" style="2" bestFit="1" customWidth="1"/>
    <col min="280" max="513" width="9.85546875" style="2"/>
    <col min="514" max="514" width="12" style="2" bestFit="1" customWidth="1"/>
    <col min="515" max="523" width="9.85546875" style="2"/>
    <col min="524" max="524" width="11.85546875" style="2" customWidth="1"/>
    <col min="525" max="532" width="9.85546875" style="2"/>
    <col min="533" max="533" width="13.28515625" style="2" bestFit="1" customWidth="1"/>
    <col min="534" max="534" width="9.85546875" style="2"/>
    <col min="535" max="535" width="10.85546875" style="2" bestFit="1" customWidth="1"/>
    <col min="536" max="769" width="9.85546875" style="2"/>
    <col min="770" max="770" width="12" style="2" bestFit="1" customWidth="1"/>
    <col min="771" max="779" width="9.85546875" style="2"/>
    <col min="780" max="780" width="11.85546875" style="2" customWidth="1"/>
    <col min="781" max="788" width="9.85546875" style="2"/>
    <col min="789" max="789" width="13.28515625" style="2" bestFit="1" customWidth="1"/>
    <col min="790" max="790" width="9.85546875" style="2"/>
    <col min="791" max="791" width="10.85546875" style="2" bestFit="1" customWidth="1"/>
    <col min="792" max="1025" width="9.85546875" style="2"/>
    <col min="1026" max="1026" width="12" style="2" bestFit="1" customWidth="1"/>
    <col min="1027" max="1035" width="9.85546875" style="2"/>
    <col min="1036" max="1036" width="11.85546875" style="2" customWidth="1"/>
    <col min="1037" max="1044" width="9.85546875" style="2"/>
    <col min="1045" max="1045" width="13.28515625" style="2" bestFit="1" customWidth="1"/>
    <col min="1046" max="1046" width="9.85546875" style="2"/>
    <col min="1047" max="1047" width="10.85546875" style="2" bestFit="1" customWidth="1"/>
    <col min="1048" max="1281" width="9.85546875" style="2"/>
    <col min="1282" max="1282" width="12" style="2" bestFit="1" customWidth="1"/>
    <col min="1283" max="1291" width="9.85546875" style="2"/>
    <col min="1292" max="1292" width="11.85546875" style="2" customWidth="1"/>
    <col min="1293" max="1300" width="9.85546875" style="2"/>
    <col min="1301" max="1301" width="13.28515625" style="2" bestFit="1" customWidth="1"/>
    <col min="1302" max="1302" width="9.85546875" style="2"/>
    <col min="1303" max="1303" width="10.85546875" style="2" bestFit="1" customWidth="1"/>
    <col min="1304" max="1537" width="9.85546875" style="2"/>
    <col min="1538" max="1538" width="12" style="2" bestFit="1" customWidth="1"/>
    <col min="1539" max="1547" width="9.85546875" style="2"/>
    <col min="1548" max="1548" width="11.85546875" style="2" customWidth="1"/>
    <col min="1549" max="1556" width="9.85546875" style="2"/>
    <col min="1557" max="1557" width="13.28515625" style="2" bestFit="1" customWidth="1"/>
    <col min="1558" max="1558" width="9.85546875" style="2"/>
    <col min="1559" max="1559" width="10.85546875" style="2" bestFit="1" customWidth="1"/>
    <col min="1560" max="1793" width="9.85546875" style="2"/>
    <col min="1794" max="1794" width="12" style="2" bestFit="1" customWidth="1"/>
    <col min="1795" max="1803" width="9.85546875" style="2"/>
    <col min="1804" max="1804" width="11.85546875" style="2" customWidth="1"/>
    <col min="1805" max="1812" width="9.85546875" style="2"/>
    <col min="1813" max="1813" width="13.28515625" style="2" bestFit="1" customWidth="1"/>
    <col min="1814" max="1814" width="9.85546875" style="2"/>
    <col min="1815" max="1815" width="10.85546875" style="2" bestFit="1" customWidth="1"/>
    <col min="1816" max="2049" width="9.85546875" style="2"/>
    <col min="2050" max="2050" width="12" style="2" bestFit="1" customWidth="1"/>
    <col min="2051" max="2059" width="9.85546875" style="2"/>
    <col min="2060" max="2060" width="11.85546875" style="2" customWidth="1"/>
    <col min="2061" max="2068" width="9.85546875" style="2"/>
    <col min="2069" max="2069" width="13.28515625" style="2" bestFit="1" customWidth="1"/>
    <col min="2070" max="2070" width="9.85546875" style="2"/>
    <col min="2071" max="2071" width="10.85546875" style="2" bestFit="1" customWidth="1"/>
    <col min="2072" max="2305" width="9.85546875" style="2"/>
    <col min="2306" max="2306" width="12" style="2" bestFit="1" customWidth="1"/>
    <col min="2307" max="2315" width="9.85546875" style="2"/>
    <col min="2316" max="2316" width="11.85546875" style="2" customWidth="1"/>
    <col min="2317" max="2324" width="9.85546875" style="2"/>
    <col min="2325" max="2325" width="13.28515625" style="2" bestFit="1" customWidth="1"/>
    <col min="2326" max="2326" width="9.85546875" style="2"/>
    <col min="2327" max="2327" width="10.85546875" style="2" bestFit="1" customWidth="1"/>
    <col min="2328" max="2561" width="9.85546875" style="2"/>
    <col min="2562" max="2562" width="12" style="2" bestFit="1" customWidth="1"/>
    <col min="2563" max="2571" width="9.85546875" style="2"/>
    <col min="2572" max="2572" width="11.85546875" style="2" customWidth="1"/>
    <col min="2573" max="2580" width="9.85546875" style="2"/>
    <col min="2581" max="2581" width="13.28515625" style="2" bestFit="1" customWidth="1"/>
    <col min="2582" max="2582" width="9.85546875" style="2"/>
    <col min="2583" max="2583" width="10.85546875" style="2" bestFit="1" customWidth="1"/>
    <col min="2584" max="2817" width="9.85546875" style="2"/>
    <col min="2818" max="2818" width="12" style="2" bestFit="1" customWidth="1"/>
    <col min="2819" max="2827" width="9.85546875" style="2"/>
    <col min="2828" max="2828" width="11.85546875" style="2" customWidth="1"/>
    <col min="2829" max="2836" width="9.85546875" style="2"/>
    <col min="2837" max="2837" width="13.28515625" style="2" bestFit="1" customWidth="1"/>
    <col min="2838" max="2838" width="9.85546875" style="2"/>
    <col min="2839" max="2839" width="10.85546875" style="2" bestFit="1" customWidth="1"/>
    <col min="2840" max="3073" width="9.85546875" style="2"/>
    <col min="3074" max="3074" width="12" style="2" bestFit="1" customWidth="1"/>
    <col min="3075" max="3083" width="9.85546875" style="2"/>
    <col min="3084" max="3084" width="11.85546875" style="2" customWidth="1"/>
    <col min="3085" max="3092" width="9.85546875" style="2"/>
    <col min="3093" max="3093" width="13.28515625" style="2" bestFit="1" customWidth="1"/>
    <col min="3094" max="3094" width="9.85546875" style="2"/>
    <col min="3095" max="3095" width="10.85546875" style="2" bestFit="1" customWidth="1"/>
    <col min="3096" max="3329" width="9.85546875" style="2"/>
    <col min="3330" max="3330" width="12" style="2" bestFit="1" customWidth="1"/>
    <col min="3331" max="3339" width="9.85546875" style="2"/>
    <col min="3340" max="3340" width="11.85546875" style="2" customWidth="1"/>
    <col min="3341" max="3348" width="9.85546875" style="2"/>
    <col min="3349" max="3349" width="13.28515625" style="2" bestFit="1" customWidth="1"/>
    <col min="3350" max="3350" width="9.85546875" style="2"/>
    <col min="3351" max="3351" width="10.85546875" style="2" bestFit="1" customWidth="1"/>
    <col min="3352" max="3585" width="9.85546875" style="2"/>
    <col min="3586" max="3586" width="12" style="2" bestFit="1" customWidth="1"/>
    <col min="3587" max="3595" width="9.85546875" style="2"/>
    <col min="3596" max="3596" width="11.85546875" style="2" customWidth="1"/>
    <col min="3597" max="3604" width="9.85546875" style="2"/>
    <col min="3605" max="3605" width="13.28515625" style="2" bestFit="1" customWidth="1"/>
    <col min="3606" max="3606" width="9.85546875" style="2"/>
    <col min="3607" max="3607" width="10.85546875" style="2" bestFit="1" customWidth="1"/>
    <col min="3608" max="3841" width="9.85546875" style="2"/>
    <col min="3842" max="3842" width="12" style="2" bestFit="1" customWidth="1"/>
    <col min="3843" max="3851" width="9.85546875" style="2"/>
    <col min="3852" max="3852" width="11.85546875" style="2" customWidth="1"/>
    <col min="3853" max="3860" width="9.85546875" style="2"/>
    <col min="3861" max="3861" width="13.28515625" style="2" bestFit="1" customWidth="1"/>
    <col min="3862" max="3862" width="9.85546875" style="2"/>
    <col min="3863" max="3863" width="10.85546875" style="2" bestFit="1" customWidth="1"/>
    <col min="3864" max="4097" width="9.85546875" style="2"/>
    <col min="4098" max="4098" width="12" style="2" bestFit="1" customWidth="1"/>
    <col min="4099" max="4107" width="9.85546875" style="2"/>
    <col min="4108" max="4108" width="11.85546875" style="2" customWidth="1"/>
    <col min="4109" max="4116" width="9.85546875" style="2"/>
    <col min="4117" max="4117" width="13.28515625" style="2" bestFit="1" customWidth="1"/>
    <col min="4118" max="4118" width="9.85546875" style="2"/>
    <col min="4119" max="4119" width="10.85546875" style="2" bestFit="1" customWidth="1"/>
    <col min="4120" max="4353" width="9.85546875" style="2"/>
    <col min="4354" max="4354" width="12" style="2" bestFit="1" customWidth="1"/>
    <col min="4355" max="4363" width="9.85546875" style="2"/>
    <col min="4364" max="4364" width="11.85546875" style="2" customWidth="1"/>
    <col min="4365" max="4372" width="9.85546875" style="2"/>
    <col min="4373" max="4373" width="13.28515625" style="2" bestFit="1" customWidth="1"/>
    <col min="4374" max="4374" width="9.85546875" style="2"/>
    <col min="4375" max="4375" width="10.85546875" style="2" bestFit="1" customWidth="1"/>
    <col min="4376" max="4609" width="9.85546875" style="2"/>
    <col min="4610" max="4610" width="12" style="2" bestFit="1" customWidth="1"/>
    <col min="4611" max="4619" width="9.85546875" style="2"/>
    <col min="4620" max="4620" width="11.85546875" style="2" customWidth="1"/>
    <col min="4621" max="4628" width="9.85546875" style="2"/>
    <col min="4629" max="4629" width="13.28515625" style="2" bestFit="1" customWidth="1"/>
    <col min="4630" max="4630" width="9.85546875" style="2"/>
    <col min="4631" max="4631" width="10.85546875" style="2" bestFit="1" customWidth="1"/>
    <col min="4632" max="4865" width="9.85546875" style="2"/>
    <col min="4866" max="4866" width="12" style="2" bestFit="1" customWidth="1"/>
    <col min="4867" max="4875" width="9.85546875" style="2"/>
    <col min="4876" max="4876" width="11.85546875" style="2" customWidth="1"/>
    <col min="4877" max="4884" width="9.85546875" style="2"/>
    <col min="4885" max="4885" width="13.28515625" style="2" bestFit="1" customWidth="1"/>
    <col min="4886" max="4886" width="9.85546875" style="2"/>
    <col min="4887" max="4887" width="10.85546875" style="2" bestFit="1" customWidth="1"/>
    <col min="4888" max="5121" width="9.85546875" style="2"/>
    <col min="5122" max="5122" width="12" style="2" bestFit="1" customWidth="1"/>
    <col min="5123" max="5131" width="9.85546875" style="2"/>
    <col min="5132" max="5132" width="11.85546875" style="2" customWidth="1"/>
    <col min="5133" max="5140" width="9.85546875" style="2"/>
    <col min="5141" max="5141" width="13.28515625" style="2" bestFit="1" customWidth="1"/>
    <col min="5142" max="5142" width="9.85546875" style="2"/>
    <col min="5143" max="5143" width="10.85546875" style="2" bestFit="1" customWidth="1"/>
    <col min="5144" max="5377" width="9.85546875" style="2"/>
    <col min="5378" max="5378" width="12" style="2" bestFit="1" customWidth="1"/>
    <col min="5379" max="5387" width="9.85546875" style="2"/>
    <col min="5388" max="5388" width="11.85546875" style="2" customWidth="1"/>
    <col min="5389" max="5396" width="9.85546875" style="2"/>
    <col min="5397" max="5397" width="13.28515625" style="2" bestFit="1" customWidth="1"/>
    <col min="5398" max="5398" width="9.85546875" style="2"/>
    <col min="5399" max="5399" width="10.85546875" style="2" bestFit="1" customWidth="1"/>
    <col min="5400" max="5633" width="9.85546875" style="2"/>
    <col min="5634" max="5634" width="12" style="2" bestFit="1" customWidth="1"/>
    <col min="5635" max="5643" width="9.85546875" style="2"/>
    <col min="5644" max="5644" width="11.85546875" style="2" customWidth="1"/>
    <col min="5645" max="5652" width="9.85546875" style="2"/>
    <col min="5653" max="5653" width="13.28515625" style="2" bestFit="1" customWidth="1"/>
    <col min="5654" max="5654" width="9.85546875" style="2"/>
    <col min="5655" max="5655" width="10.85546875" style="2" bestFit="1" customWidth="1"/>
    <col min="5656" max="5889" width="9.85546875" style="2"/>
    <col min="5890" max="5890" width="12" style="2" bestFit="1" customWidth="1"/>
    <col min="5891" max="5899" width="9.85546875" style="2"/>
    <col min="5900" max="5900" width="11.85546875" style="2" customWidth="1"/>
    <col min="5901" max="5908" width="9.85546875" style="2"/>
    <col min="5909" max="5909" width="13.28515625" style="2" bestFit="1" customWidth="1"/>
    <col min="5910" max="5910" width="9.85546875" style="2"/>
    <col min="5911" max="5911" width="10.85546875" style="2" bestFit="1" customWidth="1"/>
    <col min="5912" max="6145" width="9.85546875" style="2"/>
    <col min="6146" max="6146" width="12" style="2" bestFit="1" customWidth="1"/>
    <col min="6147" max="6155" width="9.85546875" style="2"/>
    <col min="6156" max="6156" width="11.85546875" style="2" customWidth="1"/>
    <col min="6157" max="6164" width="9.85546875" style="2"/>
    <col min="6165" max="6165" width="13.28515625" style="2" bestFit="1" customWidth="1"/>
    <col min="6166" max="6166" width="9.85546875" style="2"/>
    <col min="6167" max="6167" width="10.85546875" style="2" bestFit="1" customWidth="1"/>
    <col min="6168" max="6401" width="9.85546875" style="2"/>
    <col min="6402" max="6402" width="12" style="2" bestFit="1" customWidth="1"/>
    <col min="6403" max="6411" width="9.85546875" style="2"/>
    <col min="6412" max="6412" width="11.85546875" style="2" customWidth="1"/>
    <col min="6413" max="6420" width="9.85546875" style="2"/>
    <col min="6421" max="6421" width="13.28515625" style="2" bestFit="1" customWidth="1"/>
    <col min="6422" max="6422" width="9.85546875" style="2"/>
    <col min="6423" max="6423" width="10.85546875" style="2" bestFit="1" customWidth="1"/>
    <col min="6424" max="6657" width="9.85546875" style="2"/>
    <col min="6658" max="6658" width="12" style="2" bestFit="1" customWidth="1"/>
    <col min="6659" max="6667" width="9.85546875" style="2"/>
    <col min="6668" max="6668" width="11.85546875" style="2" customWidth="1"/>
    <col min="6669" max="6676" width="9.85546875" style="2"/>
    <col min="6677" max="6677" width="13.28515625" style="2" bestFit="1" customWidth="1"/>
    <col min="6678" max="6678" width="9.85546875" style="2"/>
    <col min="6679" max="6679" width="10.85546875" style="2" bestFit="1" customWidth="1"/>
    <col min="6680" max="6913" width="9.85546875" style="2"/>
    <col min="6914" max="6914" width="12" style="2" bestFit="1" customWidth="1"/>
    <col min="6915" max="6923" width="9.85546875" style="2"/>
    <col min="6924" max="6924" width="11.85546875" style="2" customWidth="1"/>
    <col min="6925" max="6932" width="9.85546875" style="2"/>
    <col min="6933" max="6933" width="13.28515625" style="2" bestFit="1" customWidth="1"/>
    <col min="6934" max="6934" width="9.85546875" style="2"/>
    <col min="6935" max="6935" width="10.85546875" style="2" bestFit="1" customWidth="1"/>
    <col min="6936" max="7169" width="9.85546875" style="2"/>
    <col min="7170" max="7170" width="12" style="2" bestFit="1" customWidth="1"/>
    <col min="7171" max="7179" width="9.85546875" style="2"/>
    <col min="7180" max="7180" width="11.85546875" style="2" customWidth="1"/>
    <col min="7181" max="7188" width="9.85546875" style="2"/>
    <col min="7189" max="7189" width="13.28515625" style="2" bestFit="1" customWidth="1"/>
    <col min="7190" max="7190" width="9.85546875" style="2"/>
    <col min="7191" max="7191" width="10.85546875" style="2" bestFit="1" customWidth="1"/>
    <col min="7192" max="7425" width="9.85546875" style="2"/>
    <col min="7426" max="7426" width="12" style="2" bestFit="1" customWidth="1"/>
    <col min="7427" max="7435" width="9.85546875" style="2"/>
    <col min="7436" max="7436" width="11.85546875" style="2" customWidth="1"/>
    <col min="7437" max="7444" width="9.85546875" style="2"/>
    <col min="7445" max="7445" width="13.28515625" style="2" bestFit="1" customWidth="1"/>
    <col min="7446" max="7446" width="9.85546875" style="2"/>
    <col min="7447" max="7447" width="10.85546875" style="2" bestFit="1" customWidth="1"/>
    <col min="7448" max="7681" width="9.85546875" style="2"/>
    <col min="7682" max="7682" width="12" style="2" bestFit="1" customWidth="1"/>
    <col min="7683" max="7691" width="9.85546875" style="2"/>
    <col min="7692" max="7692" width="11.85546875" style="2" customWidth="1"/>
    <col min="7693" max="7700" width="9.85546875" style="2"/>
    <col min="7701" max="7701" width="13.28515625" style="2" bestFit="1" customWidth="1"/>
    <col min="7702" max="7702" width="9.85546875" style="2"/>
    <col min="7703" max="7703" width="10.85546875" style="2" bestFit="1" customWidth="1"/>
    <col min="7704" max="7937" width="9.85546875" style="2"/>
    <col min="7938" max="7938" width="12" style="2" bestFit="1" customWidth="1"/>
    <col min="7939" max="7947" width="9.85546875" style="2"/>
    <col min="7948" max="7948" width="11.85546875" style="2" customWidth="1"/>
    <col min="7949" max="7956" width="9.85546875" style="2"/>
    <col min="7957" max="7957" width="13.28515625" style="2" bestFit="1" customWidth="1"/>
    <col min="7958" max="7958" width="9.85546875" style="2"/>
    <col min="7959" max="7959" width="10.85546875" style="2" bestFit="1" customWidth="1"/>
    <col min="7960" max="8193" width="9.85546875" style="2"/>
    <col min="8194" max="8194" width="12" style="2" bestFit="1" customWidth="1"/>
    <col min="8195" max="8203" width="9.85546875" style="2"/>
    <col min="8204" max="8204" width="11.85546875" style="2" customWidth="1"/>
    <col min="8205" max="8212" width="9.85546875" style="2"/>
    <col min="8213" max="8213" width="13.28515625" style="2" bestFit="1" customWidth="1"/>
    <col min="8214" max="8214" width="9.85546875" style="2"/>
    <col min="8215" max="8215" width="10.85546875" style="2" bestFit="1" customWidth="1"/>
    <col min="8216" max="8449" width="9.85546875" style="2"/>
    <col min="8450" max="8450" width="12" style="2" bestFit="1" customWidth="1"/>
    <col min="8451" max="8459" width="9.85546875" style="2"/>
    <col min="8460" max="8460" width="11.85546875" style="2" customWidth="1"/>
    <col min="8461" max="8468" width="9.85546875" style="2"/>
    <col min="8469" max="8469" width="13.28515625" style="2" bestFit="1" customWidth="1"/>
    <col min="8470" max="8470" width="9.85546875" style="2"/>
    <col min="8471" max="8471" width="10.85546875" style="2" bestFit="1" customWidth="1"/>
    <col min="8472" max="8705" width="9.85546875" style="2"/>
    <col min="8706" max="8706" width="12" style="2" bestFit="1" customWidth="1"/>
    <col min="8707" max="8715" width="9.85546875" style="2"/>
    <col min="8716" max="8716" width="11.85546875" style="2" customWidth="1"/>
    <col min="8717" max="8724" width="9.85546875" style="2"/>
    <col min="8725" max="8725" width="13.28515625" style="2" bestFit="1" customWidth="1"/>
    <col min="8726" max="8726" width="9.85546875" style="2"/>
    <col min="8727" max="8727" width="10.85546875" style="2" bestFit="1" customWidth="1"/>
    <col min="8728" max="8961" width="9.85546875" style="2"/>
    <col min="8962" max="8962" width="12" style="2" bestFit="1" customWidth="1"/>
    <col min="8963" max="8971" width="9.85546875" style="2"/>
    <col min="8972" max="8972" width="11.85546875" style="2" customWidth="1"/>
    <col min="8973" max="8980" width="9.85546875" style="2"/>
    <col min="8981" max="8981" width="13.28515625" style="2" bestFit="1" customWidth="1"/>
    <col min="8982" max="8982" width="9.85546875" style="2"/>
    <col min="8983" max="8983" width="10.85546875" style="2" bestFit="1" customWidth="1"/>
    <col min="8984" max="9217" width="9.85546875" style="2"/>
    <col min="9218" max="9218" width="12" style="2" bestFit="1" customWidth="1"/>
    <col min="9219" max="9227" width="9.85546875" style="2"/>
    <col min="9228" max="9228" width="11.85546875" style="2" customWidth="1"/>
    <col min="9229" max="9236" width="9.85546875" style="2"/>
    <col min="9237" max="9237" width="13.28515625" style="2" bestFit="1" customWidth="1"/>
    <col min="9238" max="9238" width="9.85546875" style="2"/>
    <col min="9239" max="9239" width="10.85546875" style="2" bestFit="1" customWidth="1"/>
    <col min="9240" max="9473" width="9.85546875" style="2"/>
    <col min="9474" max="9474" width="12" style="2" bestFit="1" customWidth="1"/>
    <col min="9475" max="9483" width="9.85546875" style="2"/>
    <col min="9484" max="9484" width="11.85546875" style="2" customWidth="1"/>
    <col min="9485" max="9492" width="9.85546875" style="2"/>
    <col min="9493" max="9493" width="13.28515625" style="2" bestFit="1" customWidth="1"/>
    <col min="9494" max="9494" width="9.85546875" style="2"/>
    <col min="9495" max="9495" width="10.85546875" style="2" bestFit="1" customWidth="1"/>
    <col min="9496" max="9729" width="9.85546875" style="2"/>
    <col min="9730" max="9730" width="12" style="2" bestFit="1" customWidth="1"/>
    <col min="9731" max="9739" width="9.85546875" style="2"/>
    <col min="9740" max="9740" width="11.85546875" style="2" customWidth="1"/>
    <col min="9741" max="9748" width="9.85546875" style="2"/>
    <col min="9749" max="9749" width="13.28515625" style="2" bestFit="1" customWidth="1"/>
    <col min="9750" max="9750" width="9.85546875" style="2"/>
    <col min="9751" max="9751" width="10.85546875" style="2" bestFit="1" customWidth="1"/>
    <col min="9752" max="9985" width="9.85546875" style="2"/>
    <col min="9986" max="9986" width="12" style="2" bestFit="1" customWidth="1"/>
    <col min="9987" max="9995" width="9.85546875" style="2"/>
    <col min="9996" max="9996" width="11.85546875" style="2" customWidth="1"/>
    <col min="9997" max="10004" width="9.85546875" style="2"/>
    <col min="10005" max="10005" width="13.28515625" style="2" bestFit="1" customWidth="1"/>
    <col min="10006" max="10006" width="9.85546875" style="2"/>
    <col min="10007" max="10007" width="10.85546875" style="2" bestFit="1" customWidth="1"/>
    <col min="10008" max="10241" width="9.85546875" style="2"/>
    <col min="10242" max="10242" width="12" style="2" bestFit="1" customWidth="1"/>
    <col min="10243" max="10251" width="9.85546875" style="2"/>
    <col min="10252" max="10252" width="11.85546875" style="2" customWidth="1"/>
    <col min="10253" max="10260" width="9.85546875" style="2"/>
    <col min="10261" max="10261" width="13.28515625" style="2" bestFit="1" customWidth="1"/>
    <col min="10262" max="10262" width="9.85546875" style="2"/>
    <col min="10263" max="10263" width="10.85546875" style="2" bestFit="1" customWidth="1"/>
    <col min="10264" max="10497" width="9.85546875" style="2"/>
    <col min="10498" max="10498" width="12" style="2" bestFit="1" customWidth="1"/>
    <col min="10499" max="10507" width="9.85546875" style="2"/>
    <col min="10508" max="10508" width="11.85546875" style="2" customWidth="1"/>
    <col min="10509" max="10516" width="9.85546875" style="2"/>
    <col min="10517" max="10517" width="13.28515625" style="2" bestFit="1" customWidth="1"/>
    <col min="10518" max="10518" width="9.85546875" style="2"/>
    <col min="10519" max="10519" width="10.85546875" style="2" bestFit="1" customWidth="1"/>
    <col min="10520" max="10753" width="9.85546875" style="2"/>
    <col min="10754" max="10754" width="12" style="2" bestFit="1" customWidth="1"/>
    <col min="10755" max="10763" width="9.85546875" style="2"/>
    <col min="10764" max="10764" width="11.85546875" style="2" customWidth="1"/>
    <col min="10765" max="10772" width="9.85546875" style="2"/>
    <col min="10773" max="10773" width="13.28515625" style="2" bestFit="1" customWidth="1"/>
    <col min="10774" max="10774" width="9.85546875" style="2"/>
    <col min="10775" max="10775" width="10.85546875" style="2" bestFit="1" customWidth="1"/>
    <col min="10776" max="11009" width="9.85546875" style="2"/>
    <col min="11010" max="11010" width="12" style="2" bestFit="1" customWidth="1"/>
    <col min="11011" max="11019" width="9.85546875" style="2"/>
    <col min="11020" max="11020" width="11.85546875" style="2" customWidth="1"/>
    <col min="11021" max="11028" width="9.85546875" style="2"/>
    <col min="11029" max="11029" width="13.28515625" style="2" bestFit="1" customWidth="1"/>
    <col min="11030" max="11030" width="9.85546875" style="2"/>
    <col min="11031" max="11031" width="10.85546875" style="2" bestFit="1" customWidth="1"/>
    <col min="11032" max="11265" width="9.85546875" style="2"/>
    <col min="11266" max="11266" width="12" style="2" bestFit="1" customWidth="1"/>
    <col min="11267" max="11275" width="9.85546875" style="2"/>
    <col min="11276" max="11276" width="11.85546875" style="2" customWidth="1"/>
    <col min="11277" max="11284" width="9.85546875" style="2"/>
    <col min="11285" max="11285" width="13.28515625" style="2" bestFit="1" customWidth="1"/>
    <col min="11286" max="11286" width="9.85546875" style="2"/>
    <col min="11287" max="11287" width="10.85546875" style="2" bestFit="1" customWidth="1"/>
    <col min="11288" max="11521" width="9.85546875" style="2"/>
    <col min="11522" max="11522" width="12" style="2" bestFit="1" customWidth="1"/>
    <col min="11523" max="11531" width="9.85546875" style="2"/>
    <col min="11532" max="11532" width="11.85546875" style="2" customWidth="1"/>
    <col min="11533" max="11540" width="9.85546875" style="2"/>
    <col min="11541" max="11541" width="13.28515625" style="2" bestFit="1" customWidth="1"/>
    <col min="11542" max="11542" width="9.85546875" style="2"/>
    <col min="11543" max="11543" width="10.85546875" style="2" bestFit="1" customWidth="1"/>
    <col min="11544" max="11777" width="9.85546875" style="2"/>
    <col min="11778" max="11778" width="12" style="2" bestFit="1" customWidth="1"/>
    <col min="11779" max="11787" width="9.85546875" style="2"/>
    <col min="11788" max="11788" width="11.85546875" style="2" customWidth="1"/>
    <col min="11789" max="11796" width="9.85546875" style="2"/>
    <col min="11797" max="11797" width="13.28515625" style="2" bestFit="1" customWidth="1"/>
    <col min="11798" max="11798" width="9.85546875" style="2"/>
    <col min="11799" max="11799" width="10.85546875" style="2" bestFit="1" customWidth="1"/>
    <col min="11800" max="12033" width="9.85546875" style="2"/>
    <col min="12034" max="12034" width="12" style="2" bestFit="1" customWidth="1"/>
    <col min="12035" max="12043" width="9.85546875" style="2"/>
    <col min="12044" max="12044" width="11.85546875" style="2" customWidth="1"/>
    <col min="12045" max="12052" width="9.85546875" style="2"/>
    <col min="12053" max="12053" width="13.28515625" style="2" bestFit="1" customWidth="1"/>
    <col min="12054" max="12054" width="9.85546875" style="2"/>
    <col min="12055" max="12055" width="10.85546875" style="2" bestFit="1" customWidth="1"/>
    <col min="12056" max="12289" width="9.85546875" style="2"/>
    <col min="12290" max="12290" width="12" style="2" bestFit="1" customWidth="1"/>
    <col min="12291" max="12299" width="9.85546875" style="2"/>
    <col min="12300" max="12300" width="11.85546875" style="2" customWidth="1"/>
    <col min="12301" max="12308" width="9.85546875" style="2"/>
    <col min="12309" max="12309" width="13.28515625" style="2" bestFit="1" customWidth="1"/>
    <col min="12310" max="12310" width="9.85546875" style="2"/>
    <col min="12311" max="12311" width="10.85546875" style="2" bestFit="1" customWidth="1"/>
    <col min="12312" max="12545" width="9.85546875" style="2"/>
    <col min="12546" max="12546" width="12" style="2" bestFit="1" customWidth="1"/>
    <col min="12547" max="12555" width="9.85546875" style="2"/>
    <col min="12556" max="12556" width="11.85546875" style="2" customWidth="1"/>
    <col min="12557" max="12564" width="9.85546875" style="2"/>
    <col min="12565" max="12565" width="13.28515625" style="2" bestFit="1" customWidth="1"/>
    <col min="12566" max="12566" width="9.85546875" style="2"/>
    <col min="12567" max="12567" width="10.85546875" style="2" bestFit="1" customWidth="1"/>
    <col min="12568" max="12801" width="9.85546875" style="2"/>
    <col min="12802" max="12802" width="12" style="2" bestFit="1" customWidth="1"/>
    <col min="12803" max="12811" width="9.85546875" style="2"/>
    <col min="12812" max="12812" width="11.85546875" style="2" customWidth="1"/>
    <col min="12813" max="12820" width="9.85546875" style="2"/>
    <col min="12821" max="12821" width="13.28515625" style="2" bestFit="1" customWidth="1"/>
    <col min="12822" max="12822" width="9.85546875" style="2"/>
    <col min="12823" max="12823" width="10.85546875" style="2" bestFit="1" customWidth="1"/>
    <col min="12824" max="13057" width="9.85546875" style="2"/>
    <col min="13058" max="13058" width="12" style="2" bestFit="1" customWidth="1"/>
    <col min="13059" max="13067" width="9.85546875" style="2"/>
    <col min="13068" max="13068" width="11.85546875" style="2" customWidth="1"/>
    <col min="13069" max="13076" width="9.85546875" style="2"/>
    <col min="13077" max="13077" width="13.28515625" style="2" bestFit="1" customWidth="1"/>
    <col min="13078" max="13078" width="9.85546875" style="2"/>
    <col min="13079" max="13079" width="10.85546875" style="2" bestFit="1" customWidth="1"/>
    <col min="13080" max="13313" width="9.85546875" style="2"/>
    <col min="13314" max="13314" width="12" style="2" bestFit="1" customWidth="1"/>
    <col min="13315" max="13323" width="9.85546875" style="2"/>
    <col min="13324" max="13324" width="11.85546875" style="2" customWidth="1"/>
    <col min="13325" max="13332" width="9.85546875" style="2"/>
    <col min="13333" max="13333" width="13.28515625" style="2" bestFit="1" customWidth="1"/>
    <col min="13334" max="13334" width="9.85546875" style="2"/>
    <col min="13335" max="13335" width="10.85546875" style="2" bestFit="1" customWidth="1"/>
    <col min="13336" max="13569" width="9.85546875" style="2"/>
    <col min="13570" max="13570" width="12" style="2" bestFit="1" customWidth="1"/>
    <col min="13571" max="13579" width="9.85546875" style="2"/>
    <col min="13580" max="13580" width="11.85546875" style="2" customWidth="1"/>
    <col min="13581" max="13588" width="9.85546875" style="2"/>
    <col min="13589" max="13589" width="13.28515625" style="2" bestFit="1" customWidth="1"/>
    <col min="13590" max="13590" width="9.85546875" style="2"/>
    <col min="13591" max="13591" width="10.85546875" style="2" bestFit="1" customWidth="1"/>
    <col min="13592" max="13825" width="9.85546875" style="2"/>
    <col min="13826" max="13826" width="12" style="2" bestFit="1" customWidth="1"/>
    <col min="13827" max="13835" width="9.85546875" style="2"/>
    <col min="13836" max="13836" width="11.85546875" style="2" customWidth="1"/>
    <col min="13837" max="13844" width="9.85546875" style="2"/>
    <col min="13845" max="13845" width="13.28515625" style="2" bestFit="1" customWidth="1"/>
    <col min="13846" max="13846" width="9.85546875" style="2"/>
    <col min="13847" max="13847" width="10.85546875" style="2" bestFit="1" customWidth="1"/>
    <col min="13848" max="14081" width="9.85546875" style="2"/>
    <col min="14082" max="14082" width="12" style="2" bestFit="1" customWidth="1"/>
    <col min="14083" max="14091" width="9.85546875" style="2"/>
    <col min="14092" max="14092" width="11.85546875" style="2" customWidth="1"/>
    <col min="14093" max="14100" width="9.85546875" style="2"/>
    <col min="14101" max="14101" width="13.28515625" style="2" bestFit="1" customWidth="1"/>
    <col min="14102" max="14102" width="9.85546875" style="2"/>
    <col min="14103" max="14103" width="10.85546875" style="2" bestFit="1" customWidth="1"/>
    <col min="14104" max="14337" width="9.85546875" style="2"/>
    <col min="14338" max="14338" width="12" style="2" bestFit="1" customWidth="1"/>
    <col min="14339" max="14347" width="9.85546875" style="2"/>
    <col min="14348" max="14348" width="11.85546875" style="2" customWidth="1"/>
    <col min="14349" max="14356" width="9.85546875" style="2"/>
    <col min="14357" max="14357" width="13.28515625" style="2" bestFit="1" customWidth="1"/>
    <col min="14358" max="14358" width="9.85546875" style="2"/>
    <col min="14359" max="14359" width="10.85546875" style="2" bestFit="1" customWidth="1"/>
    <col min="14360" max="14593" width="9.85546875" style="2"/>
    <col min="14594" max="14594" width="12" style="2" bestFit="1" customWidth="1"/>
    <col min="14595" max="14603" width="9.85546875" style="2"/>
    <col min="14604" max="14604" width="11.85546875" style="2" customWidth="1"/>
    <col min="14605" max="14612" width="9.85546875" style="2"/>
    <col min="14613" max="14613" width="13.28515625" style="2" bestFit="1" customWidth="1"/>
    <col min="14614" max="14614" width="9.85546875" style="2"/>
    <col min="14615" max="14615" width="10.85546875" style="2" bestFit="1" customWidth="1"/>
    <col min="14616" max="14849" width="9.85546875" style="2"/>
    <col min="14850" max="14850" width="12" style="2" bestFit="1" customWidth="1"/>
    <col min="14851" max="14859" width="9.85546875" style="2"/>
    <col min="14860" max="14860" width="11.85546875" style="2" customWidth="1"/>
    <col min="14861" max="14868" width="9.85546875" style="2"/>
    <col min="14869" max="14869" width="13.28515625" style="2" bestFit="1" customWidth="1"/>
    <col min="14870" max="14870" width="9.85546875" style="2"/>
    <col min="14871" max="14871" width="10.85546875" style="2" bestFit="1" customWidth="1"/>
    <col min="14872" max="15105" width="9.85546875" style="2"/>
    <col min="15106" max="15106" width="12" style="2" bestFit="1" customWidth="1"/>
    <col min="15107" max="15115" width="9.85546875" style="2"/>
    <col min="15116" max="15116" width="11.85546875" style="2" customWidth="1"/>
    <col min="15117" max="15124" width="9.85546875" style="2"/>
    <col min="15125" max="15125" width="13.28515625" style="2" bestFit="1" customWidth="1"/>
    <col min="15126" max="15126" width="9.85546875" style="2"/>
    <col min="15127" max="15127" width="10.85546875" style="2" bestFit="1" customWidth="1"/>
    <col min="15128" max="15361" width="9.85546875" style="2"/>
    <col min="15362" max="15362" width="12" style="2" bestFit="1" customWidth="1"/>
    <col min="15363" max="15371" width="9.85546875" style="2"/>
    <col min="15372" max="15372" width="11.85546875" style="2" customWidth="1"/>
    <col min="15373" max="15380" width="9.85546875" style="2"/>
    <col min="15381" max="15381" width="13.28515625" style="2" bestFit="1" customWidth="1"/>
    <col min="15382" max="15382" width="9.85546875" style="2"/>
    <col min="15383" max="15383" width="10.85546875" style="2" bestFit="1" customWidth="1"/>
    <col min="15384" max="15617" width="9.85546875" style="2"/>
    <col min="15618" max="15618" width="12" style="2" bestFit="1" customWidth="1"/>
    <col min="15619" max="15627" width="9.85546875" style="2"/>
    <col min="15628" max="15628" width="11.85546875" style="2" customWidth="1"/>
    <col min="15629" max="15636" width="9.85546875" style="2"/>
    <col min="15637" max="15637" width="13.28515625" style="2" bestFit="1" customWidth="1"/>
    <col min="15638" max="15638" width="9.85546875" style="2"/>
    <col min="15639" max="15639" width="10.85546875" style="2" bestFit="1" customWidth="1"/>
    <col min="15640" max="15873" width="9.85546875" style="2"/>
    <col min="15874" max="15874" width="12" style="2" bestFit="1" customWidth="1"/>
    <col min="15875" max="15883" width="9.85546875" style="2"/>
    <col min="15884" max="15884" width="11.85546875" style="2" customWidth="1"/>
    <col min="15885" max="15892" width="9.85546875" style="2"/>
    <col min="15893" max="15893" width="13.28515625" style="2" bestFit="1" customWidth="1"/>
    <col min="15894" max="15894" width="9.85546875" style="2"/>
    <col min="15895" max="15895" width="10.85546875" style="2" bestFit="1" customWidth="1"/>
    <col min="15896" max="16129" width="9.85546875" style="2"/>
    <col min="16130" max="16130" width="12" style="2" bestFit="1" customWidth="1"/>
    <col min="16131" max="16139" width="9.85546875" style="2"/>
    <col min="16140" max="16140" width="11.85546875" style="2" customWidth="1"/>
    <col min="16141" max="16148" width="9.85546875" style="2"/>
    <col min="16149" max="16149" width="13.28515625" style="2" bestFit="1" customWidth="1"/>
    <col min="16150" max="16150" width="9.85546875" style="2"/>
    <col min="16151" max="16151" width="10.85546875" style="2" bestFit="1" customWidth="1"/>
    <col min="16152" max="16384" width="9.85546875" style="2"/>
  </cols>
  <sheetData>
    <row r="1" spans="1:26" ht="18.75">
      <c r="A1" s="1" t="s">
        <v>31</v>
      </c>
    </row>
    <row r="2" spans="1:26" ht="18.75">
      <c r="A2" s="1"/>
    </row>
    <row r="3" spans="1:26" ht="15.75" thickBot="1">
      <c r="A3" s="3" t="s">
        <v>32</v>
      </c>
    </row>
    <row r="4" spans="1:26" s="50" customFormat="1" ht="16.5" thickBot="1">
      <c r="A4" s="4"/>
      <c r="B4" s="5">
        <v>1995</v>
      </c>
      <c r="C4" s="5">
        <v>1996</v>
      </c>
      <c r="D4" s="5">
        <v>1997</v>
      </c>
      <c r="E4" s="5">
        <v>1998</v>
      </c>
      <c r="F4" s="5">
        <v>1999</v>
      </c>
      <c r="G4" s="5">
        <v>2000</v>
      </c>
      <c r="H4" s="5">
        <v>2001</v>
      </c>
      <c r="I4" s="5">
        <v>2002</v>
      </c>
      <c r="J4" s="5">
        <v>2003</v>
      </c>
      <c r="K4" s="5">
        <v>2004</v>
      </c>
      <c r="L4" s="5">
        <v>2005</v>
      </c>
      <c r="M4" s="5">
        <v>2006</v>
      </c>
      <c r="N4" s="5">
        <v>2007</v>
      </c>
      <c r="O4" s="5">
        <v>2008</v>
      </c>
      <c r="P4" s="5">
        <v>2009</v>
      </c>
      <c r="Q4" s="5">
        <v>2010</v>
      </c>
      <c r="R4" s="5">
        <v>2011</v>
      </c>
      <c r="S4" s="5">
        <v>2012</v>
      </c>
      <c r="T4" s="5">
        <v>2013</v>
      </c>
      <c r="U4" s="47">
        <v>2014</v>
      </c>
      <c r="V4" s="47">
        <v>2015</v>
      </c>
      <c r="W4" s="47">
        <v>2016</v>
      </c>
      <c r="X4" s="47">
        <v>2017</v>
      </c>
      <c r="Y4" s="47">
        <v>2018</v>
      </c>
      <c r="Z4" s="49">
        <v>2019</v>
      </c>
    </row>
    <row r="5" spans="1:26">
      <c r="A5" s="7" t="s">
        <v>0</v>
      </c>
      <c r="B5" s="65">
        <v>112</v>
      </c>
      <c r="C5" s="65">
        <v>109</v>
      </c>
      <c r="D5" s="65">
        <v>110.1</v>
      </c>
      <c r="E5" s="65">
        <v>109.5</v>
      </c>
      <c r="F5" s="65">
        <v>110.9</v>
      </c>
      <c r="G5" s="65">
        <v>111.8</v>
      </c>
      <c r="H5" s="65">
        <v>111.7</v>
      </c>
      <c r="I5" s="65">
        <v>111.5</v>
      </c>
      <c r="J5" s="65">
        <v>111</v>
      </c>
      <c r="K5" s="65">
        <v>114.1</v>
      </c>
      <c r="L5" s="65">
        <v>111.8</v>
      </c>
      <c r="M5" s="65">
        <v>112</v>
      </c>
      <c r="N5" s="65">
        <v>114.5</v>
      </c>
      <c r="O5" s="65">
        <v>109.1</v>
      </c>
      <c r="P5" s="65">
        <v>110.2</v>
      </c>
      <c r="Q5" s="65">
        <v>110.3</v>
      </c>
      <c r="R5" s="65">
        <v>108.1</v>
      </c>
      <c r="S5" s="65">
        <v>107.7</v>
      </c>
      <c r="T5" s="65">
        <v>107.7</v>
      </c>
      <c r="U5" s="51">
        <v>107.3</v>
      </c>
      <c r="V5" s="52">
        <v>106.9</v>
      </c>
      <c r="W5" s="52">
        <v>106.8</v>
      </c>
      <c r="X5" s="52">
        <v>106.7</v>
      </c>
      <c r="Y5" s="71">
        <v>106.6</v>
      </c>
      <c r="Z5" s="67">
        <v>106.1</v>
      </c>
    </row>
    <row r="6" spans="1:26">
      <c r="A6" s="8" t="s">
        <v>1</v>
      </c>
      <c r="B6" s="66">
        <v>114.9</v>
      </c>
      <c r="C6" s="66">
        <v>114.3</v>
      </c>
      <c r="D6" s="66">
        <v>112.1</v>
      </c>
      <c r="E6" s="66">
        <v>109.3</v>
      </c>
      <c r="F6" s="66">
        <v>110</v>
      </c>
      <c r="G6" s="66">
        <v>110.8</v>
      </c>
      <c r="H6" s="66">
        <v>112</v>
      </c>
      <c r="I6" s="66">
        <v>112.7</v>
      </c>
      <c r="J6" s="66">
        <v>114.8</v>
      </c>
      <c r="K6" s="66">
        <v>115.8</v>
      </c>
      <c r="L6" s="66">
        <v>114.7</v>
      </c>
      <c r="M6" s="66">
        <v>114.4</v>
      </c>
      <c r="N6" s="66">
        <v>115.5</v>
      </c>
      <c r="O6" s="66">
        <v>116.5</v>
      </c>
      <c r="P6" s="66">
        <v>116.5</v>
      </c>
      <c r="Q6" s="66">
        <v>117.4</v>
      </c>
      <c r="R6" s="66">
        <v>116.4</v>
      </c>
      <c r="S6" s="66">
        <v>113.8</v>
      </c>
      <c r="T6" s="66">
        <v>112.5</v>
      </c>
      <c r="U6" s="51">
        <v>110</v>
      </c>
      <c r="V6" s="52">
        <v>109.3</v>
      </c>
      <c r="W6" s="52">
        <v>109.1</v>
      </c>
      <c r="X6" s="52">
        <v>103.6</v>
      </c>
      <c r="Y6" s="22">
        <v>103.6</v>
      </c>
      <c r="Z6" s="68">
        <v>104.8</v>
      </c>
    </row>
    <row r="7" spans="1:26">
      <c r="A7" s="8" t="s">
        <v>2</v>
      </c>
      <c r="B7" s="66">
        <v>113.9</v>
      </c>
      <c r="C7" s="66">
        <v>113.5</v>
      </c>
      <c r="D7" s="66">
        <v>112.5</v>
      </c>
      <c r="E7" s="66">
        <v>110.7</v>
      </c>
      <c r="F7" s="66">
        <v>109.1</v>
      </c>
      <c r="G7" s="66">
        <v>109.5</v>
      </c>
      <c r="H7" s="66">
        <v>108.7</v>
      </c>
      <c r="I7" s="66">
        <v>109.6</v>
      </c>
      <c r="J7" s="66">
        <v>111.6</v>
      </c>
      <c r="K7" s="66">
        <v>112.9</v>
      </c>
      <c r="L7" s="66">
        <v>113.4</v>
      </c>
      <c r="M7" s="66">
        <v>113.2</v>
      </c>
      <c r="N7" s="66">
        <v>112.8</v>
      </c>
      <c r="O7" s="66">
        <v>110.1</v>
      </c>
      <c r="P7" s="66">
        <v>110</v>
      </c>
      <c r="Q7" s="66">
        <v>112.2</v>
      </c>
      <c r="R7" s="66">
        <v>111.3</v>
      </c>
      <c r="S7" s="66">
        <v>109.6</v>
      </c>
      <c r="T7" s="66">
        <v>108.2</v>
      </c>
      <c r="U7" s="51">
        <v>106.5</v>
      </c>
      <c r="V7" s="52">
        <v>106.8</v>
      </c>
      <c r="W7" s="52">
        <v>106.8</v>
      </c>
      <c r="X7" s="52">
        <v>106.6</v>
      </c>
      <c r="Y7" s="22">
        <v>106.6</v>
      </c>
      <c r="Z7" s="68">
        <v>106.8</v>
      </c>
    </row>
    <row r="8" spans="1:26">
      <c r="A8" s="8" t="s">
        <v>3</v>
      </c>
      <c r="B8" s="66">
        <v>112</v>
      </c>
      <c r="C8" s="66">
        <v>111.8</v>
      </c>
      <c r="D8" s="66">
        <v>111.3</v>
      </c>
      <c r="E8" s="66">
        <v>109.9</v>
      </c>
      <c r="F8" s="66">
        <v>107.3</v>
      </c>
      <c r="G8" s="66">
        <v>109.4</v>
      </c>
      <c r="H8" s="66">
        <v>110.1</v>
      </c>
      <c r="I8" s="66">
        <v>112.9</v>
      </c>
      <c r="J8" s="66">
        <v>114.9</v>
      </c>
      <c r="K8" s="66">
        <v>115.2</v>
      </c>
      <c r="L8" s="66">
        <v>112.6</v>
      </c>
      <c r="M8" s="66">
        <v>111.8</v>
      </c>
      <c r="N8" s="66">
        <v>115.9</v>
      </c>
      <c r="O8" s="66">
        <v>108.5</v>
      </c>
      <c r="P8" s="66">
        <v>105.4</v>
      </c>
      <c r="Q8" s="66">
        <v>113.9</v>
      </c>
      <c r="R8" s="66">
        <v>113</v>
      </c>
      <c r="S8" s="66">
        <v>110.1</v>
      </c>
      <c r="T8" s="66">
        <v>108.9</v>
      </c>
      <c r="U8" s="51">
        <v>104.9</v>
      </c>
      <c r="V8" s="52">
        <v>103.1</v>
      </c>
      <c r="W8" s="52">
        <v>104.5</v>
      </c>
      <c r="X8" s="52">
        <v>107.1</v>
      </c>
      <c r="Y8" s="22">
        <v>106.7</v>
      </c>
      <c r="Z8" s="68">
        <v>106.2</v>
      </c>
    </row>
    <row r="9" spans="1:26">
      <c r="A9" s="8" t="s">
        <v>4</v>
      </c>
      <c r="B9" s="66">
        <v>110.1</v>
      </c>
      <c r="C9" s="66">
        <v>114.4</v>
      </c>
      <c r="D9" s="66">
        <v>110.8</v>
      </c>
      <c r="E9" s="66">
        <v>110.7</v>
      </c>
      <c r="F9" s="66">
        <v>108.8</v>
      </c>
      <c r="G9" s="66">
        <v>110.8</v>
      </c>
      <c r="H9" s="66">
        <v>110.7</v>
      </c>
      <c r="I9" s="66">
        <v>113.2</v>
      </c>
      <c r="J9" s="66">
        <v>117.9</v>
      </c>
      <c r="K9" s="66">
        <v>120.5</v>
      </c>
      <c r="L9" s="66">
        <v>123.8</v>
      </c>
      <c r="M9" s="66">
        <v>118</v>
      </c>
      <c r="N9" s="66">
        <v>119.2</v>
      </c>
      <c r="O9" s="66">
        <v>117.8</v>
      </c>
      <c r="P9" s="66">
        <v>116.9</v>
      </c>
      <c r="Q9" s="66">
        <v>115</v>
      </c>
      <c r="R9" s="66">
        <v>114.3</v>
      </c>
      <c r="S9" s="66">
        <v>111.5</v>
      </c>
      <c r="T9" s="66">
        <v>109</v>
      </c>
      <c r="U9" s="51">
        <v>107.8</v>
      </c>
      <c r="V9" s="52">
        <v>107.7</v>
      </c>
      <c r="W9" s="52">
        <v>107.2</v>
      </c>
      <c r="X9" s="52">
        <v>104</v>
      </c>
      <c r="Y9" s="22">
        <v>105.3</v>
      </c>
      <c r="Z9" s="68">
        <v>105.2</v>
      </c>
    </row>
    <row r="10" spans="1:26">
      <c r="A10" s="8" t="s">
        <v>5</v>
      </c>
      <c r="B10" s="66">
        <v>107.1</v>
      </c>
      <c r="C10" s="66">
        <v>108.6</v>
      </c>
      <c r="D10" s="66">
        <v>108.9</v>
      </c>
      <c r="E10" s="66">
        <v>108.3</v>
      </c>
      <c r="F10" s="66">
        <v>108.2</v>
      </c>
      <c r="G10" s="66">
        <v>108.9</v>
      </c>
      <c r="H10" s="66">
        <v>109</v>
      </c>
      <c r="I10" s="66">
        <v>110.2</v>
      </c>
      <c r="J10" s="66">
        <v>111.5</v>
      </c>
      <c r="K10" s="66">
        <v>112.8</v>
      </c>
      <c r="L10" s="66">
        <v>112.3</v>
      </c>
      <c r="M10" s="66">
        <v>113.8</v>
      </c>
      <c r="N10" s="66">
        <v>115</v>
      </c>
      <c r="O10" s="66">
        <v>113.4</v>
      </c>
      <c r="P10" s="66">
        <v>113.1</v>
      </c>
      <c r="Q10" s="66">
        <v>114.2</v>
      </c>
      <c r="R10" s="66">
        <v>112.2</v>
      </c>
      <c r="S10" s="66">
        <v>109.5</v>
      </c>
      <c r="T10" s="66">
        <v>108.7</v>
      </c>
      <c r="U10" s="51">
        <v>105.8</v>
      </c>
      <c r="V10" s="52">
        <v>103</v>
      </c>
      <c r="W10" s="52">
        <v>97.5</v>
      </c>
      <c r="X10" s="52">
        <v>104.2</v>
      </c>
      <c r="Y10" s="22">
        <v>105.7</v>
      </c>
      <c r="Z10" s="68">
        <v>105.5</v>
      </c>
    </row>
    <row r="11" spans="1:26">
      <c r="A11" s="8" t="s">
        <v>6</v>
      </c>
      <c r="B11" s="66">
        <v>109.7</v>
      </c>
      <c r="C11" s="66">
        <v>113.5</v>
      </c>
      <c r="D11" s="66">
        <v>109</v>
      </c>
      <c r="E11" s="66">
        <v>109.1</v>
      </c>
      <c r="F11" s="66">
        <v>108.2</v>
      </c>
      <c r="G11" s="66">
        <v>109.2</v>
      </c>
      <c r="H11" s="66">
        <v>109.3</v>
      </c>
      <c r="I11" s="66">
        <v>109.5</v>
      </c>
      <c r="J11" s="66">
        <v>110.2</v>
      </c>
      <c r="K11" s="66">
        <v>112.2</v>
      </c>
      <c r="L11" s="66">
        <v>112.1</v>
      </c>
      <c r="M11" s="66">
        <v>115</v>
      </c>
      <c r="N11" s="66">
        <v>116.1</v>
      </c>
      <c r="O11" s="66">
        <v>116</v>
      </c>
      <c r="P11" s="66">
        <v>113.6</v>
      </c>
      <c r="Q11" s="66">
        <v>113.8</v>
      </c>
      <c r="R11" s="66">
        <v>113.8</v>
      </c>
      <c r="S11" s="66">
        <v>112</v>
      </c>
      <c r="T11" s="66">
        <v>108.3</v>
      </c>
      <c r="U11" s="51">
        <v>106.5</v>
      </c>
      <c r="V11" s="52">
        <v>106.3</v>
      </c>
      <c r="W11" s="52">
        <v>106.9</v>
      </c>
      <c r="X11" s="52">
        <v>105.3</v>
      </c>
      <c r="Y11" s="22">
        <v>104.5</v>
      </c>
      <c r="Z11" s="68">
        <v>103</v>
      </c>
    </row>
    <row r="12" spans="1:26">
      <c r="A12" s="8" t="s">
        <v>7</v>
      </c>
      <c r="B12" s="66">
        <v>109.2</v>
      </c>
      <c r="C12" s="66">
        <v>110.2</v>
      </c>
      <c r="D12" s="66">
        <v>110</v>
      </c>
      <c r="E12" s="66">
        <v>108.3</v>
      </c>
      <c r="F12" s="66">
        <v>107.5</v>
      </c>
      <c r="G12" s="66">
        <v>108.2</v>
      </c>
      <c r="H12" s="66">
        <v>109.3</v>
      </c>
      <c r="I12" s="66">
        <v>110.2</v>
      </c>
      <c r="J12" s="66">
        <v>110.2</v>
      </c>
      <c r="K12" s="66">
        <v>111.7</v>
      </c>
      <c r="L12" s="66">
        <v>111.6</v>
      </c>
      <c r="M12" s="66">
        <v>112</v>
      </c>
      <c r="N12" s="66">
        <v>112</v>
      </c>
      <c r="O12" s="66">
        <v>111.8</v>
      </c>
      <c r="P12" s="66">
        <v>111.4</v>
      </c>
      <c r="Q12" s="57">
        <v>112.7</v>
      </c>
      <c r="R12" s="66">
        <v>112.3</v>
      </c>
      <c r="S12" s="66">
        <v>110</v>
      </c>
      <c r="T12" s="66">
        <v>108</v>
      </c>
      <c r="U12" s="53">
        <v>105.6</v>
      </c>
      <c r="V12" s="52">
        <v>105.7</v>
      </c>
      <c r="W12" s="52">
        <v>106.1</v>
      </c>
      <c r="X12" s="52">
        <v>106.4</v>
      </c>
      <c r="Y12" s="22">
        <v>104.7</v>
      </c>
      <c r="Z12" s="68">
        <v>104.2</v>
      </c>
    </row>
    <row r="13" spans="1:26">
      <c r="A13" s="8" t="s">
        <v>8</v>
      </c>
      <c r="B13" s="66">
        <v>114.3</v>
      </c>
      <c r="C13" s="66">
        <v>113.1</v>
      </c>
      <c r="D13" s="66">
        <v>112.8</v>
      </c>
      <c r="E13" s="66">
        <v>110.3</v>
      </c>
      <c r="F13" s="66">
        <v>110.4</v>
      </c>
      <c r="G13" s="66">
        <v>111</v>
      </c>
      <c r="H13" s="66">
        <v>110.5</v>
      </c>
      <c r="I13" s="66">
        <v>111.3</v>
      </c>
      <c r="J13" s="66">
        <v>112.3</v>
      </c>
      <c r="K13" s="66">
        <v>114.2</v>
      </c>
      <c r="L13" s="66">
        <v>111.1</v>
      </c>
      <c r="M13" s="66">
        <v>112</v>
      </c>
      <c r="N13" s="66">
        <v>115.2</v>
      </c>
      <c r="O13" s="66">
        <v>109.7</v>
      </c>
      <c r="P13" s="66">
        <v>108.2</v>
      </c>
      <c r="Q13" s="66">
        <v>110.3</v>
      </c>
      <c r="R13" s="66">
        <v>108.2</v>
      </c>
      <c r="S13" s="66">
        <v>107.5</v>
      </c>
      <c r="T13" s="66">
        <v>107.7</v>
      </c>
      <c r="U13" s="51">
        <v>107</v>
      </c>
      <c r="V13" s="52">
        <v>106.9</v>
      </c>
      <c r="W13" s="52">
        <v>106.9</v>
      </c>
      <c r="X13" s="52">
        <v>106.9</v>
      </c>
      <c r="Y13" s="22">
        <v>106.6</v>
      </c>
      <c r="Z13" s="68">
        <v>106</v>
      </c>
    </row>
    <row r="14" spans="1:26">
      <c r="A14" s="8" t="s">
        <v>9</v>
      </c>
      <c r="B14" s="66">
        <v>115.4</v>
      </c>
      <c r="C14" s="66">
        <v>112.2</v>
      </c>
      <c r="D14" s="66">
        <v>112</v>
      </c>
      <c r="E14" s="66">
        <v>111</v>
      </c>
      <c r="F14" s="66">
        <v>110.1</v>
      </c>
      <c r="G14" s="66">
        <v>110.6</v>
      </c>
      <c r="H14" s="66">
        <v>110.2</v>
      </c>
      <c r="I14" s="66">
        <v>111.7</v>
      </c>
      <c r="J14" s="66">
        <v>113.6</v>
      </c>
      <c r="K14" s="66">
        <v>114.8</v>
      </c>
      <c r="L14" s="66">
        <v>114.5</v>
      </c>
      <c r="M14" s="66">
        <v>114.9</v>
      </c>
      <c r="N14" s="66">
        <v>114.9</v>
      </c>
      <c r="O14" s="66">
        <v>112.7</v>
      </c>
      <c r="P14" s="66">
        <v>112.4</v>
      </c>
      <c r="Q14" s="66">
        <v>112.7</v>
      </c>
      <c r="R14" s="66">
        <v>111</v>
      </c>
      <c r="S14" s="66">
        <v>110.1</v>
      </c>
      <c r="T14" s="66">
        <v>109.6</v>
      </c>
      <c r="U14" s="51">
        <v>108.7</v>
      </c>
      <c r="V14" s="52">
        <v>108.5</v>
      </c>
      <c r="W14" s="52">
        <v>107.8</v>
      </c>
      <c r="X14" s="52">
        <v>107.2</v>
      </c>
      <c r="Y14" s="22">
        <v>106.7</v>
      </c>
      <c r="Z14" s="68">
        <v>106.1</v>
      </c>
    </row>
    <row r="15" spans="1:26">
      <c r="A15" s="8" t="s">
        <v>10</v>
      </c>
      <c r="B15" s="66">
        <v>116.8</v>
      </c>
      <c r="C15" s="66">
        <v>112.7</v>
      </c>
      <c r="D15" s="66">
        <v>111.1</v>
      </c>
      <c r="E15" s="66">
        <v>110.2</v>
      </c>
      <c r="F15" s="66">
        <v>110</v>
      </c>
      <c r="G15" s="66">
        <v>111</v>
      </c>
      <c r="H15" s="66">
        <v>110.6</v>
      </c>
      <c r="I15" s="66">
        <v>112.6</v>
      </c>
      <c r="J15" s="66">
        <v>114.7</v>
      </c>
      <c r="K15" s="66">
        <v>114.5</v>
      </c>
      <c r="L15" s="66">
        <v>112.8</v>
      </c>
      <c r="M15" s="66">
        <v>113.6</v>
      </c>
      <c r="N15" s="66">
        <v>114.7</v>
      </c>
      <c r="O15" s="66">
        <v>110.1</v>
      </c>
      <c r="P15" s="66">
        <v>108.9</v>
      </c>
      <c r="Q15" s="66">
        <v>111.9</v>
      </c>
      <c r="R15" s="66">
        <v>109</v>
      </c>
      <c r="S15" s="66">
        <v>108</v>
      </c>
      <c r="T15" s="66">
        <v>108.2</v>
      </c>
      <c r="U15" s="51">
        <v>107.6</v>
      </c>
      <c r="V15" s="52">
        <v>108</v>
      </c>
      <c r="W15" s="52">
        <v>107.6</v>
      </c>
      <c r="X15" s="52">
        <v>107.8</v>
      </c>
      <c r="Y15" s="22">
        <v>107.1</v>
      </c>
      <c r="Z15" s="68">
        <v>106.8</v>
      </c>
    </row>
    <row r="16" spans="1:26">
      <c r="A16" s="8" t="s">
        <v>11</v>
      </c>
      <c r="B16" s="66">
        <v>114.3</v>
      </c>
      <c r="C16" s="66">
        <v>112.7</v>
      </c>
      <c r="D16" s="66">
        <v>111.7</v>
      </c>
      <c r="E16" s="66">
        <v>108.3</v>
      </c>
      <c r="F16" s="66">
        <v>109.1</v>
      </c>
      <c r="G16" s="66">
        <v>108.3</v>
      </c>
      <c r="H16" s="66">
        <v>108.9</v>
      </c>
      <c r="I16" s="66">
        <v>109.6</v>
      </c>
      <c r="J16" s="66">
        <v>109.4</v>
      </c>
      <c r="K16" s="66">
        <v>113.3</v>
      </c>
      <c r="L16" s="66">
        <v>111.6</v>
      </c>
      <c r="M16" s="66">
        <v>112.9</v>
      </c>
      <c r="N16" s="66">
        <v>114.2</v>
      </c>
      <c r="O16" s="66">
        <v>112.7</v>
      </c>
      <c r="P16" s="66">
        <v>112.9</v>
      </c>
      <c r="Q16" s="66">
        <v>114.6</v>
      </c>
      <c r="R16" s="66">
        <v>113.5</v>
      </c>
      <c r="S16" s="66">
        <v>112.1</v>
      </c>
      <c r="T16" s="66">
        <v>110.4</v>
      </c>
      <c r="U16" s="51">
        <v>109.2</v>
      </c>
      <c r="V16" s="52">
        <v>108.7</v>
      </c>
      <c r="W16" s="52">
        <v>108.7</v>
      </c>
      <c r="X16" s="52">
        <v>108.5</v>
      </c>
      <c r="Y16" s="22">
        <v>108</v>
      </c>
      <c r="Z16" s="68">
        <v>107.5</v>
      </c>
    </row>
    <row r="17" spans="1:26">
      <c r="A17" s="8" t="s">
        <v>12</v>
      </c>
      <c r="B17" s="66">
        <v>114.6</v>
      </c>
      <c r="C17" s="66">
        <v>113.3</v>
      </c>
      <c r="D17" s="66">
        <v>114</v>
      </c>
      <c r="E17" s="66">
        <v>110.8</v>
      </c>
      <c r="F17" s="66">
        <v>109.9</v>
      </c>
      <c r="G17" s="66">
        <v>109.3</v>
      </c>
      <c r="H17" s="66">
        <v>108.7</v>
      </c>
      <c r="I17" s="66">
        <v>110.2</v>
      </c>
      <c r="J17" s="66">
        <v>111.5</v>
      </c>
      <c r="K17" s="66">
        <v>111.8</v>
      </c>
      <c r="L17" s="66">
        <v>111.6</v>
      </c>
      <c r="M17" s="66">
        <v>113.4</v>
      </c>
      <c r="N17" s="66">
        <v>115.2</v>
      </c>
      <c r="O17" s="66">
        <v>113</v>
      </c>
      <c r="P17" s="66">
        <v>112.3</v>
      </c>
      <c r="Q17" s="66">
        <v>113.9</v>
      </c>
      <c r="R17" s="66">
        <v>112.3</v>
      </c>
      <c r="S17" s="66">
        <v>111.4</v>
      </c>
      <c r="T17" s="66">
        <v>111</v>
      </c>
      <c r="U17" s="51">
        <v>109.9</v>
      </c>
      <c r="V17" s="52">
        <v>109</v>
      </c>
      <c r="W17" s="52">
        <v>108.4</v>
      </c>
      <c r="X17" s="52">
        <v>108.1</v>
      </c>
      <c r="Y17" s="22">
        <v>108.3</v>
      </c>
      <c r="Z17" s="68">
        <v>107.6</v>
      </c>
    </row>
    <row r="18" spans="1:26">
      <c r="A18" s="8" t="s">
        <v>13</v>
      </c>
      <c r="B18" s="66">
        <v>106.8</v>
      </c>
      <c r="C18" s="66">
        <v>111.7</v>
      </c>
      <c r="D18" s="66">
        <v>112.3</v>
      </c>
      <c r="E18" s="66">
        <v>107.1</v>
      </c>
      <c r="F18" s="66">
        <v>107.8</v>
      </c>
      <c r="G18" s="66">
        <v>108</v>
      </c>
      <c r="H18" s="66">
        <v>108.8</v>
      </c>
      <c r="I18" s="66">
        <v>110.5</v>
      </c>
      <c r="J18" s="66">
        <v>113</v>
      </c>
      <c r="K18" s="66">
        <v>113.2</v>
      </c>
      <c r="L18" s="66">
        <v>112.8</v>
      </c>
      <c r="M18" s="66">
        <v>112.3</v>
      </c>
      <c r="N18" s="66">
        <v>113.2</v>
      </c>
      <c r="O18" s="66">
        <v>113.2</v>
      </c>
      <c r="P18" s="66">
        <v>113.1</v>
      </c>
      <c r="Q18" s="66">
        <v>114</v>
      </c>
      <c r="R18" s="66">
        <v>112.5</v>
      </c>
      <c r="S18" s="66">
        <v>111</v>
      </c>
      <c r="T18" s="66">
        <v>110.1</v>
      </c>
      <c r="U18" s="51">
        <v>109.7</v>
      </c>
      <c r="V18" s="52">
        <v>109.1</v>
      </c>
      <c r="W18" s="52">
        <v>109</v>
      </c>
      <c r="X18" s="52">
        <v>108.8</v>
      </c>
      <c r="Y18" s="22">
        <v>108.7</v>
      </c>
      <c r="Z18" s="68">
        <v>108</v>
      </c>
    </row>
    <row r="19" spans="1:26">
      <c r="A19" s="8" t="s">
        <v>14</v>
      </c>
      <c r="B19" s="66">
        <v>114</v>
      </c>
      <c r="C19" s="66">
        <v>112.1</v>
      </c>
      <c r="D19" s="66">
        <v>111.1</v>
      </c>
      <c r="E19" s="66">
        <v>110.8</v>
      </c>
      <c r="F19" s="66">
        <v>110</v>
      </c>
      <c r="G19" s="66">
        <v>110.3</v>
      </c>
      <c r="H19" s="66">
        <v>110</v>
      </c>
      <c r="I19" s="66">
        <v>111.7</v>
      </c>
      <c r="J19" s="66">
        <v>113.4</v>
      </c>
      <c r="K19" s="66">
        <v>115.4</v>
      </c>
      <c r="L19" s="66">
        <v>115.2</v>
      </c>
      <c r="M19" s="66">
        <v>114.7</v>
      </c>
      <c r="N19" s="66">
        <v>114.2</v>
      </c>
      <c r="O19" s="66">
        <v>112</v>
      </c>
      <c r="P19" s="66">
        <v>112.2</v>
      </c>
      <c r="Q19" s="66">
        <v>112.3</v>
      </c>
      <c r="R19" s="66">
        <v>110.9</v>
      </c>
      <c r="S19" s="66">
        <v>109.8</v>
      </c>
      <c r="T19" s="66">
        <v>109.6</v>
      </c>
      <c r="U19" s="51">
        <v>108.7</v>
      </c>
      <c r="V19" s="52">
        <v>108</v>
      </c>
      <c r="W19" s="52">
        <v>107.6</v>
      </c>
      <c r="X19" s="52">
        <v>107.4</v>
      </c>
      <c r="Y19" s="22">
        <v>106.4</v>
      </c>
      <c r="Z19" s="68">
        <v>105.5</v>
      </c>
    </row>
    <row r="20" spans="1:26">
      <c r="A20" s="8" t="s">
        <v>15</v>
      </c>
      <c r="B20" s="66">
        <v>114.8</v>
      </c>
      <c r="C20" s="66">
        <v>113.9</v>
      </c>
      <c r="D20" s="66">
        <v>110.4</v>
      </c>
      <c r="E20" s="66">
        <v>108.8</v>
      </c>
      <c r="F20" s="66">
        <v>108.1</v>
      </c>
      <c r="G20" s="66">
        <v>109.5</v>
      </c>
      <c r="H20" s="66">
        <v>109</v>
      </c>
      <c r="I20" s="66">
        <v>109.5</v>
      </c>
      <c r="J20" s="66">
        <v>110.7</v>
      </c>
      <c r="K20" s="66">
        <v>113.7</v>
      </c>
      <c r="L20" s="66">
        <v>114.2</v>
      </c>
      <c r="M20" s="66">
        <v>114.1</v>
      </c>
      <c r="N20" s="66">
        <v>114.6</v>
      </c>
      <c r="O20" s="66">
        <v>112.1</v>
      </c>
      <c r="P20" s="66">
        <v>110.9</v>
      </c>
      <c r="Q20" s="66">
        <v>112.5</v>
      </c>
      <c r="R20" s="66">
        <v>111.9</v>
      </c>
      <c r="S20" s="66">
        <v>110.1</v>
      </c>
      <c r="T20" s="66">
        <v>109</v>
      </c>
      <c r="U20" s="51">
        <v>108.9</v>
      </c>
      <c r="V20" s="52">
        <v>108.3</v>
      </c>
      <c r="W20" s="52">
        <v>108.1</v>
      </c>
      <c r="X20" s="52">
        <v>107.8</v>
      </c>
      <c r="Y20" s="22">
        <v>107.6</v>
      </c>
      <c r="Z20" s="68">
        <v>107</v>
      </c>
    </row>
    <row r="21" spans="1:26">
      <c r="A21" s="8" t="s">
        <v>16</v>
      </c>
      <c r="B21" s="66">
        <v>113.2</v>
      </c>
      <c r="C21" s="66">
        <v>111.6</v>
      </c>
      <c r="D21" s="66">
        <v>111.9</v>
      </c>
      <c r="E21" s="66">
        <v>108.6</v>
      </c>
      <c r="F21" s="66">
        <v>107.8</v>
      </c>
      <c r="G21" s="66">
        <v>108.6</v>
      </c>
      <c r="H21" s="66">
        <v>108.9</v>
      </c>
      <c r="I21" s="66">
        <v>109.2</v>
      </c>
      <c r="J21" s="66">
        <v>109.7</v>
      </c>
      <c r="K21" s="66">
        <v>111.2</v>
      </c>
      <c r="L21" s="66">
        <v>112.1</v>
      </c>
      <c r="M21" s="66">
        <v>112.1</v>
      </c>
      <c r="N21" s="66">
        <v>114.6</v>
      </c>
      <c r="O21" s="66">
        <v>113.4</v>
      </c>
      <c r="P21" s="66">
        <v>113.5</v>
      </c>
      <c r="Q21" s="66">
        <v>114.8</v>
      </c>
      <c r="R21" s="66">
        <v>113.8</v>
      </c>
      <c r="S21" s="66">
        <v>111.3</v>
      </c>
      <c r="T21" s="66">
        <v>110.1</v>
      </c>
      <c r="U21" s="51">
        <v>109.7</v>
      </c>
      <c r="V21" s="52">
        <v>108.9</v>
      </c>
      <c r="W21" s="52">
        <v>108.1</v>
      </c>
      <c r="X21" s="52">
        <v>107.8</v>
      </c>
      <c r="Y21" s="22">
        <v>107.8</v>
      </c>
      <c r="Z21" s="68">
        <v>107.5</v>
      </c>
    </row>
    <row r="22" spans="1:26">
      <c r="A22" s="8" t="s">
        <v>17</v>
      </c>
      <c r="B22" s="66">
        <v>110.3</v>
      </c>
      <c r="C22" s="66">
        <v>112.1</v>
      </c>
      <c r="D22" s="66">
        <v>110.6</v>
      </c>
      <c r="E22" s="66">
        <v>108.5</v>
      </c>
      <c r="F22" s="66">
        <v>108.4</v>
      </c>
      <c r="G22" s="66">
        <v>109</v>
      </c>
      <c r="H22" s="66">
        <v>109</v>
      </c>
      <c r="I22" s="66">
        <v>109</v>
      </c>
      <c r="J22" s="66">
        <v>109.6</v>
      </c>
      <c r="K22" s="66">
        <v>112.1</v>
      </c>
      <c r="L22" s="66">
        <v>111.6</v>
      </c>
      <c r="M22" s="66">
        <v>112.1</v>
      </c>
      <c r="N22" s="66">
        <v>115</v>
      </c>
      <c r="O22" s="66">
        <v>113.9</v>
      </c>
      <c r="P22" s="66">
        <v>113.7</v>
      </c>
      <c r="Q22" s="66">
        <v>114.6</v>
      </c>
      <c r="R22" s="66">
        <v>112.8</v>
      </c>
      <c r="S22" s="66">
        <v>111.3</v>
      </c>
      <c r="T22" s="66">
        <v>110.1</v>
      </c>
      <c r="U22" s="51">
        <v>109.5</v>
      </c>
      <c r="V22" s="52">
        <v>108.5</v>
      </c>
      <c r="W22" s="52">
        <v>108</v>
      </c>
      <c r="X22" s="52">
        <v>108</v>
      </c>
      <c r="Y22" s="22">
        <v>107.8</v>
      </c>
      <c r="Z22" s="68">
        <v>107.6</v>
      </c>
    </row>
    <row r="23" spans="1:26">
      <c r="A23" s="8" t="s">
        <v>18</v>
      </c>
      <c r="B23" s="66">
        <v>115.6</v>
      </c>
      <c r="C23" s="66">
        <v>111.3</v>
      </c>
      <c r="D23" s="66">
        <v>111.2</v>
      </c>
      <c r="E23" s="66">
        <v>110.8</v>
      </c>
      <c r="F23" s="66">
        <v>110.1</v>
      </c>
      <c r="G23" s="66">
        <v>111.5</v>
      </c>
      <c r="H23" s="66">
        <v>110.5</v>
      </c>
      <c r="I23" s="66">
        <v>112.4</v>
      </c>
      <c r="J23" s="66">
        <v>114.8</v>
      </c>
      <c r="K23" s="66">
        <v>114.8</v>
      </c>
      <c r="L23" s="66">
        <v>113.8</v>
      </c>
      <c r="M23" s="66">
        <v>114.1</v>
      </c>
      <c r="N23" s="66">
        <v>114.9</v>
      </c>
      <c r="O23" s="66">
        <v>110.4</v>
      </c>
      <c r="P23" s="66">
        <v>109.7</v>
      </c>
      <c r="Q23" s="66">
        <v>112.4</v>
      </c>
      <c r="R23" s="66">
        <v>110</v>
      </c>
      <c r="S23" s="66">
        <v>108.2</v>
      </c>
      <c r="T23" s="66">
        <v>108.5</v>
      </c>
      <c r="U23" s="51">
        <v>107.8</v>
      </c>
      <c r="V23" s="52">
        <v>108</v>
      </c>
      <c r="W23" s="52">
        <v>107.5</v>
      </c>
      <c r="X23" s="52">
        <v>107.5</v>
      </c>
      <c r="Y23" s="22">
        <v>106.8</v>
      </c>
      <c r="Z23" s="68">
        <v>106.2</v>
      </c>
    </row>
    <row r="24" spans="1:26">
      <c r="A24" s="8" t="s">
        <v>19</v>
      </c>
      <c r="B24" s="66">
        <v>111.4</v>
      </c>
      <c r="C24" s="66">
        <v>108.3</v>
      </c>
      <c r="D24" s="66">
        <v>108</v>
      </c>
      <c r="E24" s="66">
        <v>110</v>
      </c>
      <c r="F24" s="66">
        <v>108</v>
      </c>
      <c r="G24" s="66">
        <v>107.9</v>
      </c>
      <c r="H24" s="66">
        <v>108.3</v>
      </c>
      <c r="I24" s="66">
        <v>110.6</v>
      </c>
      <c r="J24" s="66">
        <v>110.2</v>
      </c>
      <c r="K24" s="66">
        <v>111.8</v>
      </c>
      <c r="L24" s="66">
        <v>113.2</v>
      </c>
      <c r="M24" s="66">
        <v>113.5</v>
      </c>
      <c r="N24" s="66">
        <v>115.1</v>
      </c>
      <c r="O24" s="66">
        <v>112.8</v>
      </c>
      <c r="P24" s="66">
        <v>113.9</v>
      </c>
      <c r="Q24" s="66">
        <v>114.2</v>
      </c>
      <c r="R24" s="66">
        <v>112.3</v>
      </c>
      <c r="S24" s="66">
        <v>111.3</v>
      </c>
      <c r="T24" s="66">
        <v>110.2</v>
      </c>
      <c r="U24" s="51">
        <v>108.5</v>
      </c>
      <c r="V24" s="52">
        <v>108.1</v>
      </c>
      <c r="W24" s="52">
        <v>107.3</v>
      </c>
      <c r="X24" s="52">
        <v>107.1</v>
      </c>
      <c r="Y24" s="22">
        <v>106.8</v>
      </c>
      <c r="Z24" s="68">
        <v>106</v>
      </c>
    </row>
    <row r="25" spans="1:26">
      <c r="A25" s="8" t="s">
        <v>20</v>
      </c>
      <c r="B25" s="66">
        <v>103.8</v>
      </c>
      <c r="C25" s="66">
        <v>104.7</v>
      </c>
      <c r="D25" s="66">
        <v>106.8</v>
      </c>
      <c r="E25" s="66">
        <v>108.5</v>
      </c>
      <c r="F25" s="66">
        <v>108.5</v>
      </c>
      <c r="G25" s="66">
        <v>109</v>
      </c>
      <c r="H25" s="66">
        <v>109.1</v>
      </c>
      <c r="I25" s="66">
        <v>109.6</v>
      </c>
      <c r="J25" s="66">
        <v>110.6</v>
      </c>
      <c r="K25" s="66">
        <v>110.7</v>
      </c>
      <c r="L25" s="66">
        <v>110.2</v>
      </c>
      <c r="M25" s="66">
        <v>112.5</v>
      </c>
      <c r="N25" s="66">
        <v>115.8</v>
      </c>
      <c r="O25" s="66">
        <v>110.3</v>
      </c>
      <c r="P25" s="66">
        <v>111.7</v>
      </c>
      <c r="Q25" s="66">
        <v>116</v>
      </c>
      <c r="R25" s="66">
        <v>112</v>
      </c>
      <c r="S25" s="66">
        <v>109.1</v>
      </c>
      <c r="T25" s="66">
        <v>109.9</v>
      </c>
      <c r="U25" s="51">
        <v>108.5</v>
      </c>
      <c r="V25" s="52">
        <v>107.8</v>
      </c>
      <c r="W25" s="52">
        <v>107.5</v>
      </c>
      <c r="X25" s="52">
        <v>107</v>
      </c>
      <c r="Y25" s="22">
        <v>105.8</v>
      </c>
      <c r="Z25" s="68">
        <v>105.8</v>
      </c>
    </row>
    <row r="26" spans="1:26">
      <c r="A26" s="8" t="s">
        <v>21</v>
      </c>
      <c r="B26" s="66">
        <v>112.3</v>
      </c>
      <c r="C26" s="66">
        <v>111.4</v>
      </c>
      <c r="D26" s="66">
        <v>111.2</v>
      </c>
      <c r="E26" s="66">
        <v>108.6</v>
      </c>
      <c r="F26" s="66">
        <v>107.8</v>
      </c>
      <c r="G26" s="66">
        <v>108.5</v>
      </c>
      <c r="H26" s="66">
        <v>109</v>
      </c>
      <c r="I26" s="66">
        <v>110.2</v>
      </c>
      <c r="J26" s="66">
        <v>111.5</v>
      </c>
      <c r="K26" s="66">
        <v>112.2</v>
      </c>
      <c r="L26" s="66">
        <v>111.5</v>
      </c>
      <c r="M26" s="66">
        <v>112.2</v>
      </c>
      <c r="N26" s="66">
        <v>115.9</v>
      </c>
      <c r="O26" s="66">
        <v>114.5</v>
      </c>
      <c r="P26" s="66">
        <v>114.9</v>
      </c>
      <c r="Q26" s="66">
        <v>117.1</v>
      </c>
      <c r="R26" s="66">
        <v>116.4</v>
      </c>
      <c r="S26" s="66">
        <v>113.6</v>
      </c>
      <c r="T26" s="66">
        <v>112.3</v>
      </c>
      <c r="U26" s="51">
        <v>110.9</v>
      </c>
      <c r="V26" s="52">
        <v>111</v>
      </c>
      <c r="W26" s="52">
        <v>110.7</v>
      </c>
      <c r="X26" s="52">
        <v>109.3</v>
      </c>
      <c r="Y26" s="22">
        <v>106</v>
      </c>
      <c r="Z26" s="68">
        <v>106.3</v>
      </c>
    </row>
    <row r="27" spans="1:26">
      <c r="A27" s="8" t="s">
        <v>22</v>
      </c>
      <c r="B27" s="66">
        <v>110.7</v>
      </c>
      <c r="C27" s="66">
        <v>110.6</v>
      </c>
      <c r="D27" s="66">
        <v>110.5</v>
      </c>
      <c r="E27" s="66">
        <v>109.7</v>
      </c>
      <c r="F27" s="66">
        <v>106.6</v>
      </c>
      <c r="G27" s="66">
        <v>108.5</v>
      </c>
      <c r="H27" s="66">
        <v>109</v>
      </c>
      <c r="I27" s="66">
        <v>110.3</v>
      </c>
      <c r="J27" s="66">
        <v>111.3</v>
      </c>
      <c r="K27" s="66">
        <v>112.7</v>
      </c>
      <c r="L27" s="66">
        <v>112.6</v>
      </c>
      <c r="M27" s="66">
        <v>113.3</v>
      </c>
      <c r="N27" s="66">
        <v>114.5</v>
      </c>
      <c r="O27" s="66">
        <v>111</v>
      </c>
      <c r="P27" s="66">
        <v>114.5</v>
      </c>
      <c r="Q27" s="66">
        <v>115.1</v>
      </c>
      <c r="R27" s="66">
        <v>115</v>
      </c>
      <c r="S27" s="66">
        <v>112.6</v>
      </c>
      <c r="T27" s="66">
        <v>110</v>
      </c>
      <c r="U27" s="51">
        <v>108.5</v>
      </c>
      <c r="V27" s="52">
        <v>107.9</v>
      </c>
      <c r="W27" s="52">
        <v>107.8</v>
      </c>
      <c r="X27" s="52">
        <v>108.1</v>
      </c>
      <c r="Y27" s="22">
        <v>108</v>
      </c>
      <c r="Z27" s="68">
        <v>107.5</v>
      </c>
    </row>
    <row r="28" spans="1:26">
      <c r="A28" s="8" t="s">
        <v>23</v>
      </c>
      <c r="B28" s="66">
        <v>107.5</v>
      </c>
      <c r="C28" s="66">
        <v>108.9</v>
      </c>
      <c r="D28" s="66">
        <v>109</v>
      </c>
      <c r="E28" s="66">
        <v>108.5</v>
      </c>
      <c r="F28" s="66">
        <v>108.8</v>
      </c>
      <c r="G28" s="66">
        <v>108.4</v>
      </c>
      <c r="H28" s="66">
        <v>108.8</v>
      </c>
      <c r="I28" s="66">
        <v>109.1</v>
      </c>
      <c r="J28" s="66">
        <v>110.1</v>
      </c>
      <c r="K28" s="66">
        <v>111.4</v>
      </c>
      <c r="L28" s="66">
        <v>111.6</v>
      </c>
      <c r="M28" s="66">
        <v>111.5</v>
      </c>
      <c r="N28" s="66">
        <v>114.8</v>
      </c>
      <c r="O28" s="66">
        <v>111.3</v>
      </c>
      <c r="P28" s="66">
        <v>111.4</v>
      </c>
      <c r="Q28" s="66">
        <v>112.8</v>
      </c>
      <c r="R28" s="66">
        <v>115</v>
      </c>
      <c r="S28" s="66">
        <v>113.6</v>
      </c>
      <c r="T28" s="66">
        <v>112.5</v>
      </c>
      <c r="U28" s="51">
        <v>110.8</v>
      </c>
      <c r="V28" s="52">
        <v>110.7</v>
      </c>
      <c r="W28" s="52">
        <v>110.5</v>
      </c>
      <c r="X28" s="52">
        <v>110.2</v>
      </c>
      <c r="Y28" s="22">
        <v>109.1</v>
      </c>
      <c r="Z28" s="68">
        <v>108.3</v>
      </c>
    </row>
    <row r="29" spans="1:26">
      <c r="A29" s="8" t="s">
        <v>24</v>
      </c>
      <c r="B29" s="66">
        <v>111.7</v>
      </c>
      <c r="C29" s="66">
        <v>111.1</v>
      </c>
      <c r="D29" s="66">
        <v>109.7</v>
      </c>
      <c r="E29" s="66">
        <v>108.1</v>
      </c>
      <c r="F29" s="66">
        <v>107.3</v>
      </c>
      <c r="G29" s="66">
        <v>107.5</v>
      </c>
      <c r="H29" s="66">
        <v>106.8</v>
      </c>
      <c r="I29" s="66">
        <v>109</v>
      </c>
      <c r="J29" s="66">
        <v>108.8</v>
      </c>
      <c r="K29" s="66">
        <v>111.3</v>
      </c>
      <c r="L29" s="66">
        <v>109</v>
      </c>
      <c r="M29" s="66">
        <v>111.9</v>
      </c>
      <c r="N29" s="66">
        <v>112.2</v>
      </c>
      <c r="O29" s="66">
        <v>110.6</v>
      </c>
      <c r="P29" s="66">
        <v>112.1</v>
      </c>
      <c r="Q29" s="66">
        <v>112.3</v>
      </c>
      <c r="R29" s="66">
        <v>113.7</v>
      </c>
      <c r="S29" s="66">
        <v>113</v>
      </c>
      <c r="T29" s="66">
        <v>112.1</v>
      </c>
      <c r="U29" s="51">
        <v>108.1</v>
      </c>
      <c r="V29" s="52">
        <v>108.7</v>
      </c>
      <c r="W29" s="52">
        <v>108.7</v>
      </c>
      <c r="X29" s="52">
        <v>109.5</v>
      </c>
      <c r="Y29" s="22">
        <v>108.9</v>
      </c>
      <c r="Z29" s="68">
        <v>108.1</v>
      </c>
    </row>
    <row r="30" spans="1:26">
      <c r="A30" s="8" t="s">
        <v>25</v>
      </c>
      <c r="B30" s="66">
        <v>110.4</v>
      </c>
      <c r="C30" s="66">
        <v>110.9</v>
      </c>
      <c r="D30" s="66">
        <v>110.7</v>
      </c>
      <c r="E30" s="66">
        <v>111.6</v>
      </c>
      <c r="F30" s="66">
        <v>110.3</v>
      </c>
      <c r="G30" s="66">
        <v>110.4</v>
      </c>
      <c r="H30" s="66">
        <v>109.8</v>
      </c>
      <c r="I30" s="66">
        <v>111.1</v>
      </c>
      <c r="J30" s="66">
        <v>111.8</v>
      </c>
      <c r="K30" s="66">
        <v>112.9</v>
      </c>
      <c r="L30" s="66">
        <v>112.6</v>
      </c>
      <c r="M30" s="66">
        <v>112.7</v>
      </c>
      <c r="N30" s="66">
        <v>115.8</v>
      </c>
      <c r="O30" s="66">
        <v>116.4</v>
      </c>
      <c r="P30" s="66">
        <v>113.6</v>
      </c>
      <c r="Q30" s="66">
        <v>114.6</v>
      </c>
      <c r="R30" s="66">
        <v>113.9</v>
      </c>
      <c r="S30" s="66">
        <v>112.9</v>
      </c>
      <c r="T30" s="66">
        <v>111</v>
      </c>
      <c r="U30" s="51">
        <v>109.7</v>
      </c>
      <c r="V30" s="52">
        <v>107.9</v>
      </c>
      <c r="W30" s="52">
        <v>107.6</v>
      </c>
      <c r="X30" s="52">
        <v>108</v>
      </c>
      <c r="Y30" s="21">
        <v>108.3</v>
      </c>
      <c r="Z30" s="69">
        <v>106</v>
      </c>
    </row>
    <row r="31" spans="1:26">
      <c r="A31" s="8" t="s">
        <v>26</v>
      </c>
      <c r="B31" s="66">
        <v>110.4</v>
      </c>
      <c r="C31" s="66">
        <v>112</v>
      </c>
      <c r="D31" s="66">
        <v>109.1</v>
      </c>
      <c r="E31" s="66">
        <v>109.7</v>
      </c>
      <c r="F31" s="66">
        <v>109</v>
      </c>
      <c r="G31" s="66">
        <v>109.7</v>
      </c>
      <c r="H31" s="66">
        <v>109.8</v>
      </c>
      <c r="I31" s="66">
        <v>109.9</v>
      </c>
      <c r="J31" s="66">
        <v>110.7</v>
      </c>
      <c r="K31" s="66">
        <v>111.5</v>
      </c>
      <c r="L31" s="66">
        <v>111.8</v>
      </c>
      <c r="M31" s="66">
        <v>111.4</v>
      </c>
      <c r="N31" s="66">
        <v>112.3</v>
      </c>
      <c r="O31" s="66">
        <v>110.1</v>
      </c>
      <c r="P31" s="66">
        <v>110.3</v>
      </c>
      <c r="Q31" s="66">
        <v>111.8</v>
      </c>
      <c r="R31" s="66">
        <v>112.5</v>
      </c>
      <c r="S31" s="66">
        <v>112.6</v>
      </c>
      <c r="T31" s="66">
        <v>110.8</v>
      </c>
      <c r="U31" s="51">
        <v>108.9</v>
      </c>
      <c r="V31" s="52">
        <v>108.1</v>
      </c>
      <c r="W31" s="52">
        <v>107.6</v>
      </c>
      <c r="X31" s="52">
        <v>103.6</v>
      </c>
      <c r="Y31" s="21">
        <v>106.3</v>
      </c>
      <c r="Z31" s="69">
        <v>106.2</v>
      </c>
    </row>
    <row r="32" spans="1:26">
      <c r="A32" s="8" t="s">
        <v>27</v>
      </c>
      <c r="B32" s="66">
        <v>108</v>
      </c>
      <c r="C32" s="66">
        <v>108.7</v>
      </c>
      <c r="D32" s="66">
        <v>109</v>
      </c>
      <c r="E32" s="66">
        <v>108.9</v>
      </c>
      <c r="F32" s="66">
        <v>108.1</v>
      </c>
      <c r="G32" s="66">
        <v>108.9</v>
      </c>
      <c r="H32" s="66">
        <v>111.7</v>
      </c>
      <c r="I32" s="66">
        <v>112.1</v>
      </c>
      <c r="J32" s="66">
        <v>111.9</v>
      </c>
      <c r="K32" s="66">
        <v>112.3</v>
      </c>
      <c r="L32" s="66">
        <v>112.2</v>
      </c>
      <c r="M32" s="66">
        <v>112.2</v>
      </c>
      <c r="N32" s="66">
        <v>113.5</v>
      </c>
      <c r="O32" s="66">
        <v>113.5</v>
      </c>
      <c r="P32" s="66">
        <v>110.1</v>
      </c>
      <c r="Q32" s="66">
        <v>115.3</v>
      </c>
      <c r="R32" s="66">
        <v>113.5</v>
      </c>
      <c r="S32" s="66">
        <v>112.3</v>
      </c>
      <c r="T32" s="66">
        <v>110.8</v>
      </c>
      <c r="U32" s="51">
        <v>109.2</v>
      </c>
      <c r="V32" s="52">
        <v>108.2</v>
      </c>
      <c r="W32" s="52">
        <v>108</v>
      </c>
      <c r="X32" s="52">
        <v>107.3</v>
      </c>
      <c r="Y32" s="21">
        <v>107.2</v>
      </c>
      <c r="Z32" s="69">
        <v>106.3</v>
      </c>
    </row>
    <row r="33" spans="1:26">
      <c r="A33" s="8" t="s">
        <v>28</v>
      </c>
      <c r="B33" s="66">
        <v>109.5</v>
      </c>
      <c r="C33" s="66">
        <v>110.9</v>
      </c>
      <c r="D33" s="66">
        <v>107.9</v>
      </c>
      <c r="E33" s="66">
        <v>108.8</v>
      </c>
      <c r="F33" s="66">
        <v>109.1</v>
      </c>
      <c r="G33" s="66">
        <v>110.2</v>
      </c>
      <c r="H33" s="66">
        <v>110.1</v>
      </c>
      <c r="I33" s="66">
        <v>110.2</v>
      </c>
      <c r="J33" s="66">
        <v>112.7</v>
      </c>
      <c r="K33" s="66">
        <v>111.2</v>
      </c>
      <c r="L33" s="66">
        <v>110.9</v>
      </c>
      <c r="M33" s="66">
        <v>112.5</v>
      </c>
      <c r="N33" s="66">
        <v>112.7</v>
      </c>
      <c r="O33" s="66">
        <v>112.6</v>
      </c>
      <c r="P33" s="66">
        <v>111.9</v>
      </c>
      <c r="Q33" s="66">
        <v>113.5</v>
      </c>
      <c r="R33" s="66">
        <v>112.1</v>
      </c>
      <c r="S33" s="66">
        <v>111.5</v>
      </c>
      <c r="T33" s="66">
        <v>109.8</v>
      </c>
      <c r="U33" s="51">
        <v>108</v>
      </c>
      <c r="V33" s="52">
        <v>108</v>
      </c>
      <c r="W33" s="52">
        <v>108.1</v>
      </c>
      <c r="X33" s="52">
        <v>107.8</v>
      </c>
      <c r="Y33" s="21">
        <v>107</v>
      </c>
      <c r="Z33" s="69">
        <v>106.5</v>
      </c>
    </row>
    <row r="34" spans="1:26">
      <c r="A34" s="8" t="s">
        <v>29</v>
      </c>
      <c r="B34" s="66">
        <v>109.1</v>
      </c>
      <c r="C34" s="66">
        <v>106.5</v>
      </c>
      <c r="D34" s="66">
        <v>108.4</v>
      </c>
      <c r="E34" s="66">
        <v>107.5</v>
      </c>
      <c r="F34" s="66">
        <v>107.4</v>
      </c>
      <c r="G34" s="66">
        <v>108.7</v>
      </c>
      <c r="H34" s="66">
        <v>108.6</v>
      </c>
      <c r="I34" s="66">
        <v>108.2</v>
      </c>
      <c r="J34" s="66">
        <v>111.2</v>
      </c>
      <c r="K34" s="66">
        <v>111.4</v>
      </c>
      <c r="L34" s="66">
        <v>110.9</v>
      </c>
      <c r="M34" s="66">
        <v>111</v>
      </c>
      <c r="N34" s="66">
        <v>112.2</v>
      </c>
      <c r="O34" s="66">
        <v>111</v>
      </c>
      <c r="P34" s="66">
        <v>108.1</v>
      </c>
      <c r="Q34" s="66">
        <v>110.6</v>
      </c>
      <c r="R34" s="66">
        <v>112</v>
      </c>
      <c r="S34" s="66">
        <v>112</v>
      </c>
      <c r="T34" s="66">
        <v>111</v>
      </c>
      <c r="U34" s="51">
        <v>110</v>
      </c>
      <c r="V34" s="52">
        <v>108.8</v>
      </c>
      <c r="W34" s="52">
        <v>107.6</v>
      </c>
      <c r="X34" s="52">
        <v>107.6</v>
      </c>
      <c r="Y34" s="21">
        <v>106.1</v>
      </c>
      <c r="Z34" s="69">
        <v>106.2</v>
      </c>
    </row>
    <row r="35" spans="1:26" ht="15.75" thickBot="1">
      <c r="A35" s="9" t="s">
        <v>30</v>
      </c>
      <c r="B35" s="56">
        <v>117.9</v>
      </c>
      <c r="C35" s="56">
        <v>113.2</v>
      </c>
      <c r="D35" s="56">
        <v>111.8</v>
      </c>
      <c r="E35" s="56">
        <v>112.1</v>
      </c>
      <c r="F35" s="56">
        <v>112.3</v>
      </c>
      <c r="G35" s="56">
        <v>110.4</v>
      </c>
      <c r="H35" s="56">
        <v>112.7</v>
      </c>
      <c r="I35" s="56">
        <v>112.9</v>
      </c>
      <c r="J35" s="56">
        <v>112</v>
      </c>
      <c r="K35" s="56">
        <v>112.1</v>
      </c>
      <c r="L35" s="56">
        <v>112.1</v>
      </c>
      <c r="M35" s="56">
        <v>113.4</v>
      </c>
      <c r="N35" s="56">
        <v>114</v>
      </c>
      <c r="O35" s="56">
        <v>110.1</v>
      </c>
      <c r="P35" s="56">
        <v>112.4</v>
      </c>
      <c r="Q35" s="56">
        <v>112.3</v>
      </c>
      <c r="R35" s="56">
        <v>112.7</v>
      </c>
      <c r="S35" s="56">
        <v>111.8</v>
      </c>
      <c r="T35" s="56">
        <v>112.1</v>
      </c>
      <c r="U35" s="56">
        <v>110.8</v>
      </c>
      <c r="V35" s="62">
        <v>111</v>
      </c>
      <c r="W35" s="62">
        <v>110.1</v>
      </c>
      <c r="X35" s="62">
        <v>110</v>
      </c>
      <c r="Y35" s="63">
        <v>109.1</v>
      </c>
      <c r="Z35" s="70">
        <v>108.1</v>
      </c>
    </row>
    <row r="36" spans="1:26" ht="16.5">
      <c r="A36" s="139" t="s">
        <v>42</v>
      </c>
      <c r="Y36" s="54"/>
      <c r="Z36" s="54"/>
    </row>
    <row r="38" spans="1:26" ht="16.5" thickBot="1">
      <c r="A38" s="3" t="s">
        <v>33</v>
      </c>
      <c r="V38" s="48"/>
      <c r="W38" s="48"/>
      <c r="X38" s="48"/>
      <c r="Y38" s="48"/>
      <c r="Z38" s="48"/>
    </row>
    <row r="39" spans="1:26" ht="16.5" thickBot="1">
      <c r="A39" s="4"/>
      <c r="B39" s="5">
        <v>1995</v>
      </c>
      <c r="C39" s="5">
        <v>1996</v>
      </c>
      <c r="D39" s="5">
        <v>1997</v>
      </c>
      <c r="E39" s="5">
        <v>1998</v>
      </c>
      <c r="F39" s="5">
        <v>1999</v>
      </c>
      <c r="G39" s="5">
        <v>2000</v>
      </c>
      <c r="H39" s="5">
        <v>2001</v>
      </c>
      <c r="I39" s="5">
        <v>2002</v>
      </c>
      <c r="J39" s="5">
        <v>2003</v>
      </c>
      <c r="K39" s="5">
        <v>2004</v>
      </c>
      <c r="L39" s="5">
        <v>2005</v>
      </c>
      <c r="M39" s="5">
        <v>2006</v>
      </c>
      <c r="N39" s="5">
        <v>2007</v>
      </c>
      <c r="O39" s="5">
        <v>2008</v>
      </c>
      <c r="P39" s="5">
        <v>2009</v>
      </c>
      <c r="Q39" s="5">
        <v>2010</v>
      </c>
      <c r="R39" s="5">
        <v>2011</v>
      </c>
      <c r="S39" s="5">
        <v>2012</v>
      </c>
      <c r="T39" s="47">
        <v>2013</v>
      </c>
      <c r="U39" s="47">
        <v>2014</v>
      </c>
      <c r="V39" s="47">
        <v>2015</v>
      </c>
      <c r="W39" s="47">
        <v>2016</v>
      </c>
      <c r="X39" s="47">
        <v>2017</v>
      </c>
      <c r="Y39" s="47">
        <v>2018</v>
      </c>
      <c r="Z39" s="49">
        <v>2019</v>
      </c>
    </row>
    <row r="40" spans="1:26">
      <c r="A40" s="7" t="s">
        <v>0</v>
      </c>
      <c r="B40" s="65">
        <v>1507.69</v>
      </c>
      <c r="C40" s="65">
        <v>1789.2</v>
      </c>
      <c r="D40" s="65">
        <v>2077.09</v>
      </c>
      <c r="E40" s="65">
        <v>2377.1799999999998</v>
      </c>
      <c r="F40" s="65">
        <v>2678.82</v>
      </c>
      <c r="G40" s="65">
        <v>3161.66</v>
      </c>
      <c r="H40" s="65">
        <v>3707.96</v>
      </c>
      <c r="I40" s="65">
        <v>4315</v>
      </c>
      <c r="J40" s="65">
        <v>5007.21</v>
      </c>
      <c r="K40" s="65">
        <v>6033.21</v>
      </c>
      <c r="L40" s="65">
        <v>6969.52</v>
      </c>
      <c r="M40" s="65">
        <v>8117.78</v>
      </c>
      <c r="N40" s="65">
        <v>9846.81</v>
      </c>
      <c r="O40" s="65">
        <v>11115</v>
      </c>
      <c r="P40" s="65">
        <v>12153.03</v>
      </c>
      <c r="Q40" s="65">
        <v>14113.58</v>
      </c>
      <c r="R40" s="65">
        <v>16251.93</v>
      </c>
      <c r="S40" s="65">
        <v>17879.400000000001</v>
      </c>
      <c r="T40" s="65">
        <v>19800.810000000001</v>
      </c>
      <c r="U40" s="51">
        <v>21330.83</v>
      </c>
      <c r="V40" s="21">
        <v>23014.59</v>
      </c>
      <c r="W40" s="22">
        <v>25669.13</v>
      </c>
      <c r="X40" s="21">
        <v>28014.94</v>
      </c>
      <c r="Y40" s="71">
        <v>30319.98</v>
      </c>
      <c r="Z40" s="67">
        <v>35371.300000000003</v>
      </c>
    </row>
    <row r="41" spans="1:26">
      <c r="A41" s="8" t="s">
        <v>1</v>
      </c>
      <c r="B41" s="66">
        <v>931.97</v>
      </c>
      <c r="C41" s="66">
        <v>1121.93</v>
      </c>
      <c r="D41" s="66">
        <v>1264.6300000000001</v>
      </c>
      <c r="E41" s="66">
        <v>1374.6</v>
      </c>
      <c r="F41" s="66">
        <v>1500.95</v>
      </c>
      <c r="G41" s="66">
        <v>1701.88</v>
      </c>
      <c r="H41" s="66">
        <v>1919.09</v>
      </c>
      <c r="I41" s="66">
        <v>2150.7600000000002</v>
      </c>
      <c r="J41" s="66">
        <v>2578.0300000000002</v>
      </c>
      <c r="K41" s="66">
        <v>3110.97</v>
      </c>
      <c r="L41" s="66">
        <v>3905.64</v>
      </c>
      <c r="M41" s="66">
        <v>4462.74</v>
      </c>
      <c r="N41" s="66">
        <v>5252.76</v>
      </c>
      <c r="O41" s="66">
        <v>6719.01</v>
      </c>
      <c r="P41" s="66">
        <v>7521.85</v>
      </c>
      <c r="Q41" s="66">
        <v>9224.4599999999991</v>
      </c>
      <c r="R41" s="66">
        <v>11307.28</v>
      </c>
      <c r="S41" s="66">
        <v>12893.88</v>
      </c>
      <c r="T41" s="66">
        <v>14442.01</v>
      </c>
      <c r="U41" s="51">
        <v>15726.93</v>
      </c>
      <c r="V41" s="21">
        <v>16538.189999999999</v>
      </c>
      <c r="W41" s="22">
        <v>17885.39</v>
      </c>
      <c r="X41" s="21">
        <v>18549.189999999999</v>
      </c>
      <c r="Y41" s="22">
        <v>18809.64</v>
      </c>
      <c r="Z41" s="68">
        <v>14104.28</v>
      </c>
    </row>
    <row r="42" spans="1:26">
      <c r="A42" s="8" t="s">
        <v>2</v>
      </c>
      <c r="B42" s="66">
        <v>2849.52</v>
      </c>
      <c r="C42" s="66">
        <v>3452.97</v>
      </c>
      <c r="D42" s="66">
        <v>3953.78</v>
      </c>
      <c r="E42" s="66">
        <v>4256.01</v>
      </c>
      <c r="F42" s="66">
        <v>4514.1899999999996</v>
      </c>
      <c r="G42" s="66">
        <v>5043.96</v>
      </c>
      <c r="H42" s="66">
        <v>5516.76</v>
      </c>
      <c r="I42" s="66">
        <v>6018.28</v>
      </c>
      <c r="J42" s="66">
        <v>6921.29</v>
      </c>
      <c r="K42" s="66">
        <v>8477.6299999999992</v>
      </c>
      <c r="L42" s="66">
        <v>10012.11</v>
      </c>
      <c r="M42" s="66">
        <v>11467.6</v>
      </c>
      <c r="N42" s="66">
        <v>13607.32</v>
      </c>
      <c r="O42" s="66">
        <v>16011.97</v>
      </c>
      <c r="P42" s="66">
        <v>17235.48</v>
      </c>
      <c r="Q42" s="66">
        <v>20394.259999999998</v>
      </c>
      <c r="R42" s="66">
        <v>24515.759999999998</v>
      </c>
      <c r="S42" s="66">
        <v>26575.01</v>
      </c>
      <c r="T42" s="66">
        <v>28442.95</v>
      </c>
      <c r="U42" s="51">
        <v>29421.15</v>
      </c>
      <c r="V42" s="21">
        <v>29806.11</v>
      </c>
      <c r="W42" s="22">
        <v>32070.45</v>
      </c>
      <c r="X42" s="21">
        <v>34016.32</v>
      </c>
      <c r="Y42" s="22">
        <v>36010.269999999997</v>
      </c>
      <c r="Z42" s="68">
        <v>35104.5</v>
      </c>
    </row>
    <row r="43" spans="1:26">
      <c r="A43" s="8" t="s">
        <v>3</v>
      </c>
      <c r="B43" s="66">
        <v>1076.03</v>
      </c>
      <c r="C43" s="66">
        <v>1292.1099999999999</v>
      </c>
      <c r="D43" s="66">
        <v>1476</v>
      </c>
      <c r="E43" s="66">
        <v>1611.08</v>
      </c>
      <c r="F43" s="66">
        <v>1667.1</v>
      </c>
      <c r="G43" s="66">
        <v>1845.72</v>
      </c>
      <c r="H43" s="66">
        <v>2029.53</v>
      </c>
      <c r="I43" s="66">
        <v>2324.8000000000002</v>
      </c>
      <c r="J43" s="66">
        <v>2855.23</v>
      </c>
      <c r="K43" s="66">
        <v>3571.37</v>
      </c>
      <c r="L43" s="66">
        <v>4230.53</v>
      </c>
      <c r="M43" s="66">
        <v>4878.6099999999997</v>
      </c>
      <c r="N43" s="66">
        <v>6024.45</v>
      </c>
      <c r="O43" s="66">
        <v>7315.4</v>
      </c>
      <c r="P43" s="66">
        <v>7358.31</v>
      </c>
      <c r="Q43" s="66">
        <v>9200.86</v>
      </c>
      <c r="R43" s="66">
        <v>11237.55</v>
      </c>
      <c r="S43" s="66">
        <v>12112.83</v>
      </c>
      <c r="T43" s="66">
        <v>12665.25</v>
      </c>
      <c r="U43" s="51">
        <v>12761.49</v>
      </c>
      <c r="V43" s="21">
        <v>12766.49</v>
      </c>
      <c r="W43" s="22">
        <v>13050.41</v>
      </c>
      <c r="X43" s="21">
        <v>15528.42</v>
      </c>
      <c r="Y43" s="22">
        <v>16818.11</v>
      </c>
      <c r="Z43" s="68">
        <v>17026.68</v>
      </c>
    </row>
    <row r="44" spans="1:26">
      <c r="A44" s="8" t="s">
        <v>4</v>
      </c>
      <c r="B44" s="66">
        <v>857.06</v>
      </c>
      <c r="C44" s="66">
        <v>1023.09</v>
      </c>
      <c r="D44" s="66">
        <v>1153.51</v>
      </c>
      <c r="E44" s="66">
        <v>1262.54</v>
      </c>
      <c r="F44" s="66">
        <v>1379.31</v>
      </c>
      <c r="G44" s="66">
        <v>1539.12</v>
      </c>
      <c r="H44" s="66">
        <v>1713.81</v>
      </c>
      <c r="I44" s="66">
        <v>1940.94</v>
      </c>
      <c r="J44" s="66">
        <v>2388.38</v>
      </c>
      <c r="K44" s="66">
        <v>3041.07</v>
      </c>
      <c r="L44" s="66">
        <v>3905.03</v>
      </c>
      <c r="M44" s="66">
        <v>4944.25</v>
      </c>
      <c r="N44" s="66">
        <v>6423.18</v>
      </c>
      <c r="O44" s="66">
        <v>8496.2000000000007</v>
      </c>
      <c r="P44" s="66">
        <v>9740.25</v>
      </c>
      <c r="Q44" s="57">
        <v>11672</v>
      </c>
      <c r="R44" s="66">
        <v>14359.88</v>
      </c>
      <c r="S44" s="66">
        <v>15880.58</v>
      </c>
      <c r="T44" s="66">
        <v>16916.5</v>
      </c>
      <c r="U44" s="51">
        <v>17770.189999999999</v>
      </c>
      <c r="V44" s="21">
        <v>17831.509999999998</v>
      </c>
      <c r="W44" s="22">
        <v>18128.099999999999</v>
      </c>
      <c r="X44" s="21">
        <v>16096.21</v>
      </c>
      <c r="Y44" s="22">
        <v>17289.22</v>
      </c>
      <c r="Z44" s="68">
        <v>17212.5</v>
      </c>
    </row>
    <row r="45" spans="1:26">
      <c r="A45" s="8" t="s">
        <v>5</v>
      </c>
      <c r="B45" s="66">
        <v>2793.37</v>
      </c>
      <c r="C45" s="66">
        <v>3157.69</v>
      </c>
      <c r="D45" s="66">
        <v>3582.46</v>
      </c>
      <c r="E45" s="66">
        <v>3881.73</v>
      </c>
      <c r="F45" s="66">
        <v>4171.6899999999996</v>
      </c>
      <c r="G45" s="66">
        <v>4669.0600000000004</v>
      </c>
      <c r="H45" s="66">
        <v>5033.08</v>
      </c>
      <c r="I45" s="66">
        <v>5458.22</v>
      </c>
      <c r="J45" s="66">
        <v>6002.54</v>
      </c>
      <c r="K45" s="66">
        <v>6672</v>
      </c>
      <c r="L45" s="66">
        <v>8047.26</v>
      </c>
      <c r="M45" s="66">
        <v>9304.52</v>
      </c>
      <c r="N45" s="66">
        <v>11164.3</v>
      </c>
      <c r="O45" s="66">
        <v>13668.58</v>
      </c>
      <c r="P45" s="66">
        <v>15212.49</v>
      </c>
      <c r="Q45" s="66">
        <v>18457.27</v>
      </c>
      <c r="R45" s="66">
        <v>22226.7</v>
      </c>
      <c r="S45" s="66">
        <v>24846.43</v>
      </c>
      <c r="T45" s="66">
        <v>27213.22</v>
      </c>
      <c r="U45" s="51">
        <v>28626.58</v>
      </c>
      <c r="V45" s="21">
        <v>28669.02</v>
      </c>
      <c r="W45" s="22">
        <v>22246.9</v>
      </c>
      <c r="X45" s="21">
        <v>23409.24</v>
      </c>
      <c r="Y45" s="22">
        <v>25315.35</v>
      </c>
      <c r="Z45" s="68">
        <v>24909.5</v>
      </c>
    </row>
    <row r="46" spans="1:26">
      <c r="A46" s="8" t="s">
        <v>6</v>
      </c>
      <c r="B46" s="66">
        <v>1137.23</v>
      </c>
      <c r="C46" s="66">
        <v>1346.79</v>
      </c>
      <c r="D46" s="66">
        <v>1464.34</v>
      </c>
      <c r="E46" s="66">
        <v>1577.05</v>
      </c>
      <c r="F46" s="66">
        <v>1672.96</v>
      </c>
      <c r="G46" s="66">
        <v>1951.51</v>
      </c>
      <c r="H46" s="66">
        <v>2120.35</v>
      </c>
      <c r="I46" s="66">
        <v>2348.54</v>
      </c>
      <c r="J46" s="66">
        <v>2662.08</v>
      </c>
      <c r="K46" s="66">
        <v>3122.01</v>
      </c>
      <c r="L46" s="66">
        <v>3620.27</v>
      </c>
      <c r="M46" s="66">
        <v>4275.12</v>
      </c>
      <c r="N46" s="66">
        <v>5284.69</v>
      </c>
      <c r="O46" s="66">
        <v>6426.1</v>
      </c>
      <c r="P46" s="66">
        <v>7278.75</v>
      </c>
      <c r="Q46" s="66">
        <v>8667.58</v>
      </c>
      <c r="R46" s="66">
        <v>10568.83</v>
      </c>
      <c r="S46" s="66">
        <v>11939.24</v>
      </c>
      <c r="T46" s="66">
        <v>13046.4</v>
      </c>
      <c r="U46" s="51">
        <v>13803.14</v>
      </c>
      <c r="V46" s="21">
        <v>14063.13</v>
      </c>
      <c r="W46" s="22">
        <v>14776.8</v>
      </c>
      <c r="X46" s="21">
        <v>14944.53</v>
      </c>
      <c r="Y46" s="22">
        <v>15074.62</v>
      </c>
      <c r="Z46" s="68">
        <v>11726.8</v>
      </c>
    </row>
    <row r="47" spans="1:26">
      <c r="A47" s="8" t="s">
        <v>7</v>
      </c>
      <c r="B47" s="66">
        <v>1991.4</v>
      </c>
      <c r="C47" s="66">
        <v>2370.5</v>
      </c>
      <c r="D47" s="66">
        <v>2667.5</v>
      </c>
      <c r="E47" s="66">
        <v>2774.4</v>
      </c>
      <c r="F47" s="66">
        <v>2866.3</v>
      </c>
      <c r="G47" s="66">
        <v>3151.4</v>
      </c>
      <c r="H47" s="66">
        <v>3390.1</v>
      </c>
      <c r="I47" s="66">
        <v>3637.2</v>
      </c>
      <c r="J47" s="66">
        <v>4057.4</v>
      </c>
      <c r="K47" s="66">
        <v>4750.6000000000004</v>
      </c>
      <c r="L47" s="66">
        <v>5513.7</v>
      </c>
      <c r="M47" s="66">
        <v>6211.8</v>
      </c>
      <c r="N47" s="66">
        <v>7104</v>
      </c>
      <c r="O47" s="66">
        <v>8314.3700000000008</v>
      </c>
      <c r="P47" s="66">
        <v>8587</v>
      </c>
      <c r="Q47" s="66">
        <v>10368.6</v>
      </c>
      <c r="R47" s="66">
        <v>12582</v>
      </c>
      <c r="S47" s="66">
        <v>13691.58</v>
      </c>
      <c r="T47" s="66">
        <v>14454.91</v>
      </c>
      <c r="U47" s="51">
        <v>15039.38</v>
      </c>
      <c r="V47" s="21">
        <v>15083.67</v>
      </c>
      <c r="W47" s="22">
        <v>15386.09</v>
      </c>
      <c r="X47" s="21">
        <v>15902.68</v>
      </c>
      <c r="Y47" s="22">
        <v>16361.62</v>
      </c>
      <c r="Z47" s="68">
        <v>13612.7</v>
      </c>
    </row>
    <row r="48" spans="1:26">
      <c r="A48" s="8" t="s">
        <v>8</v>
      </c>
      <c r="B48" s="66">
        <v>2499.4299999999998</v>
      </c>
      <c r="C48" s="66">
        <v>2957.55</v>
      </c>
      <c r="D48" s="66">
        <v>3438.79</v>
      </c>
      <c r="E48" s="66">
        <v>3801.09</v>
      </c>
      <c r="F48" s="66">
        <v>4188.7299999999996</v>
      </c>
      <c r="G48" s="66">
        <v>4771.17</v>
      </c>
      <c r="H48" s="66">
        <v>5210.12</v>
      </c>
      <c r="I48" s="66">
        <v>5741.03</v>
      </c>
      <c r="J48" s="66">
        <v>6694.23</v>
      </c>
      <c r="K48" s="66">
        <v>8072.83</v>
      </c>
      <c r="L48" s="66">
        <v>9247.66</v>
      </c>
      <c r="M48" s="66">
        <v>10572.24</v>
      </c>
      <c r="N48" s="66">
        <v>12494.01</v>
      </c>
      <c r="O48" s="66">
        <v>14069.86</v>
      </c>
      <c r="P48" s="66">
        <v>15046.45</v>
      </c>
      <c r="Q48" s="66">
        <v>17165.98</v>
      </c>
      <c r="R48" s="66">
        <v>19195.689999999999</v>
      </c>
      <c r="S48" s="66">
        <v>20181.72</v>
      </c>
      <c r="T48" s="66">
        <v>21818.15</v>
      </c>
      <c r="U48" s="51">
        <v>23567.7</v>
      </c>
      <c r="V48" s="21">
        <v>25123.45</v>
      </c>
      <c r="W48" s="22">
        <v>28178.65</v>
      </c>
      <c r="X48" s="21">
        <v>30632.99</v>
      </c>
      <c r="Y48" s="22">
        <v>32679.87</v>
      </c>
      <c r="Z48" s="68">
        <v>38155.32</v>
      </c>
    </row>
    <row r="49" spans="1:26">
      <c r="A49" s="8" t="s">
        <v>9</v>
      </c>
      <c r="B49" s="66">
        <v>5155.25</v>
      </c>
      <c r="C49" s="66">
        <v>6004.21</v>
      </c>
      <c r="D49" s="66">
        <v>6680.34</v>
      </c>
      <c r="E49" s="66">
        <v>7199.95</v>
      </c>
      <c r="F49" s="66">
        <v>7697.82</v>
      </c>
      <c r="G49" s="66">
        <v>8553.69</v>
      </c>
      <c r="H49" s="66">
        <v>9456.84</v>
      </c>
      <c r="I49" s="66">
        <v>10606.85</v>
      </c>
      <c r="J49" s="66">
        <v>12442.87</v>
      </c>
      <c r="K49" s="66">
        <v>15003.6</v>
      </c>
      <c r="L49" s="66">
        <v>18598.689999999999</v>
      </c>
      <c r="M49" s="66">
        <v>21742.05</v>
      </c>
      <c r="N49" s="66">
        <v>26018.48</v>
      </c>
      <c r="O49" s="66">
        <v>30981.98</v>
      </c>
      <c r="P49" s="66">
        <v>34457.300000000003</v>
      </c>
      <c r="Q49" s="66">
        <v>41425.480000000003</v>
      </c>
      <c r="R49" s="66">
        <v>49110.27</v>
      </c>
      <c r="S49" s="66">
        <v>54058.22</v>
      </c>
      <c r="T49" s="66">
        <v>59753.37</v>
      </c>
      <c r="U49" s="51">
        <v>65088.32</v>
      </c>
      <c r="V49" s="21">
        <v>70116.38</v>
      </c>
      <c r="W49" s="22">
        <v>77388.28</v>
      </c>
      <c r="X49" s="21">
        <v>85869.759999999995</v>
      </c>
      <c r="Y49" s="22">
        <v>92595.4</v>
      </c>
      <c r="Z49" s="68">
        <v>99631.52</v>
      </c>
    </row>
    <row r="50" spans="1:26">
      <c r="A50" s="8" t="s">
        <v>10</v>
      </c>
      <c r="B50" s="66">
        <v>3557.55</v>
      </c>
      <c r="C50" s="66">
        <v>4188.53</v>
      </c>
      <c r="D50" s="66">
        <v>4686.1099999999997</v>
      </c>
      <c r="E50" s="66">
        <v>5052.62</v>
      </c>
      <c r="F50" s="66">
        <v>5443.92</v>
      </c>
      <c r="G50" s="66">
        <v>6141.03</v>
      </c>
      <c r="H50" s="66">
        <v>6898.34</v>
      </c>
      <c r="I50" s="66">
        <v>8003.67</v>
      </c>
      <c r="J50" s="66">
        <v>9705.02</v>
      </c>
      <c r="K50" s="66">
        <v>11648.7</v>
      </c>
      <c r="L50" s="66">
        <v>13417.68</v>
      </c>
      <c r="M50" s="66">
        <v>15718.47</v>
      </c>
      <c r="N50" s="66">
        <v>18753.73</v>
      </c>
      <c r="O50" s="66">
        <v>21462.69</v>
      </c>
      <c r="P50" s="66">
        <v>22990.35</v>
      </c>
      <c r="Q50" s="66">
        <v>27722.31</v>
      </c>
      <c r="R50" s="66">
        <v>32318.85</v>
      </c>
      <c r="S50" s="66">
        <v>34665.33</v>
      </c>
      <c r="T50" s="66">
        <v>37756.58</v>
      </c>
      <c r="U50" s="51">
        <v>40173.03</v>
      </c>
      <c r="V50" s="21">
        <v>42886.49</v>
      </c>
      <c r="W50" s="22">
        <v>47251.360000000001</v>
      </c>
      <c r="X50" s="21">
        <v>51768.26</v>
      </c>
      <c r="Y50" s="22">
        <v>56197.15</v>
      </c>
      <c r="Z50" s="68">
        <v>62351</v>
      </c>
    </row>
    <row r="51" spans="1:26">
      <c r="A51" s="8" t="s">
        <v>11</v>
      </c>
      <c r="B51" s="66">
        <v>1810.66</v>
      </c>
      <c r="C51" s="66">
        <v>2093.3000000000002</v>
      </c>
      <c r="D51" s="66">
        <v>2347.3200000000002</v>
      </c>
      <c r="E51" s="66">
        <v>2542.96</v>
      </c>
      <c r="F51" s="66">
        <v>2712.34</v>
      </c>
      <c r="G51" s="66">
        <v>2902.09</v>
      </c>
      <c r="H51" s="66">
        <v>3246.71</v>
      </c>
      <c r="I51" s="66">
        <v>3519.72</v>
      </c>
      <c r="J51" s="66">
        <v>3923.11</v>
      </c>
      <c r="K51" s="66">
        <v>4759.3</v>
      </c>
      <c r="L51" s="66">
        <v>5350.17</v>
      </c>
      <c r="M51" s="66">
        <v>6112.5</v>
      </c>
      <c r="N51" s="66">
        <v>7360.92</v>
      </c>
      <c r="O51" s="66">
        <v>8851.66</v>
      </c>
      <c r="P51" s="66">
        <v>10062.82</v>
      </c>
      <c r="Q51" s="66">
        <v>12359.33</v>
      </c>
      <c r="R51" s="66">
        <v>15300.65</v>
      </c>
      <c r="S51" s="66">
        <v>17212.05</v>
      </c>
      <c r="T51" s="66">
        <v>19229.34</v>
      </c>
      <c r="U51" s="51">
        <v>20848.75</v>
      </c>
      <c r="V51" s="21">
        <v>22005.63</v>
      </c>
      <c r="W51" s="22">
        <v>24407.62</v>
      </c>
      <c r="X51" s="21">
        <v>27018</v>
      </c>
      <c r="Y51" s="22">
        <v>30006.82</v>
      </c>
      <c r="Z51" s="68">
        <v>37114</v>
      </c>
    </row>
    <row r="52" spans="1:26">
      <c r="A52" s="8" t="s">
        <v>12</v>
      </c>
      <c r="B52" s="66">
        <v>2094.9</v>
      </c>
      <c r="C52" s="66">
        <v>2484.25</v>
      </c>
      <c r="D52" s="66">
        <v>2870.9</v>
      </c>
      <c r="E52" s="66">
        <v>3159.91</v>
      </c>
      <c r="F52" s="66">
        <v>3414.19</v>
      </c>
      <c r="G52" s="66">
        <v>3764.54</v>
      </c>
      <c r="H52" s="66">
        <v>4072.85</v>
      </c>
      <c r="I52" s="66">
        <v>4467.55</v>
      </c>
      <c r="J52" s="66">
        <v>4983.67</v>
      </c>
      <c r="K52" s="66">
        <v>5763.35</v>
      </c>
      <c r="L52" s="66">
        <v>6554.69</v>
      </c>
      <c r="M52" s="66">
        <v>7583.85</v>
      </c>
      <c r="N52" s="66">
        <v>9248.5300000000007</v>
      </c>
      <c r="O52" s="66">
        <v>10823.01</v>
      </c>
      <c r="P52" s="66">
        <v>12236.53</v>
      </c>
      <c r="Q52" s="66">
        <v>14737.12</v>
      </c>
      <c r="R52" s="66">
        <v>17560.18</v>
      </c>
      <c r="S52" s="66">
        <v>19701.78</v>
      </c>
      <c r="T52" s="66">
        <v>21868.49</v>
      </c>
      <c r="U52" s="51">
        <v>24055.759999999998</v>
      </c>
      <c r="V52" s="21">
        <v>25979.82</v>
      </c>
      <c r="W52" s="22">
        <v>28810.58</v>
      </c>
      <c r="X52" s="21">
        <v>32182.09</v>
      </c>
      <c r="Y52" s="22">
        <v>35804.04</v>
      </c>
      <c r="Z52" s="68">
        <v>42395</v>
      </c>
    </row>
    <row r="53" spans="1:26">
      <c r="A53" s="8" t="s">
        <v>13</v>
      </c>
      <c r="B53" s="66">
        <v>1169.73</v>
      </c>
      <c r="C53" s="66">
        <v>1409.74</v>
      </c>
      <c r="D53" s="66">
        <v>1605.77</v>
      </c>
      <c r="E53" s="66">
        <v>1719.87</v>
      </c>
      <c r="F53" s="66">
        <v>1853.65</v>
      </c>
      <c r="G53" s="66">
        <v>2003.07</v>
      </c>
      <c r="H53" s="66">
        <v>2175.6799999999998</v>
      </c>
      <c r="I53" s="66">
        <v>2450.48</v>
      </c>
      <c r="J53" s="66">
        <v>2807.41</v>
      </c>
      <c r="K53" s="66">
        <v>3456.7</v>
      </c>
      <c r="L53" s="66">
        <v>4056.76</v>
      </c>
      <c r="M53" s="66">
        <v>4820.53</v>
      </c>
      <c r="N53" s="66">
        <v>5800.25</v>
      </c>
      <c r="O53" s="66">
        <v>6971.05</v>
      </c>
      <c r="P53" s="66">
        <v>7655.18</v>
      </c>
      <c r="Q53" s="66">
        <v>9451.26</v>
      </c>
      <c r="R53" s="66">
        <v>11702.82</v>
      </c>
      <c r="S53" s="66">
        <v>12948.88</v>
      </c>
      <c r="T53" s="66">
        <v>14410.19</v>
      </c>
      <c r="U53" s="51">
        <v>15714.63</v>
      </c>
      <c r="V53" s="21">
        <v>16723.78</v>
      </c>
      <c r="W53" s="22">
        <v>18499</v>
      </c>
      <c r="X53" s="21">
        <v>20006.310000000001</v>
      </c>
      <c r="Y53" s="22">
        <v>21984.78</v>
      </c>
      <c r="Z53" s="68">
        <v>24757.5</v>
      </c>
    </row>
    <row r="54" spans="1:26">
      <c r="A54" s="8" t="s">
        <v>14</v>
      </c>
      <c r="B54" s="66">
        <v>4953.3500000000004</v>
      </c>
      <c r="C54" s="66">
        <v>5883.8</v>
      </c>
      <c r="D54" s="66">
        <v>6537.07</v>
      </c>
      <c r="E54" s="66">
        <v>7021.35</v>
      </c>
      <c r="F54" s="66">
        <v>7493.84</v>
      </c>
      <c r="G54" s="66">
        <v>8337.4699999999993</v>
      </c>
      <c r="H54" s="66">
        <v>9195.0400000000009</v>
      </c>
      <c r="I54" s="66">
        <v>10275.5</v>
      </c>
      <c r="J54" s="66">
        <v>12078.15</v>
      </c>
      <c r="K54" s="66">
        <v>15021.84</v>
      </c>
      <c r="L54" s="66">
        <v>18366.87</v>
      </c>
      <c r="M54" s="66">
        <v>21900.19</v>
      </c>
      <c r="N54" s="66">
        <v>25776.91</v>
      </c>
      <c r="O54" s="66">
        <v>30933.279999999999</v>
      </c>
      <c r="P54" s="66">
        <v>33896.65</v>
      </c>
      <c r="Q54" s="66">
        <v>39169.919999999998</v>
      </c>
      <c r="R54" s="66">
        <v>45361.85</v>
      </c>
      <c r="S54" s="66">
        <v>50013.24</v>
      </c>
      <c r="T54" s="66">
        <v>55230.32</v>
      </c>
      <c r="U54" s="51">
        <v>59426.59</v>
      </c>
      <c r="V54" s="21">
        <v>63002.33</v>
      </c>
      <c r="W54" s="22">
        <v>68024.490000000005</v>
      </c>
      <c r="X54" s="21">
        <v>72634.149999999994</v>
      </c>
      <c r="Y54" s="22">
        <v>76469.67</v>
      </c>
      <c r="Z54" s="68">
        <v>71067.5</v>
      </c>
    </row>
    <row r="55" spans="1:26">
      <c r="A55" s="8" t="s">
        <v>15</v>
      </c>
      <c r="B55" s="66">
        <v>2988.37</v>
      </c>
      <c r="C55" s="66">
        <v>3634.69</v>
      </c>
      <c r="D55" s="66">
        <v>4041.09</v>
      </c>
      <c r="E55" s="66">
        <v>4308.24</v>
      </c>
      <c r="F55" s="66">
        <v>4517.9399999999996</v>
      </c>
      <c r="G55" s="66">
        <v>5052.99</v>
      </c>
      <c r="H55" s="66">
        <v>5533.01</v>
      </c>
      <c r="I55" s="66">
        <v>6035.48</v>
      </c>
      <c r="J55" s="66">
        <v>6867.7</v>
      </c>
      <c r="K55" s="66">
        <v>8553.7900000000009</v>
      </c>
      <c r="L55" s="66">
        <v>10587.42</v>
      </c>
      <c r="M55" s="66">
        <v>12362.79</v>
      </c>
      <c r="N55" s="66">
        <v>15012.46</v>
      </c>
      <c r="O55" s="66">
        <v>18018.53</v>
      </c>
      <c r="P55" s="66">
        <v>19480.46</v>
      </c>
      <c r="Q55" s="66">
        <v>23092.36</v>
      </c>
      <c r="R55" s="66">
        <v>26931.03</v>
      </c>
      <c r="S55" s="66">
        <v>29599.31</v>
      </c>
      <c r="T55" s="66">
        <v>32191.3</v>
      </c>
      <c r="U55" s="51">
        <v>34938.239999999998</v>
      </c>
      <c r="V55" s="21">
        <v>37002.160000000003</v>
      </c>
      <c r="W55" s="22">
        <v>40471.79</v>
      </c>
      <c r="X55" s="21">
        <v>44552.83</v>
      </c>
      <c r="Y55" s="22">
        <v>48055.86</v>
      </c>
      <c r="Z55" s="68">
        <v>54259.199999999997</v>
      </c>
    </row>
    <row r="56" spans="1:26">
      <c r="A56" s="8" t="s">
        <v>16</v>
      </c>
      <c r="B56" s="66">
        <v>2109.38</v>
      </c>
      <c r="C56" s="66">
        <v>2499.77</v>
      </c>
      <c r="D56" s="66">
        <v>2856.47</v>
      </c>
      <c r="E56" s="66">
        <v>3114.02</v>
      </c>
      <c r="F56" s="66">
        <v>3229.29</v>
      </c>
      <c r="G56" s="66">
        <v>3545.39</v>
      </c>
      <c r="H56" s="66">
        <v>3880.53</v>
      </c>
      <c r="I56" s="66">
        <v>4212.82</v>
      </c>
      <c r="J56" s="66">
        <v>4757.45</v>
      </c>
      <c r="K56" s="66">
        <v>5633.24</v>
      </c>
      <c r="L56" s="66">
        <v>6590.19</v>
      </c>
      <c r="M56" s="66">
        <v>7617.47</v>
      </c>
      <c r="N56" s="66">
        <v>9333.4</v>
      </c>
      <c r="O56" s="66">
        <v>11328.92</v>
      </c>
      <c r="P56" s="66">
        <v>12961.1</v>
      </c>
      <c r="Q56" s="66">
        <v>15967.61</v>
      </c>
      <c r="R56" s="66">
        <v>19632.259999999998</v>
      </c>
      <c r="S56" s="66">
        <v>22250.45</v>
      </c>
      <c r="T56" s="66">
        <v>24791.83</v>
      </c>
      <c r="U56" s="51">
        <v>27379.22</v>
      </c>
      <c r="V56" s="21">
        <v>29550.19</v>
      </c>
      <c r="W56" s="22">
        <v>32665.38</v>
      </c>
      <c r="X56" s="21">
        <v>35478.089999999997</v>
      </c>
      <c r="Y56" s="22">
        <v>39366.550000000003</v>
      </c>
      <c r="Z56" s="68">
        <v>45828.31</v>
      </c>
    </row>
    <row r="57" spans="1:26">
      <c r="A57" s="8" t="s">
        <v>17</v>
      </c>
      <c r="B57" s="66">
        <v>2132.13</v>
      </c>
      <c r="C57" s="66">
        <v>2540.13</v>
      </c>
      <c r="D57" s="66">
        <v>2849.27</v>
      </c>
      <c r="E57" s="66">
        <v>3025.53</v>
      </c>
      <c r="F57" s="66">
        <v>3214.54</v>
      </c>
      <c r="G57" s="66">
        <v>3551.49</v>
      </c>
      <c r="H57" s="66">
        <v>3831.9</v>
      </c>
      <c r="I57" s="66">
        <v>4151.54</v>
      </c>
      <c r="J57" s="66">
        <v>4659.99</v>
      </c>
      <c r="K57" s="66">
        <v>5641.94</v>
      </c>
      <c r="L57" s="66">
        <v>6596.1</v>
      </c>
      <c r="M57" s="66">
        <v>7688.67</v>
      </c>
      <c r="N57" s="66">
        <v>9439.6</v>
      </c>
      <c r="O57" s="66">
        <v>11555</v>
      </c>
      <c r="P57" s="66">
        <v>13059.69</v>
      </c>
      <c r="Q57" s="66">
        <v>16037.96</v>
      </c>
      <c r="R57" s="66">
        <v>19669.560000000001</v>
      </c>
      <c r="S57" s="66">
        <v>22154.23</v>
      </c>
      <c r="T57" s="66">
        <v>24621.67</v>
      </c>
      <c r="U57" s="51">
        <v>27037.32</v>
      </c>
      <c r="V57" s="21">
        <v>28902.21</v>
      </c>
      <c r="W57" s="22">
        <v>31551.37</v>
      </c>
      <c r="X57" s="21">
        <v>33902.959999999999</v>
      </c>
      <c r="Y57" s="22">
        <v>36425.78</v>
      </c>
      <c r="Z57" s="68">
        <v>39752.120000000003</v>
      </c>
    </row>
    <row r="58" spans="1:26">
      <c r="A58" s="8" t="s">
        <v>18</v>
      </c>
      <c r="B58" s="66">
        <v>5933.05</v>
      </c>
      <c r="C58" s="66">
        <v>6834.97</v>
      </c>
      <c r="D58" s="66">
        <v>7774.53</v>
      </c>
      <c r="E58" s="66">
        <v>8530.8799999999992</v>
      </c>
      <c r="F58" s="66">
        <v>9250.68</v>
      </c>
      <c r="G58" s="66">
        <v>10741.25</v>
      </c>
      <c r="H58" s="66">
        <v>12039.25</v>
      </c>
      <c r="I58" s="66">
        <v>13502.42</v>
      </c>
      <c r="J58" s="66">
        <v>15844.64</v>
      </c>
      <c r="K58" s="66">
        <v>18864.62</v>
      </c>
      <c r="L58" s="66">
        <v>22557.37</v>
      </c>
      <c r="M58" s="66">
        <v>26587.759999999998</v>
      </c>
      <c r="N58" s="66">
        <v>31777.01</v>
      </c>
      <c r="O58" s="66">
        <v>36796.71</v>
      </c>
      <c r="P58" s="66">
        <v>39482.559999999998</v>
      </c>
      <c r="Q58" s="66">
        <v>46013.06</v>
      </c>
      <c r="R58" s="66">
        <v>53210.28</v>
      </c>
      <c r="S58" s="66">
        <v>57067.92</v>
      </c>
      <c r="T58" s="66">
        <v>62474.79</v>
      </c>
      <c r="U58" s="51">
        <v>67809.850000000006</v>
      </c>
      <c r="V58" s="21">
        <v>72812.55</v>
      </c>
      <c r="W58" s="22">
        <v>80854.91</v>
      </c>
      <c r="X58" s="21">
        <v>89705.23</v>
      </c>
      <c r="Y58" s="22">
        <v>97277.77</v>
      </c>
      <c r="Z58" s="68">
        <v>107671.07</v>
      </c>
    </row>
    <row r="59" spans="1:26">
      <c r="A59" s="8" t="s">
        <v>19</v>
      </c>
      <c r="B59" s="66">
        <v>1497.56</v>
      </c>
      <c r="C59" s="66">
        <v>1697.9</v>
      </c>
      <c r="D59" s="66">
        <v>1817.25</v>
      </c>
      <c r="E59" s="66">
        <v>1911.3</v>
      </c>
      <c r="F59" s="66">
        <v>1971.41</v>
      </c>
      <c r="G59" s="66">
        <v>2080.04</v>
      </c>
      <c r="H59" s="66">
        <v>2279.34</v>
      </c>
      <c r="I59" s="66">
        <v>2523.73</v>
      </c>
      <c r="J59" s="66">
        <v>2821.11</v>
      </c>
      <c r="K59" s="66">
        <v>3433.5</v>
      </c>
      <c r="L59" s="66">
        <v>3984.1</v>
      </c>
      <c r="M59" s="66">
        <v>4746.16</v>
      </c>
      <c r="N59" s="66">
        <v>5823.41</v>
      </c>
      <c r="O59" s="66">
        <v>7021</v>
      </c>
      <c r="P59" s="66">
        <v>7759.16</v>
      </c>
      <c r="Q59" s="66">
        <v>9569.85</v>
      </c>
      <c r="R59" s="66">
        <v>11720.87</v>
      </c>
      <c r="S59" s="66">
        <v>13035.1</v>
      </c>
      <c r="T59" s="66">
        <v>14449.9</v>
      </c>
      <c r="U59" s="51">
        <v>15672.89</v>
      </c>
      <c r="V59" s="21">
        <v>16803.12</v>
      </c>
      <c r="W59" s="22">
        <v>18317.64</v>
      </c>
      <c r="X59" s="21">
        <v>18523.259999999998</v>
      </c>
      <c r="Y59" s="22">
        <v>20352.509999999998</v>
      </c>
      <c r="Z59" s="68">
        <v>21237.14</v>
      </c>
    </row>
    <row r="60" spans="1:26">
      <c r="A60" s="8" t="s">
        <v>20</v>
      </c>
      <c r="B60" s="66">
        <v>363.25</v>
      </c>
      <c r="C60" s="66">
        <v>389.68</v>
      </c>
      <c r="D60" s="66">
        <v>411.16</v>
      </c>
      <c r="E60" s="66">
        <v>442.13</v>
      </c>
      <c r="F60" s="66">
        <v>476.67</v>
      </c>
      <c r="G60" s="66">
        <v>526.82000000000005</v>
      </c>
      <c r="H60" s="66">
        <v>579.16999999999996</v>
      </c>
      <c r="I60" s="66">
        <v>642.73</v>
      </c>
      <c r="J60" s="66">
        <v>713.96</v>
      </c>
      <c r="K60" s="66">
        <v>819.66</v>
      </c>
      <c r="L60" s="66">
        <v>918.75</v>
      </c>
      <c r="M60" s="66">
        <v>1065.67</v>
      </c>
      <c r="N60" s="66">
        <v>1254.17</v>
      </c>
      <c r="O60" s="66">
        <v>1503.06</v>
      </c>
      <c r="P60" s="66">
        <v>1654.21</v>
      </c>
      <c r="Q60" s="66">
        <v>2064.5</v>
      </c>
      <c r="R60" s="66">
        <v>2522.66</v>
      </c>
      <c r="S60" s="66">
        <v>2855.54</v>
      </c>
      <c r="T60" s="66">
        <v>3177.56</v>
      </c>
      <c r="U60" s="51">
        <v>3500.72</v>
      </c>
      <c r="V60" s="21">
        <v>3702.76</v>
      </c>
      <c r="W60" s="22">
        <v>4053.2</v>
      </c>
      <c r="X60" s="21">
        <v>4462.54</v>
      </c>
      <c r="Y60" s="22">
        <v>4832.05</v>
      </c>
      <c r="Z60" s="68">
        <v>5308.94</v>
      </c>
    </row>
    <row r="61" spans="1:26">
      <c r="A61" s="8" t="s">
        <v>21</v>
      </c>
      <c r="B61" s="66">
        <v>1123.06</v>
      </c>
      <c r="C61" s="66">
        <v>1315.12</v>
      </c>
      <c r="D61" s="66">
        <v>1509.75</v>
      </c>
      <c r="E61" s="66">
        <v>1602.38</v>
      </c>
      <c r="F61" s="66">
        <v>1663.2</v>
      </c>
      <c r="G61" s="66">
        <v>1791</v>
      </c>
      <c r="H61" s="66">
        <v>1976.86</v>
      </c>
      <c r="I61" s="66">
        <v>2232.86</v>
      </c>
      <c r="J61" s="66">
        <v>2555.7199999999998</v>
      </c>
      <c r="K61" s="66">
        <v>3034.58</v>
      </c>
      <c r="L61" s="66">
        <v>3467.72</v>
      </c>
      <c r="M61" s="66">
        <v>3907.23</v>
      </c>
      <c r="N61" s="66">
        <v>4676.13</v>
      </c>
      <c r="O61" s="66">
        <v>5793.66</v>
      </c>
      <c r="P61" s="66">
        <v>6530.01</v>
      </c>
      <c r="Q61" s="66">
        <v>7925.58</v>
      </c>
      <c r="R61" s="66">
        <v>10011.370000000001</v>
      </c>
      <c r="S61" s="66">
        <v>11409.6</v>
      </c>
      <c r="T61" s="66">
        <v>12783.26</v>
      </c>
      <c r="U61" s="51">
        <v>14262.6</v>
      </c>
      <c r="V61" s="21">
        <v>15717.27</v>
      </c>
      <c r="W61" s="22">
        <v>17740.59</v>
      </c>
      <c r="X61" s="21">
        <v>19424.73</v>
      </c>
      <c r="Y61" s="22">
        <v>20363.189999999999</v>
      </c>
      <c r="Z61" s="68">
        <v>23605.77</v>
      </c>
    </row>
    <row r="62" spans="1:26">
      <c r="A62" s="8" t="s">
        <v>22</v>
      </c>
      <c r="B62" s="66">
        <v>2443.21</v>
      </c>
      <c r="C62" s="66">
        <v>2871.65</v>
      </c>
      <c r="D62" s="66">
        <v>3241.47</v>
      </c>
      <c r="E62" s="66">
        <v>3474.09</v>
      </c>
      <c r="F62" s="66">
        <v>3649.12</v>
      </c>
      <c r="G62" s="66">
        <v>3928.2</v>
      </c>
      <c r="H62" s="66">
        <v>4293.49</v>
      </c>
      <c r="I62" s="66">
        <v>4725.01</v>
      </c>
      <c r="J62" s="66">
        <v>5333.09</v>
      </c>
      <c r="K62" s="66">
        <v>6379.63</v>
      </c>
      <c r="L62" s="66">
        <v>7385.1</v>
      </c>
      <c r="M62" s="66">
        <v>8690.24</v>
      </c>
      <c r="N62" s="66">
        <v>10562.39</v>
      </c>
      <c r="O62" s="66">
        <v>12601.23</v>
      </c>
      <c r="P62" s="66">
        <v>14151.28</v>
      </c>
      <c r="Q62" s="66">
        <v>17185.48</v>
      </c>
      <c r="R62" s="66">
        <v>21026.68</v>
      </c>
      <c r="S62" s="66">
        <v>23872.799999999999</v>
      </c>
      <c r="T62" s="66">
        <v>26392.07</v>
      </c>
      <c r="U62" s="51">
        <v>28536.66</v>
      </c>
      <c r="V62" s="21">
        <v>30053.1</v>
      </c>
      <c r="W62" s="22">
        <v>32934.54</v>
      </c>
      <c r="X62" s="21">
        <v>36980.22</v>
      </c>
      <c r="Y62" s="22">
        <v>40678.129999999997</v>
      </c>
      <c r="Z62" s="68">
        <v>46615.82</v>
      </c>
    </row>
    <row r="63" spans="1:26">
      <c r="A63" s="8" t="s">
        <v>23</v>
      </c>
      <c r="B63" s="66">
        <v>636.21</v>
      </c>
      <c r="C63" s="66">
        <v>723.18</v>
      </c>
      <c r="D63" s="66">
        <v>805.79</v>
      </c>
      <c r="E63" s="66">
        <v>858.39</v>
      </c>
      <c r="F63" s="66">
        <v>937.5</v>
      </c>
      <c r="G63" s="66">
        <v>1029.92</v>
      </c>
      <c r="H63" s="66">
        <v>1133.27</v>
      </c>
      <c r="I63" s="66">
        <v>1243.43</v>
      </c>
      <c r="J63" s="66">
        <v>1426.34</v>
      </c>
      <c r="K63" s="66">
        <v>1677.8</v>
      </c>
      <c r="L63" s="66">
        <v>2005.42</v>
      </c>
      <c r="M63" s="66">
        <v>2338.98</v>
      </c>
      <c r="N63" s="66">
        <v>2884.11</v>
      </c>
      <c r="O63" s="66">
        <v>3561.56</v>
      </c>
      <c r="P63" s="66">
        <v>3912.68</v>
      </c>
      <c r="Q63" s="66">
        <v>4602.16</v>
      </c>
      <c r="R63" s="66">
        <v>5701.84</v>
      </c>
      <c r="S63" s="66">
        <v>6852.2</v>
      </c>
      <c r="T63" s="66">
        <v>8086.86</v>
      </c>
      <c r="U63" s="51">
        <v>9266.39</v>
      </c>
      <c r="V63" s="21">
        <v>10502.56</v>
      </c>
      <c r="W63" s="22">
        <v>11776.73</v>
      </c>
      <c r="X63" s="21">
        <v>13540.83</v>
      </c>
      <c r="Y63" s="22">
        <v>14806.45</v>
      </c>
      <c r="Z63" s="68">
        <v>16769.34</v>
      </c>
    </row>
    <row r="64" spans="1:26">
      <c r="A64" s="8" t="s">
        <v>24</v>
      </c>
      <c r="B64" s="66">
        <v>1222.1500000000001</v>
      </c>
      <c r="C64" s="66">
        <v>1517.69</v>
      </c>
      <c r="D64" s="66">
        <v>1676.17</v>
      </c>
      <c r="E64" s="66">
        <v>1831.33</v>
      </c>
      <c r="F64" s="66">
        <v>1899.82</v>
      </c>
      <c r="G64" s="66">
        <v>2011.19</v>
      </c>
      <c r="H64" s="66">
        <v>2138.31</v>
      </c>
      <c r="I64" s="66">
        <v>2312.8200000000002</v>
      </c>
      <c r="J64" s="66">
        <v>2556.02</v>
      </c>
      <c r="K64" s="66">
        <v>3081.91</v>
      </c>
      <c r="L64" s="66">
        <v>3462.73</v>
      </c>
      <c r="M64" s="66">
        <v>3988.14</v>
      </c>
      <c r="N64" s="66">
        <v>4772.5200000000004</v>
      </c>
      <c r="O64" s="66">
        <v>5692.12</v>
      </c>
      <c r="P64" s="66">
        <v>6169.75</v>
      </c>
      <c r="Q64" s="66">
        <v>7224.18</v>
      </c>
      <c r="R64" s="66">
        <v>8893.1200000000008</v>
      </c>
      <c r="S64" s="66">
        <v>10309.469999999999</v>
      </c>
      <c r="T64" s="66">
        <v>11832.31</v>
      </c>
      <c r="U64" s="51">
        <v>12814.59</v>
      </c>
      <c r="V64" s="21">
        <v>13619.17</v>
      </c>
      <c r="W64" s="22">
        <v>14788.42</v>
      </c>
      <c r="X64" s="21">
        <v>16376.34</v>
      </c>
      <c r="Y64" s="22">
        <v>17881.12</v>
      </c>
      <c r="Z64" s="68">
        <v>23223.75</v>
      </c>
    </row>
    <row r="65" spans="1:26">
      <c r="A65" s="8" t="s">
        <v>25</v>
      </c>
      <c r="B65" s="66">
        <v>1036.8499999999999</v>
      </c>
      <c r="C65" s="66">
        <v>1215.8399999999999</v>
      </c>
      <c r="D65" s="66">
        <v>1363.6</v>
      </c>
      <c r="E65" s="66">
        <v>1458.4</v>
      </c>
      <c r="F65" s="66">
        <v>1592.64</v>
      </c>
      <c r="G65" s="66">
        <v>1804</v>
      </c>
      <c r="H65" s="66">
        <v>2010.62</v>
      </c>
      <c r="I65" s="66">
        <v>2253.39</v>
      </c>
      <c r="J65" s="66">
        <v>2587.7199999999998</v>
      </c>
      <c r="K65" s="66">
        <v>3175.58</v>
      </c>
      <c r="L65" s="66">
        <v>3933.72</v>
      </c>
      <c r="M65" s="66">
        <v>4743.6099999999997</v>
      </c>
      <c r="N65" s="66">
        <v>5757.29</v>
      </c>
      <c r="O65" s="66">
        <v>7314.58</v>
      </c>
      <c r="P65" s="66">
        <v>8169.8</v>
      </c>
      <c r="Q65" s="66">
        <v>10123.48</v>
      </c>
      <c r="R65" s="66">
        <v>12512.3</v>
      </c>
      <c r="S65" s="66">
        <v>14453.68</v>
      </c>
      <c r="T65" s="66">
        <v>16205.45</v>
      </c>
      <c r="U65" s="51">
        <v>17689.939999999999</v>
      </c>
      <c r="V65" s="21">
        <v>18021.86</v>
      </c>
      <c r="W65" s="21">
        <v>19399.59</v>
      </c>
      <c r="X65" s="21">
        <v>21898.81</v>
      </c>
      <c r="Y65" s="22">
        <v>24438.32</v>
      </c>
      <c r="Z65" s="68">
        <v>25793.17</v>
      </c>
    </row>
    <row r="66" spans="1:26">
      <c r="A66" s="8" t="s">
        <v>26</v>
      </c>
      <c r="B66" s="66">
        <v>557.76</v>
      </c>
      <c r="C66" s="66">
        <v>722.52</v>
      </c>
      <c r="D66" s="66">
        <v>793.57</v>
      </c>
      <c r="E66" s="66">
        <v>887.67</v>
      </c>
      <c r="F66" s="66">
        <v>956.32</v>
      </c>
      <c r="G66" s="66">
        <v>1052.8800000000001</v>
      </c>
      <c r="H66" s="66">
        <v>1125.3699999999999</v>
      </c>
      <c r="I66" s="66">
        <v>1232.03</v>
      </c>
      <c r="J66" s="66">
        <v>1399.83</v>
      </c>
      <c r="K66" s="66">
        <v>1688.49</v>
      </c>
      <c r="L66" s="66">
        <v>1933.98</v>
      </c>
      <c r="M66" s="66">
        <v>2277.35</v>
      </c>
      <c r="N66" s="66">
        <v>2703.98</v>
      </c>
      <c r="O66" s="66">
        <v>3166.82</v>
      </c>
      <c r="P66" s="66">
        <v>3387.56</v>
      </c>
      <c r="Q66" s="66">
        <v>4120.75</v>
      </c>
      <c r="R66" s="66">
        <v>5020.37</v>
      </c>
      <c r="S66" s="66">
        <v>5650.2</v>
      </c>
      <c r="T66" s="66">
        <v>6330.69</v>
      </c>
      <c r="U66" s="51">
        <v>6836.82</v>
      </c>
      <c r="V66" s="21">
        <v>6790.32</v>
      </c>
      <c r="W66" s="21">
        <v>7200.37</v>
      </c>
      <c r="X66" s="21">
        <v>7459.9</v>
      </c>
      <c r="Y66" s="22">
        <v>8246.07</v>
      </c>
      <c r="Z66" s="68">
        <v>8718.2999999999993</v>
      </c>
    </row>
    <row r="67" spans="1:26">
      <c r="A67" s="8" t="s">
        <v>27</v>
      </c>
      <c r="B67" s="66">
        <v>167.8</v>
      </c>
      <c r="C67" s="66">
        <v>184.17</v>
      </c>
      <c r="D67" s="66">
        <v>202.79</v>
      </c>
      <c r="E67" s="66">
        <v>220.92</v>
      </c>
      <c r="F67" s="66">
        <v>239.38</v>
      </c>
      <c r="G67" s="66">
        <v>263.68</v>
      </c>
      <c r="H67" s="66">
        <v>300.13</v>
      </c>
      <c r="I67" s="66">
        <v>340.65</v>
      </c>
      <c r="J67" s="66">
        <v>390.2</v>
      </c>
      <c r="K67" s="66">
        <v>466.1</v>
      </c>
      <c r="L67" s="66">
        <v>543.32000000000005</v>
      </c>
      <c r="M67" s="66">
        <v>648.5</v>
      </c>
      <c r="N67" s="66">
        <v>797.35</v>
      </c>
      <c r="O67" s="66">
        <v>1018.62</v>
      </c>
      <c r="P67" s="66">
        <v>1081.27</v>
      </c>
      <c r="Q67" s="66">
        <v>1350.43</v>
      </c>
      <c r="R67" s="66">
        <v>1670.44</v>
      </c>
      <c r="S67" s="66">
        <v>1893.54</v>
      </c>
      <c r="T67" s="66">
        <v>2122.06</v>
      </c>
      <c r="U67" s="51">
        <v>2303.3200000000002</v>
      </c>
      <c r="V67" s="21">
        <v>2417.0500000000002</v>
      </c>
      <c r="W67" s="21">
        <v>2572.4899999999998</v>
      </c>
      <c r="X67" s="21">
        <v>2624.83</v>
      </c>
      <c r="Y67" s="22">
        <v>2865.23</v>
      </c>
      <c r="Z67" s="68">
        <v>2965.95</v>
      </c>
    </row>
    <row r="68" spans="1:26">
      <c r="A68" s="8" t="s">
        <v>28</v>
      </c>
      <c r="B68" s="66">
        <v>175.19</v>
      </c>
      <c r="C68" s="66">
        <v>202.9</v>
      </c>
      <c r="D68" s="66">
        <v>224.59</v>
      </c>
      <c r="E68" s="66">
        <v>245.44</v>
      </c>
      <c r="F68" s="66">
        <v>264.58</v>
      </c>
      <c r="G68" s="66">
        <v>295.02</v>
      </c>
      <c r="H68" s="66">
        <v>337.44</v>
      </c>
      <c r="I68" s="66">
        <v>377.16</v>
      </c>
      <c r="J68" s="66">
        <v>445.36</v>
      </c>
      <c r="K68" s="66">
        <v>537.11</v>
      </c>
      <c r="L68" s="66">
        <v>612.61</v>
      </c>
      <c r="M68" s="66">
        <v>725.9</v>
      </c>
      <c r="N68" s="66">
        <v>919.11</v>
      </c>
      <c r="O68" s="66">
        <v>1203.92</v>
      </c>
      <c r="P68" s="66">
        <v>1353.31</v>
      </c>
      <c r="Q68" s="66">
        <v>1689.65</v>
      </c>
      <c r="R68" s="66">
        <v>2102.21</v>
      </c>
      <c r="S68" s="66">
        <v>2341.29</v>
      </c>
      <c r="T68" s="66">
        <v>2577.5700000000002</v>
      </c>
      <c r="U68" s="51">
        <v>2752.1</v>
      </c>
      <c r="V68" s="21">
        <v>2911.77</v>
      </c>
      <c r="W68" s="21">
        <v>3168.59</v>
      </c>
      <c r="X68" s="21">
        <v>3443.56</v>
      </c>
      <c r="Y68" s="22">
        <v>3705.18</v>
      </c>
      <c r="Z68" s="68">
        <v>3748.48</v>
      </c>
    </row>
    <row r="69" spans="1:26">
      <c r="A69" s="8" t="s">
        <v>29</v>
      </c>
      <c r="B69" s="101">
        <v>814.85</v>
      </c>
      <c r="C69" s="66">
        <v>900.93</v>
      </c>
      <c r="D69" s="66">
        <v>1039.8499999999999</v>
      </c>
      <c r="E69" s="66">
        <v>1106.95</v>
      </c>
      <c r="F69" s="66">
        <v>1163.17</v>
      </c>
      <c r="G69" s="66">
        <v>1363.56</v>
      </c>
      <c r="H69" s="66">
        <v>1491.6</v>
      </c>
      <c r="I69" s="66">
        <v>1612.65</v>
      </c>
      <c r="J69" s="66">
        <v>1886.35</v>
      </c>
      <c r="K69" s="66">
        <v>2209.09</v>
      </c>
      <c r="L69" s="66">
        <v>2604.19</v>
      </c>
      <c r="M69" s="66">
        <v>3045.26</v>
      </c>
      <c r="N69" s="66">
        <v>3523.16</v>
      </c>
      <c r="O69" s="66">
        <v>4183.21</v>
      </c>
      <c r="P69" s="66">
        <v>4277.05</v>
      </c>
      <c r="Q69" s="66">
        <v>5437.47</v>
      </c>
      <c r="R69" s="66">
        <v>6610.05</v>
      </c>
      <c r="S69" s="66">
        <v>7505.31</v>
      </c>
      <c r="T69" s="66">
        <v>8443.84</v>
      </c>
      <c r="U69" s="51">
        <v>9273.4599999999991</v>
      </c>
      <c r="V69" s="21">
        <v>9324.7999999999993</v>
      </c>
      <c r="W69" s="21">
        <v>9649.7000000000007</v>
      </c>
      <c r="X69" s="21">
        <v>10881.96</v>
      </c>
      <c r="Y69" s="22">
        <v>12199.08</v>
      </c>
      <c r="Z69" s="68">
        <v>13597.11</v>
      </c>
    </row>
    <row r="70" spans="1:26" ht="15.75" thickBot="1">
      <c r="A70" s="9" t="s">
        <v>30</v>
      </c>
      <c r="B70" s="102">
        <v>56.11</v>
      </c>
      <c r="C70" s="56">
        <v>64.98</v>
      </c>
      <c r="D70" s="56">
        <v>77.239999999999995</v>
      </c>
      <c r="E70" s="56">
        <v>91.5</v>
      </c>
      <c r="F70" s="56">
        <v>105.98</v>
      </c>
      <c r="G70" s="56">
        <v>117.8</v>
      </c>
      <c r="H70" s="56">
        <v>139.16</v>
      </c>
      <c r="I70" s="56">
        <v>162.04</v>
      </c>
      <c r="J70" s="56">
        <v>185.09</v>
      </c>
      <c r="K70" s="56">
        <v>220.34</v>
      </c>
      <c r="L70" s="56">
        <v>248.8</v>
      </c>
      <c r="M70" s="56">
        <v>290.76</v>
      </c>
      <c r="N70" s="56">
        <v>341.43</v>
      </c>
      <c r="O70" s="56">
        <v>394.85</v>
      </c>
      <c r="P70" s="56">
        <v>441.36</v>
      </c>
      <c r="Q70" s="56">
        <v>507.46</v>
      </c>
      <c r="R70" s="56">
        <v>605.83000000000004</v>
      </c>
      <c r="S70" s="56">
        <v>701.03</v>
      </c>
      <c r="T70" s="56">
        <v>815.67</v>
      </c>
      <c r="U70" s="56">
        <v>920.83</v>
      </c>
      <c r="V70" s="63">
        <v>1026.3900000000001</v>
      </c>
      <c r="W70" s="63">
        <v>1151.4100000000001</v>
      </c>
      <c r="X70" s="63">
        <v>1310.92</v>
      </c>
      <c r="Y70" s="63">
        <v>1477.63</v>
      </c>
      <c r="Z70" s="89">
        <v>1697.82</v>
      </c>
    </row>
    <row r="71" spans="1:26" ht="16.5">
      <c r="A71" s="145" t="s">
        <v>42</v>
      </c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7"/>
      <c r="W71" s="58"/>
      <c r="X71" s="58"/>
      <c r="Y71" s="58"/>
      <c r="Z71" s="58"/>
    </row>
    <row r="72" spans="1:26">
      <c r="B72" s="59"/>
      <c r="U72" s="59"/>
    </row>
    <row r="73" spans="1:26" ht="15.75" thickBot="1">
      <c r="A73" s="3" t="s">
        <v>34</v>
      </c>
    </row>
    <row r="74" spans="1:26" ht="16.5" thickBot="1">
      <c r="A74" s="4"/>
      <c r="B74" s="5">
        <v>1995</v>
      </c>
      <c r="C74" s="5">
        <v>1996</v>
      </c>
      <c r="D74" s="5">
        <v>1997</v>
      </c>
      <c r="E74" s="5">
        <v>1998</v>
      </c>
      <c r="F74" s="5">
        <v>1999</v>
      </c>
      <c r="G74" s="5">
        <v>2000</v>
      </c>
      <c r="H74" s="5">
        <v>2001</v>
      </c>
      <c r="I74" s="5">
        <v>2002</v>
      </c>
      <c r="J74" s="5">
        <v>2003</v>
      </c>
      <c r="K74" s="5">
        <v>2004</v>
      </c>
      <c r="L74" s="5">
        <v>2005</v>
      </c>
      <c r="M74" s="5">
        <v>2006</v>
      </c>
      <c r="N74" s="5">
        <v>2007</v>
      </c>
      <c r="O74" s="5">
        <v>2008</v>
      </c>
      <c r="P74" s="5">
        <v>2009</v>
      </c>
      <c r="Q74" s="5">
        <v>2010</v>
      </c>
      <c r="R74" s="5">
        <v>2011</v>
      </c>
      <c r="S74" s="5">
        <v>2012</v>
      </c>
      <c r="T74" s="5">
        <v>2013</v>
      </c>
      <c r="U74" s="6">
        <v>2014</v>
      </c>
      <c r="V74" s="50" t="s">
        <v>37</v>
      </c>
    </row>
    <row r="75" spans="1:26">
      <c r="A75" s="10" t="s">
        <v>0</v>
      </c>
      <c r="B75" s="103">
        <f t="shared" ref="B75:P75" si="0">C75/C5*100</f>
        <v>2888.364970852334</v>
      </c>
      <c r="C75" s="65">
        <f t="shared" si="0"/>
        <v>3148.317818229044</v>
      </c>
      <c r="D75" s="65">
        <f t="shared" si="0"/>
        <v>3466.2979178701776</v>
      </c>
      <c r="E75" s="65">
        <f t="shared" si="0"/>
        <v>3795.5962200678441</v>
      </c>
      <c r="F75" s="65">
        <f t="shared" si="0"/>
        <v>4209.3162080552393</v>
      </c>
      <c r="G75" s="65">
        <f t="shared" si="0"/>
        <v>4706.015520605758</v>
      </c>
      <c r="H75" s="65">
        <f t="shared" si="0"/>
        <v>5256.6193365166318</v>
      </c>
      <c r="I75" s="65">
        <f t="shared" si="0"/>
        <v>5861.1305602160446</v>
      </c>
      <c r="J75" s="65">
        <f t="shared" si="0"/>
        <v>6505.8549218398102</v>
      </c>
      <c r="K75" s="65">
        <f t="shared" si="0"/>
        <v>7423.1804658192232</v>
      </c>
      <c r="L75" s="65">
        <f t="shared" si="0"/>
        <v>8299.1157607858913</v>
      </c>
      <c r="M75" s="65">
        <f t="shared" si="0"/>
        <v>9295.0096520801981</v>
      </c>
      <c r="N75" s="65">
        <f t="shared" si="0"/>
        <v>10642.786051631827</v>
      </c>
      <c r="O75" s="65">
        <f t="shared" si="0"/>
        <v>11611.279582330322</v>
      </c>
      <c r="P75" s="65">
        <f t="shared" si="0"/>
        <v>12795.630099728016</v>
      </c>
      <c r="Q75" s="65">
        <v>14113.58</v>
      </c>
      <c r="R75" s="65">
        <f t="shared" ref="R75:U105" si="1">Q75*R5/100</f>
        <v>15256.779979999999</v>
      </c>
      <c r="S75" s="65">
        <f t="shared" si="1"/>
        <v>16431.552038459999</v>
      </c>
      <c r="T75" s="65">
        <f t="shared" si="1"/>
        <v>17696.781545421418</v>
      </c>
      <c r="U75" s="60">
        <f t="shared" si="1"/>
        <v>18988.646598237181</v>
      </c>
    </row>
    <row r="76" spans="1:26">
      <c r="A76" s="11" t="s">
        <v>1</v>
      </c>
      <c r="B76" s="101">
        <f t="shared" ref="B76:P76" si="2">C76/C6*100</f>
        <v>1333.6833859658716</v>
      </c>
      <c r="C76" s="66">
        <f t="shared" si="2"/>
        <v>1524.4001101589913</v>
      </c>
      <c r="D76" s="66">
        <f t="shared" si="2"/>
        <v>1708.8525234882291</v>
      </c>
      <c r="E76" s="66">
        <f t="shared" si="2"/>
        <v>1867.7758081726342</v>
      </c>
      <c r="F76" s="66">
        <f t="shared" si="2"/>
        <v>2054.5533889898975</v>
      </c>
      <c r="G76" s="66">
        <f t="shared" si="2"/>
        <v>2276.4451550008066</v>
      </c>
      <c r="H76" s="66">
        <f t="shared" si="2"/>
        <v>2549.6185736009033</v>
      </c>
      <c r="I76" s="66">
        <f t="shared" si="2"/>
        <v>2873.4201324482178</v>
      </c>
      <c r="J76" s="66">
        <f t="shared" si="2"/>
        <v>3298.6863120505541</v>
      </c>
      <c r="K76" s="66">
        <f t="shared" si="2"/>
        <v>3819.878749354541</v>
      </c>
      <c r="L76" s="66">
        <f t="shared" si="2"/>
        <v>4381.4009255096589</v>
      </c>
      <c r="M76" s="66">
        <f t="shared" si="2"/>
        <v>5012.3226587830504</v>
      </c>
      <c r="N76" s="66">
        <f t="shared" si="2"/>
        <v>5789.2326708944229</v>
      </c>
      <c r="O76" s="66">
        <f t="shared" si="2"/>
        <v>6744.4560615920027</v>
      </c>
      <c r="P76" s="66">
        <f t="shared" si="2"/>
        <v>7857.2913117546832</v>
      </c>
      <c r="Q76" s="66">
        <v>9224.4599999999991</v>
      </c>
      <c r="R76" s="66">
        <f t="shared" si="1"/>
        <v>10737.271439999999</v>
      </c>
      <c r="S76" s="66">
        <f t="shared" si="1"/>
        <v>12219.014898719997</v>
      </c>
      <c r="T76" s="66">
        <f t="shared" si="1"/>
        <v>13746.391761059996</v>
      </c>
      <c r="U76" s="55">
        <f t="shared" si="1"/>
        <v>15121.030937165995</v>
      </c>
    </row>
    <row r="77" spans="1:26">
      <c r="A77" s="11" t="s">
        <v>2</v>
      </c>
      <c r="B77" s="101">
        <f t="shared" ref="B77:P77" si="3">C77/C7*100</f>
        <v>4089.1533742782221</v>
      </c>
      <c r="C77" s="66">
        <f t="shared" si="3"/>
        <v>4641.1890798057821</v>
      </c>
      <c r="D77" s="66">
        <f t="shared" si="3"/>
        <v>5221.3377147815045</v>
      </c>
      <c r="E77" s="66">
        <f t="shared" si="3"/>
        <v>5780.0208502631258</v>
      </c>
      <c r="F77" s="66">
        <f t="shared" si="3"/>
        <v>6306.0027476370697</v>
      </c>
      <c r="G77" s="66">
        <f t="shared" si="3"/>
        <v>6905.0730086625917</v>
      </c>
      <c r="H77" s="66">
        <f t="shared" si="3"/>
        <v>7505.8143604162369</v>
      </c>
      <c r="I77" s="66">
        <f t="shared" si="3"/>
        <v>8226.3725390161944</v>
      </c>
      <c r="J77" s="66">
        <f t="shared" si="3"/>
        <v>9180.6317535420731</v>
      </c>
      <c r="K77" s="66">
        <f t="shared" si="3"/>
        <v>10364.933249749001</v>
      </c>
      <c r="L77" s="66">
        <f t="shared" si="3"/>
        <v>11753.834305215367</v>
      </c>
      <c r="M77" s="66">
        <f t="shared" si="3"/>
        <v>13305.340433503796</v>
      </c>
      <c r="N77" s="66">
        <f t="shared" si="3"/>
        <v>15008.424008992282</v>
      </c>
      <c r="O77" s="66">
        <f t="shared" si="3"/>
        <v>16524.274833900501</v>
      </c>
      <c r="P77" s="66">
        <f t="shared" si="3"/>
        <v>18176.70231729055</v>
      </c>
      <c r="Q77" s="66">
        <v>20394.259999999998</v>
      </c>
      <c r="R77" s="66">
        <f t="shared" si="1"/>
        <v>22698.811379999999</v>
      </c>
      <c r="S77" s="66">
        <f t="shared" si="1"/>
        <v>24877.897272480001</v>
      </c>
      <c r="T77" s="66">
        <f t="shared" si="1"/>
        <v>26917.88484882336</v>
      </c>
      <c r="U77" s="55">
        <f t="shared" si="1"/>
        <v>28667.547363996877</v>
      </c>
    </row>
    <row r="78" spans="1:26">
      <c r="A78" s="11" t="s">
        <v>3</v>
      </c>
      <c r="B78" s="101">
        <f t="shared" ref="B78:P78" si="4">C78/C8*100</f>
        <v>1833.0117395965865</v>
      </c>
      <c r="C78" s="66">
        <f t="shared" si="4"/>
        <v>2049.3071248689835</v>
      </c>
      <c r="D78" s="66">
        <f t="shared" si="4"/>
        <v>2280.8788299791786</v>
      </c>
      <c r="E78" s="66">
        <f t="shared" si="4"/>
        <v>2506.6858341471175</v>
      </c>
      <c r="F78" s="66">
        <f t="shared" si="4"/>
        <v>2689.673900039857</v>
      </c>
      <c r="G78" s="66">
        <f t="shared" si="4"/>
        <v>2942.5032466436037</v>
      </c>
      <c r="H78" s="66">
        <f t="shared" si="4"/>
        <v>3239.6960745546075</v>
      </c>
      <c r="I78" s="66">
        <f t="shared" si="4"/>
        <v>3657.616868172152</v>
      </c>
      <c r="J78" s="66">
        <f t="shared" si="4"/>
        <v>4202.6017815298028</v>
      </c>
      <c r="K78" s="66">
        <f t="shared" si="4"/>
        <v>4841.3972523223329</v>
      </c>
      <c r="L78" s="66">
        <f t="shared" si="4"/>
        <v>5451.4133061149469</v>
      </c>
      <c r="M78" s="66">
        <f t="shared" si="4"/>
        <v>6094.680076236511</v>
      </c>
      <c r="N78" s="66">
        <f t="shared" si="4"/>
        <v>7063.734208358117</v>
      </c>
      <c r="O78" s="66">
        <f t="shared" si="4"/>
        <v>7664.1516160685569</v>
      </c>
      <c r="P78" s="66">
        <f t="shared" si="4"/>
        <v>8078.0158033362595</v>
      </c>
      <c r="Q78" s="66">
        <v>9200.86</v>
      </c>
      <c r="R78" s="66">
        <f t="shared" si="1"/>
        <v>10396.971800000001</v>
      </c>
      <c r="S78" s="66">
        <f t="shared" si="1"/>
        <v>11447.065951800001</v>
      </c>
      <c r="T78" s="66">
        <f t="shared" si="1"/>
        <v>12465.8548215102</v>
      </c>
      <c r="U78" s="55">
        <f t="shared" si="1"/>
        <v>13076.681707764201</v>
      </c>
    </row>
    <row r="79" spans="1:26">
      <c r="A79" s="11" t="s">
        <v>4</v>
      </c>
      <c r="B79" s="101">
        <f t="shared" ref="B79:P79" si="5">C79/C9*100</f>
        <v>1405.5029720805123</v>
      </c>
      <c r="C79" s="66">
        <f t="shared" si="5"/>
        <v>1607.8954000601061</v>
      </c>
      <c r="D79" s="66">
        <f t="shared" si="5"/>
        <v>1781.5481032665978</v>
      </c>
      <c r="E79" s="66">
        <f t="shared" si="5"/>
        <v>1972.1737503161237</v>
      </c>
      <c r="F79" s="66">
        <f t="shared" si="5"/>
        <v>2145.7250403439425</v>
      </c>
      <c r="G79" s="66">
        <f t="shared" si="5"/>
        <v>2377.4633447010883</v>
      </c>
      <c r="H79" s="66">
        <f t="shared" si="5"/>
        <v>2631.8519225841046</v>
      </c>
      <c r="I79" s="66">
        <f t="shared" si="5"/>
        <v>2979.2563763652061</v>
      </c>
      <c r="J79" s="66">
        <f t="shared" si="5"/>
        <v>3512.543267734578</v>
      </c>
      <c r="K79" s="66">
        <f t="shared" si="5"/>
        <v>4232.6146376201659</v>
      </c>
      <c r="L79" s="66">
        <f t="shared" si="5"/>
        <v>5239.9769213737654</v>
      </c>
      <c r="M79" s="66">
        <f t="shared" si="5"/>
        <v>6183.1727672210436</v>
      </c>
      <c r="N79" s="66">
        <f t="shared" si="5"/>
        <v>7370.3419385274838</v>
      </c>
      <c r="O79" s="66">
        <f t="shared" si="5"/>
        <v>8682.2628035853759</v>
      </c>
      <c r="P79" s="66">
        <f t="shared" si="5"/>
        <v>10149.565217391304</v>
      </c>
      <c r="Q79" s="66">
        <v>11672</v>
      </c>
      <c r="R79" s="66">
        <f t="shared" si="1"/>
        <v>13341.095999999998</v>
      </c>
      <c r="S79" s="66">
        <f t="shared" si="1"/>
        <v>14875.322039999997</v>
      </c>
      <c r="T79" s="66">
        <f t="shared" si="1"/>
        <v>16214.101023599997</v>
      </c>
      <c r="U79" s="55">
        <f t="shared" si="1"/>
        <v>17478.800903440795</v>
      </c>
    </row>
    <row r="80" spans="1:26">
      <c r="A80" s="11" t="s">
        <v>5</v>
      </c>
      <c r="B80" s="101">
        <f t="shared" ref="B80:P80" si="6">C80/C10*100</f>
        <v>3760.7328318142904</v>
      </c>
      <c r="C80" s="66">
        <f t="shared" si="6"/>
        <v>4084.1558553503196</v>
      </c>
      <c r="D80" s="66">
        <f t="shared" si="6"/>
        <v>4447.6457264764986</v>
      </c>
      <c r="E80" s="66">
        <f t="shared" si="6"/>
        <v>4816.8003217740479</v>
      </c>
      <c r="F80" s="66">
        <f t="shared" si="6"/>
        <v>5211.7779481595198</v>
      </c>
      <c r="G80" s="66">
        <f t="shared" si="6"/>
        <v>5675.6261855457178</v>
      </c>
      <c r="H80" s="66">
        <f t="shared" si="6"/>
        <v>6186.4325422448328</v>
      </c>
      <c r="I80" s="66">
        <f t="shared" si="6"/>
        <v>6817.4486615538062</v>
      </c>
      <c r="J80" s="66">
        <f t="shared" si="6"/>
        <v>7601.4552576324932</v>
      </c>
      <c r="K80" s="66">
        <f t="shared" si="6"/>
        <v>8574.4415306094525</v>
      </c>
      <c r="L80" s="66">
        <f t="shared" si="6"/>
        <v>9629.0978388744152</v>
      </c>
      <c r="M80" s="66">
        <f t="shared" si="6"/>
        <v>10957.913340639085</v>
      </c>
      <c r="N80" s="66">
        <f t="shared" si="6"/>
        <v>12601.600341734948</v>
      </c>
      <c r="O80" s="66">
        <f t="shared" si="6"/>
        <v>14290.21478752743</v>
      </c>
      <c r="P80" s="66">
        <f t="shared" si="6"/>
        <v>16162.232924693521</v>
      </c>
      <c r="Q80" s="66">
        <v>18457.27</v>
      </c>
      <c r="R80" s="66">
        <f t="shared" si="1"/>
        <v>20709.056940000002</v>
      </c>
      <c r="S80" s="66">
        <f t="shared" si="1"/>
        <v>22676.417349300002</v>
      </c>
      <c r="T80" s="66">
        <f t="shared" si="1"/>
        <v>24649.265658689103</v>
      </c>
      <c r="U80" s="55">
        <f t="shared" si="1"/>
        <v>26078.923066893072</v>
      </c>
    </row>
    <row r="81" spans="1:21">
      <c r="A81" s="11" t="s">
        <v>6</v>
      </c>
      <c r="B81" s="101">
        <f t="shared" ref="B81:P81" si="7">C81/C11*100</f>
        <v>1636.3562579342242</v>
      </c>
      <c r="C81" s="66">
        <f t="shared" si="7"/>
        <v>1857.2643527553448</v>
      </c>
      <c r="D81" s="66">
        <f t="shared" si="7"/>
        <v>2024.4181445033259</v>
      </c>
      <c r="E81" s="66">
        <f t="shared" si="7"/>
        <v>2208.6401956531286</v>
      </c>
      <c r="F81" s="66">
        <f t="shared" si="7"/>
        <v>2389.7486916966855</v>
      </c>
      <c r="G81" s="66">
        <f t="shared" si="7"/>
        <v>2609.6055713327805</v>
      </c>
      <c r="H81" s="66">
        <f t="shared" si="7"/>
        <v>2852.2988894667287</v>
      </c>
      <c r="I81" s="66">
        <f t="shared" si="7"/>
        <v>3123.2672839660681</v>
      </c>
      <c r="J81" s="66">
        <f t="shared" si="7"/>
        <v>3441.8405469306072</v>
      </c>
      <c r="K81" s="66">
        <f t="shared" si="7"/>
        <v>3861.7450936561413</v>
      </c>
      <c r="L81" s="66">
        <f t="shared" si="7"/>
        <v>4329.0162499885337</v>
      </c>
      <c r="M81" s="66">
        <f t="shared" si="7"/>
        <v>4978.3686874868145</v>
      </c>
      <c r="N81" s="66">
        <f t="shared" si="7"/>
        <v>5779.8860461721915</v>
      </c>
      <c r="O81" s="66">
        <f t="shared" si="7"/>
        <v>6704.6678135597422</v>
      </c>
      <c r="P81" s="66">
        <f t="shared" si="7"/>
        <v>7616.5026362038661</v>
      </c>
      <c r="Q81" s="66">
        <v>8667.58</v>
      </c>
      <c r="R81" s="66">
        <f t="shared" si="1"/>
        <v>9863.7060399999991</v>
      </c>
      <c r="S81" s="66">
        <f t="shared" si="1"/>
        <v>11047.350764799998</v>
      </c>
      <c r="T81" s="66">
        <f t="shared" si="1"/>
        <v>11964.280878278396</v>
      </c>
      <c r="U81" s="55">
        <f t="shared" si="1"/>
        <v>12741.959135366493</v>
      </c>
    </row>
    <row r="82" spans="1:21">
      <c r="A82" s="11" t="s">
        <v>7</v>
      </c>
      <c r="B82" s="101">
        <f t="shared" ref="B82:P82" si="8">C82/C12*100</f>
        <v>2330.7408330424087</v>
      </c>
      <c r="C82" s="66">
        <f t="shared" si="8"/>
        <v>2568.4763980127341</v>
      </c>
      <c r="D82" s="66">
        <f t="shared" si="8"/>
        <v>2825.3240378140072</v>
      </c>
      <c r="E82" s="66">
        <f t="shared" si="8"/>
        <v>3059.8259329525695</v>
      </c>
      <c r="F82" s="66">
        <f t="shared" si="8"/>
        <v>3289.3128779240124</v>
      </c>
      <c r="G82" s="66">
        <f t="shared" si="8"/>
        <v>3559.0365339137811</v>
      </c>
      <c r="H82" s="66">
        <f t="shared" si="8"/>
        <v>3890.0269315677624</v>
      </c>
      <c r="I82" s="66">
        <f t="shared" si="8"/>
        <v>4286.8096785876742</v>
      </c>
      <c r="J82" s="66">
        <f t="shared" si="8"/>
        <v>4724.0642658036168</v>
      </c>
      <c r="K82" s="66">
        <f t="shared" si="8"/>
        <v>5276.7797849026401</v>
      </c>
      <c r="L82" s="66">
        <f t="shared" si="8"/>
        <v>5888.8862399513464</v>
      </c>
      <c r="M82" s="66">
        <f t="shared" si="8"/>
        <v>6595.5525887455078</v>
      </c>
      <c r="N82" s="66">
        <f t="shared" si="8"/>
        <v>7387.0188993949696</v>
      </c>
      <c r="O82" s="66">
        <f t="shared" si="8"/>
        <v>8258.687129523576</v>
      </c>
      <c r="P82" s="57">
        <f t="shared" si="8"/>
        <v>9200.1774622892644</v>
      </c>
      <c r="Q82" s="57">
        <v>10368.6</v>
      </c>
      <c r="R82" s="57">
        <f t="shared" si="1"/>
        <v>11643.9378</v>
      </c>
      <c r="S82" s="66">
        <f t="shared" si="1"/>
        <v>12808.33158</v>
      </c>
      <c r="T82" s="66">
        <f t="shared" si="1"/>
        <v>13832.9981064</v>
      </c>
      <c r="U82" s="55">
        <f t="shared" si="1"/>
        <v>14607.6460003584</v>
      </c>
    </row>
    <row r="83" spans="1:21">
      <c r="A83" s="11" t="s">
        <v>8</v>
      </c>
      <c r="B83" s="101">
        <f t="shared" ref="B83:P83" si="9">C83/C13*100</f>
        <v>3363.0402799107806</v>
      </c>
      <c r="C83" s="66">
        <f t="shared" si="9"/>
        <v>3803.5985565790925</v>
      </c>
      <c r="D83" s="66">
        <f t="shared" si="9"/>
        <v>4290.4591718212159</v>
      </c>
      <c r="E83" s="66">
        <f t="shared" si="9"/>
        <v>4732.376466518801</v>
      </c>
      <c r="F83" s="66">
        <f t="shared" si="9"/>
        <v>5224.5436190367564</v>
      </c>
      <c r="G83" s="66">
        <f t="shared" si="9"/>
        <v>5799.2434171307996</v>
      </c>
      <c r="H83" s="66">
        <f t="shared" si="9"/>
        <v>6408.1639759295331</v>
      </c>
      <c r="I83" s="66">
        <f t="shared" si="9"/>
        <v>7132.2865052095704</v>
      </c>
      <c r="J83" s="66">
        <f t="shared" si="9"/>
        <v>8009.5577453503483</v>
      </c>
      <c r="K83" s="66">
        <f t="shared" si="9"/>
        <v>9146.9149451900976</v>
      </c>
      <c r="L83" s="66">
        <f t="shared" si="9"/>
        <v>10162.222504106197</v>
      </c>
      <c r="M83" s="66">
        <f t="shared" si="9"/>
        <v>11381.689204598943</v>
      </c>
      <c r="N83" s="66">
        <f t="shared" si="9"/>
        <v>13111.705963697983</v>
      </c>
      <c r="O83" s="66">
        <f t="shared" si="9"/>
        <v>14383.541442176689</v>
      </c>
      <c r="P83" s="66">
        <f t="shared" si="9"/>
        <v>15562.991840435177</v>
      </c>
      <c r="Q83" s="66">
        <v>17165.98</v>
      </c>
      <c r="R83" s="66">
        <f t="shared" si="1"/>
        <v>18573.590360000002</v>
      </c>
      <c r="S83" s="66">
        <f t="shared" si="1"/>
        <v>19966.609637000001</v>
      </c>
      <c r="T83" s="66">
        <f t="shared" si="1"/>
        <v>21504.038579049004</v>
      </c>
      <c r="U83" s="55">
        <f t="shared" si="1"/>
        <v>23009.321279582433</v>
      </c>
    </row>
    <row r="84" spans="1:21">
      <c r="A84" s="11" t="s">
        <v>9</v>
      </c>
      <c r="B84" s="101">
        <f t="shared" ref="B84:P84" si="10">C84/C14*100</f>
        <v>7040.0634051202078</v>
      </c>
      <c r="C84" s="66">
        <f t="shared" si="10"/>
        <v>7898.9511405448739</v>
      </c>
      <c r="D84" s="66">
        <f t="shared" si="10"/>
        <v>8846.8252774102584</v>
      </c>
      <c r="E84" s="66">
        <f t="shared" si="10"/>
        <v>9819.9760579253871</v>
      </c>
      <c r="F84" s="66">
        <f t="shared" si="10"/>
        <v>10811.793639775849</v>
      </c>
      <c r="G84" s="66">
        <f t="shared" si="10"/>
        <v>11957.84376559209</v>
      </c>
      <c r="H84" s="66">
        <f t="shared" si="10"/>
        <v>13177.543829682483</v>
      </c>
      <c r="I84" s="66">
        <f t="shared" si="10"/>
        <v>14719.316457755333</v>
      </c>
      <c r="J84" s="66">
        <f t="shared" si="10"/>
        <v>16721.143496010056</v>
      </c>
      <c r="K84" s="66">
        <f t="shared" si="10"/>
        <v>19195.872733419543</v>
      </c>
      <c r="L84" s="66">
        <f t="shared" si="10"/>
        <v>21979.274279765377</v>
      </c>
      <c r="M84" s="66">
        <f t="shared" si="10"/>
        <v>25254.186147450419</v>
      </c>
      <c r="N84" s="66">
        <f t="shared" si="10"/>
        <v>29017.05988342053</v>
      </c>
      <c r="O84" s="66">
        <f t="shared" si="10"/>
        <v>32702.226488614939</v>
      </c>
      <c r="P84" s="66">
        <f t="shared" si="10"/>
        <v>36757.302573203197</v>
      </c>
      <c r="Q84" s="66">
        <v>41425.480000000003</v>
      </c>
      <c r="R84" s="66">
        <f t="shared" si="1"/>
        <v>45982.282800000001</v>
      </c>
      <c r="S84" s="66">
        <f t="shared" si="1"/>
        <v>50626.493362799993</v>
      </c>
      <c r="T84" s="66">
        <f t="shared" si="1"/>
        <v>55486.636725628785</v>
      </c>
      <c r="U84" s="55">
        <f t="shared" si="1"/>
        <v>60313.974120758496</v>
      </c>
    </row>
    <row r="85" spans="1:21">
      <c r="A85" s="11" t="s">
        <v>10</v>
      </c>
      <c r="B85" s="101">
        <f t="shared" ref="B85:P85" si="11">C85/C15*100</f>
        <v>5101.9432781908799</v>
      </c>
      <c r="C85" s="66">
        <f t="shared" si="11"/>
        <v>5749.8900745211213</v>
      </c>
      <c r="D85" s="66">
        <f t="shared" si="11"/>
        <v>6388.1278727929657</v>
      </c>
      <c r="E85" s="66">
        <f t="shared" si="11"/>
        <v>7039.7169158178485</v>
      </c>
      <c r="F85" s="66">
        <f t="shared" si="11"/>
        <v>7743.6886073996338</v>
      </c>
      <c r="G85" s="66">
        <f t="shared" si="11"/>
        <v>8595.4943542135934</v>
      </c>
      <c r="H85" s="66">
        <f t="shared" si="11"/>
        <v>9506.6167557602348</v>
      </c>
      <c r="I85" s="66">
        <f t="shared" si="11"/>
        <v>10704.450466986023</v>
      </c>
      <c r="J85" s="66">
        <f t="shared" si="11"/>
        <v>12278.004685632968</v>
      </c>
      <c r="K85" s="66">
        <f t="shared" si="11"/>
        <v>14058.315365049748</v>
      </c>
      <c r="L85" s="66">
        <f t="shared" si="11"/>
        <v>15857.779731776114</v>
      </c>
      <c r="M85" s="66">
        <f t="shared" si="11"/>
        <v>18014.437775297665</v>
      </c>
      <c r="N85" s="66">
        <f t="shared" si="11"/>
        <v>20662.560128266421</v>
      </c>
      <c r="O85" s="66">
        <f t="shared" si="11"/>
        <v>22749.478701221327</v>
      </c>
      <c r="P85" s="66">
        <f t="shared" si="11"/>
        <v>24774.182305630027</v>
      </c>
      <c r="Q85" s="66">
        <v>27722.31</v>
      </c>
      <c r="R85" s="66">
        <f t="shared" si="1"/>
        <v>30217.317900000002</v>
      </c>
      <c r="S85" s="66">
        <f t="shared" si="1"/>
        <v>32634.703332000001</v>
      </c>
      <c r="T85" s="66">
        <f t="shared" si="1"/>
        <v>35310.749005224003</v>
      </c>
      <c r="U85" s="55">
        <f t="shared" si="1"/>
        <v>37994.365929621024</v>
      </c>
    </row>
    <row r="86" spans="1:21">
      <c r="A86" s="11" t="s">
        <v>11</v>
      </c>
      <c r="B86" s="101">
        <f t="shared" ref="B86:P86" si="12">C86/C16*100</f>
        <v>2471.8595657418578</v>
      </c>
      <c r="C86" s="66">
        <f t="shared" si="12"/>
        <v>2785.7857305910738</v>
      </c>
      <c r="D86" s="66">
        <f t="shared" si="12"/>
        <v>3111.7226610702296</v>
      </c>
      <c r="E86" s="66">
        <f t="shared" si="12"/>
        <v>3369.9956419390587</v>
      </c>
      <c r="F86" s="66">
        <f t="shared" si="12"/>
        <v>3676.665245355513</v>
      </c>
      <c r="G86" s="66">
        <f t="shared" si="12"/>
        <v>3981.8284607200203</v>
      </c>
      <c r="H86" s="66">
        <f t="shared" si="12"/>
        <v>4336.2111937241025</v>
      </c>
      <c r="I86" s="66">
        <f t="shared" si="12"/>
        <v>4752.4874683216158</v>
      </c>
      <c r="J86" s="66">
        <f t="shared" si="12"/>
        <v>5199.2212903438485</v>
      </c>
      <c r="K86" s="66">
        <f t="shared" si="12"/>
        <v>5890.7177219595806</v>
      </c>
      <c r="L86" s="66">
        <f t="shared" si="12"/>
        <v>6574.0409777068917</v>
      </c>
      <c r="M86" s="66">
        <f t="shared" si="12"/>
        <v>7422.0922638310813</v>
      </c>
      <c r="N86" s="66">
        <f t="shared" si="12"/>
        <v>8476.029365295095</v>
      </c>
      <c r="O86" s="66">
        <f t="shared" si="12"/>
        <v>9552.4850946875722</v>
      </c>
      <c r="P86" s="66">
        <f t="shared" si="12"/>
        <v>10784.755671902269</v>
      </c>
      <c r="Q86" s="66">
        <v>12359.33</v>
      </c>
      <c r="R86" s="66">
        <f t="shared" si="1"/>
        <v>14027.839550000001</v>
      </c>
      <c r="S86" s="66">
        <f t="shared" si="1"/>
        <v>15725.208135549999</v>
      </c>
      <c r="T86" s="66">
        <f t="shared" si="1"/>
        <v>17360.6297816472</v>
      </c>
      <c r="U86" s="55">
        <f t="shared" si="1"/>
        <v>18957.80772155874</v>
      </c>
    </row>
    <row r="87" spans="1:21">
      <c r="A87" s="11" t="s">
        <v>12</v>
      </c>
      <c r="B87" s="101">
        <f t="shared" ref="B87:P87" si="13">C87/C17*100</f>
        <v>2724.4621720372857</v>
      </c>
      <c r="C87" s="66">
        <f t="shared" si="13"/>
        <v>3086.8156409182448</v>
      </c>
      <c r="D87" s="66">
        <f t="shared" si="13"/>
        <v>3518.969830646799</v>
      </c>
      <c r="E87" s="66">
        <f t="shared" si="13"/>
        <v>3899.0185723566533</v>
      </c>
      <c r="F87" s="66">
        <f t="shared" si="13"/>
        <v>4285.0214110199622</v>
      </c>
      <c r="G87" s="66">
        <f t="shared" si="13"/>
        <v>4683.5284022448186</v>
      </c>
      <c r="H87" s="66">
        <f t="shared" si="13"/>
        <v>5090.9953732401182</v>
      </c>
      <c r="I87" s="66">
        <f t="shared" si="13"/>
        <v>5610.2769013106108</v>
      </c>
      <c r="J87" s="66">
        <f t="shared" si="13"/>
        <v>6255.4587449613318</v>
      </c>
      <c r="K87" s="66">
        <f t="shared" si="13"/>
        <v>6993.6028768667684</v>
      </c>
      <c r="L87" s="66">
        <f t="shared" si="13"/>
        <v>7804.8608105833127</v>
      </c>
      <c r="M87" s="66">
        <f t="shared" si="13"/>
        <v>8850.7121592014773</v>
      </c>
      <c r="N87" s="66">
        <f t="shared" si="13"/>
        <v>10196.020407400101</v>
      </c>
      <c r="O87" s="66">
        <f t="shared" si="13"/>
        <v>11521.503060362114</v>
      </c>
      <c r="P87" s="66">
        <f t="shared" si="13"/>
        <v>12938.647936786654</v>
      </c>
      <c r="Q87" s="66">
        <v>14737.12</v>
      </c>
      <c r="R87" s="66">
        <f t="shared" si="1"/>
        <v>16549.785760000002</v>
      </c>
      <c r="S87" s="66">
        <f t="shared" si="1"/>
        <v>18436.461336640004</v>
      </c>
      <c r="T87" s="66">
        <f t="shared" si="1"/>
        <v>20464.472083670404</v>
      </c>
      <c r="U87" s="55">
        <f t="shared" si="1"/>
        <v>22490.454819953778</v>
      </c>
    </row>
    <row r="88" spans="1:21">
      <c r="A88" s="11" t="s">
        <v>13</v>
      </c>
      <c r="B88" s="101">
        <f t="shared" ref="B88:P88" si="14">C88/C18*100</f>
        <v>1877.4119783288852</v>
      </c>
      <c r="C88" s="66">
        <f t="shared" si="14"/>
        <v>2097.069179793365</v>
      </c>
      <c r="D88" s="66">
        <f t="shared" si="14"/>
        <v>2355.0086889079489</v>
      </c>
      <c r="E88" s="66">
        <f t="shared" si="14"/>
        <v>2522.2143058204133</v>
      </c>
      <c r="F88" s="66">
        <f t="shared" si="14"/>
        <v>2718.9470216744053</v>
      </c>
      <c r="G88" s="66">
        <f t="shared" si="14"/>
        <v>2936.4627834083576</v>
      </c>
      <c r="H88" s="66">
        <f t="shared" si="14"/>
        <v>3194.871508348293</v>
      </c>
      <c r="I88" s="66">
        <f t="shared" si="14"/>
        <v>3530.3330167248637</v>
      </c>
      <c r="J88" s="66">
        <f t="shared" si="14"/>
        <v>3989.276308899096</v>
      </c>
      <c r="K88" s="66">
        <f t="shared" si="14"/>
        <v>4515.8607816737767</v>
      </c>
      <c r="L88" s="66">
        <f t="shared" si="14"/>
        <v>5093.8909617280196</v>
      </c>
      <c r="M88" s="66">
        <f t="shared" si="14"/>
        <v>5720.4395500205655</v>
      </c>
      <c r="N88" s="66">
        <f t="shared" si="14"/>
        <v>6475.5375706232808</v>
      </c>
      <c r="O88" s="66">
        <f t="shared" si="14"/>
        <v>7330.3085299455543</v>
      </c>
      <c r="P88" s="66">
        <f t="shared" si="14"/>
        <v>8290.5789473684217</v>
      </c>
      <c r="Q88" s="66">
        <v>9451.26</v>
      </c>
      <c r="R88" s="66">
        <f t="shared" si="1"/>
        <v>10632.6675</v>
      </c>
      <c r="S88" s="66">
        <f t="shared" si="1"/>
        <v>11802.260925</v>
      </c>
      <c r="T88" s="66">
        <f t="shared" si="1"/>
        <v>12994.289278425</v>
      </c>
      <c r="U88" s="55">
        <f t="shared" si="1"/>
        <v>14254.735338432225</v>
      </c>
    </row>
    <row r="89" spans="1:21">
      <c r="A89" s="11" t="s">
        <v>14</v>
      </c>
      <c r="B89" s="101">
        <f t="shared" ref="B89:P89" si="15">C89/C19*100</f>
        <v>6832.6267455979714</v>
      </c>
      <c r="C89" s="66">
        <f t="shared" si="15"/>
        <v>7659.3745818153266</v>
      </c>
      <c r="D89" s="66">
        <f t="shared" si="15"/>
        <v>8509.5651603968272</v>
      </c>
      <c r="E89" s="66">
        <f t="shared" si="15"/>
        <v>9428.5981977196843</v>
      </c>
      <c r="F89" s="66">
        <f t="shared" si="15"/>
        <v>10371.458017491652</v>
      </c>
      <c r="G89" s="66">
        <f t="shared" si="15"/>
        <v>11439.718193293293</v>
      </c>
      <c r="H89" s="66">
        <f t="shared" si="15"/>
        <v>12583.690012622621</v>
      </c>
      <c r="I89" s="66">
        <f t="shared" si="15"/>
        <v>14055.981744099468</v>
      </c>
      <c r="J89" s="66">
        <f t="shared" si="15"/>
        <v>15939.483297808798</v>
      </c>
      <c r="K89" s="66">
        <f t="shared" si="15"/>
        <v>18394.163725671355</v>
      </c>
      <c r="L89" s="66">
        <f t="shared" si="15"/>
        <v>21190.076611973403</v>
      </c>
      <c r="M89" s="66">
        <f t="shared" si="15"/>
        <v>24305.017873933495</v>
      </c>
      <c r="N89" s="66">
        <f t="shared" si="15"/>
        <v>27756.330412032054</v>
      </c>
      <c r="O89" s="66">
        <f t="shared" si="15"/>
        <v>31087.090061475898</v>
      </c>
      <c r="P89" s="66">
        <f t="shared" si="15"/>
        <v>34879.715048975959</v>
      </c>
      <c r="Q89" s="66">
        <v>39169.919999999998</v>
      </c>
      <c r="R89" s="66">
        <f t="shared" si="1"/>
        <v>43439.441280000006</v>
      </c>
      <c r="S89" s="66">
        <f t="shared" si="1"/>
        <v>47696.506525440003</v>
      </c>
      <c r="T89" s="66">
        <f t="shared" si="1"/>
        <v>52275.371151882246</v>
      </c>
      <c r="U89" s="55">
        <f t="shared" si="1"/>
        <v>56823.328442096004</v>
      </c>
    </row>
    <row r="90" spans="1:21">
      <c r="A90" s="11" t="s">
        <v>15</v>
      </c>
      <c r="B90" s="101">
        <f t="shared" ref="B90:P90" si="16">C90/C20*100</f>
        <v>4544.9809113027341</v>
      </c>
      <c r="C90" s="66">
        <f t="shared" si="16"/>
        <v>5176.7332579738149</v>
      </c>
      <c r="D90" s="66">
        <f t="shared" si="16"/>
        <v>5715.1135168030914</v>
      </c>
      <c r="E90" s="66">
        <f t="shared" si="16"/>
        <v>6218.0435062817633</v>
      </c>
      <c r="F90" s="66">
        <f t="shared" si="16"/>
        <v>6721.7050302905864</v>
      </c>
      <c r="G90" s="66">
        <f t="shared" si="16"/>
        <v>7360.2670081681918</v>
      </c>
      <c r="H90" s="66">
        <f t="shared" si="16"/>
        <v>8022.6910389033292</v>
      </c>
      <c r="I90" s="66">
        <f t="shared" si="16"/>
        <v>8784.8466875991453</v>
      </c>
      <c r="J90" s="66">
        <f t="shared" si="16"/>
        <v>9724.825283172253</v>
      </c>
      <c r="K90" s="66">
        <f t="shared" si="16"/>
        <v>11057.126346966852</v>
      </c>
      <c r="L90" s="66">
        <f t="shared" si="16"/>
        <v>12627.238288236145</v>
      </c>
      <c r="M90" s="66">
        <f t="shared" si="16"/>
        <v>14407.678886877442</v>
      </c>
      <c r="N90" s="66">
        <f t="shared" si="16"/>
        <v>16511.200004361548</v>
      </c>
      <c r="O90" s="66">
        <f t="shared" si="16"/>
        <v>18509.055204889293</v>
      </c>
      <c r="P90" s="66">
        <f t="shared" si="16"/>
        <v>20526.542222222226</v>
      </c>
      <c r="Q90" s="66">
        <v>23092.36</v>
      </c>
      <c r="R90" s="66">
        <f t="shared" si="1"/>
        <v>25840.350840000003</v>
      </c>
      <c r="S90" s="66">
        <f t="shared" si="1"/>
        <v>28450.226274840003</v>
      </c>
      <c r="T90" s="66">
        <f t="shared" si="1"/>
        <v>31010.746639575606</v>
      </c>
      <c r="U90" s="55">
        <f t="shared" si="1"/>
        <v>33770.703090497838</v>
      </c>
    </row>
    <row r="91" spans="1:21">
      <c r="A91" s="11" t="s">
        <v>16</v>
      </c>
      <c r="B91" s="101">
        <f t="shared" ref="B91:P91" si="17">C91/C21*100</f>
        <v>3258.0567465142872</v>
      </c>
      <c r="C91" s="66">
        <f t="shared" si="17"/>
        <v>3635.9913291099438</v>
      </c>
      <c r="D91" s="66">
        <f t="shared" si="17"/>
        <v>4068.6742972740271</v>
      </c>
      <c r="E91" s="66">
        <f t="shared" si="17"/>
        <v>4418.5802868395931</v>
      </c>
      <c r="F91" s="66">
        <f t="shared" si="17"/>
        <v>4763.2295492130816</v>
      </c>
      <c r="G91" s="66">
        <f t="shared" si="17"/>
        <v>5172.8672904454061</v>
      </c>
      <c r="H91" s="66">
        <f t="shared" si="17"/>
        <v>5633.2524792950471</v>
      </c>
      <c r="I91" s="66">
        <f t="shared" si="17"/>
        <v>6151.511707390192</v>
      </c>
      <c r="J91" s="66">
        <f t="shared" si="17"/>
        <v>6748.2083430070406</v>
      </c>
      <c r="K91" s="66">
        <f t="shared" si="17"/>
        <v>7504.0076774238287</v>
      </c>
      <c r="L91" s="66">
        <f t="shared" si="17"/>
        <v>8411.9926063921121</v>
      </c>
      <c r="M91" s="66">
        <f t="shared" si="17"/>
        <v>9429.8437117655558</v>
      </c>
      <c r="N91" s="66">
        <f t="shared" si="17"/>
        <v>10806.600893683328</v>
      </c>
      <c r="O91" s="66">
        <f t="shared" si="17"/>
        <v>12254.685413436893</v>
      </c>
      <c r="P91" s="66">
        <f t="shared" si="17"/>
        <v>13909.067944250874</v>
      </c>
      <c r="Q91" s="66">
        <v>15967.61</v>
      </c>
      <c r="R91" s="66">
        <f t="shared" si="1"/>
        <v>18171.140179999999</v>
      </c>
      <c r="S91" s="66">
        <f t="shared" si="1"/>
        <v>20224.479020339997</v>
      </c>
      <c r="T91" s="66">
        <f t="shared" si="1"/>
        <v>22267.151401394334</v>
      </c>
      <c r="U91" s="55">
        <f t="shared" si="1"/>
        <v>24427.065087329585</v>
      </c>
    </row>
    <row r="92" spans="1:21">
      <c r="A92" s="11" t="s">
        <v>17</v>
      </c>
      <c r="B92" s="101">
        <f t="shared" ref="B92:P92" si="18">C92/C22*100</f>
        <v>3237.4066279296421</v>
      </c>
      <c r="C92" s="66">
        <f t="shared" si="18"/>
        <v>3629.1328299091283</v>
      </c>
      <c r="D92" s="66">
        <f t="shared" si="18"/>
        <v>4013.820909879496</v>
      </c>
      <c r="E92" s="66">
        <f t="shared" si="18"/>
        <v>4354.9956872192533</v>
      </c>
      <c r="F92" s="66">
        <f t="shared" si="18"/>
        <v>4720.8153249456709</v>
      </c>
      <c r="G92" s="66">
        <f t="shared" si="18"/>
        <v>5145.6887041907812</v>
      </c>
      <c r="H92" s="66">
        <f t="shared" si="18"/>
        <v>5608.8006875679512</v>
      </c>
      <c r="I92" s="66">
        <f t="shared" si="18"/>
        <v>6113.592749449067</v>
      </c>
      <c r="J92" s="66">
        <f t="shared" si="18"/>
        <v>6700.4976533961762</v>
      </c>
      <c r="K92" s="66">
        <f t="shared" si="18"/>
        <v>7511.257869457113</v>
      </c>
      <c r="L92" s="66">
        <f t="shared" si="18"/>
        <v>8382.5637823141369</v>
      </c>
      <c r="M92" s="66">
        <f t="shared" si="18"/>
        <v>9396.8539999741461</v>
      </c>
      <c r="N92" s="66">
        <f t="shared" si="18"/>
        <v>10806.382099970268</v>
      </c>
      <c r="O92" s="66">
        <f t="shared" si="18"/>
        <v>12308.469211866135</v>
      </c>
      <c r="P92" s="66">
        <f t="shared" si="18"/>
        <v>13994.729493891797</v>
      </c>
      <c r="Q92" s="66">
        <v>16037.96</v>
      </c>
      <c r="R92" s="66">
        <f t="shared" si="1"/>
        <v>18090.818879999999</v>
      </c>
      <c r="S92" s="66">
        <f t="shared" si="1"/>
        <v>20135.081413439999</v>
      </c>
      <c r="T92" s="66">
        <f t="shared" si="1"/>
        <v>22168.724636197439</v>
      </c>
      <c r="U92" s="55">
        <f t="shared" si="1"/>
        <v>24274.753476636197</v>
      </c>
    </row>
    <row r="93" spans="1:21">
      <c r="A93" s="11" t="s">
        <v>18</v>
      </c>
      <c r="B93" s="101">
        <f t="shared" ref="B93:P93" si="19">C93/C23*100</f>
        <v>8221.9892567762054</v>
      </c>
      <c r="C93" s="66">
        <f t="shared" si="19"/>
        <v>9151.0740427919154</v>
      </c>
      <c r="D93" s="66">
        <f t="shared" si="19"/>
        <v>10175.99433558461</v>
      </c>
      <c r="E93" s="66">
        <f t="shared" si="19"/>
        <v>11275.001723827749</v>
      </c>
      <c r="F93" s="66">
        <f t="shared" si="19"/>
        <v>12413.776897934349</v>
      </c>
      <c r="G93" s="66">
        <f t="shared" si="19"/>
        <v>13841.361241196799</v>
      </c>
      <c r="H93" s="66">
        <f t="shared" si="19"/>
        <v>15294.704171522462</v>
      </c>
      <c r="I93" s="66">
        <f t="shared" si="19"/>
        <v>17191.24748879125</v>
      </c>
      <c r="J93" s="66">
        <f t="shared" si="19"/>
        <v>19735.552117132356</v>
      </c>
      <c r="K93" s="66">
        <f t="shared" si="19"/>
        <v>22656.413830467947</v>
      </c>
      <c r="L93" s="66">
        <f t="shared" si="19"/>
        <v>25782.998939072524</v>
      </c>
      <c r="M93" s="66">
        <f t="shared" si="19"/>
        <v>29418.401789481748</v>
      </c>
      <c r="N93" s="66">
        <f t="shared" si="19"/>
        <v>33801.74365611453</v>
      </c>
      <c r="O93" s="66">
        <f t="shared" si="19"/>
        <v>37317.124996350445</v>
      </c>
      <c r="P93" s="66">
        <f t="shared" si="19"/>
        <v>40936.886120996438</v>
      </c>
      <c r="Q93" s="66">
        <v>46013.06</v>
      </c>
      <c r="R93" s="66">
        <f t="shared" si="1"/>
        <v>50614.365999999995</v>
      </c>
      <c r="S93" s="66">
        <f t="shared" si="1"/>
        <v>54764.744011999996</v>
      </c>
      <c r="T93" s="66">
        <f t="shared" si="1"/>
        <v>59419.747253019996</v>
      </c>
      <c r="U93" s="55">
        <f t="shared" si="1"/>
        <v>64054.487538755551</v>
      </c>
    </row>
    <row r="94" spans="1:21">
      <c r="A94" s="11" t="s">
        <v>19</v>
      </c>
      <c r="B94" s="101">
        <f t="shared" ref="B94:P94" si="20">C94/C24*100</f>
        <v>1993.3864960100482</v>
      </c>
      <c r="C94" s="66">
        <f t="shared" si="20"/>
        <v>2158.8375751788822</v>
      </c>
      <c r="D94" s="66">
        <f t="shared" si="20"/>
        <v>2331.5445811931927</v>
      </c>
      <c r="E94" s="66">
        <f t="shared" si="20"/>
        <v>2564.699039312512</v>
      </c>
      <c r="F94" s="66">
        <f t="shared" si="20"/>
        <v>2769.874962457513</v>
      </c>
      <c r="G94" s="66">
        <f t="shared" si="20"/>
        <v>2988.6950844916564</v>
      </c>
      <c r="H94" s="66">
        <f t="shared" si="20"/>
        <v>3236.7567765044641</v>
      </c>
      <c r="I94" s="66">
        <f t="shared" si="20"/>
        <v>3579.8529948139367</v>
      </c>
      <c r="J94" s="66">
        <f t="shared" si="20"/>
        <v>3944.9980002849584</v>
      </c>
      <c r="K94" s="66">
        <f t="shared" si="20"/>
        <v>4410.5077643185832</v>
      </c>
      <c r="L94" s="66">
        <f t="shared" si="20"/>
        <v>4992.6947892086364</v>
      </c>
      <c r="M94" s="66">
        <f t="shared" si="20"/>
        <v>5666.7085857518023</v>
      </c>
      <c r="N94" s="66">
        <f t="shared" si="20"/>
        <v>6522.3815822003244</v>
      </c>
      <c r="O94" s="66">
        <f t="shared" si="20"/>
        <v>7357.2464247219659</v>
      </c>
      <c r="P94" s="66">
        <f t="shared" si="20"/>
        <v>8379.9036777583187</v>
      </c>
      <c r="Q94" s="66">
        <v>9569.85</v>
      </c>
      <c r="R94" s="66">
        <f t="shared" si="1"/>
        <v>10746.94155</v>
      </c>
      <c r="S94" s="66">
        <f t="shared" si="1"/>
        <v>11961.34594515</v>
      </c>
      <c r="T94" s="66">
        <f t="shared" si="1"/>
        <v>13181.403231555299</v>
      </c>
      <c r="U94" s="55">
        <f t="shared" si="1"/>
        <v>14301.8225062375</v>
      </c>
    </row>
    <row r="95" spans="1:21">
      <c r="A95" s="11" t="s">
        <v>20</v>
      </c>
      <c r="B95" s="101">
        <f t="shared" ref="B95:P95" si="21">C95/C25*100</f>
        <v>479.00889130203518</v>
      </c>
      <c r="C95" s="66">
        <f t="shared" si="21"/>
        <v>501.52230919323085</v>
      </c>
      <c r="D95" s="66">
        <f t="shared" si="21"/>
        <v>535.62582621837055</v>
      </c>
      <c r="E95" s="66">
        <f t="shared" si="21"/>
        <v>581.15402144693201</v>
      </c>
      <c r="F95" s="66">
        <f t="shared" si="21"/>
        <v>630.55211326992116</v>
      </c>
      <c r="G95" s="66">
        <f t="shared" si="21"/>
        <v>687.301803464214</v>
      </c>
      <c r="H95" s="66">
        <f t="shared" si="21"/>
        <v>749.84626757945739</v>
      </c>
      <c r="I95" s="66">
        <f t="shared" si="21"/>
        <v>821.83150926708527</v>
      </c>
      <c r="J95" s="66">
        <f t="shared" si="21"/>
        <v>908.94564924939618</v>
      </c>
      <c r="K95" s="66">
        <f t="shared" si="21"/>
        <v>1006.2028337190816</v>
      </c>
      <c r="L95" s="66">
        <f t="shared" si="21"/>
        <v>1108.8355227584279</v>
      </c>
      <c r="M95" s="66">
        <f t="shared" si="21"/>
        <v>1247.4399631032315</v>
      </c>
      <c r="N95" s="66">
        <f t="shared" si="21"/>
        <v>1444.535477273542</v>
      </c>
      <c r="O95" s="66">
        <f t="shared" si="21"/>
        <v>1593.3226314327169</v>
      </c>
      <c r="P95" s="66">
        <f t="shared" si="21"/>
        <v>1779.7413793103449</v>
      </c>
      <c r="Q95" s="66">
        <v>2064.5</v>
      </c>
      <c r="R95" s="66">
        <f t="shared" si="1"/>
        <v>2312.2399999999998</v>
      </c>
      <c r="S95" s="66">
        <f t="shared" si="1"/>
        <v>2522.6538399999995</v>
      </c>
      <c r="T95" s="66">
        <f t="shared" si="1"/>
        <v>2772.3965701599996</v>
      </c>
      <c r="U95" s="55">
        <f t="shared" si="1"/>
        <v>3008.0502786235993</v>
      </c>
    </row>
    <row r="96" spans="1:21">
      <c r="A96" s="11" t="s">
        <v>21</v>
      </c>
      <c r="B96" s="101">
        <f t="shared" ref="B96:P96" si="22">C96/C26*100</f>
        <v>1500.5599959002843</v>
      </c>
      <c r="C96" s="66">
        <f t="shared" si="22"/>
        <v>1671.6238354329168</v>
      </c>
      <c r="D96" s="66">
        <f t="shared" si="22"/>
        <v>1858.8457050014035</v>
      </c>
      <c r="E96" s="66">
        <f t="shared" si="22"/>
        <v>2018.7064356315243</v>
      </c>
      <c r="F96" s="66">
        <f t="shared" si="22"/>
        <v>2176.1655376107833</v>
      </c>
      <c r="G96" s="66">
        <f t="shared" si="22"/>
        <v>2361.1396083076997</v>
      </c>
      <c r="H96" s="66">
        <f t="shared" si="22"/>
        <v>2573.6421730553925</v>
      </c>
      <c r="I96" s="66">
        <f t="shared" si="22"/>
        <v>2836.1536747070427</v>
      </c>
      <c r="J96" s="66">
        <f t="shared" si="22"/>
        <v>3162.3113472983528</v>
      </c>
      <c r="K96" s="66">
        <f t="shared" si="22"/>
        <v>3548.1133316687519</v>
      </c>
      <c r="L96" s="66">
        <f t="shared" si="22"/>
        <v>3956.1463648106583</v>
      </c>
      <c r="M96" s="66">
        <f t="shared" si="22"/>
        <v>4438.7962213175588</v>
      </c>
      <c r="N96" s="66">
        <f t="shared" si="22"/>
        <v>5144.5648205070502</v>
      </c>
      <c r="O96" s="66">
        <f t="shared" si="22"/>
        <v>5890.526719480572</v>
      </c>
      <c r="P96" s="66">
        <f t="shared" si="22"/>
        <v>6768.2152006831775</v>
      </c>
      <c r="Q96" s="66">
        <v>7925.58</v>
      </c>
      <c r="R96" s="66">
        <f t="shared" si="1"/>
        <v>9225.3751200000006</v>
      </c>
      <c r="S96" s="66">
        <f t="shared" si="1"/>
        <v>10480.026136320001</v>
      </c>
      <c r="T96" s="66">
        <f t="shared" si="1"/>
        <v>11769.069351087361</v>
      </c>
      <c r="U96" s="55">
        <f t="shared" si="1"/>
        <v>13051.897910355883</v>
      </c>
    </row>
    <row r="97" spans="1:26">
      <c r="A97" s="11" t="s">
        <v>22</v>
      </c>
      <c r="B97" s="101">
        <f t="shared" ref="B97:P97" si="23">C97/C27*100</f>
        <v>3439.157176190829</v>
      </c>
      <c r="C97" s="66">
        <f t="shared" si="23"/>
        <v>3803.7078368670564</v>
      </c>
      <c r="D97" s="66">
        <f t="shared" si="23"/>
        <v>4203.0971597380976</v>
      </c>
      <c r="E97" s="66">
        <f t="shared" si="23"/>
        <v>4610.7975842326932</v>
      </c>
      <c r="F97" s="66">
        <f t="shared" si="23"/>
        <v>4915.1102247920508</v>
      </c>
      <c r="G97" s="66">
        <f t="shared" si="23"/>
        <v>5332.8945938993747</v>
      </c>
      <c r="H97" s="66">
        <f t="shared" si="23"/>
        <v>5812.8551073503186</v>
      </c>
      <c r="I97" s="66">
        <f t="shared" si="23"/>
        <v>6411.5791834074007</v>
      </c>
      <c r="J97" s="66">
        <f t="shared" si="23"/>
        <v>7136.0876311324364</v>
      </c>
      <c r="K97" s="66">
        <f t="shared" si="23"/>
        <v>8042.3707602862551</v>
      </c>
      <c r="L97" s="66">
        <f t="shared" si="23"/>
        <v>9055.709476082322</v>
      </c>
      <c r="M97" s="66">
        <f t="shared" si="23"/>
        <v>10260.118836401271</v>
      </c>
      <c r="N97" s="66">
        <f t="shared" si="23"/>
        <v>11747.836067679455</v>
      </c>
      <c r="O97" s="66">
        <f t="shared" si="23"/>
        <v>13040.098035124194</v>
      </c>
      <c r="P97" s="66">
        <f t="shared" si="23"/>
        <v>14930.912250217201</v>
      </c>
      <c r="Q97" s="66">
        <v>17185.48</v>
      </c>
      <c r="R97" s="66">
        <f t="shared" si="1"/>
        <v>19763.302</v>
      </c>
      <c r="S97" s="66">
        <f t="shared" si="1"/>
        <v>22253.478051999999</v>
      </c>
      <c r="T97" s="66">
        <f t="shared" si="1"/>
        <v>24478.825857199998</v>
      </c>
      <c r="U97" s="55">
        <f t="shared" si="1"/>
        <v>26559.526055062001</v>
      </c>
    </row>
    <row r="98" spans="1:26">
      <c r="A98" s="11" t="s">
        <v>23</v>
      </c>
      <c r="B98" s="101">
        <f t="shared" ref="B98:P98" si="24">C98/C28*100</f>
        <v>1041.6524971507181</v>
      </c>
      <c r="C98" s="66">
        <f t="shared" si="24"/>
        <v>1134.3595693971322</v>
      </c>
      <c r="D98" s="66">
        <f t="shared" si="24"/>
        <v>1236.451930642874</v>
      </c>
      <c r="E98" s="66">
        <f t="shared" si="24"/>
        <v>1341.5503447475182</v>
      </c>
      <c r="F98" s="66">
        <f t="shared" si="24"/>
        <v>1459.6067750852999</v>
      </c>
      <c r="G98" s="66">
        <f t="shared" si="24"/>
        <v>1582.2137441924651</v>
      </c>
      <c r="H98" s="66">
        <f t="shared" si="24"/>
        <v>1721.448553681402</v>
      </c>
      <c r="I98" s="66">
        <f t="shared" si="24"/>
        <v>1878.1003720664096</v>
      </c>
      <c r="J98" s="66">
        <f t="shared" si="24"/>
        <v>2067.7885096451168</v>
      </c>
      <c r="K98" s="66">
        <f t="shared" si="24"/>
        <v>2303.5163997446602</v>
      </c>
      <c r="L98" s="66">
        <f t="shared" si="24"/>
        <v>2570.7243021150407</v>
      </c>
      <c r="M98" s="66">
        <f t="shared" si="24"/>
        <v>2866.3575968582704</v>
      </c>
      <c r="N98" s="66">
        <f t="shared" si="24"/>
        <v>3290.5785211932944</v>
      </c>
      <c r="O98" s="66">
        <f t="shared" si="24"/>
        <v>3662.4138940881367</v>
      </c>
      <c r="P98" s="66">
        <f t="shared" si="24"/>
        <v>4079.9290780141846</v>
      </c>
      <c r="Q98" s="66">
        <v>4602.16</v>
      </c>
      <c r="R98" s="66">
        <f t="shared" si="1"/>
        <v>5292.4840000000004</v>
      </c>
      <c r="S98" s="66">
        <f t="shared" si="1"/>
        <v>6012.2618240000002</v>
      </c>
      <c r="T98" s="66">
        <f t="shared" si="1"/>
        <v>6763.7945519999994</v>
      </c>
      <c r="U98" s="55">
        <f t="shared" si="1"/>
        <v>7494.2843636159996</v>
      </c>
    </row>
    <row r="99" spans="1:26">
      <c r="A99" s="11" t="s">
        <v>24</v>
      </c>
      <c r="B99" s="101">
        <f t="shared" ref="B99:P99" si="25">C99/C29*100</f>
        <v>1769.792067662318</v>
      </c>
      <c r="C99" s="66">
        <f t="shared" si="25"/>
        <v>1966.2389871728351</v>
      </c>
      <c r="D99" s="66">
        <f t="shared" si="25"/>
        <v>2156.9641689286</v>
      </c>
      <c r="E99" s="66">
        <f t="shared" si="25"/>
        <v>2331.6782666118161</v>
      </c>
      <c r="F99" s="66">
        <f t="shared" si="25"/>
        <v>2501.8907800744787</v>
      </c>
      <c r="G99" s="66">
        <f t="shared" si="25"/>
        <v>2689.5325885800648</v>
      </c>
      <c r="H99" s="66">
        <f t="shared" si="25"/>
        <v>2872.4208046035092</v>
      </c>
      <c r="I99" s="66">
        <f t="shared" si="25"/>
        <v>3130.9386770178248</v>
      </c>
      <c r="J99" s="66">
        <f t="shared" si="25"/>
        <v>3406.461280595393</v>
      </c>
      <c r="K99" s="66">
        <f t="shared" si="25"/>
        <v>3791.3914053026724</v>
      </c>
      <c r="L99" s="66">
        <f t="shared" si="25"/>
        <v>4132.6166317799125</v>
      </c>
      <c r="M99" s="66">
        <f t="shared" si="25"/>
        <v>4624.3980109617223</v>
      </c>
      <c r="N99" s="66">
        <f t="shared" si="25"/>
        <v>5188.5745682990528</v>
      </c>
      <c r="O99" s="66">
        <f t="shared" si="25"/>
        <v>5738.5634725387517</v>
      </c>
      <c r="P99" s="66">
        <f t="shared" si="25"/>
        <v>6432.9296527159404</v>
      </c>
      <c r="Q99" s="66">
        <v>7224.18</v>
      </c>
      <c r="R99" s="66">
        <f t="shared" si="1"/>
        <v>8213.8926600000013</v>
      </c>
      <c r="S99" s="66">
        <f t="shared" si="1"/>
        <v>9281.6987058000013</v>
      </c>
      <c r="T99" s="66">
        <f t="shared" si="1"/>
        <v>10404.784249201801</v>
      </c>
      <c r="U99" s="55">
        <f t="shared" si="1"/>
        <v>11247.571773387148</v>
      </c>
    </row>
    <row r="100" spans="1:26">
      <c r="A100" s="11" t="s">
        <v>25</v>
      </c>
      <c r="B100" s="101">
        <f t="shared" ref="B100:P100" si="26">C100/C30*100</f>
        <v>1769.7134106942069</v>
      </c>
      <c r="C100" s="66">
        <f t="shared" si="26"/>
        <v>1962.6121724598756</v>
      </c>
      <c r="D100" s="66">
        <f t="shared" si="26"/>
        <v>2172.6116749130824</v>
      </c>
      <c r="E100" s="66">
        <f t="shared" si="26"/>
        <v>2424.6346292029998</v>
      </c>
      <c r="F100" s="66">
        <f t="shared" si="26"/>
        <v>2674.3719960109088</v>
      </c>
      <c r="G100" s="66">
        <f t="shared" si="26"/>
        <v>2952.5066835960433</v>
      </c>
      <c r="H100" s="66">
        <f t="shared" si="26"/>
        <v>3241.8523385884555</v>
      </c>
      <c r="I100" s="66">
        <f t="shared" si="26"/>
        <v>3601.697948171774</v>
      </c>
      <c r="J100" s="66">
        <f t="shared" si="26"/>
        <v>4026.6983060560433</v>
      </c>
      <c r="K100" s="66">
        <f t="shared" si="26"/>
        <v>4546.142387537273</v>
      </c>
      <c r="L100" s="66">
        <f t="shared" si="26"/>
        <v>5118.9563283669695</v>
      </c>
      <c r="M100" s="66">
        <f t="shared" si="26"/>
        <v>5769.0637820695747</v>
      </c>
      <c r="N100" s="66">
        <f t="shared" si="26"/>
        <v>6680.5758596365677</v>
      </c>
      <c r="O100" s="66">
        <f t="shared" si="26"/>
        <v>7776.1903006169659</v>
      </c>
      <c r="P100" s="66">
        <f t="shared" si="26"/>
        <v>8833.7521815008731</v>
      </c>
      <c r="Q100" s="66">
        <v>10123.48</v>
      </c>
      <c r="R100" s="66">
        <f t="shared" si="1"/>
        <v>11530.64372</v>
      </c>
      <c r="S100" s="66">
        <f t="shared" si="1"/>
        <v>13018.096759880002</v>
      </c>
      <c r="T100" s="66">
        <f t="shared" si="1"/>
        <v>14450.087403466801</v>
      </c>
      <c r="U100" s="55">
        <f t="shared" si="1"/>
        <v>15851.745881603081</v>
      </c>
    </row>
    <row r="101" spans="1:26">
      <c r="A101" s="11" t="s">
        <v>26</v>
      </c>
      <c r="B101" s="101">
        <f t="shared" ref="B101:P101" si="27">C101/C31*100</f>
        <v>908.99152594361647</v>
      </c>
      <c r="C101" s="66">
        <f t="shared" si="27"/>
        <v>1018.0705090568505</v>
      </c>
      <c r="D101" s="66">
        <f t="shared" si="27"/>
        <v>1110.7149253810239</v>
      </c>
      <c r="E101" s="66">
        <f t="shared" si="27"/>
        <v>1218.4542731429831</v>
      </c>
      <c r="F101" s="66">
        <f t="shared" si="27"/>
        <v>1328.1151577258515</v>
      </c>
      <c r="G101" s="66">
        <f t="shared" si="27"/>
        <v>1456.942328025259</v>
      </c>
      <c r="H101" s="66">
        <f t="shared" si="27"/>
        <v>1599.7226761717343</v>
      </c>
      <c r="I101" s="66">
        <f t="shared" si="27"/>
        <v>1758.095221112736</v>
      </c>
      <c r="J101" s="66">
        <f t="shared" si="27"/>
        <v>1946.211409771799</v>
      </c>
      <c r="K101" s="66">
        <f t="shared" si="27"/>
        <v>2170.0257218955558</v>
      </c>
      <c r="L101" s="66">
        <f t="shared" si="27"/>
        <v>2426.0887570792311</v>
      </c>
      <c r="M101" s="66">
        <f t="shared" si="27"/>
        <v>2702.6628753862633</v>
      </c>
      <c r="N101" s="66">
        <f t="shared" si="27"/>
        <v>3035.0904090587733</v>
      </c>
      <c r="O101" s="66">
        <f t="shared" si="27"/>
        <v>3341.6345403737091</v>
      </c>
      <c r="P101" s="66">
        <f t="shared" si="27"/>
        <v>3685.8228980322006</v>
      </c>
      <c r="Q101" s="66">
        <v>4120.75</v>
      </c>
      <c r="R101" s="66">
        <f t="shared" si="1"/>
        <v>4635.84375</v>
      </c>
      <c r="S101" s="66">
        <f t="shared" si="1"/>
        <v>5219.9600624999994</v>
      </c>
      <c r="T101" s="66">
        <f t="shared" si="1"/>
        <v>5783.71574925</v>
      </c>
      <c r="U101" s="55">
        <f t="shared" si="1"/>
        <v>6298.4664509332506</v>
      </c>
    </row>
    <row r="102" spans="1:26">
      <c r="A102" s="11" t="s">
        <v>27</v>
      </c>
      <c r="B102" s="101">
        <f t="shared" ref="B102:P102" si="28">C102/C32*100</f>
        <v>274.45546955252627</v>
      </c>
      <c r="C102" s="66">
        <f t="shared" si="28"/>
        <v>298.33309540359608</v>
      </c>
      <c r="D102" s="66">
        <f t="shared" si="28"/>
        <v>325.18307398991976</v>
      </c>
      <c r="E102" s="66">
        <f t="shared" si="28"/>
        <v>354.12436757502263</v>
      </c>
      <c r="F102" s="66">
        <f t="shared" si="28"/>
        <v>382.80844134859944</v>
      </c>
      <c r="G102" s="66">
        <f t="shared" si="28"/>
        <v>416.87839262862479</v>
      </c>
      <c r="H102" s="66">
        <f t="shared" si="28"/>
        <v>465.65316456617393</v>
      </c>
      <c r="I102" s="66">
        <f t="shared" si="28"/>
        <v>521.99719747868096</v>
      </c>
      <c r="J102" s="66">
        <f t="shared" si="28"/>
        <v>584.11486397864405</v>
      </c>
      <c r="K102" s="66">
        <f t="shared" si="28"/>
        <v>655.96099224801719</v>
      </c>
      <c r="L102" s="66">
        <f t="shared" si="28"/>
        <v>735.98823330227538</v>
      </c>
      <c r="M102" s="66">
        <f t="shared" si="28"/>
        <v>825.77879776515294</v>
      </c>
      <c r="N102" s="66">
        <f t="shared" si="28"/>
        <v>937.25893546344855</v>
      </c>
      <c r="O102" s="66">
        <f t="shared" si="28"/>
        <v>1063.788891751014</v>
      </c>
      <c r="P102" s="66">
        <f t="shared" si="28"/>
        <v>1171.2315698178666</v>
      </c>
      <c r="Q102" s="66">
        <v>1350.43</v>
      </c>
      <c r="R102" s="66">
        <f t="shared" si="1"/>
        <v>1532.7380499999999</v>
      </c>
      <c r="S102" s="66">
        <f t="shared" si="1"/>
        <v>1721.2648301499999</v>
      </c>
      <c r="T102" s="66">
        <f t="shared" si="1"/>
        <v>1907.1614318061997</v>
      </c>
      <c r="U102" s="55">
        <f t="shared" si="1"/>
        <v>2082.6202835323702</v>
      </c>
    </row>
    <row r="103" spans="1:26">
      <c r="A103" s="11" t="s">
        <v>28</v>
      </c>
      <c r="B103" s="101">
        <f t="shared" ref="B103:P103" si="29">C103/C33*100</f>
        <v>353.05192301030644</v>
      </c>
      <c r="C103" s="66">
        <f t="shared" si="29"/>
        <v>391.53458261842985</v>
      </c>
      <c r="D103" s="66">
        <f t="shared" si="29"/>
        <v>422.46581464528583</v>
      </c>
      <c r="E103" s="66">
        <f t="shared" si="29"/>
        <v>459.642806334071</v>
      </c>
      <c r="F103" s="66">
        <f t="shared" si="29"/>
        <v>501.4703017104714</v>
      </c>
      <c r="G103" s="66">
        <f t="shared" si="29"/>
        <v>552.62027248493951</v>
      </c>
      <c r="H103" s="66">
        <f t="shared" si="29"/>
        <v>608.43492000591834</v>
      </c>
      <c r="I103" s="66">
        <f t="shared" si="29"/>
        <v>670.49528184652206</v>
      </c>
      <c r="J103" s="66">
        <f t="shared" si="29"/>
        <v>755.64818264103042</v>
      </c>
      <c r="K103" s="66">
        <f t="shared" si="29"/>
        <v>840.28077909682588</v>
      </c>
      <c r="L103" s="66">
        <f t="shared" si="29"/>
        <v>931.87138401838001</v>
      </c>
      <c r="M103" s="66">
        <f t="shared" si="29"/>
        <v>1048.3553070206776</v>
      </c>
      <c r="N103" s="66">
        <f t="shared" si="29"/>
        <v>1181.4964310123037</v>
      </c>
      <c r="O103" s="66">
        <f t="shared" si="29"/>
        <v>1330.3649813198538</v>
      </c>
      <c r="P103" s="66">
        <f t="shared" si="29"/>
        <v>1488.6784140969164</v>
      </c>
      <c r="Q103" s="66">
        <v>1689.65</v>
      </c>
      <c r="R103" s="66">
        <f t="shared" si="1"/>
        <v>1894.0976500000002</v>
      </c>
      <c r="S103" s="66">
        <f t="shared" si="1"/>
        <v>2111.9188797500001</v>
      </c>
      <c r="T103" s="66">
        <f t="shared" si="1"/>
        <v>2318.8869299654998</v>
      </c>
      <c r="U103" s="55">
        <f t="shared" si="1"/>
        <v>2504.3978843627397</v>
      </c>
    </row>
    <row r="104" spans="1:26">
      <c r="A104" s="11" t="s">
        <v>29</v>
      </c>
      <c r="B104" s="101">
        <f t="shared" ref="B104:P104" si="30">C104/C34*100</f>
        <v>1406.6221388460951</v>
      </c>
      <c r="C104" s="66">
        <f t="shared" si="30"/>
        <v>1498.0525778710912</v>
      </c>
      <c r="D104" s="66">
        <f t="shared" si="30"/>
        <v>1623.8889944122629</v>
      </c>
      <c r="E104" s="66">
        <f t="shared" si="30"/>
        <v>1745.6806689931827</v>
      </c>
      <c r="F104" s="66">
        <f t="shared" si="30"/>
        <v>1874.8610384986782</v>
      </c>
      <c r="G104" s="66">
        <f t="shared" si="30"/>
        <v>2037.9739488480634</v>
      </c>
      <c r="H104" s="66">
        <f t="shared" si="30"/>
        <v>2213.2397084489967</v>
      </c>
      <c r="I104" s="66">
        <f t="shared" si="30"/>
        <v>2394.7253645418145</v>
      </c>
      <c r="J104" s="66">
        <f t="shared" si="30"/>
        <v>2662.9346053704976</v>
      </c>
      <c r="K104" s="66">
        <f t="shared" si="30"/>
        <v>2966.5091503827348</v>
      </c>
      <c r="L104" s="66">
        <f t="shared" si="30"/>
        <v>3289.8586477744529</v>
      </c>
      <c r="M104" s="66">
        <f t="shared" si="30"/>
        <v>3651.7430990296425</v>
      </c>
      <c r="N104" s="66">
        <f t="shared" si="30"/>
        <v>4097.2557571112593</v>
      </c>
      <c r="O104" s="66">
        <f t="shared" si="30"/>
        <v>4547.9538903934981</v>
      </c>
      <c r="P104" s="66">
        <f t="shared" si="30"/>
        <v>4916.338155515371</v>
      </c>
      <c r="Q104" s="66">
        <v>5437.47</v>
      </c>
      <c r="R104" s="66">
        <f t="shared" si="1"/>
        <v>6089.9664000000002</v>
      </c>
      <c r="S104" s="66">
        <f t="shared" si="1"/>
        <v>6820.7623680000006</v>
      </c>
      <c r="T104" s="66">
        <f t="shared" si="1"/>
        <v>7571.0462284800005</v>
      </c>
      <c r="U104" s="55">
        <f t="shared" si="1"/>
        <v>8328.1508513280005</v>
      </c>
    </row>
    <row r="105" spans="1:26" ht="15.75" thickBot="1">
      <c r="A105" s="12" t="s">
        <v>30</v>
      </c>
      <c r="B105" s="102">
        <f t="shared" ref="B105:P105" si="31">C105/C35*100</f>
        <v>89.672802814521773</v>
      </c>
      <c r="C105" s="56">
        <f t="shared" si="31"/>
        <v>101.50961278603864</v>
      </c>
      <c r="D105" s="56">
        <f t="shared" si="31"/>
        <v>113.48774709479122</v>
      </c>
      <c r="E105" s="56">
        <f t="shared" si="31"/>
        <v>127.21976449326094</v>
      </c>
      <c r="F105" s="56">
        <f t="shared" si="31"/>
        <v>142.86779552593202</v>
      </c>
      <c r="G105" s="56">
        <f t="shared" si="31"/>
        <v>157.72604626062898</v>
      </c>
      <c r="H105" s="56">
        <f t="shared" si="31"/>
        <v>177.75725413572886</v>
      </c>
      <c r="I105" s="56">
        <f t="shared" si="31"/>
        <v>200.68793991923789</v>
      </c>
      <c r="J105" s="56">
        <f t="shared" si="31"/>
        <v>224.7704927095464</v>
      </c>
      <c r="K105" s="56">
        <f t="shared" si="31"/>
        <v>251.96772232740153</v>
      </c>
      <c r="L105" s="56">
        <f t="shared" si="31"/>
        <v>282.4558167290171</v>
      </c>
      <c r="M105" s="56">
        <f t="shared" si="31"/>
        <v>320.30489617070538</v>
      </c>
      <c r="N105" s="56">
        <f t="shared" si="31"/>
        <v>365.14758163460414</v>
      </c>
      <c r="O105" s="56">
        <f t="shared" si="31"/>
        <v>402.02748737969915</v>
      </c>
      <c r="P105" s="56">
        <f t="shared" si="31"/>
        <v>451.87889581478186</v>
      </c>
      <c r="Q105" s="56">
        <v>507.46</v>
      </c>
      <c r="R105" s="56">
        <f t="shared" si="1"/>
        <v>571.90742</v>
      </c>
      <c r="S105" s="56">
        <f t="shared" si="1"/>
        <v>639.39249555999993</v>
      </c>
      <c r="T105" s="56">
        <f t="shared" si="1"/>
        <v>716.75898752275987</v>
      </c>
      <c r="U105" s="61">
        <f t="shared" si="1"/>
        <v>794.16895817521788</v>
      </c>
    </row>
    <row r="107" spans="1:26" ht="15.75" thickBot="1">
      <c r="A107" s="3" t="s">
        <v>35</v>
      </c>
    </row>
    <row r="108" spans="1:26" ht="16.5" thickBot="1">
      <c r="A108" s="4"/>
      <c r="B108" s="5">
        <v>1995</v>
      </c>
      <c r="C108" s="5">
        <v>1996</v>
      </c>
      <c r="D108" s="5">
        <v>1997</v>
      </c>
      <c r="E108" s="5">
        <v>1998</v>
      </c>
      <c r="F108" s="5">
        <v>1999</v>
      </c>
      <c r="G108" s="5">
        <v>2000</v>
      </c>
      <c r="H108" s="5">
        <v>2001</v>
      </c>
      <c r="I108" s="5">
        <v>2002</v>
      </c>
      <c r="J108" s="5">
        <v>2003</v>
      </c>
      <c r="K108" s="5">
        <v>2004</v>
      </c>
      <c r="L108" s="5">
        <v>2005</v>
      </c>
      <c r="M108" s="5">
        <v>2006</v>
      </c>
      <c r="N108" s="5">
        <v>2007</v>
      </c>
      <c r="O108" s="5">
        <v>2008</v>
      </c>
      <c r="P108" s="5">
        <v>2009</v>
      </c>
      <c r="Q108" s="5">
        <v>2010</v>
      </c>
      <c r="R108" s="5">
        <v>2011</v>
      </c>
      <c r="S108" s="5">
        <v>2012</v>
      </c>
      <c r="T108" s="5">
        <v>2013</v>
      </c>
      <c r="U108" s="47">
        <v>2014</v>
      </c>
      <c r="V108" s="5">
        <v>2015</v>
      </c>
      <c r="W108" s="5">
        <v>2016</v>
      </c>
      <c r="X108" s="5">
        <v>2017</v>
      </c>
      <c r="Y108" s="47">
        <v>2018</v>
      </c>
      <c r="Z108" s="49">
        <v>2019</v>
      </c>
    </row>
    <row r="109" spans="1:26">
      <c r="A109" s="10" t="s">
        <v>0</v>
      </c>
      <c r="B109" s="65">
        <v>2425.6219592421398</v>
      </c>
      <c r="C109" s="65">
        <v>2643.92793557393</v>
      </c>
      <c r="D109" s="65">
        <v>2910.9646570668901</v>
      </c>
      <c r="E109" s="65">
        <v>3187.5062994882501</v>
      </c>
      <c r="F109" s="65">
        <f t="shared" ref="F109:K111" si="32">G109/G5*100</f>
        <v>3534.9444861324691</v>
      </c>
      <c r="G109" s="65">
        <f t="shared" si="32"/>
        <v>3952.0679354961003</v>
      </c>
      <c r="H109" s="65">
        <f t="shared" si="32"/>
        <v>4414.4598839491446</v>
      </c>
      <c r="I109" s="65">
        <f t="shared" si="32"/>
        <v>4922.122770603296</v>
      </c>
      <c r="J109" s="65">
        <f t="shared" si="32"/>
        <v>5463.5562753696586</v>
      </c>
      <c r="K109" s="65">
        <f t="shared" si="32"/>
        <v>6233.9177101967807</v>
      </c>
      <c r="L109" s="65">
        <v>6969.52</v>
      </c>
      <c r="M109" s="65">
        <f t="shared" ref="M109:U109" si="33">L109*M5/100</f>
        <v>7805.8624</v>
      </c>
      <c r="N109" s="65">
        <f t="shared" si="33"/>
        <v>8937.7124480000002</v>
      </c>
      <c r="O109" s="65">
        <f t="shared" si="33"/>
        <v>9751.0442807679992</v>
      </c>
      <c r="P109" s="65">
        <f t="shared" si="33"/>
        <v>10745.650797406335</v>
      </c>
      <c r="Q109" s="65">
        <f t="shared" si="33"/>
        <v>11852.452829539186</v>
      </c>
      <c r="R109" s="65">
        <f t="shared" si="33"/>
        <v>12812.501508731861</v>
      </c>
      <c r="S109" s="65">
        <f t="shared" si="33"/>
        <v>13799.064124904215</v>
      </c>
      <c r="T109" s="65">
        <f t="shared" si="33"/>
        <v>14861.59206252184</v>
      </c>
      <c r="U109" s="65">
        <f t="shared" si="33"/>
        <v>15946.488283085935</v>
      </c>
      <c r="V109" s="65">
        <f t="shared" ref="V109:V139" si="34">U109*V5/100</f>
        <v>17046.795974618864</v>
      </c>
      <c r="W109" s="65">
        <f t="shared" ref="W109:W139" si="35">V109*W5/100</f>
        <v>18205.978100892946</v>
      </c>
      <c r="X109" s="65">
        <f t="shared" ref="X109:X139" si="36">W109*X5/100</f>
        <v>19425.778633652775</v>
      </c>
      <c r="Y109" s="65">
        <f t="shared" ref="Y109:Y139" si="37">X109*Y5/100</f>
        <v>20707.880023473859</v>
      </c>
      <c r="Z109" s="60">
        <f t="shared" ref="Z109:Z139" si="38">Y109*Z5/100</f>
        <v>21971.060704905762</v>
      </c>
    </row>
    <row r="110" spans="1:26">
      <c r="A110" s="11" t="s">
        <v>1</v>
      </c>
      <c r="B110" s="66">
        <v>1188.8633950927101</v>
      </c>
      <c r="C110" s="66">
        <v>1358.8708605909701</v>
      </c>
      <c r="D110" s="66">
        <v>1523.29423472247</v>
      </c>
      <c r="E110" s="66">
        <v>1664.96059855166</v>
      </c>
      <c r="F110" s="66">
        <f t="shared" si="32"/>
        <v>1831.4566584068277</v>
      </c>
      <c r="G110" s="66">
        <f t="shared" si="32"/>
        <v>2029.253977514765</v>
      </c>
      <c r="H110" s="66">
        <f t="shared" si="32"/>
        <v>2272.7644548165367</v>
      </c>
      <c r="I110" s="66">
        <f t="shared" si="32"/>
        <v>2561.4055405782369</v>
      </c>
      <c r="J110" s="66">
        <f t="shared" si="32"/>
        <v>2940.4935605838159</v>
      </c>
      <c r="K110" s="66">
        <f t="shared" si="32"/>
        <v>3405.0915431560588</v>
      </c>
      <c r="L110" s="66">
        <v>3905.64</v>
      </c>
      <c r="M110" s="66">
        <f t="shared" ref="M110:U110" si="39">L110*M6/100</f>
        <v>4468.0521600000002</v>
      </c>
      <c r="N110" s="66">
        <f t="shared" si="39"/>
        <v>5160.6002447999999</v>
      </c>
      <c r="O110" s="66">
        <f t="shared" si="39"/>
        <v>6012.0992851919991</v>
      </c>
      <c r="P110" s="66">
        <f t="shared" si="39"/>
        <v>7004.0956672486791</v>
      </c>
      <c r="Q110" s="66">
        <f t="shared" si="39"/>
        <v>8222.8083133499495</v>
      </c>
      <c r="R110" s="66">
        <f t="shared" si="39"/>
        <v>9571.348876739341</v>
      </c>
      <c r="S110" s="66">
        <f t="shared" si="39"/>
        <v>10892.195021729369</v>
      </c>
      <c r="T110" s="66">
        <f t="shared" si="39"/>
        <v>12253.719399445539</v>
      </c>
      <c r="U110" s="51">
        <f t="shared" si="39"/>
        <v>13479.091339390094</v>
      </c>
      <c r="V110" s="51">
        <f t="shared" si="34"/>
        <v>14732.646833953373</v>
      </c>
      <c r="W110" s="51">
        <f t="shared" si="35"/>
        <v>16073.317695843129</v>
      </c>
      <c r="X110" s="51">
        <f t="shared" si="36"/>
        <v>16651.95713289348</v>
      </c>
      <c r="Y110" s="51">
        <f t="shared" si="37"/>
        <v>17251.427589677645</v>
      </c>
      <c r="Z110" s="55">
        <f t="shared" si="38"/>
        <v>18079.496113982172</v>
      </c>
    </row>
    <row r="111" spans="1:26">
      <c r="A111" s="11" t="s">
        <v>2</v>
      </c>
      <c r="B111" s="66">
        <v>3483.2083154327402</v>
      </c>
      <c r="C111" s="66">
        <v>3953.4414380161602</v>
      </c>
      <c r="D111" s="66">
        <v>4447.6216177681799</v>
      </c>
      <c r="E111" s="66">
        <v>4923.5171308693698</v>
      </c>
      <c r="F111" s="66">
        <f t="shared" si="32"/>
        <v>5371.557189778483</v>
      </c>
      <c r="G111" s="66">
        <f t="shared" si="32"/>
        <v>5881.8551228074384</v>
      </c>
      <c r="H111" s="66">
        <f t="shared" si="32"/>
        <v>6393.5765184916854</v>
      </c>
      <c r="I111" s="66">
        <f t="shared" si="32"/>
        <v>7007.3598642668867</v>
      </c>
      <c r="J111" s="66">
        <f t="shared" si="32"/>
        <v>7820.2136085218453</v>
      </c>
      <c r="K111" s="66">
        <f t="shared" si="32"/>
        <v>8829.0211640211637</v>
      </c>
      <c r="L111" s="66">
        <v>10012.11</v>
      </c>
      <c r="M111" s="66">
        <f t="shared" ref="M111:U111" si="40">L111*M7/100</f>
        <v>11333.708520000002</v>
      </c>
      <c r="N111" s="66">
        <f t="shared" si="40"/>
        <v>12784.423210560002</v>
      </c>
      <c r="O111" s="66">
        <f t="shared" si="40"/>
        <v>14075.649954826562</v>
      </c>
      <c r="P111" s="66">
        <f t="shared" si="40"/>
        <v>15483.214950309219</v>
      </c>
      <c r="Q111" s="66">
        <f t="shared" si="40"/>
        <v>17372.167174246944</v>
      </c>
      <c r="R111" s="66">
        <f t="shared" si="40"/>
        <v>19335.222064936846</v>
      </c>
      <c r="S111" s="66">
        <f t="shared" si="40"/>
        <v>21191.403383170782</v>
      </c>
      <c r="T111" s="66">
        <f t="shared" si="40"/>
        <v>22929.098460590787</v>
      </c>
      <c r="U111" s="51">
        <f t="shared" si="40"/>
        <v>24419.489860529186</v>
      </c>
      <c r="V111" s="51">
        <f t="shared" si="34"/>
        <v>26080.015171045168</v>
      </c>
      <c r="W111" s="51">
        <f t="shared" si="35"/>
        <v>27853.45620267624</v>
      </c>
      <c r="X111" s="51">
        <f t="shared" si="36"/>
        <v>29691.784312052871</v>
      </c>
      <c r="Y111" s="51">
        <f t="shared" si="37"/>
        <v>31651.442076648356</v>
      </c>
      <c r="Z111" s="55">
        <f t="shared" si="38"/>
        <v>33803.740137860441</v>
      </c>
    </row>
    <row r="112" spans="1:26">
      <c r="A112" s="11" t="s">
        <v>3</v>
      </c>
      <c r="B112" s="66">
        <v>1422.4955473504599</v>
      </c>
      <c r="C112" s="66">
        <v>1590.35002193781</v>
      </c>
      <c r="D112" s="66">
        <v>1770.0595744167799</v>
      </c>
      <c r="E112" s="66">
        <v>1945.29547228404</v>
      </c>
      <c r="F112" s="66">
        <v>2087.30204176078</v>
      </c>
      <c r="G112" s="66">
        <f t="shared" ref="G112:K121" si="41">H112/H8*100</f>
        <v>2283.5084336862938</v>
      </c>
      <c r="H112" s="66">
        <f t="shared" si="41"/>
        <v>2514.1427854886092</v>
      </c>
      <c r="I112" s="66">
        <f t="shared" si="41"/>
        <v>2838.4672048166399</v>
      </c>
      <c r="J112" s="66">
        <f t="shared" si="41"/>
        <v>3261.3988183343195</v>
      </c>
      <c r="K112" s="66">
        <f t="shared" si="41"/>
        <v>3757.1314387211364</v>
      </c>
      <c r="L112" s="66">
        <v>4230.53</v>
      </c>
      <c r="M112" s="66">
        <f t="shared" ref="M112:U112" si="42">L112*M8/100</f>
        <v>4729.73254</v>
      </c>
      <c r="N112" s="66">
        <f t="shared" si="42"/>
        <v>5481.760013860001</v>
      </c>
      <c r="O112" s="66">
        <f t="shared" si="42"/>
        <v>5947.7096150381012</v>
      </c>
      <c r="P112" s="66">
        <f t="shared" si="42"/>
        <v>6268.8859342501592</v>
      </c>
      <c r="Q112" s="66">
        <f t="shared" si="42"/>
        <v>7140.2610791109319</v>
      </c>
      <c r="R112" s="66">
        <f t="shared" si="42"/>
        <v>8068.4950193953528</v>
      </c>
      <c r="S112" s="66">
        <f t="shared" si="42"/>
        <v>8883.4130163542832</v>
      </c>
      <c r="T112" s="66">
        <f t="shared" si="42"/>
        <v>9674.0367748098142</v>
      </c>
      <c r="U112" s="51">
        <f t="shared" si="42"/>
        <v>10148.064576775496</v>
      </c>
      <c r="V112" s="51">
        <f t="shared" si="34"/>
        <v>10462.654578655536</v>
      </c>
      <c r="W112" s="51">
        <f t="shared" si="35"/>
        <v>10933.474034695037</v>
      </c>
      <c r="X112" s="51">
        <f t="shared" si="36"/>
        <v>11709.750691158382</v>
      </c>
      <c r="Y112" s="51">
        <f t="shared" si="37"/>
        <v>12494.303987465995</v>
      </c>
      <c r="Z112" s="55">
        <f t="shared" si="38"/>
        <v>13268.950834688887</v>
      </c>
    </row>
    <row r="113" spans="1:26">
      <c r="A113" s="11" t="s">
        <v>4</v>
      </c>
      <c r="B113" s="66">
        <v>1047.43424511584</v>
      </c>
      <c r="C113" s="66">
        <v>1198.26477641252</v>
      </c>
      <c r="D113" s="66">
        <v>1327.6773722650801</v>
      </c>
      <c r="E113" s="66">
        <v>1469.7388510974399</v>
      </c>
      <c r="F113" s="66">
        <v>1599.07586999401</v>
      </c>
      <c r="G113" s="66">
        <f t="shared" si="41"/>
        <v>1771.7760639533662</v>
      </c>
      <c r="H113" s="66">
        <f t="shared" si="41"/>
        <v>1961.3561027963763</v>
      </c>
      <c r="I113" s="66">
        <f t="shared" si="41"/>
        <v>2220.255108365498</v>
      </c>
      <c r="J113" s="66">
        <f t="shared" si="41"/>
        <v>2617.6807727629225</v>
      </c>
      <c r="K113" s="66">
        <f t="shared" si="41"/>
        <v>3154.3053311793215</v>
      </c>
      <c r="L113" s="66">
        <v>3905.03</v>
      </c>
      <c r="M113" s="66">
        <f t="shared" ref="M113:U113" si="43">L113*M9/100</f>
        <v>4607.9354000000003</v>
      </c>
      <c r="N113" s="66">
        <f t="shared" si="43"/>
        <v>5492.6589968000008</v>
      </c>
      <c r="O113" s="66">
        <f t="shared" si="43"/>
        <v>6470.3522982304012</v>
      </c>
      <c r="P113" s="66">
        <f t="shared" si="43"/>
        <v>7563.841836631339</v>
      </c>
      <c r="Q113" s="66">
        <f t="shared" si="43"/>
        <v>8698.418112126039</v>
      </c>
      <c r="R113" s="66">
        <f t="shared" si="43"/>
        <v>9942.2919021600628</v>
      </c>
      <c r="S113" s="66">
        <f t="shared" si="43"/>
        <v>11085.65547090847</v>
      </c>
      <c r="T113" s="66">
        <f t="shared" si="43"/>
        <v>12083.364463290232</v>
      </c>
      <c r="U113" s="51">
        <f t="shared" si="43"/>
        <v>13025.866891426871</v>
      </c>
      <c r="V113" s="51">
        <f t="shared" si="34"/>
        <v>14028.85864206674</v>
      </c>
      <c r="W113" s="51">
        <f t="shared" si="35"/>
        <v>15038.936464295546</v>
      </c>
      <c r="X113" s="51">
        <f t="shared" si="36"/>
        <v>15640.493922867368</v>
      </c>
      <c r="Y113" s="51">
        <f t="shared" si="37"/>
        <v>16469.440100779339</v>
      </c>
      <c r="Z113" s="55">
        <f t="shared" si="38"/>
        <v>17325.850986019865</v>
      </c>
    </row>
    <row r="114" spans="1:26">
      <c r="A114" s="11" t="s">
        <v>5</v>
      </c>
      <c r="B114" s="66">
        <v>3142.9314972755001</v>
      </c>
      <c r="C114" s="66">
        <v>3413.2236060411901</v>
      </c>
      <c r="D114" s="66">
        <v>3717.0005069788599</v>
      </c>
      <c r="E114" s="66">
        <v>4025.5115490581102</v>
      </c>
      <c r="F114" s="66">
        <v>4355.6034960808702</v>
      </c>
      <c r="G114" s="66">
        <f t="shared" si="41"/>
        <v>4743.2522072320698</v>
      </c>
      <c r="H114" s="66">
        <f t="shared" si="41"/>
        <v>5170.1449058829567</v>
      </c>
      <c r="I114" s="66">
        <f t="shared" si="41"/>
        <v>5697.4996862830185</v>
      </c>
      <c r="J114" s="66">
        <f t="shared" si="41"/>
        <v>6352.7121502055661</v>
      </c>
      <c r="K114" s="66">
        <f t="shared" si="41"/>
        <v>7165.859305431879</v>
      </c>
      <c r="L114" s="66">
        <v>8047.26</v>
      </c>
      <c r="M114" s="66">
        <f t="shared" ref="M114:U114" si="44">L114*M10/100</f>
        <v>9157.7818800000005</v>
      </c>
      <c r="N114" s="66">
        <f t="shared" si="44"/>
        <v>10531.449162000001</v>
      </c>
      <c r="O114" s="66">
        <f t="shared" si="44"/>
        <v>11942.663349708002</v>
      </c>
      <c r="P114" s="66">
        <f t="shared" si="44"/>
        <v>13507.152248519749</v>
      </c>
      <c r="Q114" s="66">
        <f t="shared" si="44"/>
        <v>15425.167867809556</v>
      </c>
      <c r="R114" s="66">
        <f t="shared" si="44"/>
        <v>17307.038347682323</v>
      </c>
      <c r="S114" s="66">
        <f t="shared" si="44"/>
        <v>18951.206990712144</v>
      </c>
      <c r="T114" s="66">
        <f t="shared" si="44"/>
        <v>20599.961998904102</v>
      </c>
      <c r="U114" s="51">
        <f t="shared" si="44"/>
        <v>21794.759794840538</v>
      </c>
      <c r="V114" s="51">
        <f t="shared" si="34"/>
        <v>22448.602588685757</v>
      </c>
      <c r="W114" s="51">
        <f t="shared" si="35"/>
        <v>21887.387523968609</v>
      </c>
      <c r="X114" s="51">
        <f t="shared" si="36"/>
        <v>22806.657799975292</v>
      </c>
      <c r="Y114" s="51">
        <f t="shared" si="37"/>
        <v>24106.63729457388</v>
      </c>
      <c r="Z114" s="55">
        <f t="shared" si="38"/>
        <v>25432.502345775443</v>
      </c>
    </row>
    <row r="115" spans="1:26">
      <c r="A115" s="11" t="s">
        <v>6</v>
      </c>
      <c r="B115" s="66">
        <v>1368.45212117816</v>
      </c>
      <c r="C115" s="66">
        <v>1553.19315753721</v>
      </c>
      <c r="D115" s="66">
        <v>1692.9805417155601</v>
      </c>
      <c r="E115" s="66">
        <v>1847.0417710116801</v>
      </c>
      <c r="F115" s="66">
        <v>1998.4991962346401</v>
      </c>
      <c r="G115" s="66">
        <f t="shared" si="41"/>
        <v>2182.3611222882218</v>
      </c>
      <c r="H115" s="66">
        <f t="shared" si="41"/>
        <v>2385.3207066610262</v>
      </c>
      <c r="I115" s="66">
        <f t="shared" si="41"/>
        <v>2611.9261737938236</v>
      </c>
      <c r="J115" s="66">
        <f t="shared" si="41"/>
        <v>2878.3426435207934</v>
      </c>
      <c r="K115" s="66">
        <f t="shared" si="41"/>
        <v>3229.5004460303303</v>
      </c>
      <c r="L115" s="66">
        <v>3620.27</v>
      </c>
      <c r="M115" s="66">
        <f t="shared" ref="M115:U115" si="45">L115*M11/100</f>
        <v>4163.3104999999996</v>
      </c>
      <c r="N115" s="66">
        <f t="shared" si="45"/>
        <v>4833.6034904999988</v>
      </c>
      <c r="O115" s="66">
        <f t="shared" si="45"/>
        <v>5606.9800489799982</v>
      </c>
      <c r="P115" s="66">
        <f t="shared" si="45"/>
        <v>6369.5293356412776</v>
      </c>
      <c r="Q115" s="66">
        <f t="shared" si="45"/>
        <v>7248.5243839597733</v>
      </c>
      <c r="R115" s="66">
        <f t="shared" si="45"/>
        <v>8248.820748946222</v>
      </c>
      <c r="S115" s="66">
        <f t="shared" si="45"/>
        <v>9238.6792388197682</v>
      </c>
      <c r="T115" s="66">
        <f t="shared" si="45"/>
        <v>10005.489615641809</v>
      </c>
      <c r="U115" s="51">
        <f t="shared" si="45"/>
        <v>10655.846440658528</v>
      </c>
      <c r="V115" s="51">
        <f t="shared" si="34"/>
        <v>11327.164766420014</v>
      </c>
      <c r="W115" s="51">
        <f t="shared" si="35"/>
        <v>12108.739135302994</v>
      </c>
      <c r="X115" s="51">
        <f t="shared" si="36"/>
        <v>12750.502309474054</v>
      </c>
      <c r="Y115" s="51">
        <f t="shared" si="37"/>
        <v>13324.274913400386</v>
      </c>
      <c r="Z115" s="55">
        <f t="shared" si="38"/>
        <v>13724.003160802398</v>
      </c>
    </row>
    <row r="116" spans="1:26">
      <c r="A116" s="11" t="s">
        <v>7</v>
      </c>
      <c r="B116" s="66">
        <v>2182.2472378498701</v>
      </c>
      <c r="C116" s="66">
        <v>2404.83645611055</v>
      </c>
      <c r="D116" s="66">
        <v>2645.3201017216102</v>
      </c>
      <c r="E116" s="66">
        <v>2864.8816701645001</v>
      </c>
      <c r="F116" s="66">
        <v>3079.7477954268402</v>
      </c>
      <c r="G116" s="66">
        <f t="shared" si="41"/>
        <v>3332.2871146518423</v>
      </c>
      <c r="H116" s="66">
        <f t="shared" si="41"/>
        <v>3642.1898163144638</v>
      </c>
      <c r="I116" s="66">
        <f t="shared" si="41"/>
        <v>4013.6931775785397</v>
      </c>
      <c r="J116" s="66">
        <f t="shared" si="41"/>
        <v>4423.0898816915515</v>
      </c>
      <c r="K116" s="66">
        <f t="shared" si="41"/>
        <v>4940.5913978494627</v>
      </c>
      <c r="L116" s="66">
        <v>5513.7</v>
      </c>
      <c r="M116" s="66">
        <f t="shared" ref="M116:U116" si="46">L116*M12/100</f>
        <v>6175.3440000000001</v>
      </c>
      <c r="N116" s="66">
        <f t="shared" si="46"/>
        <v>6916.3852800000004</v>
      </c>
      <c r="O116" s="66">
        <f t="shared" si="46"/>
        <v>7732.5187430400001</v>
      </c>
      <c r="P116" s="66">
        <f t="shared" si="46"/>
        <v>8614.0258797465594</v>
      </c>
      <c r="Q116" s="66">
        <f t="shared" si="46"/>
        <v>9708.0071664743737</v>
      </c>
      <c r="R116" s="66">
        <f t="shared" si="46"/>
        <v>10902.09204795072</v>
      </c>
      <c r="S116" s="66">
        <f t="shared" si="46"/>
        <v>11992.301252745792</v>
      </c>
      <c r="T116" s="66">
        <f t="shared" si="46"/>
        <v>12951.685352965456</v>
      </c>
      <c r="U116" s="51">
        <f t="shared" si="46"/>
        <v>13676.979732731521</v>
      </c>
      <c r="V116" s="51">
        <f t="shared" si="34"/>
        <v>14456.567577497219</v>
      </c>
      <c r="W116" s="51">
        <f t="shared" si="35"/>
        <v>15338.418199724549</v>
      </c>
      <c r="X116" s="51">
        <f t="shared" si="36"/>
        <v>16320.076964506921</v>
      </c>
      <c r="Y116" s="51">
        <f t="shared" si="37"/>
        <v>17087.120581838746</v>
      </c>
      <c r="Z116" s="55">
        <f t="shared" si="38"/>
        <v>17804.779646275976</v>
      </c>
    </row>
    <row r="117" spans="1:26">
      <c r="A117" s="11" t="s">
        <v>8</v>
      </c>
      <c r="B117" s="66">
        <v>3060.3790718372102</v>
      </c>
      <c r="C117" s="66">
        <v>3461.2887302478798</v>
      </c>
      <c r="D117" s="66">
        <v>3904.3336877196102</v>
      </c>
      <c r="E117" s="66">
        <v>4306.4800575547297</v>
      </c>
      <c r="F117" s="66">
        <v>4754.3539835404199</v>
      </c>
      <c r="G117" s="66">
        <f t="shared" si="41"/>
        <v>5277.3329217298706</v>
      </c>
      <c r="H117" s="66">
        <f t="shared" si="41"/>
        <v>5831.4528785115072</v>
      </c>
      <c r="I117" s="66">
        <f t="shared" si="41"/>
        <v>6490.4070537833077</v>
      </c>
      <c r="J117" s="66">
        <f t="shared" si="41"/>
        <v>7288.7271213986551</v>
      </c>
      <c r="K117" s="66">
        <f t="shared" si="41"/>
        <v>8323.7263726372639</v>
      </c>
      <c r="L117" s="66">
        <v>9247.66</v>
      </c>
      <c r="M117" s="66">
        <f t="shared" ref="M117:U117" si="47">L117*M13/100</f>
        <v>10357.379199999999</v>
      </c>
      <c r="N117" s="66">
        <f t="shared" si="47"/>
        <v>11931.7008384</v>
      </c>
      <c r="O117" s="66">
        <f t="shared" si="47"/>
        <v>13089.0758197248</v>
      </c>
      <c r="P117" s="66">
        <f t="shared" si="47"/>
        <v>14162.380036942235</v>
      </c>
      <c r="Q117" s="66">
        <f t="shared" si="47"/>
        <v>15621.105180747285</v>
      </c>
      <c r="R117" s="66">
        <f t="shared" si="47"/>
        <v>16902.035805568561</v>
      </c>
      <c r="S117" s="66">
        <f t="shared" si="47"/>
        <v>18169.688490986202</v>
      </c>
      <c r="T117" s="66">
        <f t="shared" si="47"/>
        <v>19568.754504792141</v>
      </c>
      <c r="U117" s="51">
        <f t="shared" si="47"/>
        <v>20938.567320127593</v>
      </c>
      <c r="V117" s="51">
        <f t="shared" si="34"/>
        <v>22383.328465216397</v>
      </c>
      <c r="W117" s="51">
        <f t="shared" si="35"/>
        <v>23927.778129316332</v>
      </c>
      <c r="X117" s="51">
        <f t="shared" si="36"/>
        <v>25578.794820239164</v>
      </c>
      <c r="Y117" s="51">
        <f t="shared" si="37"/>
        <v>27266.995278374947</v>
      </c>
      <c r="Z117" s="55">
        <f t="shared" si="38"/>
        <v>28903.014995077443</v>
      </c>
    </row>
    <row r="118" spans="1:26">
      <c r="A118" s="11" t="s">
        <v>9</v>
      </c>
      <c r="B118" s="66">
        <v>5957.2465944754904</v>
      </c>
      <c r="C118" s="66">
        <v>6684.0306790015002</v>
      </c>
      <c r="D118" s="66">
        <v>7486.1143604816798</v>
      </c>
      <c r="E118" s="66">
        <v>8309.5869401346699</v>
      </c>
      <c r="F118" s="66">
        <v>9148.8552210882699</v>
      </c>
      <c r="G118" s="66">
        <f t="shared" si="41"/>
        <v>10118.633874523626</v>
      </c>
      <c r="H118" s="66">
        <f t="shared" si="41"/>
        <v>11150.734529725038</v>
      </c>
      <c r="I118" s="66">
        <f t="shared" si="41"/>
        <v>12455.370469702868</v>
      </c>
      <c r="J118" s="66">
        <f t="shared" si="41"/>
        <v>14149.300853582457</v>
      </c>
      <c r="K118" s="66">
        <f t="shared" si="41"/>
        <v>16243.397379912662</v>
      </c>
      <c r="L118" s="66">
        <v>18598.689999999999</v>
      </c>
      <c r="M118" s="66">
        <f t="shared" ref="M118:U118" si="48">L118*M14/100</f>
        <v>21369.894810000002</v>
      </c>
      <c r="N118" s="66">
        <f t="shared" si="48"/>
        <v>24554.009136690005</v>
      </c>
      <c r="O118" s="66">
        <f t="shared" si="48"/>
        <v>27672.368297049637</v>
      </c>
      <c r="P118" s="66">
        <f t="shared" si="48"/>
        <v>31103.741965883793</v>
      </c>
      <c r="Q118" s="66">
        <f t="shared" si="48"/>
        <v>35053.917195551039</v>
      </c>
      <c r="R118" s="66">
        <f t="shared" si="48"/>
        <v>38909.848087061655</v>
      </c>
      <c r="S118" s="66">
        <f t="shared" si="48"/>
        <v>42839.742743854877</v>
      </c>
      <c r="T118" s="66">
        <f t="shared" si="48"/>
        <v>46952.358047264948</v>
      </c>
      <c r="U118" s="51">
        <f t="shared" si="48"/>
        <v>51037.213197377001</v>
      </c>
      <c r="V118" s="51">
        <f t="shared" si="34"/>
        <v>55375.376319154042</v>
      </c>
      <c r="W118" s="51">
        <f t="shared" si="35"/>
        <v>59694.655672048058</v>
      </c>
      <c r="X118" s="51">
        <f t="shared" si="36"/>
        <v>63992.670880435522</v>
      </c>
      <c r="Y118" s="51">
        <f t="shared" si="37"/>
        <v>68280.179829424698</v>
      </c>
      <c r="Z118" s="55">
        <f t="shared" si="38"/>
        <v>72445.270799019592</v>
      </c>
    </row>
    <row r="119" spans="1:26">
      <c r="A119" s="11" t="s">
        <v>10</v>
      </c>
      <c r="B119" s="66">
        <v>4316.8869439990003</v>
      </c>
      <c r="C119" s="66">
        <v>4865.1315858868702</v>
      </c>
      <c r="D119" s="66">
        <v>5405.1611919203096</v>
      </c>
      <c r="E119" s="66">
        <v>5956.48763349618</v>
      </c>
      <c r="F119" s="66">
        <v>6552.1363968457999</v>
      </c>
      <c r="G119" s="66">
        <f t="shared" si="41"/>
        <v>7272.8714004988378</v>
      </c>
      <c r="H119" s="66">
        <f t="shared" si="41"/>
        <v>8043.7957689517134</v>
      </c>
      <c r="I119" s="66">
        <f t="shared" si="41"/>
        <v>9057.3140358396286</v>
      </c>
      <c r="J119" s="66">
        <f t="shared" si="41"/>
        <v>10388.739199108055</v>
      </c>
      <c r="K119" s="66">
        <f t="shared" si="41"/>
        <v>11895.106382978724</v>
      </c>
      <c r="L119" s="66">
        <v>13417.68</v>
      </c>
      <c r="M119" s="66">
        <f t="shared" ref="M119:U119" si="49">L119*M15/100</f>
        <v>15242.484479999999</v>
      </c>
      <c r="N119" s="66">
        <f t="shared" si="49"/>
        <v>17483.129698560002</v>
      </c>
      <c r="O119" s="66">
        <f t="shared" si="49"/>
        <v>19248.92579811456</v>
      </c>
      <c r="P119" s="66">
        <f t="shared" si="49"/>
        <v>20962.080194146758</v>
      </c>
      <c r="Q119" s="66">
        <f t="shared" si="49"/>
        <v>23456.567737250225</v>
      </c>
      <c r="R119" s="66">
        <f t="shared" si="49"/>
        <v>25567.658833602745</v>
      </c>
      <c r="S119" s="66">
        <f t="shared" si="49"/>
        <v>27613.071540290966</v>
      </c>
      <c r="T119" s="66">
        <f t="shared" si="49"/>
        <v>29877.343406594828</v>
      </c>
      <c r="U119" s="51">
        <f t="shared" si="49"/>
        <v>32148.021505496032</v>
      </c>
      <c r="V119" s="51">
        <f t="shared" si="34"/>
        <v>34719.863225935718</v>
      </c>
      <c r="W119" s="51">
        <f t="shared" si="35"/>
        <v>37358.572831106831</v>
      </c>
      <c r="X119" s="51">
        <f t="shared" si="36"/>
        <v>40272.541511933159</v>
      </c>
      <c r="Y119" s="51">
        <f t="shared" si="37"/>
        <v>43131.891959280409</v>
      </c>
      <c r="Z119" s="55">
        <f t="shared" si="38"/>
        <v>46064.860612511475</v>
      </c>
    </row>
    <row r="120" spans="1:26">
      <c r="A120" s="11" t="s">
        <v>11</v>
      </c>
      <c r="B120" s="66">
        <v>2011.6803253420101</v>
      </c>
      <c r="C120" s="66">
        <v>2267.1637266604498</v>
      </c>
      <c r="D120" s="66">
        <v>2532.4218826797201</v>
      </c>
      <c r="E120" s="66">
        <v>2742.61289894214</v>
      </c>
      <c r="F120" s="66">
        <v>2992.19067274587</v>
      </c>
      <c r="G120" s="66">
        <f t="shared" si="41"/>
        <v>3240.5424985837781</v>
      </c>
      <c r="H120" s="66">
        <f t="shared" si="41"/>
        <v>3528.9507809577344</v>
      </c>
      <c r="I120" s="66">
        <f t="shared" si="41"/>
        <v>3867.7300559296768</v>
      </c>
      <c r="J120" s="66">
        <f t="shared" si="41"/>
        <v>4231.2966811870665</v>
      </c>
      <c r="K120" s="66">
        <f t="shared" si="41"/>
        <v>4794.0591397849466</v>
      </c>
      <c r="L120" s="66">
        <v>5350.17</v>
      </c>
      <c r="M120" s="66">
        <f t="shared" ref="M120:U120" si="50">L120*M16/100</f>
        <v>6040.3419300000005</v>
      </c>
      <c r="N120" s="66">
        <f t="shared" si="50"/>
        <v>6898.070484060001</v>
      </c>
      <c r="O120" s="66">
        <f t="shared" si="50"/>
        <v>7774.1254355356214</v>
      </c>
      <c r="P120" s="66">
        <f t="shared" si="50"/>
        <v>8776.9876167197162</v>
      </c>
      <c r="Q120" s="66">
        <f t="shared" si="50"/>
        <v>10058.427808760795</v>
      </c>
      <c r="R120" s="66">
        <f t="shared" si="50"/>
        <v>11416.315562943502</v>
      </c>
      <c r="S120" s="66">
        <f t="shared" si="50"/>
        <v>12797.689746059667</v>
      </c>
      <c r="T120" s="66">
        <f t="shared" si="50"/>
        <v>14128.649479649872</v>
      </c>
      <c r="U120" s="51">
        <f t="shared" si="50"/>
        <v>15428.48523177766</v>
      </c>
      <c r="V120" s="51">
        <f t="shared" si="34"/>
        <v>16770.763446942317</v>
      </c>
      <c r="W120" s="51">
        <f t="shared" si="35"/>
        <v>18229.819866826299</v>
      </c>
      <c r="X120" s="51">
        <f t="shared" si="36"/>
        <v>19779.354555506536</v>
      </c>
      <c r="Y120" s="51">
        <f t="shared" si="37"/>
        <v>21361.702919947056</v>
      </c>
      <c r="Z120" s="55">
        <f t="shared" si="38"/>
        <v>22963.830638943087</v>
      </c>
    </row>
    <row r="121" spans="1:26">
      <c r="A121" s="11" t="s">
        <v>12</v>
      </c>
      <c r="B121" s="66">
        <v>2288.0619383007802</v>
      </c>
      <c r="C121" s="66">
        <v>2592.3741760947901</v>
      </c>
      <c r="D121" s="66">
        <v>2955.3065607480598</v>
      </c>
      <c r="E121" s="66">
        <v>3274.4796693088501</v>
      </c>
      <c r="F121" s="66">
        <v>3598.6531565704199</v>
      </c>
      <c r="G121" s="66">
        <f t="shared" si="41"/>
        <v>3933.3279001314745</v>
      </c>
      <c r="H121" s="66">
        <f t="shared" si="41"/>
        <v>4275.527427442913</v>
      </c>
      <c r="I121" s="66">
        <f t="shared" si="41"/>
        <v>4711.6312250420897</v>
      </c>
      <c r="J121" s="66">
        <f t="shared" si="41"/>
        <v>5253.4688159219304</v>
      </c>
      <c r="K121" s="66">
        <f t="shared" si="41"/>
        <v>5873.3781362007176</v>
      </c>
      <c r="L121" s="66">
        <v>6554.69</v>
      </c>
      <c r="M121" s="66">
        <f t="shared" ref="M121:U121" si="51">L121*M17/100</f>
        <v>7433.0184600000002</v>
      </c>
      <c r="N121" s="66">
        <f t="shared" si="51"/>
        <v>8562.8372659199995</v>
      </c>
      <c r="O121" s="66">
        <f t="shared" si="51"/>
        <v>9676.0061104895995</v>
      </c>
      <c r="P121" s="66">
        <f t="shared" si="51"/>
        <v>10866.15486207982</v>
      </c>
      <c r="Q121" s="66">
        <f t="shared" si="51"/>
        <v>12376.550387908916</v>
      </c>
      <c r="R121" s="66">
        <f t="shared" si="51"/>
        <v>13898.866085621712</v>
      </c>
      <c r="S121" s="66">
        <f t="shared" si="51"/>
        <v>15483.336819382586</v>
      </c>
      <c r="T121" s="66">
        <f t="shared" si="51"/>
        <v>17186.503869514669</v>
      </c>
      <c r="U121" s="51">
        <f t="shared" si="51"/>
        <v>18887.967752596622</v>
      </c>
      <c r="V121" s="51">
        <f t="shared" si="34"/>
        <v>20587.884850330316</v>
      </c>
      <c r="W121" s="51">
        <f t="shared" si="35"/>
        <v>22317.267177758062</v>
      </c>
      <c r="X121" s="51">
        <f t="shared" si="36"/>
        <v>24124.965819156463</v>
      </c>
      <c r="Y121" s="51">
        <f t="shared" si="37"/>
        <v>26127.337982146448</v>
      </c>
      <c r="Z121" s="55">
        <f t="shared" si="38"/>
        <v>28113.015668789576</v>
      </c>
    </row>
    <row r="122" spans="1:26">
      <c r="A122" s="11" t="s">
        <v>13</v>
      </c>
      <c r="B122" s="66">
        <v>1495.1654588660101</v>
      </c>
      <c r="C122" s="66">
        <v>1670.09981755333</v>
      </c>
      <c r="D122" s="66">
        <v>1875.5220951123899</v>
      </c>
      <c r="E122" s="66">
        <v>2008.68416386537</v>
      </c>
      <c r="F122" s="66">
        <v>2165.3615286468698</v>
      </c>
      <c r="G122" s="66">
        <f t="shared" ref="G122:K131" si="52">H122/H18*100</f>
        <v>2338.5904509386196</v>
      </c>
      <c r="H122" s="66">
        <f t="shared" si="52"/>
        <v>2544.3864106212181</v>
      </c>
      <c r="I122" s="66">
        <f t="shared" si="52"/>
        <v>2811.5469837364462</v>
      </c>
      <c r="J122" s="66">
        <f t="shared" si="52"/>
        <v>3177.0480916221841</v>
      </c>
      <c r="K122" s="66">
        <f t="shared" si="52"/>
        <v>3596.4184397163122</v>
      </c>
      <c r="L122" s="66">
        <v>4056.76</v>
      </c>
      <c r="M122" s="66">
        <f t="shared" ref="M122:U122" si="53">L122*M18/100</f>
        <v>4555.7414799999997</v>
      </c>
      <c r="N122" s="66">
        <f t="shared" si="53"/>
        <v>5157.0993553600001</v>
      </c>
      <c r="O122" s="66">
        <f t="shared" si="53"/>
        <v>5837.8364702675199</v>
      </c>
      <c r="P122" s="66">
        <f t="shared" si="53"/>
        <v>6602.593047872565</v>
      </c>
      <c r="Q122" s="66">
        <f t="shared" si="53"/>
        <v>7526.956074574724</v>
      </c>
      <c r="R122" s="66">
        <f t="shared" si="53"/>
        <v>8467.8255838965651</v>
      </c>
      <c r="S122" s="66">
        <f t="shared" si="53"/>
        <v>9399.2863981251867</v>
      </c>
      <c r="T122" s="66">
        <f t="shared" si="53"/>
        <v>10348.614324335829</v>
      </c>
      <c r="U122" s="51">
        <f t="shared" si="53"/>
        <v>11352.429913796404</v>
      </c>
      <c r="V122" s="51">
        <f t="shared" si="34"/>
        <v>12385.501035951876</v>
      </c>
      <c r="W122" s="51">
        <f t="shared" si="35"/>
        <v>13500.196129187545</v>
      </c>
      <c r="X122" s="51">
        <f t="shared" si="36"/>
        <v>14688.213388556049</v>
      </c>
      <c r="Y122" s="51">
        <f t="shared" si="37"/>
        <v>15966.087953360426</v>
      </c>
      <c r="Z122" s="55">
        <f t="shared" si="38"/>
        <v>17243.374989629261</v>
      </c>
    </row>
    <row r="123" spans="1:26">
      <c r="A123" s="11" t="s">
        <v>14</v>
      </c>
      <c r="B123" s="66">
        <v>5922.2988898497397</v>
      </c>
      <c r="C123" s="66">
        <v>6638.8970555215601</v>
      </c>
      <c r="D123" s="66">
        <v>7375.8146286844503</v>
      </c>
      <c r="E123" s="66">
        <v>8172.4026085823698</v>
      </c>
      <c r="F123" s="66">
        <v>8989.6428694406095</v>
      </c>
      <c r="G123" s="66">
        <f t="shared" si="52"/>
        <v>9915.576084992992</v>
      </c>
      <c r="H123" s="66">
        <f t="shared" si="52"/>
        <v>10907.133693492291</v>
      </c>
      <c r="I123" s="66">
        <f t="shared" si="52"/>
        <v>12183.26833563089</v>
      </c>
      <c r="J123" s="66">
        <f t="shared" si="52"/>
        <v>13815.826292605429</v>
      </c>
      <c r="K123" s="66">
        <f t="shared" si="52"/>
        <v>15943.463541666664</v>
      </c>
      <c r="L123" s="66">
        <v>18366.87</v>
      </c>
      <c r="M123" s="66">
        <f t="shared" ref="M123:U123" si="54">L123*M19/100</f>
        <v>21066.799890000002</v>
      </c>
      <c r="N123" s="66">
        <f t="shared" si="54"/>
        <v>24058.285474380002</v>
      </c>
      <c r="O123" s="66">
        <f t="shared" si="54"/>
        <v>26945.2797313056</v>
      </c>
      <c r="P123" s="66">
        <f t="shared" si="54"/>
        <v>30232.603858524883</v>
      </c>
      <c r="Q123" s="66">
        <f t="shared" si="54"/>
        <v>33951.214133123445</v>
      </c>
      <c r="R123" s="66">
        <f t="shared" si="54"/>
        <v>37651.896473633904</v>
      </c>
      <c r="S123" s="66">
        <f t="shared" si="54"/>
        <v>41341.782328050023</v>
      </c>
      <c r="T123" s="66">
        <f t="shared" si="54"/>
        <v>45310.593431542824</v>
      </c>
      <c r="U123" s="51">
        <f t="shared" si="54"/>
        <v>49252.615060087053</v>
      </c>
      <c r="V123" s="51">
        <f t="shared" si="34"/>
        <v>53192.824264894014</v>
      </c>
      <c r="W123" s="51">
        <f t="shared" si="35"/>
        <v>57235.478909025958</v>
      </c>
      <c r="X123" s="51">
        <f t="shared" si="36"/>
        <v>61470.90434829388</v>
      </c>
      <c r="Y123" s="51">
        <f t="shared" si="37"/>
        <v>65405.042226584694</v>
      </c>
      <c r="Z123" s="55">
        <f t="shared" si="38"/>
        <v>69002.31954904685</v>
      </c>
    </row>
    <row r="124" spans="1:26">
      <c r="A124" s="11" t="s">
        <v>15</v>
      </c>
      <c r="B124" s="66">
        <v>3810.7795783638799</v>
      </c>
      <c r="C124" s="66">
        <v>4340.4779397564598</v>
      </c>
      <c r="D124" s="66">
        <v>4791.8876454911297</v>
      </c>
      <c r="E124" s="66">
        <v>5213.5737582943502</v>
      </c>
      <c r="F124" s="66">
        <v>5635.8732327161997</v>
      </c>
      <c r="G124" s="66">
        <f t="shared" si="52"/>
        <v>6171.2811898242335</v>
      </c>
      <c r="H124" s="66">
        <f t="shared" si="52"/>
        <v>6726.6964969084147</v>
      </c>
      <c r="I124" s="66">
        <f t="shared" si="52"/>
        <v>7365.7326641147138</v>
      </c>
      <c r="J124" s="66">
        <f t="shared" si="52"/>
        <v>8153.8660591749876</v>
      </c>
      <c r="K124" s="66">
        <f t="shared" si="52"/>
        <v>9270.9457092819612</v>
      </c>
      <c r="L124" s="66">
        <v>10587.42</v>
      </c>
      <c r="M124" s="66">
        <f t="shared" ref="M124:U124" si="55">L124*M20/100</f>
        <v>12080.246219999999</v>
      </c>
      <c r="N124" s="66">
        <f t="shared" si="55"/>
        <v>13843.962168119999</v>
      </c>
      <c r="O124" s="66">
        <f t="shared" si="55"/>
        <v>15519.081590462518</v>
      </c>
      <c r="P124" s="66">
        <f t="shared" si="55"/>
        <v>17210.661483822932</v>
      </c>
      <c r="Q124" s="66">
        <f t="shared" si="55"/>
        <v>19361.9941693008</v>
      </c>
      <c r="R124" s="66">
        <f t="shared" si="55"/>
        <v>21666.071475447599</v>
      </c>
      <c r="S124" s="66">
        <f t="shared" si="55"/>
        <v>23854.344694467807</v>
      </c>
      <c r="T124" s="66">
        <f t="shared" si="55"/>
        <v>26001.23571696991</v>
      </c>
      <c r="U124" s="51">
        <f t="shared" si="55"/>
        <v>28315.34569578023</v>
      </c>
      <c r="V124" s="51">
        <f t="shared" si="34"/>
        <v>30665.519388529989</v>
      </c>
      <c r="W124" s="51">
        <f t="shared" si="35"/>
        <v>33149.426459000919</v>
      </c>
      <c r="X124" s="51">
        <f t="shared" si="36"/>
        <v>35735.081722802992</v>
      </c>
      <c r="Y124" s="51">
        <f t="shared" si="37"/>
        <v>38450.947933736017</v>
      </c>
      <c r="Z124" s="55">
        <f t="shared" si="38"/>
        <v>41142.51428909754</v>
      </c>
    </row>
    <row r="125" spans="1:26">
      <c r="A125" s="11" t="s">
        <v>16</v>
      </c>
      <c r="B125" s="66">
        <v>2552.4526702502599</v>
      </c>
      <c r="C125" s="66">
        <v>2848.5371799992899</v>
      </c>
      <c r="D125" s="66">
        <v>3187.5131044191999</v>
      </c>
      <c r="E125" s="66">
        <v>3461.6392313992601</v>
      </c>
      <c r="F125" s="66">
        <v>3731.6470914483998</v>
      </c>
      <c r="G125" s="66">
        <f t="shared" si="52"/>
        <v>4052.5687413129604</v>
      </c>
      <c r="H125" s="66">
        <f t="shared" si="52"/>
        <v>4413.2473592898141</v>
      </c>
      <c r="I125" s="66">
        <f t="shared" si="52"/>
        <v>4819.2661163444764</v>
      </c>
      <c r="J125" s="66">
        <f t="shared" si="52"/>
        <v>5286.7349296298908</v>
      </c>
      <c r="K125" s="66">
        <f t="shared" si="52"/>
        <v>5878.8492417484395</v>
      </c>
      <c r="L125" s="66">
        <v>6590.19</v>
      </c>
      <c r="M125" s="66">
        <f t="shared" ref="M125:U125" si="56">L125*M21/100</f>
        <v>7387.6029899999985</v>
      </c>
      <c r="N125" s="66">
        <f t="shared" si="56"/>
        <v>8466.1930265399969</v>
      </c>
      <c r="O125" s="66">
        <f t="shared" si="56"/>
        <v>9600.6628920963576</v>
      </c>
      <c r="P125" s="66">
        <f t="shared" si="56"/>
        <v>10896.752382529367</v>
      </c>
      <c r="Q125" s="66">
        <f t="shared" si="56"/>
        <v>12509.471735143712</v>
      </c>
      <c r="R125" s="66">
        <f t="shared" si="56"/>
        <v>14235.778834593542</v>
      </c>
      <c r="S125" s="66">
        <f t="shared" si="56"/>
        <v>15844.421842902613</v>
      </c>
      <c r="T125" s="66">
        <f t="shared" si="56"/>
        <v>17444.708449035777</v>
      </c>
      <c r="U125" s="51">
        <f t="shared" si="56"/>
        <v>19136.845168592248</v>
      </c>
      <c r="V125" s="51">
        <f t="shared" si="34"/>
        <v>20840.024388596961</v>
      </c>
      <c r="W125" s="51">
        <f t="shared" si="35"/>
        <v>22528.066364073315</v>
      </c>
      <c r="X125" s="51">
        <f t="shared" si="36"/>
        <v>24285.255540471029</v>
      </c>
      <c r="Y125" s="51">
        <f t="shared" si="37"/>
        <v>26179.50547262777</v>
      </c>
      <c r="Z125" s="55">
        <f t="shared" si="38"/>
        <v>28142.968383074855</v>
      </c>
    </row>
    <row r="126" spans="1:26">
      <c r="A126" s="11" t="s">
        <v>17</v>
      </c>
      <c r="B126" s="66">
        <v>2547.4614226665099</v>
      </c>
      <c r="C126" s="66">
        <v>2855.7042548091499</v>
      </c>
      <c r="D126" s="66">
        <v>3158.4089058189202</v>
      </c>
      <c r="E126" s="66">
        <v>3426.8736628135298</v>
      </c>
      <c r="F126" s="66">
        <v>3714.7310504898701</v>
      </c>
      <c r="G126" s="66">
        <f t="shared" si="52"/>
        <v>4049.0568450339579</v>
      </c>
      <c r="H126" s="66">
        <f t="shared" si="52"/>
        <v>4413.4719610870143</v>
      </c>
      <c r="I126" s="66">
        <f t="shared" si="52"/>
        <v>4810.6844375848459</v>
      </c>
      <c r="J126" s="66">
        <f t="shared" si="52"/>
        <v>5272.510143592991</v>
      </c>
      <c r="K126" s="66">
        <f t="shared" si="52"/>
        <v>5910.4838709677424</v>
      </c>
      <c r="L126" s="66">
        <v>6596.1</v>
      </c>
      <c r="M126" s="66">
        <f t="shared" ref="M126:U126" si="57">L126*M22/100</f>
        <v>7394.2281000000003</v>
      </c>
      <c r="N126" s="66">
        <f t="shared" si="57"/>
        <v>8503.3623150000003</v>
      </c>
      <c r="O126" s="66">
        <f t="shared" si="57"/>
        <v>9685.3296767850006</v>
      </c>
      <c r="P126" s="66">
        <f t="shared" si="57"/>
        <v>11012.219842504546</v>
      </c>
      <c r="Q126" s="66">
        <f t="shared" si="57"/>
        <v>12620.003939510209</v>
      </c>
      <c r="R126" s="66">
        <f t="shared" si="57"/>
        <v>14235.364443767516</v>
      </c>
      <c r="S126" s="66">
        <f t="shared" si="57"/>
        <v>15843.960625913245</v>
      </c>
      <c r="T126" s="66">
        <f t="shared" si="57"/>
        <v>17444.200649130482</v>
      </c>
      <c r="U126" s="51">
        <f t="shared" si="57"/>
        <v>19101.399710797876</v>
      </c>
      <c r="V126" s="51">
        <f t="shared" si="34"/>
        <v>20725.018686215695</v>
      </c>
      <c r="W126" s="51">
        <f t="shared" si="35"/>
        <v>22383.020181112952</v>
      </c>
      <c r="X126" s="51">
        <f t="shared" si="36"/>
        <v>24173.661795601991</v>
      </c>
      <c r="Y126" s="51">
        <f t="shared" si="37"/>
        <v>26059.207415658944</v>
      </c>
      <c r="Z126" s="55">
        <f t="shared" si="38"/>
        <v>28039.707179249021</v>
      </c>
    </row>
    <row r="127" spans="1:26">
      <c r="A127" s="11" t="s">
        <v>18</v>
      </c>
      <c r="B127" s="66">
        <v>7193.3623485537601</v>
      </c>
      <c r="C127" s="66">
        <v>8006.2122939403398</v>
      </c>
      <c r="D127" s="66">
        <v>8902.9080708616493</v>
      </c>
      <c r="E127" s="66">
        <v>9864.4221425147098</v>
      </c>
      <c r="F127" s="66">
        <v>10860.7287789087</v>
      </c>
      <c r="G127" s="66">
        <f t="shared" si="52"/>
        <v>12109.712588483197</v>
      </c>
      <c r="H127" s="66">
        <f t="shared" si="52"/>
        <v>13381.232410273933</v>
      </c>
      <c r="I127" s="66">
        <f t="shared" si="52"/>
        <v>15040.505229147902</v>
      </c>
      <c r="J127" s="66">
        <f t="shared" si="52"/>
        <v>17266.500003061792</v>
      </c>
      <c r="K127" s="66">
        <f t="shared" si="52"/>
        <v>19821.942003514938</v>
      </c>
      <c r="L127" s="66">
        <v>22557.37</v>
      </c>
      <c r="M127" s="66">
        <f t="shared" ref="M127:U127" si="58">L127*M23/100</f>
        <v>25737.959169999998</v>
      </c>
      <c r="N127" s="66">
        <f t="shared" si="58"/>
        <v>29572.915086329998</v>
      </c>
      <c r="O127" s="66">
        <f t="shared" si="58"/>
        <v>32648.498255308321</v>
      </c>
      <c r="P127" s="66">
        <f t="shared" si="58"/>
        <v>35815.402586073229</v>
      </c>
      <c r="Q127" s="66">
        <f t="shared" si="58"/>
        <v>40256.512506746309</v>
      </c>
      <c r="R127" s="66">
        <f t="shared" si="58"/>
        <v>44282.163757420938</v>
      </c>
      <c r="S127" s="66">
        <f t="shared" si="58"/>
        <v>47913.301185529454</v>
      </c>
      <c r="T127" s="66">
        <f t="shared" si="58"/>
        <v>51985.931786299458</v>
      </c>
      <c r="U127" s="51">
        <f t="shared" si="58"/>
        <v>56040.834465630818</v>
      </c>
      <c r="V127" s="51">
        <f t="shared" si="34"/>
        <v>60524.101222881283</v>
      </c>
      <c r="W127" s="51">
        <f t="shared" si="35"/>
        <v>65063.40881459738</v>
      </c>
      <c r="X127" s="51">
        <f t="shared" si="36"/>
        <v>69943.164475692189</v>
      </c>
      <c r="Y127" s="51">
        <f t="shared" si="37"/>
        <v>74699.299660039251</v>
      </c>
      <c r="Z127" s="55">
        <f t="shared" si="38"/>
        <v>79330.656238961688</v>
      </c>
    </row>
    <row r="128" spans="1:26">
      <c r="A128" s="11" t="s">
        <v>19</v>
      </c>
      <c r="B128" s="66">
        <v>1590.69429918276</v>
      </c>
      <c r="C128" s="66">
        <v>1722.72192601493</v>
      </c>
      <c r="D128" s="66">
        <v>1860.53968009612</v>
      </c>
      <c r="E128" s="66">
        <v>2046.5936481057299</v>
      </c>
      <c r="F128" s="66">
        <v>2210.3211399541901</v>
      </c>
      <c r="G128" s="66">
        <f t="shared" si="52"/>
        <v>2384.9365100105706</v>
      </c>
      <c r="H128" s="66">
        <f t="shared" si="52"/>
        <v>2582.8862403414478</v>
      </c>
      <c r="I128" s="66">
        <f t="shared" si="52"/>
        <v>2856.6721818176411</v>
      </c>
      <c r="J128" s="66">
        <f t="shared" si="52"/>
        <v>3148.0527443630408</v>
      </c>
      <c r="K128" s="66">
        <f t="shared" si="52"/>
        <v>3519.5229681978794</v>
      </c>
      <c r="L128" s="66">
        <v>3984.1</v>
      </c>
      <c r="M128" s="66">
        <f t="shared" ref="M128:U128" si="59">L128*M24/100</f>
        <v>4521.9534999999996</v>
      </c>
      <c r="N128" s="66">
        <f t="shared" si="59"/>
        <v>5204.7684784999992</v>
      </c>
      <c r="O128" s="66">
        <f t="shared" si="59"/>
        <v>5870.9788437479992</v>
      </c>
      <c r="P128" s="66">
        <f t="shared" si="59"/>
        <v>6687.0449030289719</v>
      </c>
      <c r="Q128" s="66">
        <f t="shared" si="59"/>
        <v>7636.6052792590854</v>
      </c>
      <c r="R128" s="66">
        <f t="shared" si="59"/>
        <v>8575.9077286079519</v>
      </c>
      <c r="S128" s="66">
        <f t="shared" si="59"/>
        <v>9544.985301940651</v>
      </c>
      <c r="T128" s="66">
        <f t="shared" si="59"/>
        <v>10518.573802738598</v>
      </c>
      <c r="U128" s="51">
        <f t="shared" si="59"/>
        <v>11412.652575971379</v>
      </c>
      <c r="V128" s="51">
        <f t="shared" si="34"/>
        <v>12337.07743462506</v>
      </c>
      <c r="W128" s="51">
        <f t="shared" si="35"/>
        <v>13237.684087352689</v>
      </c>
      <c r="X128" s="51">
        <f t="shared" si="36"/>
        <v>14177.55965755473</v>
      </c>
      <c r="Y128" s="51">
        <f t="shared" si="37"/>
        <v>15141.633714268452</v>
      </c>
      <c r="Z128" s="55">
        <f t="shared" si="38"/>
        <v>16050.131737124559</v>
      </c>
    </row>
    <row r="129" spans="1:26">
      <c r="A129" s="11" t="s">
        <v>20</v>
      </c>
      <c r="B129" s="66">
        <v>396.89332624278097</v>
      </c>
      <c r="C129" s="66">
        <v>415.54731257619102</v>
      </c>
      <c r="D129" s="66">
        <v>443.80452983137201</v>
      </c>
      <c r="E129" s="66">
        <v>481.52791486703899</v>
      </c>
      <c r="F129" s="66">
        <v>522.45778763073702</v>
      </c>
      <c r="G129" s="66">
        <f t="shared" si="52"/>
        <v>569.47898851750335</v>
      </c>
      <c r="H129" s="66">
        <f t="shared" si="52"/>
        <v>621.30157647259614</v>
      </c>
      <c r="I129" s="66">
        <f t="shared" si="52"/>
        <v>680.9465278139653</v>
      </c>
      <c r="J129" s="66">
        <f t="shared" si="52"/>
        <v>753.12685976224554</v>
      </c>
      <c r="K129" s="66">
        <f t="shared" si="52"/>
        <v>833.71143375680583</v>
      </c>
      <c r="L129" s="66">
        <v>918.75</v>
      </c>
      <c r="M129" s="66">
        <f t="shared" ref="M129:U129" si="60">L129*M25/100</f>
        <v>1033.59375</v>
      </c>
      <c r="N129" s="66">
        <f t="shared" si="60"/>
        <v>1196.9015625</v>
      </c>
      <c r="O129" s="66">
        <f t="shared" si="60"/>
        <v>1320.1824234374999</v>
      </c>
      <c r="P129" s="66">
        <f t="shared" si="60"/>
        <v>1474.6437669796876</v>
      </c>
      <c r="Q129" s="66">
        <f t="shared" si="60"/>
        <v>1710.5867696964376</v>
      </c>
      <c r="R129" s="66">
        <f t="shared" si="60"/>
        <v>1915.85718206001</v>
      </c>
      <c r="S129" s="66">
        <f t="shared" si="60"/>
        <v>2090.200185627471</v>
      </c>
      <c r="T129" s="66">
        <f t="shared" si="60"/>
        <v>2297.1300040045908</v>
      </c>
      <c r="U129" s="51">
        <f t="shared" si="60"/>
        <v>2492.3860543449809</v>
      </c>
      <c r="V129" s="51">
        <f t="shared" si="34"/>
        <v>2686.7921665838894</v>
      </c>
      <c r="W129" s="51">
        <f t="shared" si="35"/>
        <v>2888.3015790776808</v>
      </c>
      <c r="X129" s="51">
        <f t="shared" si="36"/>
        <v>3090.4826896131185</v>
      </c>
      <c r="Y129" s="51">
        <f t="shared" si="37"/>
        <v>3269.7306856106793</v>
      </c>
      <c r="Z129" s="55">
        <f t="shared" si="38"/>
        <v>3459.3750653760985</v>
      </c>
    </row>
    <row r="130" spans="1:26">
      <c r="A130" s="11" t="s">
        <v>21</v>
      </c>
      <c r="B130" s="66">
        <v>1315.3006560292899</v>
      </c>
      <c r="C130" s="66">
        <v>1465.2449308166299</v>
      </c>
      <c r="D130" s="66">
        <v>1629.35236306809</v>
      </c>
      <c r="E130" s="66">
        <v>1769.4766662919401</v>
      </c>
      <c r="F130" s="66">
        <v>1907.4958462627101</v>
      </c>
      <c r="G130" s="66">
        <f t="shared" si="52"/>
        <v>2069.6329931950445</v>
      </c>
      <c r="H130" s="66">
        <f t="shared" si="52"/>
        <v>2255.8999625825986</v>
      </c>
      <c r="I130" s="66">
        <f t="shared" si="52"/>
        <v>2486.0017587660236</v>
      </c>
      <c r="J130" s="66">
        <f t="shared" si="52"/>
        <v>2771.8919610241164</v>
      </c>
      <c r="K130" s="66">
        <f t="shared" si="52"/>
        <v>3110.0627802690583</v>
      </c>
      <c r="L130" s="66">
        <v>3467.72</v>
      </c>
      <c r="M130" s="66">
        <f t="shared" ref="M130:U130" si="61">L130*M26/100</f>
        <v>3890.7818400000001</v>
      </c>
      <c r="N130" s="66">
        <f t="shared" si="61"/>
        <v>4509.4161525600002</v>
      </c>
      <c r="O130" s="66">
        <f t="shared" si="61"/>
        <v>5163.2814946812005</v>
      </c>
      <c r="P130" s="66">
        <f t="shared" si="61"/>
        <v>5932.6104373886992</v>
      </c>
      <c r="Q130" s="66">
        <f t="shared" si="61"/>
        <v>6947.0868221821656</v>
      </c>
      <c r="R130" s="66">
        <f t="shared" si="61"/>
        <v>8086.409061020041</v>
      </c>
      <c r="S130" s="66">
        <f t="shared" si="61"/>
        <v>9186.160693318765</v>
      </c>
      <c r="T130" s="66">
        <f t="shared" si="61"/>
        <v>10316.058458596974</v>
      </c>
      <c r="U130" s="51">
        <f t="shared" si="61"/>
        <v>11440.508830584045</v>
      </c>
      <c r="V130" s="51">
        <f t="shared" si="34"/>
        <v>12698.96480194829</v>
      </c>
      <c r="W130" s="51">
        <f t="shared" si="35"/>
        <v>14057.754035756758</v>
      </c>
      <c r="X130" s="51">
        <f t="shared" si="36"/>
        <v>15365.125161082136</v>
      </c>
      <c r="Y130" s="51">
        <f t="shared" si="37"/>
        <v>16287.032670747065</v>
      </c>
      <c r="Z130" s="55">
        <f t="shared" si="38"/>
        <v>17313.11572900413</v>
      </c>
    </row>
    <row r="131" spans="1:26">
      <c r="A131" s="11" t="s">
        <v>22</v>
      </c>
      <c r="B131" s="66">
        <v>2804.6968301013499</v>
      </c>
      <c r="C131" s="66">
        <v>3101.9946940921</v>
      </c>
      <c r="D131" s="66">
        <v>3427.7041369717699</v>
      </c>
      <c r="E131" s="66">
        <v>3760.1914382580298</v>
      </c>
      <c r="F131" s="66">
        <v>4008.3640731830601</v>
      </c>
      <c r="G131" s="66">
        <f t="shared" si="52"/>
        <v>4349.0750194036191</v>
      </c>
      <c r="H131" s="66">
        <f t="shared" si="52"/>
        <v>4740.4917711499447</v>
      </c>
      <c r="I131" s="66">
        <f t="shared" si="52"/>
        <v>5228.7624235783896</v>
      </c>
      <c r="J131" s="66">
        <f t="shared" si="52"/>
        <v>5819.6125774427474</v>
      </c>
      <c r="K131" s="66">
        <f t="shared" si="52"/>
        <v>6558.703374777976</v>
      </c>
      <c r="L131" s="66">
        <v>7385.1</v>
      </c>
      <c r="M131" s="66">
        <f t="shared" ref="M131:U131" si="62">L131*M27/100</f>
        <v>8367.3183000000008</v>
      </c>
      <c r="N131" s="66">
        <f t="shared" si="62"/>
        <v>9580.5794535000005</v>
      </c>
      <c r="O131" s="66">
        <f t="shared" si="62"/>
        <v>10634.443193385001</v>
      </c>
      <c r="P131" s="66">
        <f t="shared" si="62"/>
        <v>12176.437456425827</v>
      </c>
      <c r="Q131" s="66">
        <f t="shared" si="62"/>
        <v>14015.079512346127</v>
      </c>
      <c r="R131" s="66">
        <f t="shared" si="62"/>
        <v>16117.341439198046</v>
      </c>
      <c r="S131" s="66">
        <f t="shared" si="62"/>
        <v>18148.126460536998</v>
      </c>
      <c r="T131" s="66">
        <f t="shared" si="62"/>
        <v>19962.939106590697</v>
      </c>
      <c r="U131" s="51">
        <f t="shared" si="62"/>
        <v>21659.788930650906</v>
      </c>
      <c r="V131" s="51">
        <f t="shared" si="34"/>
        <v>23370.912256172327</v>
      </c>
      <c r="W131" s="51">
        <f t="shared" si="35"/>
        <v>25193.843412153768</v>
      </c>
      <c r="X131" s="51">
        <f t="shared" si="36"/>
        <v>27234.544728538222</v>
      </c>
      <c r="Y131" s="51">
        <f t="shared" si="37"/>
        <v>29413.308306821276</v>
      </c>
      <c r="Z131" s="55">
        <f t="shared" si="38"/>
        <v>31619.306429832872</v>
      </c>
    </row>
    <row r="132" spans="1:26">
      <c r="A132" s="11" t="s">
        <v>23</v>
      </c>
      <c r="B132" s="66">
        <v>812.59229125321895</v>
      </c>
      <c r="C132" s="66">
        <v>884.91300517475497</v>
      </c>
      <c r="D132" s="66">
        <v>964.55517564048398</v>
      </c>
      <c r="E132" s="66">
        <v>1046.5423655699201</v>
      </c>
      <c r="F132" s="66">
        <v>1138.63809374008</v>
      </c>
      <c r="G132" s="66">
        <f t="shared" ref="G132:K139" si="63">H132/H28*100</f>
        <v>1234.2836936142446</v>
      </c>
      <c r="H132" s="66">
        <f t="shared" si="63"/>
        <v>1342.900658652298</v>
      </c>
      <c r="I132" s="66">
        <f t="shared" si="63"/>
        <v>1465.1046185896571</v>
      </c>
      <c r="J132" s="66">
        <f t="shared" si="63"/>
        <v>1613.0801850672124</v>
      </c>
      <c r="K132" s="66">
        <f t="shared" si="63"/>
        <v>1796.9713261648747</v>
      </c>
      <c r="L132" s="66">
        <v>2005.42</v>
      </c>
      <c r="M132" s="66">
        <f t="shared" ref="M132:U132" si="64">L132*M28/100</f>
        <v>2236.0433000000003</v>
      </c>
      <c r="N132" s="66">
        <f t="shared" si="64"/>
        <v>2566.9777084000002</v>
      </c>
      <c r="O132" s="66">
        <f t="shared" si="64"/>
        <v>2857.0461894492</v>
      </c>
      <c r="P132" s="66">
        <f t="shared" si="64"/>
        <v>3182.7494550464094</v>
      </c>
      <c r="Q132" s="66">
        <f t="shared" si="64"/>
        <v>3590.1413852923497</v>
      </c>
      <c r="R132" s="66">
        <f t="shared" si="64"/>
        <v>4128.6625930862028</v>
      </c>
      <c r="S132" s="66">
        <f t="shared" si="64"/>
        <v>4690.160705745926</v>
      </c>
      <c r="T132" s="66">
        <f t="shared" si="64"/>
        <v>5276.4307939641667</v>
      </c>
      <c r="U132" s="51">
        <f t="shared" si="64"/>
        <v>5846.2853197122968</v>
      </c>
      <c r="V132" s="51">
        <f t="shared" si="34"/>
        <v>6471.8378489215129</v>
      </c>
      <c r="W132" s="51">
        <f t="shared" si="35"/>
        <v>7151.3808230582717</v>
      </c>
      <c r="X132" s="51">
        <f t="shared" si="36"/>
        <v>7880.8216670102156</v>
      </c>
      <c r="Y132" s="51">
        <f t="shared" si="37"/>
        <v>8597.976438708145</v>
      </c>
      <c r="Z132" s="55">
        <f t="shared" si="38"/>
        <v>9311.6084831209209</v>
      </c>
    </row>
    <row r="133" spans="1:26">
      <c r="A133" s="11" t="s">
        <v>24</v>
      </c>
      <c r="B133" s="66">
        <v>1482.9132804938799</v>
      </c>
      <c r="C133" s="66">
        <v>1647.5166546287001</v>
      </c>
      <c r="D133" s="66">
        <v>1807.32577012769</v>
      </c>
      <c r="E133" s="66">
        <v>1953.7191575080301</v>
      </c>
      <c r="F133" s="66">
        <v>2096.3406560061198</v>
      </c>
      <c r="G133" s="66">
        <f t="shared" si="63"/>
        <v>2253.5662052065773</v>
      </c>
      <c r="H133" s="66">
        <f t="shared" si="63"/>
        <v>2406.8087071606246</v>
      </c>
      <c r="I133" s="66">
        <f t="shared" si="63"/>
        <v>2623.4214908050808</v>
      </c>
      <c r="J133" s="66">
        <f t="shared" si="63"/>
        <v>2854.282581995928</v>
      </c>
      <c r="K133" s="66">
        <f t="shared" si="63"/>
        <v>3176.8165137614678</v>
      </c>
      <c r="L133" s="66">
        <v>3462.73</v>
      </c>
      <c r="M133" s="66">
        <f t="shared" ref="M133:U133" si="65">L133*M29/100</f>
        <v>3874.7948700000002</v>
      </c>
      <c r="N133" s="66">
        <f t="shared" si="65"/>
        <v>4347.5198441399998</v>
      </c>
      <c r="O133" s="66">
        <f t="shared" si="65"/>
        <v>4808.3569476188395</v>
      </c>
      <c r="P133" s="66">
        <f t="shared" si="65"/>
        <v>5390.1681382807192</v>
      </c>
      <c r="Q133" s="66">
        <f t="shared" si="65"/>
        <v>6053.1588192892468</v>
      </c>
      <c r="R133" s="66">
        <f t="shared" si="65"/>
        <v>6882.4415775318739</v>
      </c>
      <c r="S133" s="66">
        <f t="shared" si="65"/>
        <v>7777.1589826110176</v>
      </c>
      <c r="T133" s="66">
        <f t="shared" si="65"/>
        <v>8718.1952195069516</v>
      </c>
      <c r="U133" s="51">
        <f t="shared" si="65"/>
        <v>9424.3690322870152</v>
      </c>
      <c r="V133" s="51">
        <f t="shared" si="34"/>
        <v>10244.289138095985</v>
      </c>
      <c r="W133" s="51">
        <f t="shared" si="35"/>
        <v>11135.542293110337</v>
      </c>
      <c r="X133" s="51">
        <f t="shared" si="36"/>
        <v>12193.41881095582</v>
      </c>
      <c r="Y133" s="51">
        <f t="shared" si="37"/>
        <v>13278.633085130889</v>
      </c>
      <c r="Z133" s="55">
        <f t="shared" si="38"/>
        <v>14354.202365026491</v>
      </c>
    </row>
    <row r="134" spans="1:26">
      <c r="A134" s="11" t="s">
        <v>25</v>
      </c>
      <c r="B134" s="66">
        <v>1359.95632534276</v>
      </c>
      <c r="C134" s="66">
        <v>1508.1915648051199</v>
      </c>
      <c r="D134" s="66">
        <v>1669.5680622392699</v>
      </c>
      <c r="E134" s="66">
        <v>1863.23795745903</v>
      </c>
      <c r="F134" s="66">
        <v>2055.1514670773099</v>
      </c>
      <c r="G134" s="66">
        <f t="shared" si="63"/>
        <v>2268.8872196533457</v>
      </c>
      <c r="H134" s="66">
        <f t="shared" si="63"/>
        <v>2491.2381671793732</v>
      </c>
      <c r="I134" s="66">
        <f t="shared" si="63"/>
        <v>2767.7656037362835</v>
      </c>
      <c r="J134" s="66">
        <f t="shared" si="63"/>
        <v>3094.3619449771645</v>
      </c>
      <c r="K134" s="66">
        <f t="shared" si="63"/>
        <v>3493.534635879219</v>
      </c>
      <c r="L134" s="66">
        <v>3933.72</v>
      </c>
      <c r="M134" s="66">
        <f t="shared" ref="M134:U134" si="66">L134*M30/100</f>
        <v>4433.3024400000004</v>
      </c>
      <c r="N134" s="66">
        <f t="shared" si="66"/>
        <v>5133.7642255200008</v>
      </c>
      <c r="O134" s="66">
        <f t="shared" si="66"/>
        <v>5975.7015585052814</v>
      </c>
      <c r="P134" s="66">
        <f t="shared" si="66"/>
        <v>6788.3969704619994</v>
      </c>
      <c r="Q134" s="66">
        <f t="shared" si="66"/>
        <v>7779.5029281494508</v>
      </c>
      <c r="R134" s="66">
        <f t="shared" si="66"/>
        <v>8860.8538351622246</v>
      </c>
      <c r="S134" s="66">
        <f t="shared" si="66"/>
        <v>10003.903979898152</v>
      </c>
      <c r="T134" s="66">
        <f t="shared" si="66"/>
        <v>11104.333417686948</v>
      </c>
      <c r="U134" s="51">
        <f t="shared" si="66"/>
        <v>12181.453759202583</v>
      </c>
      <c r="V134" s="51">
        <f t="shared" si="34"/>
        <v>13143.788606179587</v>
      </c>
      <c r="W134" s="51">
        <f t="shared" si="35"/>
        <v>14142.716540249234</v>
      </c>
      <c r="X134" s="51">
        <f t="shared" si="36"/>
        <v>15274.133863469171</v>
      </c>
      <c r="Y134" s="51">
        <f t="shared" si="37"/>
        <v>16541.886974137113</v>
      </c>
      <c r="Z134" s="55">
        <f t="shared" si="38"/>
        <v>17534.400192585337</v>
      </c>
    </row>
    <row r="135" spans="1:26">
      <c r="A135" s="11" t="s">
        <v>26</v>
      </c>
      <c r="B135" s="66">
        <v>724.61134252188594</v>
      </c>
      <c r="C135" s="66">
        <v>811.56470362451205</v>
      </c>
      <c r="D135" s="66">
        <v>885.41709165434304</v>
      </c>
      <c r="E135" s="66">
        <v>971.30254954481404</v>
      </c>
      <c r="F135" s="66">
        <v>1058.7197790038499</v>
      </c>
      <c r="G135" s="66">
        <f t="shared" si="63"/>
        <v>1161.4155975672202</v>
      </c>
      <c r="H135" s="66">
        <f t="shared" si="63"/>
        <v>1275.2343261288079</v>
      </c>
      <c r="I135" s="66">
        <f t="shared" si="63"/>
        <v>1401.48252441556</v>
      </c>
      <c r="J135" s="66">
        <f t="shared" si="63"/>
        <v>1551.4411545280248</v>
      </c>
      <c r="K135" s="66">
        <f t="shared" si="63"/>
        <v>1729.8568872987478</v>
      </c>
      <c r="L135" s="66">
        <v>1933.98</v>
      </c>
      <c r="M135" s="66">
        <f t="shared" ref="M135:U135" si="67">L135*M31/100</f>
        <v>2154.45372</v>
      </c>
      <c r="N135" s="66">
        <f t="shared" si="67"/>
        <v>2419.4515275600002</v>
      </c>
      <c r="O135" s="66">
        <f t="shared" si="67"/>
        <v>2663.81613184356</v>
      </c>
      <c r="P135" s="66">
        <f t="shared" si="67"/>
        <v>2938.1891934234468</v>
      </c>
      <c r="Q135" s="66">
        <f t="shared" si="67"/>
        <v>3284.8955182474137</v>
      </c>
      <c r="R135" s="66">
        <f t="shared" si="67"/>
        <v>3695.5074580283404</v>
      </c>
      <c r="S135" s="66">
        <f t="shared" si="67"/>
        <v>4161.1413977399106</v>
      </c>
      <c r="T135" s="66">
        <f t="shared" si="67"/>
        <v>4610.5446686958203</v>
      </c>
      <c r="U135" s="51">
        <f t="shared" si="67"/>
        <v>5020.8831442097489</v>
      </c>
      <c r="V135" s="51">
        <f t="shared" si="34"/>
        <v>5427.5746788907391</v>
      </c>
      <c r="W135" s="51">
        <f t="shared" si="35"/>
        <v>5840.0703544864346</v>
      </c>
      <c r="X135" s="51">
        <f t="shared" si="36"/>
        <v>6050.3128872479465</v>
      </c>
      <c r="Y135" s="51">
        <f t="shared" si="37"/>
        <v>6431.4825991445678</v>
      </c>
      <c r="Z135" s="55">
        <f t="shared" si="38"/>
        <v>6830.2345202915312</v>
      </c>
    </row>
    <row r="136" spans="1:26">
      <c r="A136" s="11" t="s">
        <v>27</v>
      </c>
      <c r="B136" s="66">
        <v>202.608056718802</v>
      </c>
      <c r="C136" s="66">
        <v>220.234957653338</v>
      </c>
      <c r="D136" s="66">
        <v>240.05610384213901</v>
      </c>
      <c r="E136" s="66">
        <v>261.42109708408901</v>
      </c>
      <c r="F136" s="66">
        <v>282.59620594789999</v>
      </c>
      <c r="G136" s="66">
        <f t="shared" si="63"/>
        <v>307.7472682772634</v>
      </c>
      <c r="H136" s="66">
        <f t="shared" si="63"/>
        <v>343.75369866570321</v>
      </c>
      <c r="I136" s="66">
        <f t="shared" si="63"/>
        <v>385.34789620425329</v>
      </c>
      <c r="J136" s="66">
        <f t="shared" si="63"/>
        <v>431.20429585255948</v>
      </c>
      <c r="K136" s="66">
        <f t="shared" si="63"/>
        <v>484.24242424242425</v>
      </c>
      <c r="L136" s="66">
        <v>543.32000000000005</v>
      </c>
      <c r="M136" s="66">
        <f t="shared" ref="M136:U136" si="68">L136*M32/100</f>
        <v>609.60504000000003</v>
      </c>
      <c r="N136" s="66">
        <f t="shared" si="68"/>
        <v>691.90172040000004</v>
      </c>
      <c r="O136" s="66">
        <f t="shared" si="68"/>
        <v>785.30845265400001</v>
      </c>
      <c r="P136" s="66">
        <f t="shared" si="68"/>
        <v>864.62460637205402</v>
      </c>
      <c r="Q136" s="66">
        <f t="shared" si="68"/>
        <v>996.91217114697827</v>
      </c>
      <c r="R136" s="66">
        <f t="shared" si="68"/>
        <v>1131.4953142518204</v>
      </c>
      <c r="S136" s="66">
        <f t="shared" si="68"/>
        <v>1270.6692379047943</v>
      </c>
      <c r="T136" s="66">
        <f t="shared" si="68"/>
        <v>1407.9015155985119</v>
      </c>
      <c r="U136" s="51">
        <f t="shared" si="68"/>
        <v>1537.4284550335751</v>
      </c>
      <c r="V136" s="51">
        <f t="shared" si="34"/>
        <v>1663.4975883463285</v>
      </c>
      <c r="W136" s="51">
        <f t="shared" si="35"/>
        <v>1796.5773954140348</v>
      </c>
      <c r="X136" s="51">
        <f t="shared" si="36"/>
        <v>1927.7275452792592</v>
      </c>
      <c r="Y136" s="51">
        <f t="shared" si="37"/>
        <v>2066.5239285393659</v>
      </c>
      <c r="Z136" s="55">
        <f t="shared" si="38"/>
        <v>2196.714936037346</v>
      </c>
    </row>
    <row r="137" spans="1:26">
      <c r="A137" s="11" t="s">
        <v>28</v>
      </c>
      <c r="B137" s="66">
        <v>232.09548255757801</v>
      </c>
      <c r="C137" s="66">
        <v>257.39389015635402</v>
      </c>
      <c r="D137" s="66">
        <v>277.72800747870599</v>
      </c>
      <c r="E137" s="66">
        <v>302.168072136832</v>
      </c>
      <c r="F137" s="66">
        <v>329.66536670128397</v>
      </c>
      <c r="G137" s="66">
        <f t="shared" si="63"/>
        <v>363.29123410481452</v>
      </c>
      <c r="H137" s="66">
        <f t="shared" si="63"/>
        <v>399.9836487494008</v>
      </c>
      <c r="I137" s="66">
        <f t="shared" si="63"/>
        <v>440.7819809218397</v>
      </c>
      <c r="J137" s="66">
        <f t="shared" si="63"/>
        <v>496.76129249891341</v>
      </c>
      <c r="K137" s="66">
        <f t="shared" si="63"/>
        <v>552.3985572587917</v>
      </c>
      <c r="L137" s="66">
        <v>612.61</v>
      </c>
      <c r="M137" s="66">
        <f t="shared" ref="M137:U137" si="69">L137*M33/100</f>
        <v>689.18624999999997</v>
      </c>
      <c r="N137" s="66">
        <f t="shared" si="69"/>
        <v>776.71290375000001</v>
      </c>
      <c r="O137" s="66">
        <f t="shared" si="69"/>
        <v>874.57872962249996</v>
      </c>
      <c r="P137" s="66">
        <f t="shared" si="69"/>
        <v>978.65359844757756</v>
      </c>
      <c r="Q137" s="66">
        <f t="shared" si="69"/>
        <v>1110.7718342380006</v>
      </c>
      <c r="R137" s="66">
        <f t="shared" si="69"/>
        <v>1245.1752261807987</v>
      </c>
      <c r="S137" s="66">
        <f t="shared" si="69"/>
        <v>1388.3703771915907</v>
      </c>
      <c r="T137" s="66">
        <f t="shared" si="69"/>
        <v>1524.4306741563664</v>
      </c>
      <c r="U137" s="51">
        <f t="shared" si="69"/>
        <v>1646.3851280888757</v>
      </c>
      <c r="V137" s="51">
        <f t="shared" si="34"/>
        <v>1778.0959383359857</v>
      </c>
      <c r="W137" s="51">
        <f t="shared" si="35"/>
        <v>1922.1217093412006</v>
      </c>
      <c r="X137" s="51">
        <f t="shared" si="36"/>
        <v>2072.0472026698144</v>
      </c>
      <c r="Y137" s="51">
        <f t="shared" si="37"/>
        <v>2217.0905068567013</v>
      </c>
      <c r="Z137" s="55">
        <f t="shared" si="38"/>
        <v>2361.201389802387</v>
      </c>
    </row>
    <row r="138" spans="1:26">
      <c r="A138" s="11" t="s">
        <v>29</v>
      </c>
      <c r="B138" s="66">
        <v>1113.4555310574401</v>
      </c>
      <c r="C138" s="66">
        <v>1185.8301405761699</v>
      </c>
      <c r="D138" s="66">
        <v>1285.43987238457</v>
      </c>
      <c r="E138" s="66">
        <v>1381.8478628134101</v>
      </c>
      <c r="F138" s="66">
        <v>1484.10460466161</v>
      </c>
      <c r="G138" s="66">
        <f t="shared" si="63"/>
        <v>1613.221705267167</v>
      </c>
      <c r="H138" s="66">
        <f t="shared" si="63"/>
        <v>1751.9587719201431</v>
      </c>
      <c r="I138" s="66">
        <f t="shared" si="63"/>
        <v>1895.6193912175952</v>
      </c>
      <c r="J138" s="66">
        <f t="shared" si="63"/>
        <v>2107.9287630339659</v>
      </c>
      <c r="K138" s="66">
        <f t="shared" si="63"/>
        <v>2348.2326420198378</v>
      </c>
      <c r="L138" s="66">
        <v>2604.19</v>
      </c>
      <c r="M138" s="66">
        <f t="shared" ref="M138:U138" si="70">L138*M34/100</f>
        <v>2890.6509000000001</v>
      </c>
      <c r="N138" s="66">
        <f t="shared" si="70"/>
        <v>3243.3103098000006</v>
      </c>
      <c r="O138" s="66">
        <f t="shared" si="70"/>
        <v>3600.0744438780007</v>
      </c>
      <c r="P138" s="66">
        <f t="shared" si="70"/>
        <v>3891.6804738321184</v>
      </c>
      <c r="Q138" s="66">
        <f t="shared" si="70"/>
        <v>4304.1986040583233</v>
      </c>
      <c r="R138" s="66">
        <f t="shared" si="70"/>
        <v>4820.7024365453226</v>
      </c>
      <c r="S138" s="66">
        <f t="shared" si="70"/>
        <v>5399.1867289307611</v>
      </c>
      <c r="T138" s="66">
        <f t="shared" si="70"/>
        <v>5993.0972691131456</v>
      </c>
      <c r="U138" s="51">
        <f t="shared" si="70"/>
        <v>6592.4069960244606</v>
      </c>
      <c r="V138" s="51">
        <f t="shared" si="34"/>
        <v>7172.5388116746126</v>
      </c>
      <c r="W138" s="51">
        <f t="shared" si="35"/>
        <v>7717.6517613618835</v>
      </c>
      <c r="X138" s="51">
        <f t="shared" si="36"/>
        <v>8304.1932952253865</v>
      </c>
      <c r="Y138" s="51">
        <f t="shared" si="37"/>
        <v>8810.7490862341347</v>
      </c>
      <c r="Z138" s="55">
        <f t="shared" si="38"/>
        <v>9357.0155295806526</v>
      </c>
    </row>
    <row r="139" spans="1:26" ht="15.75" thickBot="1">
      <c r="A139" s="12" t="s">
        <v>30</v>
      </c>
      <c r="B139" s="56">
        <v>78.987905431090397</v>
      </c>
      <c r="C139" s="56">
        <v>89.4143089479944</v>
      </c>
      <c r="D139" s="56">
        <v>99.965197403857701</v>
      </c>
      <c r="E139" s="56">
        <v>112.060986289724</v>
      </c>
      <c r="F139" s="56">
        <v>125.844487603361</v>
      </c>
      <c r="G139" s="56">
        <f t="shared" si="63"/>
        <v>138.9323143141101</v>
      </c>
      <c r="H139" s="56">
        <f t="shared" si="63"/>
        <v>156.57671823200209</v>
      </c>
      <c r="I139" s="56">
        <f t="shared" si="63"/>
        <v>176.77511488393037</v>
      </c>
      <c r="J139" s="56">
        <f t="shared" si="63"/>
        <v>197.98812867000203</v>
      </c>
      <c r="K139" s="56">
        <f t="shared" si="63"/>
        <v>221.94469223907228</v>
      </c>
      <c r="L139" s="56">
        <v>248.8</v>
      </c>
      <c r="M139" s="56">
        <f t="shared" ref="M139:U139" si="71">L139*M35/100</f>
        <v>282.13920000000002</v>
      </c>
      <c r="N139" s="56">
        <f t="shared" si="71"/>
        <v>321.638688</v>
      </c>
      <c r="O139" s="56">
        <f t="shared" si="71"/>
        <v>354.12419548799994</v>
      </c>
      <c r="P139" s="56">
        <f t="shared" si="71"/>
        <v>398.03559572851196</v>
      </c>
      <c r="Q139" s="56">
        <f t="shared" si="71"/>
        <v>446.99397400311892</v>
      </c>
      <c r="R139" s="56">
        <f t="shared" si="71"/>
        <v>503.76220870151502</v>
      </c>
      <c r="S139" s="56">
        <f t="shared" si="71"/>
        <v>563.2061493282938</v>
      </c>
      <c r="T139" s="56">
        <f t="shared" si="71"/>
        <v>631.35409339701732</v>
      </c>
      <c r="U139" s="56">
        <f t="shared" si="71"/>
        <v>699.54033548389521</v>
      </c>
      <c r="V139" s="56">
        <f t="shared" si="34"/>
        <v>776.48977238712371</v>
      </c>
      <c r="W139" s="56">
        <f t="shared" si="35"/>
        <v>854.91523939822321</v>
      </c>
      <c r="X139" s="56">
        <f t="shared" si="36"/>
        <v>940.40676333804561</v>
      </c>
      <c r="Y139" s="56">
        <f t="shared" si="37"/>
        <v>1025.9837788018076</v>
      </c>
      <c r="Z139" s="61">
        <f t="shared" si="38"/>
        <v>1109.0884648847539</v>
      </c>
    </row>
    <row r="142" spans="1:26" ht="15.75" thickBot="1">
      <c r="A142" s="3" t="s">
        <v>36</v>
      </c>
    </row>
    <row r="143" spans="1:26" s="50" customFormat="1" ht="16.5" thickBot="1">
      <c r="A143" s="4"/>
      <c r="B143" s="64">
        <v>1995</v>
      </c>
      <c r="C143" s="47">
        <v>1996</v>
      </c>
      <c r="D143" s="47">
        <v>1997</v>
      </c>
      <c r="E143" s="47">
        <v>1998</v>
      </c>
      <c r="F143" s="47">
        <v>1999</v>
      </c>
      <c r="G143" s="47">
        <v>2000</v>
      </c>
      <c r="H143" s="47">
        <v>2001</v>
      </c>
      <c r="I143" s="47">
        <v>2002</v>
      </c>
      <c r="J143" s="47">
        <v>2003</v>
      </c>
      <c r="K143" s="47">
        <v>2004</v>
      </c>
      <c r="L143" s="47">
        <v>2005</v>
      </c>
      <c r="M143" s="47">
        <v>2006</v>
      </c>
      <c r="N143" s="47">
        <v>2007</v>
      </c>
      <c r="O143" s="47">
        <v>2008</v>
      </c>
      <c r="P143" s="47">
        <v>2009</v>
      </c>
      <c r="Q143" s="47">
        <v>2010</v>
      </c>
      <c r="R143" s="47">
        <v>2011</v>
      </c>
      <c r="S143" s="47">
        <v>2012</v>
      </c>
      <c r="T143" s="47">
        <v>2013</v>
      </c>
      <c r="U143" s="47">
        <v>2014</v>
      </c>
      <c r="V143" s="47">
        <v>2015</v>
      </c>
      <c r="W143" s="47">
        <v>2016</v>
      </c>
      <c r="X143" s="47">
        <v>2017</v>
      </c>
      <c r="Y143" s="47">
        <v>2018</v>
      </c>
      <c r="Z143" s="49">
        <v>2019</v>
      </c>
    </row>
    <row r="144" spans="1:26">
      <c r="A144" s="10" t="s">
        <v>0</v>
      </c>
      <c r="B144" s="96">
        <f t="shared" ref="B144:W144" si="72">C144/C5*100</f>
        <v>3905.0186588298998</v>
      </c>
      <c r="C144" s="96">
        <f t="shared" si="72"/>
        <v>4256.4703381245909</v>
      </c>
      <c r="D144" s="96">
        <f t="shared" si="72"/>
        <v>4686.3738422751749</v>
      </c>
      <c r="E144" s="96">
        <f t="shared" si="72"/>
        <v>5131.5793572913162</v>
      </c>
      <c r="F144" s="96">
        <f t="shared" si="72"/>
        <v>5690.9215072360694</v>
      </c>
      <c r="G144" s="96">
        <f t="shared" si="72"/>
        <v>6362.4502450899254</v>
      </c>
      <c r="H144" s="96">
        <f t="shared" si="72"/>
        <v>7106.8569237654474</v>
      </c>
      <c r="I144" s="96">
        <f t="shared" si="72"/>
        <v>7924.1454699984733</v>
      </c>
      <c r="J144" s="96">
        <f t="shared" si="72"/>
        <v>8795.8014716983052</v>
      </c>
      <c r="K144" s="96">
        <f t="shared" si="72"/>
        <v>10036.009479207765</v>
      </c>
      <c r="L144" s="96">
        <f t="shared" si="72"/>
        <v>11220.25859775428</v>
      </c>
      <c r="M144" s="96">
        <f t="shared" si="72"/>
        <v>12566.689629484794</v>
      </c>
      <c r="N144" s="96">
        <f t="shared" si="72"/>
        <v>14388.859625760088</v>
      </c>
      <c r="O144" s="96">
        <f t="shared" si="72"/>
        <v>15698.245851704254</v>
      </c>
      <c r="P144" s="96">
        <f t="shared" si="72"/>
        <v>17299.466928578087</v>
      </c>
      <c r="Q144" s="96">
        <f t="shared" si="72"/>
        <v>19081.312022221631</v>
      </c>
      <c r="R144" s="96">
        <f t="shared" si="72"/>
        <v>20626.898296021584</v>
      </c>
      <c r="S144" s="96">
        <f t="shared" si="72"/>
        <v>22215.169464815244</v>
      </c>
      <c r="T144" s="96">
        <f t="shared" si="72"/>
        <v>23925.737513606018</v>
      </c>
      <c r="U144" s="96">
        <f t="shared" si="72"/>
        <v>25672.316352099257</v>
      </c>
      <c r="V144" s="96">
        <f t="shared" si="72"/>
        <v>27443.706180394103</v>
      </c>
      <c r="W144" s="96">
        <f t="shared" si="72"/>
        <v>29309.878200660904</v>
      </c>
      <c r="X144" s="96">
        <f>Y144/Y5*100</f>
        <v>31273.640040105187</v>
      </c>
      <c r="Y144" s="96">
        <f>Z144/Z5*100</f>
        <v>33337.700282752128</v>
      </c>
      <c r="Z144" s="97">
        <v>35371.300000000003</v>
      </c>
    </row>
    <row r="145" spans="1:26">
      <c r="A145" s="11" t="s">
        <v>1</v>
      </c>
      <c r="B145" s="96">
        <f t="shared" ref="B145:X145" si="73">C145/C6*100</f>
        <v>927.46291713131518</v>
      </c>
      <c r="C145" s="96">
        <f t="shared" si="73"/>
        <v>1060.0901142810931</v>
      </c>
      <c r="D145" s="96">
        <f t="shared" si="73"/>
        <v>1188.3610181091051</v>
      </c>
      <c r="E145" s="96">
        <f t="shared" si="73"/>
        <v>1298.8785927932518</v>
      </c>
      <c r="F145" s="96">
        <f t="shared" si="73"/>
        <v>1428.7664520725771</v>
      </c>
      <c r="G145" s="96">
        <f t="shared" si="73"/>
        <v>1583.0732288964152</v>
      </c>
      <c r="H145" s="96">
        <f t="shared" si="73"/>
        <v>1773.0420163639849</v>
      </c>
      <c r="I145" s="96">
        <f t="shared" si="73"/>
        <v>1998.2183524422112</v>
      </c>
      <c r="J145" s="96">
        <f t="shared" si="73"/>
        <v>2293.9546686036583</v>
      </c>
      <c r="K145" s="96">
        <f t="shared" si="73"/>
        <v>2656.3995062430363</v>
      </c>
      <c r="L145" s="96">
        <f t="shared" si="73"/>
        <v>3046.8902336607625</v>
      </c>
      <c r="M145" s="96">
        <f t="shared" si="73"/>
        <v>3485.6424273079128</v>
      </c>
      <c r="N145" s="96">
        <f t="shared" si="73"/>
        <v>4025.9170035406391</v>
      </c>
      <c r="O145" s="96">
        <f t="shared" si="73"/>
        <v>4690.1933091248447</v>
      </c>
      <c r="P145" s="96">
        <f t="shared" si="73"/>
        <v>5464.0752051304435</v>
      </c>
      <c r="Q145" s="96">
        <f t="shared" si="73"/>
        <v>6414.8242908231414</v>
      </c>
      <c r="R145" s="96">
        <f t="shared" si="73"/>
        <v>7466.8554745181364</v>
      </c>
      <c r="S145" s="96">
        <f t="shared" si="73"/>
        <v>8497.2815300016391</v>
      </c>
      <c r="T145" s="96">
        <f t="shared" si="73"/>
        <v>9559.4417212518438</v>
      </c>
      <c r="U145" s="96">
        <f t="shared" si="73"/>
        <v>10515.385893377028</v>
      </c>
      <c r="V145" s="96">
        <f t="shared" si="73"/>
        <v>11493.316781461092</v>
      </c>
      <c r="W145" s="96">
        <f t="shared" si="73"/>
        <v>12539.20860857405</v>
      </c>
      <c r="X145" s="96">
        <f t="shared" si="73"/>
        <v>12990.620118482715</v>
      </c>
      <c r="Y145" s="96">
        <f>Z145/Z6*100</f>
        <v>13458.282442748092</v>
      </c>
      <c r="Z145" s="97">
        <v>14104.28</v>
      </c>
    </row>
    <row r="146" spans="1:26">
      <c r="A146" s="11" t="s">
        <v>2</v>
      </c>
      <c r="B146" s="96">
        <f t="shared" ref="B146" si="74">C146/C7*100</f>
        <v>3617.241341059716</v>
      </c>
      <c r="C146" s="96">
        <f t="shared" ref="C146" si="75">D146/D7*100</f>
        <v>4105.5689221027778</v>
      </c>
      <c r="D146" s="96">
        <f t="shared" ref="D146" si="76">E146/E7*100</f>
        <v>4618.7650373656252</v>
      </c>
      <c r="E146" s="96">
        <f t="shared" ref="E146" si="77">F146/F7*100</f>
        <v>5112.9728963637472</v>
      </c>
      <c r="F146" s="96">
        <f t="shared" ref="F146" si="78">G146/G7*100</f>
        <v>5578.2534299328472</v>
      </c>
      <c r="G146" s="96">
        <f t="shared" ref="G146" si="79">H146/H7*100</f>
        <v>6108.1875057764673</v>
      </c>
      <c r="H146" s="96">
        <f t="shared" ref="H146" si="80">I146/I7*100</f>
        <v>6639.5998187790201</v>
      </c>
      <c r="I146" s="96">
        <f t="shared" ref="I146" si="81">J146/J7*100</f>
        <v>7277.0014013818054</v>
      </c>
      <c r="J146" s="96">
        <f t="shared" ref="J146" si="82">K146/K7*100</f>
        <v>8121.133563942095</v>
      </c>
      <c r="K146" s="96">
        <f t="shared" ref="K146" si="83">L146/L7*100</f>
        <v>9168.7597936906259</v>
      </c>
      <c r="L146" s="96">
        <f t="shared" ref="L146" si="84">M146/M7*100</f>
        <v>10397.37360604517</v>
      </c>
      <c r="M146" s="96">
        <f t="shared" ref="M146" si="85">N146/N7*100</f>
        <v>11769.826922043132</v>
      </c>
      <c r="N146" s="96">
        <f t="shared" ref="N146" si="86">O146/O7*100</f>
        <v>13276.364768064654</v>
      </c>
      <c r="O146" s="96">
        <f t="shared" ref="O146" si="87">P146/P7*100</f>
        <v>14617.277609639183</v>
      </c>
      <c r="P146" s="96">
        <f t="shared" ref="P146" si="88">Q146/Q7*100</f>
        <v>16079.005370603101</v>
      </c>
      <c r="Q146" s="96">
        <f t="shared" ref="Q146" si="89">R146/R7*100</f>
        <v>18040.64402581668</v>
      </c>
      <c r="R146" s="96">
        <f t="shared" ref="R146" si="90">S146/S7*100</f>
        <v>20079.236800733965</v>
      </c>
      <c r="S146" s="96">
        <f t="shared" ref="S146" si="91">T146/T7*100</f>
        <v>22006.843533604424</v>
      </c>
      <c r="T146" s="96">
        <f t="shared" ref="T146" si="92">U146/U7*100</f>
        <v>23811.404703359989</v>
      </c>
      <c r="U146" s="96">
        <f t="shared" ref="U146" si="93">V146/V7*100</f>
        <v>25359.146009078388</v>
      </c>
      <c r="V146" s="96">
        <f t="shared" ref="V146" si="94">W146/W7*100</f>
        <v>27083.567937695716</v>
      </c>
      <c r="W146" s="96">
        <f t="shared" ref="W146" si="95">X146/X7*100</f>
        <v>28925.250557459025</v>
      </c>
      <c r="X146" s="96">
        <f t="shared" ref="X146" si="96">Y146/Y7*100</f>
        <v>30834.317094251321</v>
      </c>
      <c r="Y146" s="96">
        <f t="shared" ref="Y146:Y174" si="97">Z146/Z7*100</f>
        <v>32869.382022471909</v>
      </c>
      <c r="Z146" s="97">
        <v>35104.5</v>
      </c>
    </row>
    <row r="147" spans="1:26">
      <c r="A147" s="11" t="s">
        <v>3</v>
      </c>
      <c r="B147" s="96">
        <f t="shared" ref="B147" si="98">C147/C8*100</f>
        <v>1825.3422435511632</v>
      </c>
      <c r="C147" s="96">
        <f t="shared" ref="C147" si="99">D147/D8*100</f>
        <v>2040.7326282902002</v>
      </c>
      <c r="D147" s="96">
        <f t="shared" ref="D147" si="100">E147/E8*100</f>
        <v>2271.3354152869929</v>
      </c>
      <c r="E147" s="96">
        <f t="shared" ref="E147" si="101">F147/F8*100</f>
        <v>2496.1976214004053</v>
      </c>
      <c r="F147" s="96">
        <f t="shared" ref="F147" si="102">G147/G8*100</f>
        <v>2678.420047762635</v>
      </c>
      <c r="G147" s="96">
        <f t="shared" ref="G147" si="103">H147/H8*100</f>
        <v>2930.1915322523228</v>
      </c>
      <c r="H147" s="96">
        <f t="shared" ref="H147" si="104">I147/I8*100</f>
        <v>3226.1408770098074</v>
      </c>
      <c r="I147" s="96">
        <f t="shared" ref="I147" si="105">J147/J8*100</f>
        <v>3642.3130501440723</v>
      </c>
      <c r="J147" s="96">
        <f t="shared" ref="J147" si="106">K147/K8*100</f>
        <v>4185.0176946155398</v>
      </c>
      <c r="K147" s="96">
        <f t="shared" ref="K147" si="107">L147/L8*100</f>
        <v>4821.1403841971023</v>
      </c>
      <c r="L147" s="96">
        <f t="shared" ref="L147" si="108">M147/M8*100</f>
        <v>5428.6040726059364</v>
      </c>
      <c r="M147" s="96">
        <f t="shared" ref="M147" si="109">N147/N8*100</f>
        <v>6069.1793531734365</v>
      </c>
      <c r="N147" s="96">
        <f t="shared" ref="N147" si="110">O147/O8*100</f>
        <v>7034.1788703280126</v>
      </c>
      <c r="O147" s="96">
        <f t="shared" ref="O147" si="111">P147/P8*100</f>
        <v>7632.0840743058934</v>
      </c>
      <c r="P147" s="96">
        <f t="shared" ref="P147" si="112">Q147/Q8*100</f>
        <v>8044.2166143184122</v>
      </c>
      <c r="Q147" s="96">
        <f t="shared" ref="Q147" si="113">R147/R8*100</f>
        <v>9162.362723708673</v>
      </c>
      <c r="R147" s="96">
        <f t="shared" ref="R147" si="114">S147/S8*100</f>
        <v>10353.4698777908</v>
      </c>
      <c r="S147" s="96">
        <f t="shared" ref="S147" si="115">T147/T8*100</f>
        <v>11399.170335447669</v>
      </c>
      <c r="T147" s="96">
        <f t="shared" ref="T147" si="116">U147/U8*100</f>
        <v>12413.696495302511</v>
      </c>
      <c r="U147" s="96">
        <f t="shared" ref="U147" si="117">V147/V8*100</f>
        <v>13021.967623572335</v>
      </c>
      <c r="V147" s="96">
        <f t="shared" ref="V147" si="118">W147/W8*100</f>
        <v>13425.648619903077</v>
      </c>
      <c r="W147" s="96">
        <f t="shared" ref="W147" si="119">X147/X8*100</f>
        <v>14029.802807798716</v>
      </c>
      <c r="X147" s="96">
        <f t="shared" ref="X147:X148" si="120">Y147/Y8*100</f>
        <v>15025.918807152426</v>
      </c>
      <c r="Y147" s="96">
        <f t="shared" si="97"/>
        <v>16032.655367231639</v>
      </c>
      <c r="Z147" s="97">
        <v>17026.68</v>
      </c>
    </row>
    <row r="148" spans="1:26">
      <c r="A148" s="11" t="s">
        <v>4</v>
      </c>
      <c r="B148" s="96">
        <f t="shared" ref="B148" si="121">C148/C9*100</f>
        <v>1040.5816117548218</v>
      </c>
      <c r="C148" s="96">
        <f t="shared" ref="C148" si="122">D148/D9*100</f>
        <v>1190.4253638475161</v>
      </c>
      <c r="D148" s="96">
        <f t="shared" ref="D148" si="123">E148/E9*100</f>
        <v>1318.9913031430478</v>
      </c>
      <c r="E148" s="96">
        <f t="shared" ref="E148" si="124">F148/F9*100</f>
        <v>1460.1233725793541</v>
      </c>
      <c r="F148" s="96">
        <f t="shared" ref="F148" si="125">G148/G9*100</f>
        <v>1588.614229366337</v>
      </c>
      <c r="G148" s="96">
        <f t="shared" ref="G148" si="126">H148/H9*100</f>
        <v>1760.1845661379014</v>
      </c>
      <c r="H148" s="96">
        <f t="shared" ref="H148" si="127">I148/I9*100</f>
        <v>1948.5243147146568</v>
      </c>
      <c r="I148" s="96">
        <f t="shared" ref="I148" si="128">J148/J9*100</f>
        <v>2205.7295242569917</v>
      </c>
      <c r="J148" s="96">
        <f t="shared" ref="J148" si="129">K148/K9*100</f>
        <v>2600.5551090989934</v>
      </c>
      <c r="K148" s="96">
        <f t="shared" ref="K148" si="130">L148/L9*100</f>
        <v>3133.6689064642874</v>
      </c>
      <c r="L148" s="96">
        <f t="shared" ref="L148" si="131">M148/M9*100</f>
        <v>3879.4821062027877</v>
      </c>
      <c r="M148" s="96">
        <f t="shared" ref="M148" si="132">N148/N9*100</f>
        <v>4577.7888853192899</v>
      </c>
      <c r="N148" s="96">
        <f t="shared" ref="N148" si="133">O148/O9*100</f>
        <v>5456.7243513005933</v>
      </c>
      <c r="O148" s="96">
        <f t="shared" ref="O148" si="134">P148/P9*100</f>
        <v>6428.0212858320992</v>
      </c>
      <c r="P148" s="96">
        <f t="shared" ref="P148" si="135">Q148/Q9*100</f>
        <v>7514.3568831377252</v>
      </c>
      <c r="Q148" s="96">
        <f t="shared" ref="Q148" si="136">R148/R9*100</f>
        <v>8641.5104156083835</v>
      </c>
      <c r="R148" s="96">
        <f t="shared" ref="R148" si="137">S148/S9*100</f>
        <v>9877.2464050403833</v>
      </c>
      <c r="S148" s="96">
        <f t="shared" ref="S148" si="138">T148/T9*100</f>
        <v>11013.129741620027</v>
      </c>
      <c r="T148" s="96">
        <f t="shared" ref="T148" si="139">U148/U9*100</f>
        <v>12004.311418365829</v>
      </c>
      <c r="U148" s="96">
        <f t="shared" ref="U148" si="140">V148/V9*100</f>
        <v>12940.647708998364</v>
      </c>
      <c r="V148" s="96">
        <f t="shared" ref="V148" si="141">W148/W9*100</f>
        <v>13937.077582591237</v>
      </c>
      <c r="W148" s="96">
        <f t="shared" ref="W148" si="142">X148/X9*100</f>
        <v>14940.547168537807</v>
      </c>
      <c r="X148" s="96">
        <f t="shared" si="120"/>
        <v>15538.169055279321</v>
      </c>
      <c r="Y148" s="96">
        <f t="shared" si="97"/>
        <v>16361.692015209124</v>
      </c>
      <c r="Z148" s="97">
        <v>17212.5</v>
      </c>
    </row>
    <row r="149" spans="1:26">
      <c r="A149" s="11" t="s">
        <v>5</v>
      </c>
      <c r="B149" s="96">
        <f t="shared" ref="B149" si="143">C149/C10*100</f>
        <v>3078.2992199109594</v>
      </c>
      <c r="C149" s="96">
        <f t="shared" ref="C149" si="144">D149/D10*100</f>
        <v>3343.0329528233015</v>
      </c>
      <c r="D149" s="96">
        <f t="shared" ref="D149" si="145">E149/E10*100</f>
        <v>3640.5628856245758</v>
      </c>
      <c r="E149" s="96">
        <f t="shared" ref="E149" si="146">F149/F10*100</f>
        <v>3942.7296051314152</v>
      </c>
      <c r="F149" s="96">
        <f t="shared" ref="F149" si="147">G149/G10*100</f>
        <v>4266.0334327521914</v>
      </c>
      <c r="G149" s="96">
        <f t="shared" ref="G149" si="148">H149/H10*100</f>
        <v>4645.7104082671367</v>
      </c>
      <c r="H149" s="96">
        <f t="shared" ref="H149" si="149">I149/I10*100</f>
        <v>5063.8243450111795</v>
      </c>
      <c r="I149" s="96">
        <f t="shared" ref="I149" si="150">J149/J10*100</f>
        <v>5580.3344282023199</v>
      </c>
      <c r="J149" s="96">
        <f t="shared" ref="J149" si="151">K149/K10*100</f>
        <v>6222.0728874455863</v>
      </c>
      <c r="K149" s="96">
        <f t="shared" ref="K149" si="152">L149/L10*100</f>
        <v>7018.4982170386211</v>
      </c>
      <c r="L149" s="96">
        <f t="shared" ref="L149" si="153">M149/M10*100</f>
        <v>7881.7734977343707</v>
      </c>
      <c r="M149" s="96">
        <f t="shared" ref="M149" si="154">N149/N10*100</f>
        <v>8969.4582404217126</v>
      </c>
      <c r="N149" s="96">
        <f t="shared" ref="N149" si="155">O149/O10*100</f>
        <v>10314.876976484969</v>
      </c>
      <c r="O149" s="96">
        <f t="shared" ref="O149" si="156">P149/P10*100</f>
        <v>11697.070491333956</v>
      </c>
      <c r="P149" s="96">
        <f t="shared" ref="P149" si="157">Q149/Q10*100</f>
        <v>13229.386725698703</v>
      </c>
      <c r="Q149" s="96">
        <f t="shared" ref="Q149" si="158">R149/R10*100</f>
        <v>15107.959640747918</v>
      </c>
      <c r="R149" s="96">
        <f t="shared" ref="R149" si="159">S149/S10*100</f>
        <v>16951.130716919164</v>
      </c>
      <c r="S149" s="96">
        <f t="shared" ref="S149" si="160">T149/T10*100</f>
        <v>18561.488135026484</v>
      </c>
      <c r="T149" s="96">
        <f t="shared" ref="T149" si="161">U149/U10*100</f>
        <v>20176.337602773787</v>
      </c>
      <c r="U149" s="96">
        <f t="shared" ref="U149" si="162">V149/V10*100</f>
        <v>21346.565183734667</v>
      </c>
      <c r="V149" s="96">
        <f t="shared" ref="V149" si="163">W149/W10*100</f>
        <v>21986.962139246705</v>
      </c>
      <c r="W149" s="96">
        <f t="shared" ref="W149" si="164">X149/X10*100</f>
        <v>21437.288085765536</v>
      </c>
      <c r="X149" s="96">
        <f t="shared" ref="X149:X150" si="165">Y149/Y10*100</f>
        <v>22337.65418536769</v>
      </c>
      <c r="Y149" s="96">
        <f t="shared" si="97"/>
        <v>23610.900473933649</v>
      </c>
      <c r="Z149" s="97">
        <v>24909.5</v>
      </c>
    </row>
    <row r="150" spans="1:26">
      <c r="A150" s="11" t="s">
        <v>6</v>
      </c>
      <c r="B150" s="96">
        <f t="shared" ref="B150" si="166">C150/C11*100</f>
        <v>1169.3063712245455</v>
      </c>
      <c r="C150" s="96">
        <f t="shared" ref="C150" si="167">D150/D11*100</f>
        <v>1327.162731339859</v>
      </c>
      <c r="D150" s="96">
        <f t="shared" ref="D150" si="168">E150/E11*100</f>
        <v>1446.6073771604463</v>
      </c>
      <c r="E150" s="96">
        <f t="shared" ref="E150" si="169">F150/F11*100</f>
        <v>1578.248648482047</v>
      </c>
      <c r="F150" s="96">
        <f t="shared" ref="F150" si="170">G150/G11*100</f>
        <v>1707.6650376575749</v>
      </c>
      <c r="G150" s="96">
        <f t="shared" ref="G150" si="171">H150/H11*100</f>
        <v>1864.7702211220717</v>
      </c>
      <c r="H150" s="96">
        <f t="shared" ref="H150" si="172">I150/I11*100</f>
        <v>2038.1938516864243</v>
      </c>
      <c r="I150" s="96">
        <f t="shared" ref="I150" si="173">J150/J11*100</f>
        <v>2231.8222675966344</v>
      </c>
      <c r="J150" s="96">
        <f t="shared" ref="J150" si="174">K150/K11*100</f>
        <v>2459.4681388914914</v>
      </c>
      <c r="K150" s="96">
        <f t="shared" ref="K150" si="175">L150/L11*100</f>
        <v>2759.5232518362536</v>
      </c>
      <c r="L150" s="96">
        <f t="shared" ref="L150" si="176">M150/M11*100</f>
        <v>3093.4255653084401</v>
      </c>
      <c r="M150" s="96">
        <f t="shared" ref="M150" si="177">N150/N11*100</f>
        <v>3557.4394001047062</v>
      </c>
      <c r="N150" s="96">
        <f t="shared" ref="N150" si="178">O150/O11*100</f>
        <v>4130.1871435215635</v>
      </c>
      <c r="O150" s="96">
        <f t="shared" ref="O150" si="179">P150/P11*100</f>
        <v>4791.0170864850143</v>
      </c>
      <c r="P150" s="96">
        <f t="shared" ref="P150" si="180">Q150/Q11*100</f>
        <v>5442.5954102469759</v>
      </c>
      <c r="Q150" s="96">
        <f t="shared" ref="Q150" si="181">R150/R11*100</f>
        <v>6193.6735768610588</v>
      </c>
      <c r="R150" s="96">
        <f t="shared" ref="R150" si="182">S150/S11*100</f>
        <v>7048.4005304678849</v>
      </c>
      <c r="S150" s="96">
        <f t="shared" ref="S150" si="183">T150/T11*100</f>
        <v>7894.2085941240312</v>
      </c>
      <c r="T150" s="96">
        <f t="shared" ref="T150" si="184">U150/U11*100</f>
        <v>8549.4279074363258</v>
      </c>
      <c r="U150" s="96">
        <f t="shared" ref="U150" si="185">V150/V11*100</f>
        <v>9105.1407214196879</v>
      </c>
      <c r="V150" s="96">
        <f t="shared" ref="V150" si="186">W150/W11*100</f>
        <v>9678.764586869127</v>
      </c>
      <c r="W150" s="96">
        <f t="shared" ref="W150" si="187">X150/X11*100</f>
        <v>10346.599343363097</v>
      </c>
      <c r="X150" s="96">
        <f t="shared" si="165"/>
        <v>10894.969108561341</v>
      </c>
      <c r="Y150" s="96">
        <f t="shared" si="97"/>
        <v>11385.242718446601</v>
      </c>
      <c r="Z150" s="97">
        <v>11726.8</v>
      </c>
    </row>
    <row r="151" spans="1:26">
      <c r="A151" s="11" t="s">
        <v>7</v>
      </c>
      <c r="B151" s="96">
        <f t="shared" ref="B151" si="188">C151/C12*100</f>
        <v>1668.4439552102085</v>
      </c>
      <c r="C151" s="96">
        <f t="shared" ref="C151" si="189">D151/D12*100</f>
        <v>1838.6252386416497</v>
      </c>
      <c r="D151" s="96">
        <f t="shared" ref="D151" si="190">E151/E12*100</f>
        <v>2022.4877625058148</v>
      </c>
      <c r="E151" s="96">
        <f t="shared" ref="E151" si="191">F151/F12*100</f>
        <v>2190.3542467937973</v>
      </c>
      <c r="F151" s="96">
        <f t="shared" ref="F151" si="192">G151/G12*100</f>
        <v>2354.6308153033324</v>
      </c>
      <c r="G151" s="96">
        <f t="shared" ref="G151" si="193">H151/H12*100</f>
        <v>2547.7105421582055</v>
      </c>
      <c r="H151" s="96">
        <f t="shared" ref="H151" si="194">I151/I12*100</f>
        <v>2784.6476225789183</v>
      </c>
      <c r="I151" s="96">
        <f t="shared" ref="I151" si="195">J151/J12*100</f>
        <v>3068.6816800819679</v>
      </c>
      <c r="J151" s="96">
        <f t="shared" ref="J151" si="196">K151/K12*100</f>
        <v>3381.687211450329</v>
      </c>
      <c r="K151" s="96">
        <f t="shared" ref="K151" si="197">L151/L12*100</f>
        <v>3777.344615190018</v>
      </c>
      <c r="L151" s="96">
        <f t="shared" ref="L151" si="198">M151/M12*100</f>
        <v>4215.5165905520598</v>
      </c>
      <c r="M151" s="96">
        <f t="shared" ref="M151" si="199">N151/N12*100</f>
        <v>4721.3785814183066</v>
      </c>
      <c r="N151" s="96">
        <f t="shared" ref="N151" si="200">O151/O12*100</f>
        <v>5287.9440111885033</v>
      </c>
      <c r="O151" s="96">
        <f t="shared" ref="O151" si="201">P151/P12*100</f>
        <v>5911.9214045087465</v>
      </c>
      <c r="P151" s="96">
        <f t="shared" ref="P151" si="202">Q151/Q12*100</f>
        <v>6585.8804446227441</v>
      </c>
      <c r="Q151" s="96">
        <f t="shared" ref="Q151" si="203">R151/R12*100</f>
        <v>7422.2872610898321</v>
      </c>
      <c r="R151" s="96">
        <f t="shared" ref="R151" si="204">S151/S12*100</f>
        <v>8335.2285942038816</v>
      </c>
      <c r="S151" s="96">
        <f t="shared" ref="S151" si="205">T151/T12*100</f>
        <v>9168.7514536242707</v>
      </c>
      <c r="T151" s="96">
        <f t="shared" ref="T151" si="206">U151/U12*100</f>
        <v>9902.2515699142114</v>
      </c>
      <c r="U151" s="96">
        <f t="shared" ref="U151" si="207">V151/V12*100</f>
        <v>10456.777657829407</v>
      </c>
      <c r="V151" s="96">
        <f t="shared" ref="V151" si="208">W151/W12*100</f>
        <v>11052.813984325683</v>
      </c>
      <c r="W151" s="96">
        <f t="shared" ref="W151" si="209">X151/X12*100</f>
        <v>11727.035637369549</v>
      </c>
      <c r="X151" s="96">
        <f t="shared" ref="X151:X152" si="210">Y151/Y12*100</f>
        <v>12477.565918161201</v>
      </c>
      <c r="Y151" s="96">
        <f t="shared" si="97"/>
        <v>13064.011516314778</v>
      </c>
      <c r="Z151" s="97">
        <v>13612.7</v>
      </c>
    </row>
    <row r="152" spans="1:26">
      <c r="A152" s="11" t="s">
        <v>8</v>
      </c>
      <c r="B152" s="96">
        <f t="shared" ref="B152" si="211">C152/C13*100</f>
        <v>4040.0540506635425</v>
      </c>
      <c r="C152" s="96">
        <f t="shared" ref="C152" si="212">D152/D13*100</f>
        <v>4569.3011313004663</v>
      </c>
      <c r="D152" s="96">
        <f t="shared" ref="D152" si="213">E152/E13*100</f>
        <v>5154.1716761069256</v>
      </c>
      <c r="E152" s="96">
        <f t="shared" ref="E152" si="214">F152/F13*100</f>
        <v>5685.0513587459382</v>
      </c>
      <c r="F152" s="96">
        <f t="shared" ref="F152" si="215">G152/G13*100</f>
        <v>6276.2967000555163</v>
      </c>
      <c r="G152" s="96">
        <f t="shared" ref="G152" si="216">H152/H13*100</f>
        <v>6966.6893370616235</v>
      </c>
      <c r="H152" s="96">
        <f t="shared" ref="H152" si="217">I152/I13*100</f>
        <v>7698.1917174530945</v>
      </c>
      <c r="I152" s="96">
        <f t="shared" ref="I152" si="218">J152/J13*100</f>
        <v>8568.0873815252944</v>
      </c>
      <c r="J152" s="96">
        <f t="shared" ref="J152" si="219">K152/K13*100</f>
        <v>9621.9621294529043</v>
      </c>
      <c r="K152" s="96">
        <f t="shared" ref="K152" si="220">L152/L13*100</f>
        <v>10988.280751835218</v>
      </c>
      <c r="L152" s="96">
        <f t="shared" ref="L152" si="221">M152/M13*100</f>
        <v>12207.979915288926</v>
      </c>
      <c r="M152" s="96">
        <f t="shared" ref="M152" si="222">N152/N13*100</f>
        <v>13672.937505123598</v>
      </c>
      <c r="N152" s="96">
        <f t="shared" ref="N152" si="223">O152/O13*100</f>
        <v>15751.224005902386</v>
      </c>
      <c r="O152" s="96">
        <f t="shared" ref="O152" si="224">P152/P13*100</f>
        <v>17279.092734474918</v>
      </c>
      <c r="P152" s="96">
        <f t="shared" ref="P152" si="225">Q152/Q13*100</f>
        <v>18695.978338701862</v>
      </c>
      <c r="Q152" s="96">
        <f t="shared" ref="Q152" si="226">R152/R13*100</f>
        <v>20621.664107588153</v>
      </c>
      <c r="R152" s="96">
        <f t="shared" ref="R152" si="227">S152/S13*100</f>
        <v>22312.64056441038</v>
      </c>
      <c r="S152" s="96">
        <f t="shared" ref="S152" si="228">T152/T13*100</f>
        <v>23986.088606741156</v>
      </c>
      <c r="T152" s="96">
        <f t="shared" ref="T152" si="229">U152/U13*100</f>
        <v>25833.017429460226</v>
      </c>
      <c r="U152" s="96">
        <f t="shared" ref="U152" si="230">V152/V13*100</f>
        <v>27641.328649522446</v>
      </c>
      <c r="V152" s="96">
        <f t="shared" ref="V152" si="231">W152/W13*100</f>
        <v>29548.580326339492</v>
      </c>
      <c r="W152" s="96">
        <f t="shared" ref="W152" si="232">X152/X13*100</f>
        <v>31587.432368856917</v>
      </c>
      <c r="X152" s="96">
        <f t="shared" si="210"/>
        <v>33766.965202308049</v>
      </c>
      <c r="Y152" s="96">
        <f t="shared" si="97"/>
        <v>35995.584905660377</v>
      </c>
      <c r="Z152" s="97">
        <v>38155.32</v>
      </c>
    </row>
    <row r="153" spans="1:26">
      <c r="A153" s="11" t="s">
        <v>9</v>
      </c>
      <c r="B153" s="96">
        <f t="shared" ref="B153" si="233">C153/C14*100</f>
        <v>8192.7988766721483</v>
      </c>
      <c r="C153" s="96">
        <f t="shared" ref="C153" si="234">D153/D14*100</f>
        <v>9192.3203396261506</v>
      </c>
      <c r="D153" s="96">
        <f t="shared" ref="D153" si="235">E153/E14*100</f>
        <v>10295.398780381289</v>
      </c>
      <c r="E153" s="96">
        <f t="shared" ref="E153" si="236">F153/F14*100</f>
        <v>11427.89264622323</v>
      </c>
      <c r="F153" s="96">
        <f t="shared" ref="F153" si="237">G153/G14*100</f>
        <v>12582.109803491776</v>
      </c>
      <c r="G153" s="96">
        <f t="shared" ref="G153" si="238">H153/H14*100</f>
        <v>13915.813442661904</v>
      </c>
      <c r="H153" s="96">
        <f t="shared" ref="H153" si="239">I153/I14*100</f>
        <v>15335.226413813416</v>
      </c>
      <c r="I153" s="96">
        <f t="shared" ref="I153" si="240">J153/J14*100</f>
        <v>17129.447904229586</v>
      </c>
      <c r="J153" s="96">
        <f t="shared" ref="J153" si="241">K153/K14*100</f>
        <v>19459.052819204811</v>
      </c>
      <c r="K153" s="96">
        <f t="shared" ref="K153" si="242">L153/L14*100</f>
        <v>22338.992636447121</v>
      </c>
      <c r="L153" s="96">
        <f t="shared" ref="L153" si="243">M153/M14*100</f>
        <v>25578.146568731954</v>
      </c>
      <c r="M153" s="96">
        <f t="shared" ref="M153" si="244">N153/N14*100</f>
        <v>29389.290407473014</v>
      </c>
      <c r="N153" s="96">
        <f t="shared" ref="N153" si="245">O153/O14*100</f>
        <v>33768.294678186496</v>
      </c>
      <c r="O153" s="96">
        <f t="shared" ref="O153" si="246">P153/P14*100</f>
        <v>38056.868102316184</v>
      </c>
      <c r="P153" s="96">
        <f t="shared" ref="P153" si="247">Q153/Q14*100</f>
        <v>42775.919747003391</v>
      </c>
      <c r="Q153" s="96">
        <f t="shared" ref="Q153" si="248">R153/R14*100</f>
        <v>48208.461554872818</v>
      </c>
      <c r="R153" s="96">
        <f t="shared" ref="R153" si="249">S153/S14*100</f>
        <v>53511.392325908833</v>
      </c>
      <c r="S153" s="96">
        <f t="shared" ref="S153" si="250">T153/T14*100</f>
        <v>58916.042950825627</v>
      </c>
      <c r="T153" s="96">
        <f t="shared" ref="T153" si="251">U153/U14*100</f>
        <v>64571.983074104886</v>
      </c>
      <c r="U153" s="96">
        <f t="shared" ref="U153" si="252">V153/V14*100</f>
        <v>70189.745601552015</v>
      </c>
      <c r="V153" s="96">
        <f t="shared" ref="V153" si="253">W153/W14*100</f>
        <v>76155.873977683936</v>
      </c>
      <c r="W153" s="96">
        <f t="shared" ref="W153" si="254">X153/X14*100</f>
        <v>82096.03214794329</v>
      </c>
      <c r="X153" s="96">
        <f t="shared" ref="X153:X154" si="255">Y153/Y14*100</f>
        <v>88006.94646259521</v>
      </c>
      <c r="Y153" s="96">
        <f t="shared" si="97"/>
        <v>93903.411875589081</v>
      </c>
      <c r="Z153" s="97">
        <v>99631.52</v>
      </c>
    </row>
    <row r="154" spans="1:26">
      <c r="A154" s="11" t="s">
        <v>10</v>
      </c>
      <c r="B154" s="96">
        <f t="shared" ref="B154" si="256">C154/C15*100</f>
        <v>5843.1136937419797</v>
      </c>
      <c r="C154" s="96">
        <f t="shared" ref="C154" si="257">D154/D15*100</f>
        <v>6585.189132847212</v>
      </c>
      <c r="D154" s="96">
        <f t="shared" ref="D154" si="258">E154/E15*100</f>
        <v>7316.1451265932528</v>
      </c>
      <c r="E154" s="96">
        <f t="shared" ref="E154" si="259">F154/F15*100</f>
        <v>8062.3919295057649</v>
      </c>
      <c r="F154" s="96">
        <f t="shared" ref="F154" si="260">G154/G15*100</f>
        <v>8868.6311224563415</v>
      </c>
      <c r="G154" s="96">
        <f t="shared" ref="G154" si="261">H154/H15*100</f>
        <v>9844.1805459265379</v>
      </c>
      <c r="H154" s="96">
        <f t="shared" ref="H154" si="262">I154/I15*100</f>
        <v>10887.66368379475</v>
      </c>
      <c r="I154" s="96">
        <f t="shared" ref="I154" si="263">J154/J15*100</f>
        <v>12259.509307952889</v>
      </c>
      <c r="J154" s="96">
        <f t="shared" ref="J154" si="264">K154/K15*100</f>
        <v>14061.657176221965</v>
      </c>
      <c r="K154" s="96">
        <f t="shared" ref="K154" si="265">L154/L15*100</f>
        <v>16100.59746677415</v>
      </c>
      <c r="L154" s="96">
        <f t="shared" ref="L154" si="266">M154/M15*100</f>
        <v>18161.473942521239</v>
      </c>
      <c r="M154" s="96">
        <f t="shared" ref="M154" si="267">N154/N15*100</f>
        <v>20631.434398704125</v>
      </c>
      <c r="N154" s="96">
        <f t="shared" ref="N154" si="268">O154/O15*100</f>
        <v>23664.25525531363</v>
      </c>
      <c r="O154" s="96">
        <f t="shared" ref="O154" si="269">P154/P15*100</f>
        <v>26054.345036100305</v>
      </c>
      <c r="P154" s="96">
        <f t="shared" ref="P154" si="270">Q154/Q15*100</f>
        <v>28373.181744313239</v>
      </c>
      <c r="Q154" s="96">
        <f t="shared" ref="Q154" si="271">R154/R15*100</f>
        <v>31749.590371886519</v>
      </c>
      <c r="R154" s="96">
        <f t="shared" ref="R154" si="272">S154/S15*100</f>
        <v>34607.053505356307</v>
      </c>
      <c r="S154" s="96">
        <f t="shared" ref="S154" si="273">T154/T15*100</f>
        <v>37375.617785784809</v>
      </c>
      <c r="T154" s="96">
        <f t="shared" ref="T154" si="274">U154/U15*100</f>
        <v>40440.418444219162</v>
      </c>
      <c r="U154" s="96">
        <f t="shared" ref="U154" si="275">V154/V15*100</f>
        <v>43513.890245979819</v>
      </c>
      <c r="V154" s="96">
        <f t="shared" ref="V154" si="276">W154/W15*100</f>
        <v>46995.001465658206</v>
      </c>
      <c r="W154" s="96">
        <f t="shared" ref="W154" si="277">X154/X15*100</f>
        <v>50566.621577048223</v>
      </c>
      <c r="X154" s="96">
        <f t="shared" si="255"/>
        <v>54510.818060057987</v>
      </c>
      <c r="Y154" s="96">
        <f t="shared" si="97"/>
        <v>58381.086142322099</v>
      </c>
      <c r="Z154" s="97">
        <v>62351</v>
      </c>
    </row>
    <row r="155" spans="1:26">
      <c r="A155" s="11" t="s">
        <v>11</v>
      </c>
      <c r="B155" s="96">
        <f t="shared" ref="B155" si="278">C155/C16*100</f>
        <v>3251.2652078233473</v>
      </c>
      <c r="C155" s="96">
        <f t="shared" ref="C155" si="279">D155/D16*100</f>
        <v>3664.1758892169123</v>
      </c>
      <c r="D155" s="96">
        <f t="shared" ref="D155" si="280">E155/E16*100</f>
        <v>4092.8844682552908</v>
      </c>
      <c r="E155" s="96">
        <f t="shared" ref="E155" si="281">F155/F16*100</f>
        <v>4432.5938791204799</v>
      </c>
      <c r="F155" s="96">
        <f t="shared" ref="F155" si="282">G155/G16*100</f>
        <v>4835.9599221204435</v>
      </c>
      <c r="G155" s="96">
        <f t="shared" ref="G155" si="283">H155/H16*100</f>
        <v>5237.3445956564401</v>
      </c>
      <c r="H155" s="96">
        <f t="shared" ref="H155" si="284">I155/I16*100</f>
        <v>5703.4682646698639</v>
      </c>
      <c r="I155" s="96">
        <f t="shared" ref="I155" si="285">J155/J16*100</f>
        <v>6251.0012180781705</v>
      </c>
      <c r="J155" s="96">
        <f t="shared" ref="J155" si="286">K155/K16*100</f>
        <v>6838.595332577519</v>
      </c>
      <c r="K155" s="96">
        <f t="shared" ref="K155" si="287">L155/L16*100</f>
        <v>7748.1285118103297</v>
      </c>
      <c r="L155" s="96">
        <f t="shared" ref="L155" si="288">M155/M16*100</f>
        <v>8646.9114191803274</v>
      </c>
      <c r="M155" s="96">
        <f t="shared" ref="M155" si="289">N155/N16*100</f>
        <v>9762.3629922545897</v>
      </c>
      <c r="N155" s="96">
        <f t="shared" ref="N155" si="290">O155/O16*100</f>
        <v>11148.618537154742</v>
      </c>
      <c r="O155" s="96">
        <f t="shared" ref="O155" si="291">P155/P16*100</f>
        <v>12564.493091373395</v>
      </c>
      <c r="P155" s="96">
        <f t="shared" ref="P155" si="292">Q155/Q16*100</f>
        <v>14185.312700160563</v>
      </c>
      <c r="Q155" s="96">
        <f t="shared" ref="Q155" si="293">R155/R16*100</f>
        <v>16256.368354384003</v>
      </c>
      <c r="R155" s="96">
        <f t="shared" ref="R155" si="294">S155/S16*100</f>
        <v>18450.978082225844</v>
      </c>
      <c r="S155" s="96">
        <f t="shared" ref="S155" si="295">T155/T16*100</f>
        <v>20683.546430175171</v>
      </c>
      <c r="T155" s="96">
        <f t="shared" ref="T155" si="296">U155/U16*100</f>
        <v>22834.635258913389</v>
      </c>
      <c r="U155" s="96">
        <f t="shared" ref="U155" si="297">V155/V16*100</f>
        <v>24935.42170273342</v>
      </c>
      <c r="V155" s="96">
        <f t="shared" ref="V155" si="298">W155/W16*100</f>
        <v>27104.803390871228</v>
      </c>
      <c r="W155" s="96">
        <f t="shared" ref="W155" si="299">X155/X16*100</f>
        <v>29462.921285877026</v>
      </c>
      <c r="X155" s="96">
        <f t="shared" ref="X155:X156" si="300">Y155/Y16*100</f>
        <v>31967.269595176571</v>
      </c>
      <c r="Y155" s="96">
        <f t="shared" si="97"/>
        <v>34524.651162790695</v>
      </c>
      <c r="Z155" s="97">
        <v>37114</v>
      </c>
    </row>
    <row r="156" spans="1:26">
      <c r="A156" s="11" t="s">
        <v>12</v>
      </c>
      <c r="B156" s="96">
        <f t="shared" ref="B156" si="301">C156/C17*100</f>
        <v>3450.4439871227132</v>
      </c>
      <c r="C156" s="96">
        <f t="shared" ref="C156" si="302">D156/D17*100</f>
        <v>3909.3530374100346</v>
      </c>
      <c r="D156" s="96">
        <f t="shared" ref="D156" si="303">E156/E17*100</f>
        <v>4456.6624626474395</v>
      </c>
      <c r="E156" s="96">
        <f t="shared" ref="E156" si="304">F156/F17*100</f>
        <v>4937.9820086133623</v>
      </c>
      <c r="F156" s="96">
        <f t="shared" ref="F156" si="305">G156/G17*100</f>
        <v>5426.8422274660861</v>
      </c>
      <c r="G156" s="96">
        <f t="shared" ref="G156" si="306">H156/H17*100</f>
        <v>5931.5385546204316</v>
      </c>
      <c r="H156" s="96">
        <f t="shared" ref="H156" si="307">I156/I17*100</f>
        <v>6447.5824088724094</v>
      </c>
      <c r="I156" s="96">
        <f t="shared" ref="I156" si="308">J156/J17*100</f>
        <v>7105.2358145773951</v>
      </c>
      <c r="J156" s="96">
        <f t="shared" ref="J156" si="309">K156/K17*100</f>
        <v>7922.3379332537961</v>
      </c>
      <c r="K156" s="96">
        <f t="shared" ref="K156" si="310">L156/L17*100</f>
        <v>8857.173809377744</v>
      </c>
      <c r="L156" s="96">
        <f t="shared" ref="L156" si="311">M156/M17*100</f>
        <v>9884.6059712655624</v>
      </c>
      <c r="M156" s="96">
        <f t="shared" ref="M156" si="312">N156/N17*100</f>
        <v>11209.143171415149</v>
      </c>
      <c r="N156" s="96">
        <f t="shared" ref="N156" si="313">O156/O17*100</f>
        <v>12912.932933470252</v>
      </c>
      <c r="O156" s="96">
        <f t="shared" ref="O156" si="314">P156/P17*100</f>
        <v>14591.614214821388</v>
      </c>
      <c r="P156" s="96">
        <f t="shared" ref="P156" si="315">Q156/Q17*100</f>
        <v>16386.382763244419</v>
      </c>
      <c r="Q156" s="96">
        <f t="shared" ref="Q156" si="316">R156/R17*100</f>
        <v>18664.089967335392</v>
      </c>
      <c r="R156" s="96">
        <f t="shared" ref="R156" si="317">S156/S17*100</f>
        <v>20959.773033317644</v>
      </c>
      <c r="S156" s="96">
        <f t="shared" ref="S156" si="318">T156/T17*100</f>
        <v>23349.18715911586</v>
      </c>
      <c r="T156" s="96">
        <f t="shared" ref="T156" si="319">U156/U17*100</f>
        <v>25917.597746618605</v>
      </c>
      <c r="U156" s="96">
        <f t="shared" ref="U156" si="320">V156/V17*100</f>
        <v>28483.43992353385</v>
      </c>
      <c r="V156" s="96">
        <f t="shared" ref="V156" si="321">W156/W17*100</f>
        <v>31046.949516651897</v>
      </c>
      <c r="W156" s="96">
        <f t="shared" ref="W156" si="322">X156/X17*100</f>
        <v>33654.893276050658</v>
      </c>
      <c r="X156" s="96">
        <f t="shared" si="300"/>
        <v>36380.939631410758</v>
      </c>
      <c r="Y156" s="96">
        <f t="shared" si="97"/>
        <v>39400.557620817846</v>
      </c>
      <c r="Z156" s="97">
        <v>42395</v>
      </c>
    </row>
    <row r="157" spans="1:26">
      <c r="A157" s="11" t="s">
        <v>13</v>
      </c>
      <c r="B157" s="96">
        <f t="shared" ref="B157" si="323">C157/C18*100</f>
        <v>2146.7119325618219</v>
      </c>
      <c r="C157" s="96">
        <f t="shared" ref="C157" si="324">D157/D18*100</f>
        <v>2397.8772286715548</v>
      </c>
      <c r="D157" s="96">
        <f t="shared" ref="D157" si="325">E157/E18*100</f>
        <v>2692.8161277981558</v>
      </c>
      <c r="E157" s="96">
        <f t="shared" ref="E157" si="326">F157/F18*100</f>
        <v>2884.0060728718249</v>
      </c>
      <c r="F157" s="96">
        <f t="shared" ref="F157" si="327">G157/G18*100</f>
        <v>3108.9585465558271</v>
      </c>
      <c r="G157" s="96">
        <f t="shared" ref="G157" si="328">H157/H18*100</f>
        <v>3357.6752302802929</v>
      </c>
      <c r="H157" s="96">
        <f t="shared" ref="H157" si="329">I157/I18*100</f>
        <v>3653.1506505449584</v>
      </c>
      <c r="I157" s="96">
        <f t="shared" ref="I157" si="330">J157/J18*100</f>
        <v>4036.7314688521788</v>
      </c>
      <c r="J157" s="96">
        <f t="shared" ref="J157" si="331">K157/K18*100</f>
        <v>4561.5065598029623</v>
      </c>
      <c r="K157" s="96">
        <f t="shared" ref="K157" si="332">L157/L18*100</f>
        <v>5163.6254256969532</v>
      </c>
      <c r="L157" s="96">
        <f t="shared" ref="L157" si="333">M157/M18*100</f>
        <v>5824.5694801861628</v>
      </c>
      <c r="M157" s="96">
        <f t="shared" ref="M157" si="334">N157/N18*100</f>
        <v>6540.9915262490613</v>
      </c>
      <c r="N157" s="96">
        <f t="shared" ref="N157" si="335">O157/O18*100</f>
        <v>7404.4024077139384</v>
      </c>
      <c r="O157" s="96">
        <f t="shared" ref="O157" si="336">P157/P18*100</f>
        <v>8381.7835255321788</v>
      </c>
      <c r="P157" s="96">
        <f t="shared" ref="P157" si="337">Q157/Q18*100</f>
        <v>9479.7971673768934</v>
      </c>
      <c r="Q157" s="96">
        <f t="shared" ref="Q157" si="338">R157/R18*100</f>
        <v>10806.968770809657</v>
      </c>
      <c r="R157" s="96">
        <f t="shared" ref="R157" si="339">S157/S18*100</f>
        <v>12157.839867160865</v>
      </c>
      <c r="S157" s="96">
        <f t="shared" ref="S157" si="340">T157/T18*100</f>
        <v>13495.202252548561</v>
      </c>
      <c r="T157" s="96">
        <f t="shared" ref="T157" si="341">U157/U18*100</f>
        <v>14858.217680055965</v>
      </c>
      <c r="U157" s="96">
        <f t="shared" ref="U157" si="342">V157/V18*100</f>
        <v>16299.464795021391</v>
      </c>
      <c r="V157" s="96">
        <f t="shared" ref="V157" si="343">W157/W18*100</f>
        <v>17782.716091368336</v>
      </c>
      <c r="W157" s="96">
        <f t="shared" ref="W157" si="344">X157/X18*100</f>
        <v>19383.160539591488</v>
      </c>
      <c r="X157" s="96">
        <f t="shared" ref="X157:X158" si="345">Y157/Y18*100</f>
        <v>21088.87866707554</v>
      </c>
      <c r="Y157" s="96">
        <f t="shared" si="97"/>
        <v>22923.611111111113</v>
      </c>
      <c r="Z157" s="97">
        <v>24757.5</v>
      </c>
    </row>
    <row r="158" spans="1:26">
      <c r="A158" s="11" t="s">
        <v>14</v>
      </c>
      <c r="B158" s="96">
        <f t="shared" ref="B158" si="346">C158/C19*100</f>
        <v>6099.5482341029547</v>
      </c>
      <c r="C158" s="96">
        <f t="shared" ref="C158" si="347">D158/D19*100</f>
        <v>6837.5935704294125</v>
      </c>
      <c r="D158" s="96">
        <f t="shared" ref="D158" si="348">E158/E19*100</f>
        <v>7596.5664567470758</v>
      </c>
      <c r="E158" s="96">
        <f t="shared" ref="E158" si="349">F158/F19*100</f>
        <v>8416.9956340757599</v>
      </c>
      <c r="F158" s="96">
        <f t="shared" ref="F158" si="350">G158/G19*100</f>
        <v>9258.6951974833355</v>
      </c>
      <c r="G158" s="96">
        <f t="shared" ref="G158" si="351">H158/H19*100</f>
        <v>10212.340802824119</v>
      </c>
      <c r="H158" s="96">
        <f t="shared" ref="H158" si="352">I158/I19*100</f>
        <v>11233.57488310653</v>
      </c>
      <c r="I158" s="96">
        <f t="shared" ref="I158" si="353">J158/J19*100</f>
        <v>12547.903144429994</v>
      </c>
      <c r="J158" s="96">
        <f t="shared" ref="J158" si="354">K158/K19*100</f>
        <v>14229.322165783615</v>
      </c>
      <c r="K158" s="96">
        <f t="shared" ref="K158" si="355">L158/L19*100</f>
        <v>16420.637779314293</v>
      </c>
      <c r="L158" s="96">
        <f t="shared" ref="L158" si="356">M158/M19*100</f>
        <v>18916.574721770066</v>
      </c>
      <c r="M158" s="96">
        <f t="shared" ref="M158" si="357">N158/N19*100</f>
        <v>21697.311205870268</v>
      </c>
      <c r="N158" s="96">
        <f t="shared" ref="N158" si="358">O158/O19*100</f>
        <v>24778.329397103844</v>
      </c>
      <c r="O158" s="96">
        <f t="shared" ref="O158" si="359">P158/P19*100</f>
        <v>27751.728924756306</v>
      </c>
      <c r="P158" s="96">
        <f t="shared" ref="P158" si="360">Q158/Q19*100</f>
        <v>31137.439853576576</v>
      </c>
      <c r="Q158" s="96">
        <f t="shared" ref="Q158" si="361">R158/R19*100</f>
        <v>34967.344955566492</v>
      </c>
      <c r="R158" s="96">
        <f t="shared" ref="R158" si="362">S158/S19*100</f>
        <v>38778.78555572324</v>
      </c>
      <c r="S158" s="96">
        <f t="shared" ref="S158" si="363">T158/T19*100</f>
        <v>42579.106540184119</v>
      </c>
      <c r="T158" s="96">
        <f t="shared" ref="T158" si="364">U158/U19*100</f>
        <v>46666.700768041796</v>
      </c>
      <c r="U158" s="96">
        <f t="shared" ref="U158" si="365">V158/V19*100</f>
        <v>50726.703734861432</v>
      </c>
      <c r="V158" s="96">
        <f t="shared" ref="V158" si="366">W158/W19*100</f>
        <v>54784.840033650347</v>
      </c>
      <c r="W158" s="96">
        <f t="shared" ref="W158" si="367">X158/X19*100</f>
        <v>58948.487876207764</v>
      </c>
      <c r="X158" s="96">
        <f t="shared" si="345"/>
        <v>63310.675979047141</v>
      </c>
      <c r="Y158" s="96">
        <f t="shared" si="97"/>
        <v>67362.559241706156</v>
      </c>
      <c r="Z158" s="97">
        <v>71067.5</v>
      </c>
    </row>
    <row r="159" spans="1:26">
      <c r="A159" s="11" t="s">
        <v>15</v>
      </c>
      <c r="B159" s="96">
        <f t="shared" ref="B159" si="368">C159/C20*100</f>
        <v>5025.6979883495833</v>
      </c>
      <c r="C159" s="96">
        <f t="shared" ref="C159" si="369">D159/D20*100</f>
        <v>5724.2700087301755</v>
      </c>
      <c r="D159" s="96">
        <f t="shared" ref="D159" si="370">E159/E20*100</f>
        <v>6319.5940896381144</v>
      </c>
      <c r="E159" s="96">
        <f t="shared" ref="E159" si="371">F159/F20*100</f>
        <v>6875.7183695262684</v>
      </c>
      <c r="F159" s="96">
        <f t="shared" ref="F159" si="372">G159/G20*100</f>
        <v>7432.6515574578953</v>
      </c>
      <c r="G159" s="96">
        <f t="shared" ref="G159" si="373">H159/H20*100</f>
        <v>8138.7534554163949</v>
      </c>
      <c r="H159" s="96">
        <f t="shared" ref="H159" si="374">I159/I20*100</f>
        <v>8871.2412664038711</v>
      </c>
      <c r="I159" s="96">
        <f t="shared" ref="I159" si="375">J159/J20*100</f>
        <v>9714.0091867122392</v>
      </c>
      <c r="J159" s="96">
        <f t="shared" ref="J159" si="376">K159/K20*100</f>
        <v>10753.408169690449</v>
      </c>
      <c r="K159" s="96">
        <f t="shared" ref="K159" si="377">L159/L20*100</f>
        <v>12226.625088938041</v>
      </c>
      <c r="L159" s="96">
        <f t="shared" ref="L159" si="378">M159/M20*100</f>
        <v>13962.805851567242</v>
      </c>
      <c r="M159" s="96">
        <f t="shared" ref="M159" si="379">N159/N20*100</f>
        <v>15931.561476638222</v>
      </c>
      <c r="N159" s="96">
        <f t="shared" ref="N159" si="380">O159/O20*100</f>
        <v>18257.569452227403</v>
      </c>
      <c r="O159" s="96">
        <f t="shared" ref="O159" si="381">P159/P20*100</f>
        <v>20466.735355946919</v>
      </c>
      <c r="P159" s="96">
        <f t="shared" ref="P159" si="382">Q159/Q20*100</f>
        <v>22697.609509745136</v>
      </c>
      <c r="Q159" s="96">
        <f t="shared" ref="Q159" si="383">R159/R20*100</f>
        <v>25534.81069846328</v>
      </c>
      <c r="R159" s="96">
        <f t="shared" ref="R159" si="384">S159/S20*100</f>
        <v>28573.453171580411</v>
      </c>
      <c r="S159" s="96">
        <f t="shared" ref="S159" si="385">T159/T20*100</f>
        <v>31459.371941910031</v>
      </c>
      <c r="T159" s="96">
        <f t="shared" ref="T159" si="386">U159/U20*100</f>
        <v>34290.715416681931</v>
      </c>
      <c r="U159" s="96">
        <f t="shared" ref="U159" si="387">V159/V20*100</f>
        <v>37342.589088766625</v>
      </c>
      <c r="V159" s="96">
        <f t="shared" ref="V159" si="388">W159/W20*100</f>
        <v>40442.023983134255</v>
      </c>
      <c r="W159" s="96">
        <f t="shared" ref="W159" si="389">X159/X20*100</f>
        <v>43717.827925768128</v>
      </c>
      <c r="X159" s="96">
        <f t="shared" ref="X159:X160" si="390">Y159/Y20*100</f>
        <v>47127.818503978044</v>
      </c>
      <c r="Y159" s="96">
        <f t="shared" si="97"/>
        <v>50709.532710280371</v>
      </c>
      <c r="Z159" s="97">
        <v>54259.199999999997</v>
      </c>
    </row>
    <row r="160" spans="1:26">
      <c r="A160" s="11" t="s">
        <v>16</v>
      </c>
      <c r="B160" s="96">
        <f t="shared" ref="B160" si="391">C160/C21*100</f>
        <v>4156.4411628627277</v>
      </c>
      <c r="C160" s="96">
        <f t="shared" ref="C160" si="392">D160/D21*100</f>
        <v>4638.5883377548034</v>
      </c>
      <c r="D160" s="96">
        <f t="shared" ref="D160" si="393">E160/E21*100</f>
        <v>5190.5803499476251</v>
      </c>
      <c r="E160" s="96">
        <f t="shared" ref="E160" si="394">F160/F21*100</f>
        <v>5636.9702600431201</v>
      </c>
      <c r="F160" s="96">
        <f t="shared" ref="F160" si="395">G160/G21*100</f>
        <v>6076.6539403264833</v>
      </c>
      <c r="G160" s="96">
        <f t="shared" ref="G160" si="396">H160/H21*100</f>
        <v>6599.2461791945598</v>
      </c>
      <c r="H160" s="96">
        <f t="shared" ref="H160" si="397">I160/I21*100</f>
        <v>7186.5790891428769</v>
      </c>
      <c r="I160" s="96">
        <f t="shared" ref="I160" si="398">J160/J21*100</f>
        <v>7847.7443653440223</v>
      </c>
      <c r="J160" s="96">
        <f t="shared" ref="J160" si="399">K160/K21*100</f>
        <v>8608.9755687823927</v>
      </c>
      <c r="K160" s="96">
        <f t="shared" ref="K160" si="400">L160/L21*100</f>
        <v>9573.1808324860212</v>
      </c>
      <c r="L160" s="96">
        <f t="shared" ref="L160" si="401">M160/M21*100</f>
        <v>10731.535713216828</v>
      </c>
      <c r="M160" s="96">
        <f t="shared" ref="M160" si="402">N160/N21*100</f>
        <v>12030.051534516064</v>
      </c>
      <c r="N160" s="96">
        <f t="shared" ref="N160" si="403">O160/O21*100</f>
        <v>13786.439058555408</v>
      </c>
      <c r="O160" s="96">
        <f t="shared" ref="O160" si="404">P160/P21*100</f>
        <v>15633.821892401833</v>
      </c>
      <c r="P160" s="96">
        <f t="shared" ref="P160" si="405">Q160/Q21*100</f>
        <v>17744.387847876078</v>
      </c>
      <c r="Q160" s="96">
        <f t="shared" ref="Q160" si="406">R160/R21*100</f>
        <v>20370.557249361736</v>
      </c>
      <c r="R160" s="96">
        <f t="shared" ref="R160" si="407">S160/S21*100</f>
        <v>23181.694149773659</v>
      </c>
      <c r="S160" s="96">
        <f t="shared" ref="S160" si="408">T160/T21*100</f>
        <v>25801.225588698082</v>
      </c>
      <c r="T160" s="96">
        <f t="shared" ref="T160" si="409">U160/U21*100</f>
        <v>28407.14937315659</v>
      </c>
      <c r="U160" s="96">
        <f t="shared" ref="U160" si="410">V160/V21*100</f>
        <v>31162.642862352783</v>
      </c>
      <c r="V160" s="96">
        <f t="shared" ref="V160" si="411">W160/W21*100</f>
        <v>33936.118077102183</v>
      </c>
      <c r="W160" s="96">
        <f t="shared" ref="W160" si="412">X160/X21*100</f>
        <v>36684.943641347454</v>
      </c>
      <c r="X160" s="96">
        <f t="shared" si="390"/>
        <v>39546.36924537256</v>
      </c>
      <c r="Y160" s="96">
        <f t="shared" si="97"/>
        <v>42630.986046511622</v>
      </c>
      <c r="Z160" s="97">
        <v>45828.31</v>
      </c>
    </row>
    <row r="161" spans="1:26">
      <c r="A161" s="11" t="s">
        <v>17</v>
      </c>
      <c r="B161" s="96">
        <f t="shared" ref="B161" si="413">C161/C22*100</f>
        <v>3611.5566942921946</v>
      </c>
      <c r="C161" s="96">
        <f t="shared" ref="C161" si="414">D161/D22*100</f>
        <v>4048.5550543015497</v>
      </c>
      <c r="D161" s="96">
        <f t="shared" ref="D161" si="415">E161/E22*100</f>
        <v>4477.701890057514</v>
      </c>
      <c r="E161" s="96">
        <f t="shared" ref="E161" si="416">F161/F22*100</f>
        <v>4858.3065507124029</v>
      </c>
      <c r="F161" s="96">
        <f t="shared" ref="F161" si="417">G161/G22*100</f>
        <v>5266.4043009722454</v>
      </c>
      <c r="G161" s="96">
        <f t="shared" ref="G161" si="418">H161/H22*100</f>
        <v>5740.3806880597476</v>
      </c>
      <c r="H161" s="96">
        <f t="shared" ref="H161" si="419">I161/I22*100</f>
        <v>6257.0149499851241</v>
      </c>
      <c r="I161" s="96">
        <f t="shared" ref="I161" si="420">J161/J22*100</f>
        <v>6820.1462954837853</v>
      </c>
      <c r="J161" s="96">
        <f t="shared" ref="J161" si="421">K161/K22*100</f>
        <v>7474.8803398502287</v>
      </c>
      <c r="K161" s="96">
        <f t="shared" ref="K161" si="422">L161/L22*100</f>
        <v>8379.3408609721064</v>
      </c>
      <c r="L161" s="96">
        <f t="shared" ref="L161" si="423">M161/M22*100</f>
        <v>9351.3444008448714</v>
      </c>
      <c r="M161" s="96">
        <f t="shared" ref="M161" si="424">N161/N22*100</f>
        <v>10482.857073347101</v>
      </c>
      <c r="N161" s="96">
        <f t="shared" ref="N161" si="425">O161/O22*100</f>
        <v>12055.285634349166</v>
      </c>
      <c r="O161" s="96">
        <f t="shared" ref="O161" si="426">P161/P22*100</f>
        <v>13730.9703375237</v>
      </c>
      <c r="P161" s="96">
        <f t="shared" ref="P161" si="427">Q161/Q22*100</f>
        <v>15612.113273764448</v>
      </c>
      <c r="Q161" s="96">
        <f t="shared" ref="Q161" si="428">R161/R22*100</f>
        <v>17891.481811734055</v>
      </c>
      <c r="R161" s="96">
        <f t="shared" ref="R161" si="429">S161/S22*100</f>
        <v>20181.591483636013</v>
      </c>
      <c r="S161" s="96">
        <f t="shared" ref="S161" si="430">T161/T22*100</f>
        <v>22462.11132128688</v>
      </c>
      <c r="T161" s="96">
        <f t="shared" ref="T161" si="431">U161/U22*100</f>
        <v>24730.784564736856</v>
      </c>
      <c r="U161" s="96">
        <f t="shared" ref="U161" si="432">V161/V22*100</f>
        <v>27080.209098386858</v>
      </c>
      <c r="V161" s="96">
        <f t="shared" ref="V161" si="433">W161/W22*100</f>
        <v>29382.026871749742</v>
      </c>
      <c r="W161" s="96">
        <f t="shared" ref="W161" si="434">X161/X22*100</f>
        <v>31732.589021489719</v>
      </c>
      <c r="X161" s="96">
        <f t="shared" ref="X161:X162" si="435">Y161/Y22*100</f>
        <v>34271.196143208894</v>
      </c>
      <c r="Y161" s="96">
        <f t="shared" si="97"/>
        <v>36944.349442379185</v>
      </c>
      <c r="Z161" s="97">
        <v>39752.120000000003</v>
      </c>
    </row>
    <row r="162" spans="1:26">
      <c r="A162" s="11" t="s">
        <v>18</v>
      </c>
      <c r="B162" s="96">
        <f t="shared" ref="B162" si="436">C162/C23*100</f>
        <v>9763.1490483764319</v>
      </c>
      <c r="C162" s="96">
        <f t="shared" ref="C162" si="437">D162/D23*100</f>
        <v>10866.384890842968</v>
      </c>
      <c r="D162" s="96">
        <f t="shared" ref="D162" si="438">E162/E23*100</f>
        <v>12083.419998617381</v>
      </c>
      <c r="E162" s="96">
        <f t="shared" ref="E162" si="439">F162/F23*100</f>
        <v>13388.429358468056</v>
      </c>
      <c r="F162" s="96">
        <f t="shared" ref="F162" si="440">G162/G23*100</f>
        <v>14740.660723673329</v>
      </c>
      <c r="G162" s="96">
        <f t="shared" ref="G162" si="441">H162/H23*100</f>
        <v>16435.836706895763</v>
      </c>
      <c r="H162" s="96">
        <f t="shared" ref="H162" si="442">I162/I23*100</f>
        <v>18161.59956111982</v>
      </c>
      <c r="I162" s="96">
        <f t="shared" ref="I162" si="443">J162/J23*100</f>
        <v>20413.637906698677</v>
      </c>
      <c r="J162" s="96">
        <f t="shared" ref="J162" si="444">K162/K23*100</f>
        <v>23434.85631689008</v>
      </c>
      <c r="K162" s="96">
        <f t="shared" ref="K162" si="445">L162/L23*100</f>
        <v>26903.215051789812</v>
      </c>
      <c r="L162" s="96">
        <f t="shared" ref="L162" si="446">M162/M23*100</f>
        <v>30615.858728936804</v>
      </c>
      <c r="M162" s="96">
        <f t="shared" ref="M162" si="447">N162/N23*100</f>
        <v>34932.694809716893</v>
      </c>
      <c r="N162" s="96">
        <f t="shared" ref="N162" si="448">O162/O23*100</f>
        <v>40137.666336364717</v>
      </c>
      <c r="O162" s="96">
        <f t="shared" ref="O162" si="449">P162/P23*100</f>
        <v>44311.983635346645</v>
      </c>
      <c r="P162" s="96">
        <f t="shared" ref="P162" si="450">Q162/Q23*100</f>
        <v>48610.24604797527</v>
      </c>
      <c r="Q162" s="96">
        <f t="shared" ref="Q162" si="451">R162/R23*100</f>
        <v>54637.916557924211</v>
      </c>
      <c r="R162" s="96">
        <f t="shared" ref="R162" si="452">S162/S23*100</f>
        <v>60101.708213716629</v>
      </c>
      <c r="S162" s="96">
        <f t="shared" ref="S162" si="453">T162/T23*100</f>
        <v>65030.048287241392</v>
      </c>
      <c r="T162" s="96">
        <f t="shared" ref="T162" si="454">U162/U23*100</f>
        <v>70557.60239165691</v>
      </c>
      <c r="U162" s="96">
        <f t="shared" ref="U162" si="455">V162/V23*100</f>
        <v>76061.095378206141</v>
      </c>
      <c r="V162" s="96">
        <f t="shared" ref="V162" si="456">W162/W23*100</f>
        <v>82145.98300846263</v>
      </c>
      <c r="W162" s="96">
        <f t="shared" ref="W162" si="457">X162/X23*100</f>
        <v>88306.931734097336</v>
      </c>
      <c r="X162" s="96">
        <f t="shared" si="435"/>
        <v>94929.951614154634</v>
      </c>
      <c r="Y162" s="96">
        <f t="shared" si="97"/>
        <v>101385.18832391714</v>
      </c>
      <c r="Z162" s="97">
        <v>107671.07</v>
      </c>
    </row>
    <row r="163" spans="1:26">
      <c r="A163" s="11" t="s">
        <v>19</v>
      </c>
      <c r="B163" s="96">
        <f t="shared" ref="B163" si="458">C163/C24*100</f>
        <v>2104.7676170038844</v>
      </c>
      <c r="C163" s="96">
        <f t="shared" ref="C163" si="459">D163/D24*100</f>
        <v>2279.4633292152066</v>
      </c>
      <c r="D163" s="96">
        <f t="shared" ref="D163" si="460">E163/E24*100</f>
        <v>2461.8203955524232</v>
      </c>
      <c r="E163" s="96">
        <f t="shared" ref="E163" si="461">F163/F24*100</f>
        <v>2708.0024351076659</v>
      </c>
      <c r="F163" s="96">
        <f t="shared" ref="F163" si="462">G163/G24*100</f>
        <v>2924.642629916279</v>
      </c>
      <c r="G163" s="96">
        <f t="shared" ref="G163" si="463">H163/H24*100</f>
        <v>3155.6893976796655</v>
      </c>
      <c r="H163" s="96">
        <f t="shared" ref="H163" si="464">I163/I24*100</f>
        <v>3417.6116176870778</v>
      </c>
      <c r="I163" s="96">
        <f t="shared" ref="I163" si="465">J163/J24*100</f>
        <v>3779.8784491619081</v>
      </c>
      <c r="J163" s="96">
        <f t="shared" ref="J163" si="466">K163/K24*100</f>
        <v>4165.4260509764226</v>
      </c>
      <c r="K163" s="96">
        <f t="shared" ref="K163" si="467">L163/L24*100</f>
        <v>4656.9463249916407</v>
      </c>
      <c r="L163" s="96">
        <f t="shared" ref="L163" si="468">M163/M24*100</f>
        <v>5271.6632398905376</v>
      </c>
      <c r="M163" s="96">
        <f t="shared" ref="M163" si="469">N163/N24*100</f>
        <v>5983.3377772757603</v>
      </c>
      <c r="N163" s="96">
        <f t="shared" ref="N163" si="470">O163/O24*100</f>
        <v>6886.8217816444003</v>
      </c>
      <c r="O163" s="96">
        <f t="shared" ref="O163" si="471">P163/P24*100</f>
        <v>7768.3349696948826</v>
      </c>
      <c r="P163" s="96">
        <f t="shared" ref="P163" si="472">Q163/Q24*100</f>
        <v>8848.1335304824715</v>
      </c>
      <c r="Q163" s="96">
        <f t="shared" ref="Q163" si="473">R163/R24*100</f>
        <v>10104.568491810982</v>
      </c>
      <c r="R163" s="96">
        <f t="shared" ref="R163" si="474">S163/S24*100</f>
        <v>11347.430416303732</v>
      </c>
      <c r="S163" s="96">
        <f t="shared" ref="S163" si="475">T163/T24*100</f>
        <v>12629.690053346054</v>
      </c>
      <c r="T163" s="96">
        <f t="shared" ref="T163" si="476">U163/U24*100</f>
        <v>13917.91843878735</v>
      </c>
      <c r="U163" s="96">
        <f t="shared" ref="U163" si="477">V163/V24*100</f>
        <v>15100.941506084277</v>
      </c>
      <c r="V163" s="96">
        <f t="shared" ref="V163" si="478">W163/W24*100</f>
        <v>16324.117768077102</v>
      </c>
      <c r="W163" s="96">
        <f t="shared" ref="W163" si="479">X163/X24*100</f>
        <v>17515.778365146729</v>
      </c>
      <c r="X163" s="96">
        <f t="shared" ref="X163:X164" si="480">Y163/Y24*100</f>
        <v>18759.398629072148</v>
      </c>
      <c r="Y163" s="96">
        <f t="shared" si="97"/>
        <v>20035.037735849055</v>
      </c>
      <c r="Z163" s="97">
        <v>21237.14</v>
      </c>
    </row>
    <row r="164" spans="1:26">
      <c r="A164" s="11" t="s">
        <v>20</v>
      </c>
      <c r="B164" s="96">
        <f t="shared" ref="B164" si="481">C164/C25*100</f>
        <v>609.09349683199696</v>
      </c>
      <c r="C164" s="96">
        <f t="shared" ref="C164" si="482">D164/D25*100</f>
        <v>637.72089118310089</v>
      </c>
      <c r="D164" s="96">
        <f t="shared" ref="D164" si="483">E164/E25*100</f>
        <v>681.08591178355175</v>
      </c>
      <c r="E164" s="96">
        <f t="shared" ref="E164" si="484">F164/F25*100</f>
        <v>738.97821428515363</v>
      </c>
      <c r="F164" s="96">
        <f t="shared" ref="F164" si="485">G164/G25*100</f>
        <v>801.79136249939165</v>
      </c>
      <c r="G164" s="96">
        <f t="shared" ref="G164" si="486">H164/H25*100</f>
        <v>873.95258512433679</v>
      </c>
      <c r="H164" s="96">
        <f t="shared" ref="H164" si="487">I164/I25*100</f>
        <v>953.48227037065135</v>
      </c>
      <c r="I164" s="96">
        <f t="shared" ref="I164" si="488">J164/J25*100</f>
        <v>1045.0165683262339</v>
      </c>
      <c r="J164" s="96">
        <f t="shared" ref="J164" si="489">K164/K25*100</f>
        <v>1155.7883245688147</v>
      </c>
      <c r="K164" s="96">
        <f t="shared" ref="K164" si="490">L164/L25*100</f>
        <v>1279.457675297678</v>
      </c>
      <c r="L164" s="96">
        <f t="shared" ref="L164" si="491">M164/M25*100</f>
        <v>1409.9623581780411</v>
      </c>
      <c r="M164" s="96">
        <f t="shared" ref="M164" si="492">N164/N25*100</f>
        <v>1586.2076529502961</v>
      </c>
      <c r="N164" s="96">
        <f t="shared" ref="N164" si="493">O164/O25*100</f>
        <v>1836.8284621164428</v>
      </c>
      <c r="O164" s="96">
        <f t="shared" ref="O164" si="494">P164/P25*100</f>
        <v>2026.0217937144364</v>
      </c>
      <c r="P164" s="96">
        <f t="shared" ref="P164" si="495">Q164/Q25*100</f>
        <v>2263.0663435790257</v>
      </c>
      <c r="Q164" s="96">
        <f t="shared" ref="Q164" si="496">R164/R25*100</f>
        <v>2625.15695855167</v>
      </c>
      <c r="R164" s="96">
        <f t="shared" ref="R164" si="497">S164/S25*100</f>
        <v>2940.1757935778701</v>
      </c>
      <c r="S164" s="96">
        <f t="shared" ref="S164" si="498">T164/T25*100</f>
        <v>3207.7317907934562</v>
      </c>
      <c r="T164" s="96">
        <f t="shared" ref="T164" si="499">U164/U25*100</f>
        <v>3525.2972380820088</v>
      </c>
      <c r="U164" s="96">
        <f t="shared" ref="U164" si="500">V164/V25*100</f>
        <v>3824.9475033189801</v>
      </c>
      <c r="V164" s="96">
        <f t="shared" ref="V164" si="501">W164/W25*100</f>
        <v>4123.2934085778606</v>
      </c>
      <c r="W164" s="96">
        <f t="shared" ref="W164" si="502">X164/X25*100</f>
        <v>4432.5404142212001</v>
      </c>
      <c r="X164" s="96">
        <f t="shared" si="480"/>
        <v>4742.8182432166841</v>
      </c>
      <c r="Y164" s="96">
        <f t="shared" si="97"/>
        <v>5017.9017013232515</v>
      </c>
      <c r="Z164" s="97">
        <v>5308.94</v>
      </c>
    </row>
    <row r="165" spans="1:26">
      <c r="A165" s="11" t="s">
        <v>21</v>
      </c>
      <c r="B165" s="96">
        <f t="shared" ref="B165" si="503">C165/C26*100</f>
        <v>1793.3620529701386</v>
      </c>
      <c r="C165" s="96">
        <f t="shared" ref="C165" si="504">D165/D26*100</f>
        <v>1997.8053270087344</v>
      </c>
      <c r="D165" s="96">
        <f t="shared" ref="D165" si="505">E165/E26*100</f>
        <v>2221.5595236337126</v>
      </c>
      <c r="E165" s="96">
        <f t="shared" ref="E165" si="506">F165/F26*100</f>
        <v>2412.6136426662119</v>
      </c>
      <c r="F165" s="96">
        <f t="shared" ref="F165" si="507">G165/G26*100</f>
        <v>2600.7975067941766</v>
      </c>
      <c r="G165" s="96">
        <f t="shared" ref="G165" si="508">H165/H26*100</f>
        <v>2821.8652948716817</v>
      </c>
      <c r="H165" s="96">
        <f t="shared" ref="H165" si="509">I165/I26*100</f>
        <v>3075.8331714101332</v>
      </c>
      <c r="I165" s="96">
        <f t="shared" ref="I165" si="510">J165/J26*100</f>
        <v>3389.5681548939669</v>
      </c>
      <c r="J165" s="96">
        <f t="shared" ref="J165" si="511">K165/K26*100</f>
        <v>3779.3684927067729</v>
      </c>
      <c r="K165" s="96">
        <f t="shared" ref="K165" si="512">L165/L26*100</f>
        <v>4240.4514488169998</v>
      </c>
      <c r="L165" s="96">
        <f t="shared" ref="L165" si="513">M165/M26*100</f>
        <v>4728.103365430954</v>
      </c>
      <c r="M165" s="96">
        <f t="shared" ref="M165" si="514">N165/N26*100</f>
        <v>5304.9319760135304</v>
      </c>
      <c r="N165" s="96">
        <f t="shared" ref="N165" si="515">O165/O26*100</f>
        <v>6148.4161601996821</v>
      </c>
      <c r="O165" s="96">
        <f t="shared" ref="O165" si="516">P165/P26*100</f>
        <v>7039.9365034286366</v>
      </c>
      <c r="P165" s="96">
        <f t="shared" ref="P165" si="517">Q165/Q26*100</f>
        <v>8088.8870424395027</v>
      </c>
      <c r="Q165" s="96">
        <f t="shared" ref="Q165" si="518">R165/R26*100</f>
        <v>9472.0867266966561</v>
      </c>
      <c r="R165" s="96">
        <f t="shared" ref="R165" si="519">S165/S26*100</f>
        <v>11025.508949874909</v>
      </c>
      <c r="S165" s="96">
        <f t="shared" ref="S165" si="520">T165/T26*100</f>
        <v>12524.978167057896</v>
      </c>
      <c r="T165" s="96">
        <f t="shared" ref="T165" si="521">U165/U26*100</f>
        <v>14065.550481606017</v>
      </c>
      <c r="U165" s="96">
        <f t="shared" ref="U165" si="522">V165/V26*100</f>
        <v>15598.695484101072</v>
      </c>
      <c r="V165" s="96">
        <f t="shared" ref="V165" si="523">W165/W26*100</f>
        <v>17314.551987352188</v>
      </c>
      <c r="W165" s="96">
        <f t="shared" ref="W165" si="524">X165/X26*100</f>
        <v>19167.209049998874</v>
      </c>
      <c r="X165" s="96">
        <f t="shared" ref="X165:X166" si="525">Y165/Y26*100</f>
        <v>20949.759491648769</v>
      </c>
      <c r="Y165" s="96">
        <f t="shared" si="97"/>
        <v>22206.745061147696</v>
      </c>
      <c r="Z165" s="97">
        <v>23605.77</v>
      </c>
    </row>
    <row r="166" spans="1:26">
      <c r="A166" s="11" t="s">
        <v>22</v>
      </c>
      <c r="B166" s="96">
        <f t="shared" ref="B166" si="526">C166/C27*100</f>
        <v>4134.9181038082088</v>
      </c>
      <c r="C166" s="96">
        <f t="shared" ref="C166" si="527">D166/D27*100</f>
        <v>4573.2194228118788</v>
      </c>
      <c r="D166" s="96">
        <f t="shared" ref="D166" si="528">E166/E27*100</f>
        <v>5053.4074622071257</v>
      </c>
      <c r="E166" s="96">
        <f t="shared" ref="E166" si="529">F166/F27*100</f>
        <v>5543.5879860412169</v>
      </c>
      <c r="F166" s="96">
        <f t="shared" ref="F166" si="530">G166/G27*100</f>
        <v>5909.464793119937</v>
      </c>
      <c r="G166" s="96">
        <f t="shared" ref="G166" si="531">H166/H27*100</f>
        <v>6411.7693005351312</v>
      </c>
      <c r="H166" s="96">
        <f t="shared" ref="H166" si="532">I166/I27*100</f>
        <v>6988.8285375832938</v>
      </c>
      <c r="I166" s="96">
        <f t="shared" ref="I166" si="533">J166/J27*100</f>
        <v>7708.6778769543726</v>
      </c>
      <c r="J166" s="96">
        <f t="shared" ref="J166" si="534">K166/K27*100</f>
        <v>8579.7584770502162</v>
      </c>
      <c r="K166" s="96">
        <f t="shared" ref="K166" si="535">L166/L27*100</f>
        <v>9669.3878036355945</v>
      </c>
      <c r="L166" s="96">
        <f t="shared" ref="L166" si="536">M166/M27*100</f>
        <v>10887.730666893678</v>
      </c>
      <c r="M166" s="96">
        <f t="shared" ref="M166" si="537">N166/N27*100</f>
        <v>12335.798845590538</v>
      </c>
      <c r="N166" s="96">
        <f t="shared" ref="N166" si="538">O166/O27*100</f>
        <v>14124.489678201167</v>
      </c>
      <c r="O166" s="96">
        <f t="shared" ref="O166" si="539">P166/P27*100</f>
        <v>15678.183542803295</v>
      </c>
      <c r="P166" s="96">
        <f t="shared" ref="P166" si="540">Q166/Q27*100</f>
        <v>17951.520156509774</v>
      </c>
      <c r="Q166" s="96">
        <f t="shared" ref="Q166" si="541">R166/R27*100</f>
        <v>20662.199700142752</v>
      </c>
      <c r="R166" s="96">
        <f t="shared" ref="R166" si="542">S166/S27*100</f>
        <v>23761.529655164166</v>
      </c>
      <c r="S166" s="96">
        <f t="shared" ref="S166" si="543">T166/T27*100</f>
        <v>26755.48239171485</v>
      </c>
      <c r="T166" s="96">
        <f t="shared" ref="T166" si="544">U166/U27*100</f>
        <v>29431.030630886336</v>
      </c>
      <c r="U166" s="96">
        <f t="shared" ref="U166" si="545">V166/V27*100</f>
        <v>31932.668234511675</v>
      </c>
      <c r="V166" s="96">
        <f t="shared" ref="V166" si="546">W166/W27*100</f>
        <v>34455.3490250381</v>
      </c>
      <c r="W166" s="96">
        <f t="shared" ref="W166" si="547">X166/X27*100</f>
        <v>37142.866248991071</v>
      </c>
      <c r="X166" s="96">
        <f t="shared" si="525"/>
        <v>40151.438415159348</v>
      </c>
      <c r="Y166" s="96">
        <f t="shared" si="97"/>
        <v>43363.55348837209</v>
      </c>
      <c r="Z166" s="97">
        <v>46615.82</v>
      </c>
    </row>
    <row r="167" spans="1:26">
      <c r="A167" s="11" t="s">
        <v>23</v>
      </c>
      <c r="B167" s="96">
        <f t="shared" ref="B167" si="548">C167/C28*100</f>
        <v>1463.4030670538984</v>
      </c>
      <c r="C167" s="96">
        <f t="shared" ref="C167" si="549">D167/D28*100</f>
        <v>1593.6459400216954</v>
      </c>
      <c r="D167" s="96">
        <f t="shared" ref="D167" si="550">E167/E28*100</f>
        <v>1737.0740746236479</v>
      </c>
      <c r="E167" s="96">
        <f t="shared" ref="E167" si="551">F167/F28*100</f>
        <v>1884.7253709666579</v>
      </c>
      <c r="F167" s="96">
        <f t="shared" ref="F167" si="552">G167/G28*100</f>
        <v>2050.5812036117236</v>
      </c>
      <c r="G167" s="96">
        <f t="shared" ref="G167" si="553">H167/H28*100</f>
        <v>2222.8300247151087</v>
      </c>
      <c r="H167" s="96">
        <f t="shared" ref="H167" si="554">I167/I28*100</f>
        <v>2418.4390668900382</v>
      </c>
      <c r="I167" s="96">
        <f t="shared" ref="I167" si="555">J167/J28*100</f>
        <v>2638.5170219770316</v>
      </c>
      <c r="J167" s="96">
        <f t="shared" ref="J167" si="556">K167/K28*100</f>
        <v>2905.0072411967117</v>
      </c>
      <c r="K167" s="96">
        <f t="shared" ref="K167" si="557">L167/L28*100</f>
        <v>3236.1780666931372</v>
      </c>
      <c r="L167" s="96">
        <f t="shared" ref="L167" si="558">M167/M28*100</f>
        <v>3611.574722429541</v>
      </c>
      <c r="M167" s="96">
        <f t="shared" ref="M167" si="559">N167/N28*100</f>
        <v>4026.9058155089383</v>
      </c>
      <c r="N167" s="96">
        <f t="shared" ref="N167" si="560">O167/O28*100</f>
        <v>4622.8878762042614</v>
      </c>
      <c r="O167" s="96">
        <f t="shared" ref="O167" si="561">P167/P28*100</f>
        <v>5145.2742062153429</v>
      </c>
      <c r="P167" s="96">
        <f t="shared" ref="P167" si="562">Q167/Q28*100</f>
        <v>5731.8354657238924</v>
      </c>
      <c r="Q167" s="96">
        <f t="shared" ref="Q167" si="563">R167/R28*100</f>
        <v>6465.5104053365503</v>
      </c>
      <c r="R167" s="96">
        <f t="shared" ref="R167" si="564">S167/S28*100</f>
        <v>7435.3369661370334</v>
      </c>
      <c r="S167" s="96">
        <f t="shared" ref="S167" si="565">T167/T28*100</f>
        <v>8446.5427935316693</v>
      </c>
      <c r="T167" s="96">
        <f t="shared" ref="T167" si="566">U167/U28*100</f>
        <v>9502.360642723128</v>
      </c>
      <c r="U167" s="96">
        <f t="shared" ref="U167" si="567">V167/V28*100</f>
        <v>10528.615592137226</v>
      </c>
      <c r="V167" s="96">
        <f t="shared" ref="V167" si="568">W167/W28*100</f>
        <v>11655.17746049591</v>
      </c>
      <c r="W167" s="96">
        <f t="shared" ref="W167" si="569">X167/X28*100</f>
        <v>12878.971093847982</v>
      </c>
      <c r="X167" s="96">
        <f t="shared" ref="X167:X168" si="570">Y167/Y28*100</f>
        <v>14192.626145420476</v>
      </c>
      <c r="Y167" s="96">
        <f t="shared" si="97"/>
        <v>15484.155124653738</v>
      </c>
      <c r="Z167" s="97">
        <v>16769.34</v>
      </c>
    </row>
    <row r="168" spans="1:26">
      <c r="A168" s="11" t="s">
        <v>24</v>
      </c>
      <c r="B168" s="96">
        <f t="shared" ref="B168" si="571">C168/C29*100</f>
        <v>2399.2142803962975</v>
      </c>
      <c r="C168" s="96">
        <f t="shared" ref="C168" si="572">D168/D29*100</f>
        <v>2665.5270655202862</v>
      </c>
      <c r="D168" s="96">
        <f t="shared" ref="D168" si="573">E168/E29*100</f>
        <v>2924.0831908757541</v>
      </c>
      <c r="E168" s="96">
        <f t="shared" ref="E168" si="574">F168/F29*100</f>
        <v>3160.9339293366902</v>
      </c>
      <c r="F168" s="96">
        <f t="shared" ref="F168" si="575">G168/G29*100</f>
        <v>3391.6821061782684</v>
      </c>
      <c r="G168" s="96">
        <f t="shared" ref="G168" si="576">H168/H29*100</f>
        <v>3646.0582641416386</v>
      </c>
      <c r="H168" s="96">
        <f t="shared" ref="H168" si="577">I168/I29*100</f>
        <v>3893.9902261032698</v>
      </c>
      <c r="I168" s="96">
        <f t="shared" ref="I168" si="578">J168/J29*100</f>
        <v>4244.449346452564</v>
      </c>
      <c r="J168" s="96">
        <f t="shared" ref="J168" si="579">K168/K29*100</f>
        <v>4617.9608889403899</v>
      </c>
      <c r="K168" s="96">
        <f t="shared" ref="K168" si="580">L168/L29*100</f>
        <v>5139.790469390653</v>
      </c>
      <c r="L168" s="96">
        <f t="shared" ref="L168" si="581">M168/M29*100</f>
        <v>5602.3716116358119</v>
      </c>
      <c r="M168" s="96">
        <f t="shared" ref="M168" si="582">N168/N29*100</f>
        <v>6269.0538334204739</v>
      </c>
      <c r="N168" s="96">
        <f t="shared" ref="N168" si="583">O168/O29*100</f>
        <v>7033.8784010977715</v>
      </c>
      <c r="O168" s="96">
        <f t="shared" ref="O168" si="584">P168/P29*100</f>
        <v>7779.4695116141356</v>
      </c>
      <c r="P168" s="96">
        <f t="shared" ref="P168" si="585">Q168/Q29*100</f>
        <v>8720.7853225194449</v>
      </c>
      <c r="Q168" s="96">
        <f t="shared" ref="Q168" si="586">R168/R29*100</f>
        <v>9793.4419171893351</v>
      </c>
      <c r="R168" s="96">
        <f t="shared" ref="R168" si="587">S168/S29*100</f>
        <v>11135.143459844274</v>
      </c>
      <c r="S168" s="96">
        <f t="shared" ref="S168" si="588">T168/T29*100</f>
        <v>12582.71210962403</v>
      </c>
      <c r="T168" s="96">
        <f t="shared" ref="T168" si="589">U168/U29*100</f>
        <v>14105.220274888536</v>
      </c>
      <c r="U168" s="96">
        <f t="shared" ref="U168" si="590">V168/V29*100</f>
        <v>15247.743117154505</v>
      </c>
      <c r="V168" s="96">
        <f t="shared" ref="V168" si="591">W168/W29*100</f>
        <v>16574.296768346947</v>
      </c>
      <c r="W168" s="96">
        <f t="shared" ref="W168" si="592">X168/X29*100</f>
        <v>18016.26058719313</v>
      </c>
      <c r="X168" s="96">
        <f t="shared" si="570"/>
        <v>19727.805342976477</v>
      </c>
      <c r="Y168" s="96">
        <f t="shared" si="97"/>
        <v>21483.580018501387</v>
      </c>
      <c r="Z168" s="97">
        <v>23223.75</v>
      </c>
    </row>
    <row r="169" spans="1:26">
      <c r="A169" s="11" t="s">
        <v>25</v>
      </c>
      <c r="B169" s="96">
        <f t="shared" ref="B169" si="593">C169/C30*100</f>
        <v>2000.5009756178697</v>
      </c>
      <c r="C169" s="96">
        <f t="shared" ref="C169" si="594">D169/D30*100</f>
        <v>2218.5555819602178</v>
      </c>
      <c r="D169" s="96">
        <f t="shared" ref="D169" si="595">E169/E30*100</f>
        <v>2455.9410292299608</v>
      </c>
      <c r="E169" s="96">
        <f t="shared" ref="E169" si="596">F169/F30*100</f>
        <v>2740.8301886206364</v>
      </c>
      <c r="F169" s="96">
        <f t="shared" ref="F169" si="597">G169/G30*100</f>
        <v>3023.1356980485616</v>
      </c>
      <c r="G169" s="96">
        <f t="shared" ref="G169" si="598">H169/H30*100</f>
        <v>3337.5418106456118</v>
      </c>
      <c r="H169" s="96">
        <f t="shared" ref="H169" si="599">I169/I30*100</f>
        <v>3664.6209080888816</v>
      </c>
      <c r="I169" s="96">
        <f t="shared" ref="I169" si="600">J169/J30*100</f>
        <v>4071.3938288867475</v>
      </c>
      <c r="J169" s="96">
        <f t="shared" ref="J169" si="601">K169/K30*100</f>
        <v>4551.8183006953832</v>
      </c>
      <c r="K169" s="96">
        <f t="shared" ref="K169" si="602">L169/L30*100</f>
        <v>5139.002861485088</v>
      </c>
      <c r="L169" s="96">
        <f t="shared" ref="L169" si="603">M169/M30*100</f>
        <v>5786.5172220322092</v>
      </c>
      <c r="M169" s="96">
        <f t="shared" ref="M169" si="604">N169/N30*100</f>
        <v>6521.4049092303003</v>
      </c>
      <c r="N169" s="96">
        <f t="shared" ref="N169" si="605">O169/O30*100</f>
        <v>7551.7868848886865</v>
      </c>
      <c r="O169" s="96">
        <f t="shared" ref="O169" si="606">P169/P30*100</f>
        <v>8790.279934010432</v>
      </c>
      <c r="P169" s="96">
        <f t="shared" ref="P169" si="607">Q169/Q30*100</f>
        <v>9985.7580050358501</v>
      </c>
      <c r="Q169" s="96">
        <f t="shared" ref="Q169" si="608">R169/R30*100</f>
        <v>11443.678673771085</v>
      </c>
      <c r="R169" s="96">
        <f t="shared" ref="R169" si="609">S169/S30*100</f>
        <v>13034.350009425267</v>
      </c>
      <c r="S169" s="96">
        <f t="shared" ref="S169" si="610">T169/T30*100</f>
        <v>14715.781160641129</v>
      </c>
      <c r="T169" s="96">
        <f t="shared" ref="T169" si="611">U169/U30*100</f>
        <v>16334.517088311653</v>
      </c>
      <c r="U169" s="96">
        <f t="shared" ref="U169" si="612">V169/V30*100</f>
        <v>17918.965245877884</v>
      </c>
      <c r="V169" s="96">
        <f t="shared" ref="V169" si="613">W169/W30*100</f>
        <v>19334.56350030224</v>
      </c>
      <c r="W169" s="96">
        <f t="shared" ref="W169" si="614">X169/X30*100</f>
        <v>20803.990326325209</v>
      </c>
      <c r="X169" s="96">
        <f t="shared" ref="X169:X170" si="615">Y169/Y30*100</f>
        <v>22468.309552431227</v>
      </c>
      <c r="Y169" s="96">
        <f t="shared" si="97"/>
        <v>24333.179245283016</v>
      </c>
      <c r="Z169" s="97">
        <v>25793.17</v>
      </c>
    </row>
    <row r="170" spans="1:26">
      <c r="A170" s="11" t="s">
        <v>26</v>
      </c>
      <c r="B170" s="96">
        <f t="shared" ref="B170" si="616">C170/C31*100</f>
        <v>924.91393212643572</v>
      </c>
      <c r="C170" s="96">
        <f t="shared" ref="C170" si="617">D170/D31*100</f>
        <v>1035.9036039816081</v>
      </c>
      <c r="D170" s="96">
        <f t="shared" ref="D170" si="618">E170/E31*100</f>
        <v>1130.1708319439344</v>
      </c>
      <c r="E170" s="96">
        <f t="shared" ref="E170" si="619">F170/F31*100</f>
        <v>1239.7974026424961</v>
      </c>
      <c r="F170" s="96">
        <f t="shared" ref="F170" si="620">G170/G31*100</f>
        <v>1351.3791688803208</v>
      </c>
      <c r="G170" s="96">
        <f t="shared" ref="G170" si="621">H170/H31*100</f>
        <v>1482.462948261712</v>
      </c>
      <c r="H170" s="96">
        <f t="shared" ref="H170" si="622">I170/I31*100</f>
        <v>1627.7443171913596</v>
      </c>
      <c r="I170" s="96">
        <f t="shared" ref="I170" si="623">J170/J31*100</f>
        <v>1788.8910045933044</v>
      </c>
      <c r="J170" s="96">
        <f t="shared" ref="J170" si="624">K170/K31*100</f>
        <v>1980.3023420847883</v>
      </c>
      <c r="K170" s="96">
        <f t="shared" ref="K170" si="625">L170/L31*100</f>
        <v>2208.037111424539</v>
      </c>
      <c r="L170" s="96">
        <f t="shared" ref="L170" si="626">M170/M31*100</f>
        <v>2468.5854905726346</v>
      </c>
      <c r="M170" s="96">
        <f t="shared" ref="M170" si="627">N170/N31*100</f>
        <v>2750.0042364979149</v>
      </c>
      <c r="N170" s="96">
        <f t="shared" ref="N170" si="628">O170/O31*100</f>
        <v>3088.2547575871581</v>
      </c>
      <c r="O170" s="96">
        <f t="shared" ref="O170" si="629">P170/P31*100</f>
        <v>3400.1684881034607</v>
      </c>
      <c r="P170" s="96">
        <f t="shared" ref="P170" si="630">Q170/Q31*100</f>
        <v>3750.3858423781166</v>
      </c>
      <c r="Q170" s="96">
        <f t="shared" ref="Q170" si="631">R170/R31*100</f>
        <v>4192.9313717787345</v>
      </c>
      <c r="R170" s="96">
        <f t="shared" ref="R170" si="632">S170/S31*100</f>
        <v>4717.0477932510767</v>
      </c>
      <c r="S170" s="96">
        <f t="shared" ref="S170" si="633">T170/T31*100</f>
        <v>5311.3958152007117</v>
      </c>
      <c r="T170" s="96">
        <f t="shared" ref="T170" si="634">U170/U31*100</f>
        <v>5885.026563242388</v>
      </c>
      <c r="U170" s="96">
        <f t="shared" ref="U170" si="635">V170/V31*100</f>
        <v>6408.7939273709608</v>
      </c>
      <c r="V170" s="96">
        <f t="shared" ref="V170" si="636">W170/W31*100</f>
        <v>6927.906235488008</v>
      </c>
      <c r="W170" s="96">
        <f t="shared" ref="W170" si="637">X170/X31*100</f>
        <v>7454.4271093850966</v>
      </c>
      <c r="X170" s="96">
        <f t="shared" si="615"/>
        <v>7722.7864853229594</v>
      </c>
      <c r="Y170" s="96">
        <f t="shared" si="97"/>
        <v>8209.3220338983047</v>
      </c>
      <c r="Z170" s="97">
        <v>8718.2999999999993</v>
      </c>
    </row>
    <row r="171" spans="1:26">
      <c r="A171" s="11" t="s">
        <v>27</v>
      </c>
      <c r="B171" s="96">
        <f t="shared" ref="B171" si="638">C171/C32*100</f>
        <v>273.55637090952797</v>
      </c>
      <c r="C171" s="96">
        <f t="shared" ref="C171" si="639">D171/D32*100</f>
        <v>297.35577517865693</v>
      </c>
      <c r="D171" s="96">
        <f t="shared" ref="D171" si="640">E171/E32*100</f>
        <v>324.11779494473603</v>
      </c>
      <c r="E171" s="96">
        <f t="shared" ref="E171" si="641">F171/F32*100</f>
        <v>352.96427869481755</v>
      </c>
      <c r="F171" s="96">
        <f t="shared" ref="F171" si="642">G171/G32*100</f>
        <v>381.55438526909774</v>
      </c>
      <c r="G171" s="96">
        <f t="shared" ref="G171" si="643">H171/H32*100</f>
        <v>415.51272555804746</v>
      </c>
      <c r="H171" s="96">
        <f t="shared" ref="H171" si="644">I171/I32*100</f>
        <v>464.12771444833902</v>
      </c>
      <c r="I171" s="96">
        <f t="shared" ref="I171" si="645">J171/J32*100</f>
        <v>520.28716789658802</v>
      </c>
      <c r="J171" s="96">
        <f t="shared" ref="J171" si="646">K171/K32*100</f>
        <v>582.20134087628196</v>
      </c>
      <c r="K171" s="96">
        <f t="shared" ref="K171" si="647">L171/L32*100</f>
        <v>653.81210580406469</v>
      </c>
      <c r="L171" s="96">
        <f t="shared" ref="L171" si="648">M171/M32*100</f>
        <v>733.57718271216049</v>
      </c>
      <c r="M171" s="96">
        <f t="shared" ref="M171" si="649">N171/N32*100</f>
        <v>823.07359900304414</v>
      </c>
      <c r="N171" s="96">
        <f t="shared" ref="N171" si="650">O171/O32*100</f>
        <v>934.18853486845512</v>
      </c>
      <c r="O171" s="96">
        <f t="shared" ref="O171" si="651">P171/P32*100</f>
        <v>1060.3039870756966</v>
      </c>
      <c r="P171" s="96">
        <f t="shared" ref="P171" si="652">Q171/Q32*100</f>
        <v>1167.394689770342</v>
      </c>
      <c r="Q171" s="96">
        <f t="shared" ref="Q171" si="653">R171/R32*100</f>
        <v>1346.0060773052044</v>
      </c>
      <c r="R171" s="96">
        <f t="shared" ref="R171" si="654">S171/S32*100</f>
        <v>1527.7168977414069</v>
      </c>
      <c r="S171" s="96">
        <f t="shared" ref="S171" si="655">T171/T32*100</f>
        <v>1715.6260761635999</v>
      </c>
      <c r="T171" s="96">
        <f t="shared" ref="T171" si="656">U171/U32*100</f>
        <v>1900.9136923892686</v>
      </c>
      <c r="U171" s="96">
        <f t="shared" ref="U171" si="657">V171/V32*100</f>
        <v>2075.7977520890813</v>
      </c>
      <c r="V171" s="96">
        <f t="shared" ref="V171" si="658">W171/W32*100</f>
        <v>2246.0131677603858</v>
      </c>
      <c r="W171" s="96">
        <f t="shared" ref="W171" si="659">X171/X32*100</f>
        <v>2425.6942211812166</v>
      </c>
      <c r="X171" s="96">
        <f t="shared" ref="X171:X172" si="660">Y171/Y32*100</f>
        <v>2602.7698993274453</v>
      </c>
      <c r="Y171" s="96">
        <f t="shared" si="97"/>
        <v>2790.1693320790214</v>
      </c>
      <c r="Z171" s="97">
        <v>2965.95</v>
      </c>
    </row>
    <row r="172" spans="1:26">
      <c r="A172" s="11" t="s">
        <v>28</v>
      </c>
      <c r="B172" s="96">
        <f t="shared" ref="B172" si="661">C172/C33*100</f>
        <v>368.4587338525335</v>
      </c>
      <c r="C172" s="96">
        <f t="shared" ref="C172" si="662">D172/D33*100</f>
        <v>408.62073584245968</v>
      </c>
      <c r="D172" s="96">
        <f t="shared" ref="D172" si="663">E172/E33*100</f>
        <v>440.90177397401396</v>
      </c>
      <c r="E172" s="96">
        <f t="shared" ref="E172" si="664">F172/F33*100</f>
        <v>479.70113008372721</v>
      </c>
      <c r="F172" s="96">
        <f t="shared" ref="F172" si="665">G172/G33*100</f>
        <v>523.35393292134631</v>
      </c>
      <c r="G172" s="96">
        <f t="shared" ref="G172" si="666">H172/H33*100</f>
        <v>576.73603407932364</v>
      </c>
      <c r="H172" s="96">
        <f t="shared" ref="H172" si="667">I172/I33*100</f>
        <v>634.98637352133528</v>
      </c>
      <c r="I172" s="96">
        <f t="shared" ref="I172" si="668">J172/J33*100</f>
        <v>699.75498362051155</v>
      </c>
      <c r="J172" s="96">
        <f t="shared" ref="J172" si="669">K172/K33*100</f>
        <v>788.62386654031661</v>
      </c>
      <c r="K172" s="96">
        <f t="shared" ref="K172" si="670">L172/L33*100</f>
        <v>876.94973959283209</v>
      </c>
      <c r="L172" s="96">
        <f t="shared" ref="L172" si="671">M172/M33*100</f>
        <v>972.53726120845079</v>
      </c>
      <c r="M172" s="96">
        <f t="shared" ref="M172" si="672">N172/N33*100</f>
        <v>1094.1044188595072</v>
      </c>
      <c r="N172" s="96">
        <f t="shared" ref="N172" si="673">O172/O33*100</f>
        <v>1233.0556800546647</v>
      </c>
      <c r="O172" s="96">
        <f t="shared" ref="O172" si="674">P172/P33*100</f>
        <v>1388.4206957415522</v>
      </c>
      <c r="P172" s="96">
        <f t="shared" ref="P172" si="675">Q172/Q33*100</f>
        <v>1553.6427585347969</v>
      </c>
      <c r="Q172" s="96">
        <f t="shared" ref="Q172" si="676">R172/R33*100</f>
        <v>1763.3845309369945</v>
      </c>
      <c r="R172" s="96">
        <f t="shared" ref="R172" si="677">S172/S33*100</f>
        <v>1976.7540591803709</v>
      </c>
      <c r="S172" s="96">
        <f t="shared" ref="S172" si="678">T172/T33*100</f>
        <v>2204.0807759861136</v>
      </c>
      <c r="T172" s="96">
        <f t="shared" ref="T172" si="679">U172/U33*100</f>
        <v>2420.0806920327527</v>
      </c>
      <c r="U172" s="96">
        <f t="shared" ref="U172" si="680">V172/V33*100</f>
        <v>2613.6871473953729</v>
      </c>
      <c r="V172" s="96">
        <f t="shared" ref="V172" si="681">W172/W33*100</f>
        <v>2822.7821191870025</v>
      </c>
      <c r="W172" s="96">
        <f t="shared" ref="W172" si="682">X172/X33*100</f>
        <v>3051.4274708411494</v>
      </c>
      <c r="X172" s="96">
        <f t="shared" si="660"/>
        <v>3289.4388135667591</v>
      </c>
      <c r="Y172" s="96">
        <f t="shared" si="97"/>
        <v>3519.6995305164323</v>
      </c>
      <c r="Z172" s="97">
        <v>3748.48</v>
      </c>
    </row>
    <row r="173" spans="1:26">
      <c r="A173" s="11" t="s">
        <v>29</v>
      </c>
      <c r="B173" s="98">
        <f t="shared" ref="B173" si="683">C173/C34*100</f>
        <v>1618.0134881720062</v>
      </c>
      <c r="C173" s="98">
        <f t="shared" ref="C173" si="684">D173/D34*100</f>
        <v>1723.1843649031866</v>
      </c>
      <c r="D173" s="98">
        <f t="shared" ref="D173" si="685">E173/E34*100</f>
        <v>1867.9318515550542</v>
      </c>
      <c r="E173" s="98">
        <f t="shared" ref="E173" si="686">F173/F34*100</f>
        <v>2008.0267404216834</v>
      </c>
      <c r="F173" s="98">
        <f t="shared" ref="F173" si="687">G173/G34*100</f>
        <v>2156.6207192128882</v>
      </c>
      <c r="G173" s="98">
        <f t="shared" ref="G173" si="688">H173/H34*100</f>
        <v>2344.2467217844096</v>
      </c>
      <c r="H173" s="98">
        <f t="shared" ref="H173" si="689">I173/I34*100</f>
        <v>2545.8519398578687</v>
      </c>
      <c r="I173" s="98">
        <f t="shared" ref="I173" si="690">J173/J34*100</f>
        <v>2754.6117989262139</v>
      </c>
      <c r="J173" s="98">
        <f t="shared" ref="J173" si="691">K173/K34*100</f>
        <v>3063.12832040595</v>
      </c>
      <c r="K173" s="98">
        <f t="shared" ref="K173" si="692">L173/L34*100</f>
        <v>3412.3249489322284</v>
      </c>
      <c r="L173" s="98">
        <f t="shared" ref="L173" si="693">M173/M34*100</f>
        <v>3784.2683683658415</v>
      </c>
      <c r="M173" s="98">
        <f t="shared" ref="M173" si="694">N173/N34*100</f>
        <v>4200.5378888860841</v>
      </c>
      <c r="N173" s="98">
        <f t="shared" ref="N173" si="695">O173/O34*100</f>
        <v>4713.0035113301865</v>
      </c>
      <c r="O173" s="98">
        <f t="shared" ref="O173" si="696">P173/P34*100</f>
        <v>5231.4338975765068</v>
      </c>
      <c r="P173" s="98">
        <f t="shared" ref="P173" si="697">Q173/Q34*100</f>
        <v>5655.1800432802038</v>
      </c>
      <c r="Q173" s="98">
        <f t="shared" ref="Q173" si="698">R173/R34*100</f>
        <v>6254.6291278679055</v>
      </c>
      <c r="R173" s="98">
        <f t="shared" ref="R173" si="699">S173/S34*100</f>
        <v>7005.1846232120542</v>
      </c>
      <c r="S173" s="98">
        <f t="shared" ref="S173" si="700">T173/T34*100</f>
        <v>7845.8067779974999</v>
      </c>
      <c r="T173" s="98">
        <f t="shared" ref="T173" si="701">U173/U34*100</f>
        <v>8708.8455235772253</v>
      </c>
      <c r="U173" s="98">
        <f t="shared" ref="U173" si="702">V173/V34*100</f>
        <v>9579.7300759349491</v>
      </c>
      <c r="V173" s="98">
        <f t="shared" ref="V173" si="703">W173/W34*100</f>
        <v>10422.746322617224</v>
      </c>
      <c r="W173" s="98">
        <f t="shared" ref="W173" si="704">X173/X34*100</f>
        <v>11214.875043136133</v>
      </c>
      <c r="X173" s="98">
        <f t="shared" ref="X173:X174" si="705">Y173/Y34*100</f>
        <v>12067.20554641448</v>
      </c>
      <c r="Y173" s="98">
        <f t="shared" si="97"/>
        <v>12803.305084745762</v>
      </c>
      <c r="Z173" s="97">
        <v>13597.11</v>
      </c>
    </row>
    <row r="174" spans="1:26" ht="15.75" thickBot="1">
      <c r="A174" s="12" t="s">
        <v>30</v>
      </c>
      <c r="B174" s="99">
        <f t="shared" ref="B174" si="706">C174/C35*100</f>
        <v>120.9166354578841</v>
      </c>
      <c r="C174" s="99">
        <f t="shared" ref="C174" si="707">D174/D35*100</f>
        <v>136.87763133832479</v>
      </c>
      <c r="D174" s="99">
        <f t="shared" ref="D174" si="708">E174/E35*100</f>
        <v>153.02919183624709</v>
      </c>
      <c r="E174" s="99">
        <f t="shared" ref="E174" si="709">F174/F35*100</f>
        <v>171.54572404843296</v>
      </c>
      <c r="F174" s="99">
        <f t="shared" ref="F174" si="710">G174/G35*100</f>
        <v>192.64584810639022</v>
      </c>
      <c r="G174" s="99">
        <f t="shared" ref="G174" si="711">H174/H35*100</f>
        <v>212.6810163094548</v>
      </c>
      <c r="H174" s="99">
        <f t="shared" ref="H174" si="712">I174/I35*100</f>
        <v>239.69150538075556</v>
      </c>
      <c r="I174" s="99">
        <f t="shared" ref="I174" si="713">J174/J35*100</f>
        <v>270.61170957487303</v>
      </c>
      <c r="J174" s="99">
        <f t="shared" ref="J174" si="714">K174/K35*100</f>
        <v>303.08511472385777</v>
      </c>
      <c r="K174" s="99">
        <f t="shared" ref="K174" si="715">L174/L35*100</f>
        <v>339.7584136054445</v>
      </c>
      <c r="L174" s="99">
        <f t="shared" ref="L174" si="716">M174/M35*100</f>
        <v>380.86918165170323</v>
      </c>
      <c r="M174" s="99">
        <f t="shared" ref="M174" si="717">N174/N35*100</f>
        <v>431.90565199303148</v>
      </c>
      <c r="N174" s="99">
        <f t="shared" ref="N174" si="718">O174/O35*100</f>
        <v>492.37244327205588</v>
      </c>
      <c r="O174" s="99">
        <f t="shared" ref="O174" si="719">P174/P35*100</f>
        <v>542.10206004253348</v>
      </c>
      <c r="P174" s="99">
        <f t="shared" ref="P174" si="720">Q174/Q35*100</f>
        <v>609.32271548780761</v>
      </c>
      <c r="Q174" s="99">
        <f t="shared" ref="Q174" si="721">R174/R35*100</f>
        <v>684.26940949280799</v>
      </c>
      <c r="R174" s="99">
        <f t="shared" ref="R174" si="722">S174/S35*100</f>
        <v>771.17162449839464</v>
      </c>
      <c r="S174" s="99">
        <f t="shared" ref="S174" si="723">T174/T35*100</f>
        <v>862.16987618920518</v>
      </c>
      <c r="T174" s="99">
        <f t="shared" ref="T174" si="724">U174/U35*100</f>
        <v>966.49243120809899</v>
      </c>
      <c r="U174" s="99">
        <f t="shared" ref="U174" si="725">V174/V35*100</f>
        <v>1070.8736137785736</v>
      </c>
      <c r="V174" s="99">
        <f t="shared" ref="V174" si="726">W174/W35*100</f>
        <v>1188.6697112942165</v>
      </c>
      <c r="W174" s="99">
        <f t="shared" ref="W174" si="727">X174/X35*100</f>
        <v>1308.7253521349323</v>
      </c>
      <c r="X174" s="99">
        <f t="shared" si="705"/>
        <v>1439.5978873484255</v>
      </c>
      <c r="Y174" s="99">
        <f t="shared" si="97"/>
        <v>1570.6012950971322</v>
      </c>
      <c r="Z174" s="100">
        <v>1697.82</v>
      </c>
    </row>
    <row r="177" spans="1:1">
      <c r="A177" s="3"/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2CBA-08C9-498F-B2AC-156CF92E08EF}">
  <dimension ref="A1:X33"/>
  <sheetViews>
    <sheetView workbookViewId="0"/>
  </sheetViews>
  <sheetFormatPr defaultRowHeight="15"/>
  <sheetData>
    <row r="1" spans="1:24">
      <c r="A1" t="s">
        <v>117</v>
      </c>
    </row>
    <row r="3" spans="1:24">
      <c r="B3">
        <v>1995</v>
      </c>
      <c r="C3">
        <v>1996</v>
      </c>
      <c r="D3">
        <v>1997</v>
      </c>
      <c r="E3">
        <v>1998</v>
      </c>
      <c r="F3">
        <v>1999</v>
      </c>
      <c r="G3">
        <v>2000</v>
      </c>
      <c r="H3">
        <v>2001</v>
      </c>
      <c r="I3">
        <v>2002</v>
      </c>
      <c r="J3">
        <v>2003</v>
      </c>
      <c r="K3">
        <v>2004</v>
      </c>
      <c r="L3">
        <v>2005</v>
      </c>
      <c r="M3">
        <v>2006</v>
      </c>
      <c r="N3">
        <v>2007</v>
      </c>
      <c r="O3">
        <v>2008</v>
      </c>
      <c r="P3">
        <v>2009</v>
      </c>
      <c r="Q3">
        <v>2010</v>
      </c>
      <c r="R3">
        <v>2011</v>
      </c>
      <c r="S3">
        <v>2012</v>
      </c>
      <c r="T3">
        <v>2013</v>
      </c>
      <c r="U3">
        <v>2014</v>
      </c>
      <c r="V3">
        <v>2015</v>
      </c>
      <c r="W3">
        <v>2016</v>
      </c>
      <c r="X3">
        <v>2017</v>
      </c>
    </row>
    <row r="4" spans="1:24">
      <c r="A4" t="s">
        <v>0</v>
      </c>
      <c r="B4">
        <v>8093.5569000000005</v>
      </c>
      <c r="C4">
        <v>8821.0699999999979</v>
      </c>
      <c r="D4">
        <v>6735.3786999999993</v>
      </c>
      <c r="E4">
        <v>6969.3458299999975</v>
      </c>
      <c r="F4">
        <v>7297.1625999999997</v>
      </c>
      <c r="G4">
        <v>7686.3130096780096</v>
      </c>
      <c r="H4">
        <v>8756.5058975430493</v>
      </c>
      <c r="I4">
        <v>8614.3735258126799</v>
      </c>
      <c r="J4">
        <v>9167.8275184502309</v>
      </c>
      <c r="K4">
        <v>9756.5045604241895</v>
      </c>
      <c r="L4">
        <v>10256.1180705264</v>
      </c>
      <c r="M4">
        <v>10668.566597352699</v>
      </c>
      <c r="N4">
        <v>11384.2146174851</v>
      </c>
      <c r="O4">
        <v>10738.572808462801</v>
      </c>
      <c r="P4">
        <v>10795.1178544533</v>
      </c>
      <c r="Q4">
        <v>11242.4709754385</v>
      </c>
      <c r="R4">
        <v>10147.287122541</v>
      </c>
      <c r="S4">
        <v>10402.7658700464</v>
      </c>
      <c r="T4">
        <v>9957.5299304409891</v>
      </c>
      <c r="U4">
        <v>9936.2021624361605</v>
      </c>
      <c r="V4">
        <v>9738.2166432907743</v>
      </c>
      <c r="W4">
        <v>9540.2311241453881</v>
      </c>
      <c r="X4">
        <v>9342.2456050000001</v>
      </c>
    </row>
    <row r="5" spans="1:24">
      <c r="A5" t="s">
        <v>1</v>
      </c>
      <c r="B5">
        <v>7020.1744000000008</v>
      </c>
      <c r="C5">
        <v>6675.9286999999995</v>
      </c>
      <c r="D5">
        <v>5566.2677000000003</v>
      </c>
      <c r="E5">
        <v>5638.4464499999976</v>
      </c>
      <c r="F5">
        <v>5738.5892800000001</v>
      </c>
      <c r="G5">
        <v>6500.8496299999997</v>
      </c>
      <c r="H5">
        <v>6526.9875199999997</v>
      </c>
      <c r="I5">
        <v>7359.7473499999996</v>
      </c>
      <c r="J5">
        <v>7577.1629000000003</v>
      </c>
      <c r="K5">
        <v>8628.4680900000003</v>
      </c>
      <c r="L5">
        <v>10150.202046733901</v>
      </c>
      <c r="M5">
        <v>10729.4420725129</v>
      </c>
      <c r="N5">
        <v>11643.0889517626</v>
      </c>
      <c r="O5">
        <v>10980.3542678216</v>
      </c>
      <c r="P5">
        <v>14100.3410612558</v>
      </c>
      <c r="Q5">
        <v>15572.0558135837</v>
      </c>
      <c r="R5">
        <v>17447.551569993</v>
      </c>
      <c r="S5">
        <v>18588.123476196699</v>
      </c>
      <c r="T5">
        <v>19081.813885595599</v>
      </c>
      <c r="U5">
        <v>19407.305822293201</v>
      </c>
      <c r="V5">
        <v>18817.506493195469</v>
      </c>
      <c r="W5">
        <v>18227.707164097737</v>
      </c>
      <c r="X5">
        <v>17637.907835000002</v>
      </c>
    </row>
    <row r="6" spans="1:24">
      <c r="A6" t="s">
        <v>2</v>
      </c>
      <c r="B6">
        <v>22646.579999999998</v>
      </c>
      <c r="C6">
        <v>23298.031900000002</v>
      </c>
      <c r="D6">
        <v>23131.886099999992</v>
      </c>
      <c r="E6">
        <v>24361.551869999992</v>
      </c>
      <c r="F6">
        <v>22881.649699999998</v>
      </c>
      <c r="G6">
        <v>25705.01744</v>
      </c>
      <c r="H6">
        <v>27349.15943</v>
      </c>
      <c r="I6">
        <v>30652.068790000001</v>
      </c>
      <c r="J6">
        <v>35197.521130000001</v>
      </c>
      <c r="K6">
        <v>39954.0255123799</v>
      </c>
      <c r="L6">
        <v>49484.507487229501</v>
      </c>
      <c r="M6">
        <v>51780.064964656303</v>
      </c>
      <c r="N6">
        <v>56562.695320487997</v>
      </c>
      <c r="O6">
        <v>58726.4395452233</v>
      </c>
      <c r="P6">
        <v>60770.339840053202</v>
      </c>
      <c r="Q6">
        <v>74268.272531480703</v>
      </c>
      <c r="R6">
        <v>80640.0623010462</v>
      </c>
      <c r="S6">
        <v>81383.597924836897</v>
      </c>
      <c r="T6">
        <v>92448.554994652106</v>
      </c>
      <c r="U6">
        <v>89376.942491736903</v>
      </c>
      <c r="V6">
        <v>89294.998385563405</v>
      </c>
      <c r="W6">
        <v>89213.054279389908</v>
      </c>
      <c r="X6">
        <v>89131.110173216424</v>
      </c>
    </row>
    <row r="7" spans="1:24">
      <c r="A7" t="s">
        <v>3</v>
      </c>
      <c r="B7">
        <v>15815.084500000003</v>
      </c>
      <c r="C7">
        <v>16342.3127</v>
      </c>
      <c r="D7">
        <v>15436.109100000001</v>
      </c>
      <c r="E7">
        <v>15324.20752</v>
      </c>
      <c r="F7">
        <v>15107.016089999999</v>
      </c>
      <c r="G7">
        <v>15406.867679999999</v>
      </c>
      <c r="H7">
        <v>19067.916030000004</v>
      </c>
      <c r="I7">
        <v>22805.741359999996</v>
      </c>
      <c r="J7">
        <v>25319.971789999996</v>
      </c>
      <c r="K7">
        <v>26691.521359999999</v>
      </c>
      <c r="L7">
        <v>27805.903490000001</v>
      </c>
      <c r="M7">
        <v>31320.525190000004</v>
      </c>
      <c r="N7">
        <v>34520.530600000006</v>
      </c>
      <c r="O7">
        <v>38627.064470000005</v>
      </c>
      <c r="P7">
        <v>39375.283270000007</v>
      </c>
      <c r="Q7">
        <v>44027.461500000005</v>
      </c>
      <c r="R7">
        <v>47232.980441423766</v>
      </c>
      <c r="S7">
        <v>49827.66507755706</v>
      </c>
      <c r="T7">
        <v>52487.75093167436</v>
      </c>
      <c r="U7">
        <v>51475.343715895295</v>
      </c>
      <c r="V7">
        <v>51663.437152550287</v>
      </c>
      <c r="W7">
        <v>51851.530589205278</v>
      </c>
      <c r="X7">
        <v>52039.62402586027</v>
      </c>
    </row>
    <row r="8" spans="1:24">
      <c r="A8" t="s">
        <v>4</v>
      </c>
      <c r="B8">
        <v>8845.9675000000007</v>
      </c>
      <c r="C8">
        <v>9632.591800000002</v>
      </c>
      <c r="D8">
        <v>10197.031299999999</v>
      </c>
      <c r="E8">
        <v>9691.4086100000004</v>
      </c>
      <c r="F8">
        <v>10163.573990000003</v>
      </c>
      <c r="G8">
        <v>11984.1263873065</v>
      </c>
      <c r="H8">
        <v>13069.1008134397</v>
      </c>
      <c r="I8">
        <v>14524.7285690438</v>
      </c>
      <c r="J8">
        <v>13558.124645182699</v>
      </c>
      <c r="K8">
        <v>22149.737823912899</v>
      </c>
      <c r="L8">
        <v>25806.0066610178</v>
      </c>
      <c r="M8">
        <v>29704.696659824302</v>
      </c>
      <c r="N8">
        <v>37820.670983600699</v>
      </c>
      <c r="O8">
        <v>46103.745053677703</v>
      </c>
      <c r="P8">
        <v>50544.709710550203</v>
      </c>
      <c r="Q8">
        <v>55444.073205176297</v>
      </c>
      <c r="R8">
        <v>69609.627159725002</v>
      </c>
      <c r="S8">
        <v>72401.156311378902</v>
      </c>
      <c r="T8">
        <v>66129.401813074306</v>
      </c>
      <c r="U8">
        <v>67702.316736480701</v>
      </c>
      <c r="V8">
        <v>67660.941924954648</v>
      </c>
      <c r="W8">
        <v>67619.567113428595</v>
      </c>
      <c r="X8">
        <v>67578.192301902556</v>
      </c>
    </row>
    <row r="9" spans="1:24">
      <c r="A9" t="s">
        <v>5</v>
      </c>
      <c r="B9">
        <v>24883.314300000009</v>
      </c>
      <c r="C9">
        <v>25860.112600000004</v>
      </c>
      <c r="D9">
        <v>19806.631300000001</v>
      </c>
      <c r="E9">
        <v>19630.341140000008</v>
      </c>
      <c r="F9">
        <v>18728.709719999999</v>
      </c>
      <c r="G9">
        <v>23536.876405286301</v>
      </c>
      <c r="H9">
        <v>20978.711873588101</v>
      </c>
      <c r="I9">
        <v>23914.408050687402</v>
      </c>
      <c r="J9">
        <v>26057.6255403416</v>
      </c>
      <c r="K9">
        <v>28545.266539963599</v>
      </c>
      <c r="L9">
        <v>31401.210965000701</v>
      </c>
      <c r="M9">
        <v>36341.9679578328</v>
      </c>
      <c r="N9">
        <v>40237.141783238098</v>
      </c>
      <c r="O9">
        <v>40935.741129397997</v>
      </c>
      <c r="P9">
        <v>45243.938295349297</v>
      </c>
      <c r="Q9">
        <v>52014.702879019998</v>
      </c>
      <c r="R9">
        <v>52118.444105968098</v>
      </c>
      <c r="S9">
        <v>54407.407402031298</v>
      </c>
      <c r="T9">
        <v>58659.563876054897</v>
      </c>
      <c r="U9">
        <v>59100.907093785499</v>
      </c>
      <c r="V9">
        <v>58561.220214640663</v>
      </c>
      <c r="W9">
        <v>58021.533335495827</v>
      </c>
      <c r="X9">
        <v>57481.846456350984</v>
      </c>
    </row>
    <row r="10" spans="1:24">
      <c r="A10" t="s">
        <v>6</v>
      </c>
      <c r="B10">
        <v>11237.5262</v>
      </c>
      <c r="C10">
        <v>12037.3737</v>
      </c>
      <c r="D10">
        <v>10556.295099999999</v>
      </c>
      <c r="E10">
        <v>9127.9179100000019</v>
      </c>
      <c r="F10">
        <v>9254.9034499999998</v>
      </c>
      <c r="G10">
        <v>8223.3218305865903</v>
      </c>
      <c r="H10">
        <v>9786.6375313439694</v>
      </c>
      <c r="I10">
        <v>10098.1293399146</v>
      </c>
      <c r="J10">
        <v>10997.600813695901</v>
      </c>
      <c r="K10">
        <v>12244.470629318201</v>
      </c>
      <c r="L10">
        <v>16019.3492136525</v>
      </c>
      <c r="M10">
        <v>17765.495971699602</v>
      </c>
      <c r="N10">
        <v>19321.2049927691</v>
      </c>
      <c r="O10">
        <v>19659.702502673899</v>
      </c>
      <c r="P10">
        <v>20016.670855447301</v>
      </c>
      <c r="Q10">
        <v>22201.128620408799</v>
      </c>
      <c r="R10">
        <v>25777.059375391302</v>
      </c>
      <c r="S10">
        <v>25461.4987218116</v>
      </c>
      <c r="T10">
        <v>25894.235673070099</v>
      </c>
      <c r="U10">
        <v>25788.950881709399</v>
      </c>
      <c r="V10">
        <v>25036.260608660483</v>
      </c>
      <c r="W10">
        <v>24283.570335611566</v>
      </c>
      <c r="X10">
        <v>23530.88006256265</v>
      </c>
    </row>
    <row r="11" spans="1:24">
      <c r="A11" t="s">
        <v>7</v>
      </c>
      <c r="B11">
        <v>15788.730800000001</v>
      </c>
      <c r="C11">
        <v>16000.224200000001</v>
      </c>
      <c r="D11">
        <v>13899.143000000002</v>
      </c>
      <c r="E11">
        <v>14046.833509999999</v>
      </c>
      <c r="F11">
        <v>12955.234420000001</v>
      </c>
      <c r="G11">
        <v>13868.775486004501</v>
      </c>
      <c r="H11">
        <v>13612.411962567499</v>
      </c>
      <c r="I11">
        <v>12777.9562114742</v>
      </c>
      <c r="J11">
        <v>13114.4829542475</v>
      </c>
      <c r="K11">
        <v>14174.928921852201</v>
      </c>
      <c r="L11">
        <v>17288.382817740399</v>
      </c>
      <c r="M11">
        <v>19691.525991299201</v>
      </c>
      <c r="N11">
        <v>20499.742278607901</v>
      </c>
      <c r="O11">
        <v>21715.150069383999</v>
      </c>
      <c r="P11">
        <v>22333.1898463293</v>
      </c>
      <c r="Q11">
        <v>24694.885590124501</v>
      </c>
      <c r="R11">
        <v>27413.810290036399</v>
      </c>
      <c r="S11">
        <v>31170.608595067901</v>
      </c>
      <c r="T11">
        <v>30612.152126703098</v>
      </c>
      <c r="U11">
        <v>31795.499077479999</v>
      </c>
      <c r="V11">
        <v>31492.29202832</v>
      </c>
      <c r="W11">
        <v>31189.084979160001</v>
      </c>
      <c r="X11">
        <v>30885.877930000002</v>
      </c>
    </row>
    <row r="12" spans="1:24">
      <c r="A12" t="s">
        <v>8</v>
      </c>
      <c r="B12">
        <v>12979.476600000002</v>
      </c>
      <c r="C12">
        <v>13919.839599999999</v>
      </c>
      <c r="D12">
        <v>10837.163800000002</v>
      </c>
      <c r="E12">
        <v>11055.977309999998</v>
      </c>
      <c r="F12">
        <v>11798.534099999999</v>
      </c>
      <c r="G12">
        <v>13456.144198223399</v>
      </c>
      <c r="H12">
        <v>13987.0668037701</v>
      </c>
      <c r="I12">
        <v>14663.8236873695</v>
      </c>
      <c r="J12">
        <v>15551.628094425299</v>
      </c>
      <c r="K12">
        <v>17021.642871561002</v>
      </c>
      <c r="L12">
        <v>17341.480916743702</v>
      </c>
      <c r="M12">
        <v>19622.838937350502</v>
      </c>
      <c r="N12">
        <v>20902.048991173298</v>
      </c>
      <c r="O12">
        <v>20207.850716892099</v>
      </c>
      <c r="P12">
        <v>19700.615579244</v>
      </c>
      <c r="Q12">
        <v>21866.329443135299</v>
      </c>
      <c r="R12">
        <v>22322.270745697198</v>
      </c>
      <c r="S12">
        <v>21651.316883413801</v>
      </c>
      <c r="T12">
        <v>23677.223804064099</v>
      </c>
      <c r="U12">
        <v>22268.524435065101</v>
      </c>
      <c r="V12">
        <v>22212.933857029027</v>
      </c>
      <c r="W12">
        <v>22157.343278992954</v>
      </c>
      <c r="X12">
        <v>22101.752700956884</v>
      </c>
    </row>
    <row r="13" spans="1:24">
      <c r="A13" t="s">
        <v>9</v>
      </c>
      <c r="B13">
        <v>23190.7032</v>
      </c>
      <c r="C13">
        <v>23686.830299999998</v>
      </c>
      <c r="D13">
        <v>19685.950900000003</v>
      </c>
      <c r="E13">
        <v>19832.098040000001</v>
      </c>
      <c r="F13">
        <v>19136.306690000001</v>
      </c>
      <c r="G13">
        <v>22185.688658564999</v>
      </c>
      <c r="H13">
        <v>21698.2189730645</v>
      </c>
      <c r="I13">
        <v>23279.2913732241</v>
      </c>
      <c r="J13">
        <v>25755.349896435699</v>
      </c>
      <c r="K13">
        <v>33408.920141943199</v>
      </c>
      <c r="L13">
        <v>42655.229449402199</v>
      </c>
      <c r="M13">
        <v>46755.0970355299</v>
      </c>
      <c r="N13">
        <v>49480.018470713803</v>
      </c>
      <c r="O13">
        <v>52355.831155375898</v>
      </c>
      <c r="P13">
        <v>54351.220602447203</v>
      </c>
      <c r="Q13">
        <v>62283.418160333102</v>
      </c>
      <c r="R13">
        <v>66456.908254019305</v>
      </c>
      <c r="S13">
        <v>68408.023552440194</v>
      </c>
      <c r="T13">
        <v>75721.121016574296</v>
      </c>
      <c r="U13">
        <v>75795.508303295603</v>
      </c>
      <c r="V13">
        <v>76884.76624488362</v>
      </c>
      <c r="W13">
        <v>77974.024186471637</v>
      </c>
      <c r="X13">
        <v>79063.28212805964</v>
      </c>
    </row>
    <row r="14" spans="1:24">
      <c r="A14" t="s">
        <v>10</v>
      </c>
      <c r="B14">
        <v>12486.466599999998</v>
      </c>
      <c r="C14">
        <v>13773.797299999998</v>
      </c>
      <c r="D14">
        <v>11756.788300000002</v>
      </c>
      <c r="E14">
        <v>11550.03667</v>
      </c>
      <c r="F14">
        <v>12002.288840000003</v>
      </c>
      <c r="G14">
        <v>8645.1472812557804</v>
      </c>
      <c r="H14">
        <v>14621.1911376718</v>
      </c>
      <c r="I14">
        <v>15878.222252792901</v>
      </c>
      <c r="J14">
        <v>17735.140876698901</v>
      </c>
      <c r="K14">
        <v>21883.627348066599</v>
      </c>
      <c r="L14">
        <v>25828.496584843899</v>
      </c>
      <c r="M14">
        <v>29560.311460434001</v>
      </c>
      <c r="N14">
        <v>33469.574419405202</v>
      </c>
      <c r="O14">
        <v>33959.849205745501</v>
      </c>
      <c r="P14">
        <v>34757.491775504699</v>
      </c>
      <c r="Q14">
        <v>37489.929890777501</v>
      </c>
      <c r="R14">
        <v>39808.5192165505</v>
      </c>
      <c r="S14">
        <v>40018.818461092902</v>
      </c>
      <c r="T14">
        <v>40080.335755805703</v>
      </c>
      <c r="U14">
        <v>39388.032661418103</v>
      </c>
      <c r="V14">
        <v>39368.077207722199</v>
      </c>
      <c r="W14">
        <v>39348.121754026295</v>
      </c>
      <c r="X14">
        <v>39328.166300330398</v>
      </c>
    </row>
    <row r="15" spans="1:24">
      <c r="A15" t="s">
        <v>11</v>
      </c>
      <c r="B15">
        <v>10713.994300000002</v>
      </c>
      <c r="C15">
        <v>11534.361200000001</v>
      </c>
      <c r="D15">
        <v>11021.4995</v>
      </c>
      <c r="E15">
        <v>11427.439750000001</v>
      </c>
      <c r="F15">
        <v>11671.791129999998</v>
      </c>
      <c r="G15">
        <v>12613.463141173201</v>
      </c>
      <c r="H15">
        <v>13563.998635125299</v>
      </c>
      <c r="I15">
        <v>14277.844160000001</v>
      </c>
      <c r="J15">
        <v>16053.104810000001</v>
      </c>
      <c r="K15">
        <v>16458.00548</v>
      </c>
      <c r="L15">
        <v>16112.948109999999</v>
      </c>
      <c r="M15">
        <v>18426.933801684201</v>
      </c>
      <c r="N15">
        <v>20177.762561253901</v>
      </c>
      <c r="O15">
        <v>22896.494360000001</v>
      </c>
      <c r="P15">
        <v>25398.187436785702</v>
      </c>
      <c r="Q15">
        <v>27531.7455215638</v>
      </c>
      <c r="R15">
        <v>29586.1058044725</v>
      </c>
      <c r="S15">
        <v>33379.486569671601</v>
      </c>
      <c r="T15">
        <v>37394.752124521903</v>
      </c>
      <c r="U15">
        <v>37923.812160998299</v>
      </c>
      <c r="V15">
        <v>38117.350470197009</v>
      </c>
      <c r="W15">
        <v>38310.888779395718</v>
      </c>
      <c r="X15">
        <v>38504.427088594428</v>
      </c>
    </row>
    <row r="16" spans="1:24">
      <c r="A16" t="s">
        <v>12</v>
      </c>
      <c r="B16">
        <v>5117.5246999999999</v>
      </c>
      <c r="C16">
        <v>5778.5583000000006</v>
      </c>
      <c r="D16">
        <v>4341.6027000000004</v>
      </c>
      <c r="E16">
        <v>4727.9104699999998</v>
      </c>
      <c r="F16">
        <v>5895.3549000000003</v>
      </c>
      <c r="G16">
        <v>5853.2081399999997</v>
      </c>
      <c r="H16">
        <v>5760.2946300000003</v>
      </c>
      <c r="I16">
        <v>7032.3172400000003</v>
      </c>
      <c r="J16">
        <v>9314.5410100000008</v>
      </c>
      <c r="K16">
        <v>10461.095240000001</v>
      </c>
      <c r="L16">
        <v>13016.3823163405</v>
      </c>
      <c r="M16">
        <v>14305.5895946371</v>
      </c>
      <c r="N16">
        <v>17122.1318214028</v>
      </c>
      <c r="O16">
        <v>17719.360548962599</v>
      </c>
      <c r="P16">
        <v>19787.6192213104</v>
      </c>
      <c r="Q16">
        <v>20814.278359921602</v>
      </c>
      <c r="R16">
        <v>24477.545947639599</v>
      </c>
      <c r="S16">
        <v>23999.6301516352</v>
      </c>
      <c r="T16">
        <v>23925.5409055173</v>
      </c>
      <c r="U16">
        <v>25247.4700841962</v>
      </c>
      <c r="V16">
        <v>25087.037259597131</v>
      </c>
      <c r="W16">
        <v>24926.604434998062</v>
      </c>
      <c r="X16">
        <v>24766.171610398989</v>
      </c>
    </row>
    <row r="17" spans="1:24">
      <c r="A17" t="s">
        <v>13</v>
      </c>
      <c r="B17">
        <v>6288.7168000000011</v>
      </c>
      <c r="C17">
        <v>6235.4195000000009</v>
      </c>
      <c r="D17">
        <v>5309.6900999999998</v>
      </c>
      <c r="E17">
        <v>5200.4262700000008</v>
      </c>
      <c r="F17">
        <v>4883.0870699999996</v>
      </c>
      <c r="G17">
        <v>5623.1020485328299</v>
      </c>
      <c r="H17">
        <v>6103.7171936917302</v>
      </c>
      <c r="I17">
        <v>6451.8602918241704</v>
      </c>
      <c r="J17">
        <v>7857.3752979630399</v>
      </c>
      <c r="K17">
        <v>9158.8567747739107</v>
      </c>
      <c r="L17">
        <v>9905.48392197256</v>
      </c>
      <c r="M17">
        <v>11109.5957188128</v>
      </c>
      <c r="N17">
        <v>13385.7175642195</v>
      </c>
      <c r="O17">
        <v>13527.105591544199</v>
      </c>
      <c r="P17">
        <v>14639.5749575011</v>
      </c>
      <c r="Q17">
        <v>15497.886898958801</v>
      </c>
      <c r="R17">
        <v>16084.093953436901</v>
      </c>
      <c r="S17">
        <v>16139.6974871189</v>
      </c>
      <c r="T17">
        <v>20630.450067356898</v>
      </c>
      <c r="U17">
        <v>21008.3548472519</v>
      </c>
      <c r="V17">
        <v>21797.164227180951</v>
      </c>
      <c r="W17">
        <v>22585.973607110001</v>
      </c>
      <c r="X17">
        <v>23374.782987039056</v>
      </c>
    </row>
    <row r="18" spans="1:24">
      <c r="A18" t="s">
        <v>14</v>
      </c>
      <c r="B18">
        <v>22341.618599999994</v>
      </c>
      <c r="C18">
        <v>22721.016600000003</v>
      </c>
      <c r="D18">
        <v>18620.1381</v>
      </c>
      <c r="E18">
        <v>20745.512900000002</v>
      </c>
      <c r="F18">
        <v>20727.7955</v>
      </c>
      <c r="G18">
        <v>18623.905586906101</v>
      </c>
      <c r="H18">
        <v>23123.377253607701</v>
      </c>
      <c r="I18">
        <v>26142.406913009901</v>
      </c>
      <c r="J18">
        <v>34019.144321461601</v>
      </c>
      <c r="K18">
        <v>41716.396472441498</v>
      </c>
      <c r="L18">
        <v>58984.795229046598</v>
      </c>
      <c r="M18">
        <v>64554.749729360199</v>
      </c>
      <c r="N18">
        <v>71596.560846374894</v>
      </c>
      <c r="O18">
        <v>76286.664828797395</v>
      </c>
      <c r="P18">
        <v>78802.566051502203</v>
      </c>
      <c r="Q18">
        <v>88629.498281512599</v>
      </c>
      <c r="R18">
        <v>92846.755330438595</v>
      </c>
      <c r="S18">
        <v>96178.5210546218</v>
      </c>
      <c r="T18">
        <v>87539.9902829973</v>
      </c>
      <c r="U18">
        <v>89997.321948056997</v>
      </c>
      <c r="V18">
        <v>89326.861313585425</v>
      </c>
      <c r="W18">
        <v>88656.400679113853</v>
      </c>
      <c r="X18">
        <v>87985.940044642295</v>
      </c>
    </row>
    <row r="19" spans="1:24">
      <c r="A19" t="s">
        <v>15</v>
      </c>
      <c r="B19">
        <v>16066.874699999998</v>
      </c>
      <c r="C19">
        <v>16430.503499999999</v>
      </c>
      <c r="D19">
        <v>15446.055400000003</v>
      </c>
      <c r="E19">
        <v>15379.078700000005</v>
      </c>
      <c r="F19">
        <v>15418.3588</v>
      </c>
      <c r="G19">
        <v>18791.4828655075</v>
      </c>
      <c r="H19">
        <v>18943.262201304799</v>
      </c>
      <c r="I19">
        <v>19106.066507751599</v>
      </c>
      <c r="J19">
        <v>21244.0691736917</v>
      </c>
      <c r="K19">
        <v>25089.776547863599</v>
      </c>
      <c r="L19">
        <v>32993.755493778503</v>
      </c>
      <c r="M19">
        <v>37721.794068342402</v>
      </c>
      <c r="N19">
        <v>45979.2262308918</v>
      </c>
      <c r="O19">
        <v>46450.482481441999</v>
      </c>
      <c r="P19">
        <v>48362.115301040198</v>
      </c>
      <c r="Q19">
        <v>56566.8806144802</v>
      </c>
      <c r="R19">
        <v>60152.768619383503</v>
      </c>
      <c r="S19">
        <v>57784.757930630498</v>
      </c>
      <c r="T19">
        <v>55365.769754834102</v>
      </c>
      <c r="U19">
        <v>54697.810654102199</v>
      </c>
      <c r="V19">
        <v>53335.911458235991</v>
      </c>
      <c r="W19">
        <v>51974.012262369783</v>
      </c>
      <c r="X19">
        <v>50612.113066503567</v>
      </c>
    </row>
    <row r="20" spans="1:24">
      <c r="A20" t="s">
        <v>16</v>
      </c>
      <c r="B20">
        <v>14367.139199999998</v>
      </c>
      <c r="C20">
        <v>12717.690099999998</v>
      </c>
      <c r="D20">
        <v>13960.001700000003</v>
      </c>
      <c r="E20">
        <v>13789.512649999999</v>
      </c>
      <c r="F20">
        <v>14126.525190000002</v>
      </c>
      <c r="G20">
        <v>14801.072529999999</v>
      </c>
      <c r="H20">
        <v>14002.17671</v>
      </c>
      <c r="I20">
        <v>16755.807079999999</v>
      </c>
      <c r="J20">
        <v>17519.244330000001</v>
      </c>
      <c r="K20">
        <v>19362.988730000001</v>
      </c>
      <c r="L20">
        <v>20287.0177607728</v>
      </c>
      <c r="M20">
        <v>24764.291372637501</v>
      </c>
      <c r="N20">
        <v>27074.580283102299</v>
      </c>
      <c r="O20">
        <v>28156.757356735299</v>
      </c>
      <c r="P20">
        <v>30397.6962143665</v>
      </c>
      <c r="Q20">
        <v>36992.390615098797</v>
      </c>
      <c r="R20">
        <v>42264.194039869799</v>
      </c>
      <c r="S20">
        <v>41654.392455516201</v>
      </c>
      <c r="T20">
        <v>35317.337984113103</v>
      </c>
      <c r="U20">
        <v>34765.591914473502</v>
      </c>
      <c r="V20">
        <v>34744.722079484272</v>
      </c>
      <c r="W20">
        <v>34723.852244495043</v>
      </c>
      <c r="X20">
        <v>34702.982409505814</v>
      </c>
    </row>
    <row r="21" spans="1:24">
      <c r="A21" t="s">
        <v>17</v>
      </c>
      <c r="B21">
        <v>12945.0689</v>
      </c>
      <c r="C21">
        <v>13407.917800000003</v>
      </c>
      <c r="D21">
        <v>10143.824700000001</v>
      </c>
      <c r="E21">
        <v>10258.648920000001</v>
      </c>
      <c r="F21">
        <v>8156.6469900000011</v>
      </c>
      <c r="G21">
        <v>8058.1516700000002</v>
      </c>
      <c r="H21">
        <v>7978.4688399999995</v>
      </c>
      <c r="I21">
        <v>6748.4254499999997</v>
      </c>
      <c r="J21">
        <v>10821.861730000001</v>
      </c>
      <c r="K21">
        <v>12173.8560687596</v>
      </c>
      <c r="L21">
        <v>19404.775744689901</v>
      </c>
      <c r="M21">
        <v>22143.4874534355</v>
      </c>
      <c r="N21">
        <v>24488.5739673149</v>
      </c>
      <c r="O21">
        <v>25895.4440586364</v>
      </c>
      <c r="P21">
        <v>27414.859391367801</v>
      </c>
      <c r="Q21">
        <v>30576.572531909598</v>
      </c>
      <c r="R21">
        <v>34587.9813919222</v>
      </c>
      <c r="S21">
        <v>34511.770497610298</v>
      </c>
      <c r="T21">
        <v>33228.760579402202</v>
      </c>
      <c r="U21">
        <v>33025.0939820286</v>
      </c>
      <c r="V21">
        <v>33600.109738901985</v>
      </c>
      <c r="W21">
        <v>34175.12549577537</v>
      </c>
      <c r="X21">
        <v>34750.141252648755</v>
      </c>
    </row>
    <row r="22" spans="1:24">
      <c r="A22" t="s">
        <v>18</v>
      </c>
      <c r="B22">
        <v>21859.123999999996</v>
      </c>
      <c r="C22">
        <v>23539.919400000002</v>
      </c>
      <c r="D22">
        <v>16634.129800000002</v>
      </c>
      <c r="E22">
        <v>18510.774390000002</v>
      </c>
      <c r="F22">
        <v>18479.133179999997</v>
      </c>
      <c r="G22">
        <v>20457.331678335398</v>
      </c>
      <c r="H22">
        <v>21306.470810765801</v>
      </c>
      <c r="I22">
        <v>22924.0447555873</v>
      </c>
      <c r="J22">
        <v>26055.632184512098</v>
      </c>
      <c r="K22">
        <v>30829.191397544499</v>
      </c>
      <c r="L22">
        <v>35444.315361863402</v>
      </c>
      <c r="M22">
        <v>38440.359554356699</v>
      </c>
      <c r="N22">
        <v>41871.2452703534</v>
      </c>
      <c r="O22">
        <v>43449.084812452696</v>
      </c>
      <c r="P22">
        <v>46075.723370077001</v>
      </c>
      <c r="Q22">
        <v>52743.870298716203</v>
      </c>
      <c r="R22">
        <v>58553.709362442904</v>
      </c>
      <c r="S22">
        <v>58620.9460798082</v>
      </c>
      <c r="T22">
        <v>55645.800137547303</v>
      </c>
      <c r="U22">
        <v>55401.495604117299</v>
      </c>
      <c r="V22">
        <v>56246.392442830504</v>
      </c>
      <c r="W22">
        <v>57091.289281543708</v>
      </c>
      <c r="X22">
        <v>57936.186120256905</v>
      </c>
    </row>
    <row r="23" spans="1:24">
      <c r="A23" t="s">
        <v>19</v>
      </c>
      <c r="B23">
        <v>5960.5991000000004</v>
      </c>
      <c r="C23">
        <v>6032.3400999999985</v>
      </c>
      <c r="D23">
        <v>5228.5464000000011</v>
      </c>
      <c r="E23">
        <v>5277.3349799999996</v>
      </c>
      <c r="F23">
        <v>5304.9859800000004</v>
      </c>
      <c r="G23">
        <v>5988.0248669592602</v>
      </c>
      <c r="H23">
        <v>5797.34788238695</v>
      </c>
      <c r="I23">
        <v>5810.4982266778698</v>
      </c>
      <c r="J23">
        <v>7179.2926723253504</v>
      </c>
      <c r="K23">
        <v>9670.2735669564609</v>
      </c>
      <c r="L23">
        <v>10528.064414583499</v>
      </c>
      <c r="M23">
        <v>12103.1799127943</v>
      </c>
      <c r="N23">
        <v>13897.6079896459</v>
      </c>
      <c r="O23">
        <v>14318.578824534499</v>
      </c>
      <c r="P23">
        <v>16127.3574675052</v>
      </c>
      <c r="Q23">
        <v>18467.910083124701</v>
      </c>
      <c r="R23">
        <v>21120.509085772101</v>
      </c>
      <c r="S23">
        <v>22248.8394990907</v>
      </c>
      <c r="T23">
        <v>22317.0999779294</v>
      </c>
      <c r="U23">
        <v>22218.250072856601</v>
      </c>
      <c r="V23">
        <v>22432.839779315385</v>
      </c>
      <c r="W23">
        <v>22647.42948577417</v>
      </c>
      <c r="X23">
        <v>22862.019192232954</v>
      </c>
    </row>
    <row r="24" spans="1:24">
      <c r="A24" t="s">
        <v>20</v>
      </c>
      <c r="B24">
        <v>842.5648000000001</v>
      </c>
      <c r="C24">
        <v>923.01859999999988</v>
      </c>
      <c r="D24">
        <v>591.08299999999986</v>
      </c>
      <c r="E24">
        <v>1375.61257</v>
      </c>
      <c r="F24">
        <v>776.70920000000001</v>
      </c>
      <c r="G24">
        <v>875.174074038919</v>
      </c>
      <c r="H24">
        <v>904.40855317793603</v>
      </c>
      <c r="I24">
        <v>0</v>
      </c>
      <c r="J24">
        <v>1618.9636348761001</v>
      </c>
      <c r="K24">
        <v>1546.3316666358701</v>
      </c>
      <c r="L24">
        <v>1663.7390315273699</v>
      </c>
      <c r="M24">
        <v>1905.5076868710601</v>
      </c>
      <c r="N24">
        <v>2181.3333499999999</v>
      </c>
      <c r="O24">
        <v>2566.2872006509901</v>
      </c>
      <c r="P24">
        <v>2716.6693806621902</v>
      </c>
      <c r="Q24">
        <v>2812.9074954416901</v>
      </c>
      <c r="R24">
        <v>3338.4236623925499</v>
      </c>
      <c r="S24">
        <v>3416.6144972966299</v>
      </c>
      <c r="T24">
        <v>3674.0156167100699</v>
      </c>
      <c r="U24">
        <v>3792.49198663587</v>
      </c>
      <c r="V24">
        <v>3826.2426944239137</v>
      </c>
      <c r="W24">
        <v>3859.9934022119573</v>
      </c>
      <c r="X24">
        <v>3893.7441100000005</v>
      </c>
    </row>
    <row r="25" spans="1:24">
      <c r="A25" t="s">
        <v>21</v>
      </c>
      <c r="B25">
        <v>0</v>
      </c>
      <c r="C25">
        <v>0</v>
      </c>
      <c r="D25">
        <v>5674.1705000000002</v>
      </c>
      <c r="E25">
        <v>6373.6964499999995</v>
      </c>
      <c r="F25">
        <v>6834.9576000000015</v>
      </c>
      <c r="G25">
        <v>7571.5843894596101</v>
      </c>
      <c r="H25">
        <v>6862.5307348984998</v>
      </c>
      <c r="I25">
        <v>7287.2301300420004</v>
      </c>
      <c r="J25">
        <v>6319.8287879350401</v>
      </c>
      <c r="K25">
        <v>6992.2781399453997</v>
      </c>
      <c r="L25">
        <v>9133.9298133627308</v>
      </c>
      <c r="M25">
        <v>10133.620859180999</v>
      </c>
      <c r="N25">
        <v>11181.0801137127</v>
      </c>
      <c r="O25">
        <v>14601.267551839601</v>
      </c>
      <c r="P25">
        <v>15262.281544880299</v>
      </c>
      <c r="Q25">
        <v>16747.3282038047</v>
      </c>
      <c r="R25">
        <v>18653.528700202201</v>
      </c>
      <c r="S25">
        <v>18679.173623277398</v>
      </c>
      <c r="T25">
        <v>15607.7741057119</v>
      </c>
      <c r="U25">
        <v>17339.330972297401</v>
      </c>
      <c r="V25">
        <v>17228.857546810661</v>
      </c>
      <c r="W25">
        <v>17118.384121323921</v>
      </c>
      <c r="X25">
        <v>17007.910695837181</v>
      </c>
    </row>
    <row r="26" spans="1:24">
      <c r="A26" t="s">
        <v>22</v>
      </c>
      <c r="B26">
        <v>17173.879700000005</v>
      </c>
      <c r="C26">
        <v>17191.153900000001</v>
      </c>
      <c r="D26">
        <v>12431.819800000001</v>
      </c>
      <c r="E26">
        <v>12403.682999999999</v>
      </c>
      <c r="F26">
        <v>10826.044300000001</v>
      </c>
      <c r="G26">
        <v>10608.92139</v>
      </c>
      <c r="H26">
        <v>10821.23719</v>
      </c>
      <c r="I26">
        <v>12448.95261</v>
      </c>
      <c r="J26">
        <v>16084.61335</v>
      </c>
      <c r="K26">
        <v>18016.484779999999</v>
      </c>
      <c r="L26">
        <v>17038.843990000001</v>
      </c>
      <c r="M26">
        <v>17605.46514</v>
      </c>
      <c r="N26">
        <v>20830.021270000001</v>
      </c>
      <c r="O26">
        <v>23524.65956</v>
      </c>
      <c r="P26">
        <v>26247.999039999999</v>
      </c>
      <c r="Q26">
        <v>30431.024532728599</v>
      </c>
      <c r="R26">
        <v>35354.708557624297</v>
      </c>
      <c r="S26">
        <v>37234.025927848197</v>
      </c>
      <c r="T26">
        <v>37472.348466276002</v>
      </c>
      <c r="U26">
        <v>37931.1161731709</v>
      </c>
      <c r="V26">
        <v>36602.81174212187</v>
      </c>
      <c r="W26">
        <v>35274.507311072841</v>
      </c>
      <c r="X26">
        <v>33946.202880023804</v>
      </c>
    </row>
    <row r="27" spans="1:24">
      <c r="A27" t="s">
        <v>23</v>
      </c>
      <c r="B27">
        <v>7201.9554000000007</v>
      </c>
      <c r="C27">
        <v>7691.3251999999993</v>
      </c>
      <c r="D27">
        <v>6752.4513000000006</v>
      </c>
      <c r="E27">
        <v>10601.147200000001</v>
      </c>
      <c r="F27">
        <v>8334.9351000000006</v>
      </c>
      <c r="G27">
        <v>9068.9329099999995</v>
      </c>
      <c r="H27">
        <v>9047.1075000000001</v>
      </c>
      <c r="I27">
        <v>9459.8145100000002</v>
      </c>
      <c r="J27">
        <v>12046.123750000001</v>
      </c>
      <c r="K27">
        <v>13397.418390000001</v>
      </c>
      <c r="L27">
        <v>15528.370209999999</v>
      </c>
      <c r="M27">
        <v>18028.945019999999</v>
      </c>
      <c r="N27">
        <v>19029.6532039101</v>
      </c>
      <c r="O27">
        <v>18242.166715041301</v>
      </c>
      <c r="P27">
        <v>20252.033037706798</v>
      </c>
      <c r="Q27">
        <v>20771.005901087399</v>
      </c>
      <c r="R27">
        <v>22002.610870315399</v>
      </c>
      <c r="S27">
        <v>23980.262106648501</v>
      </c>
      <c r="T27">
        <v>23426.687086217298</v>
      </c>
      <c r="U27">
        <v>22691.077191551401</v>
      </c>
      <c r="V27">
        <v>23328.315765764772</v>
      </c>
      <c r="W27">
        <v>23965.554339978142</v>
      </c>
      <c r="X27">
        <v>24602.792914191516</v>
      </c>
    </row>
    <row r="28" spans="1:24">
      <c r="A28" t="s">
        <v>24</v>
      </c>
      <c r="B28">
        <v>5358.0606000000007</v>
      </c>
      <c r="C28">
        <v>5784.6464000000005</v>
      </c>
      <c r="D28">
        <v>5692.5957999999991</v>
      </c>
      <c r="E28">
        <v>5589.43768</v>
      </c>
      <c r="F28">
        <v>5342.9835599999997</v>
      </c>
      <c r="G28">
        <v>5547.5692499999996</v>
      </c>
      <c r="H28">
        <v>6500.62997</v>
      </c>
      <c r="I28">
        <v>7548.4594999999999</v>
      </c>
      <c r="J28">
        <v>12338.7019411158</v>
      </c>
      <c r="K28">
        <v>6272.7447152694904</v>
      </c>
      <c r="L28">
        <v>14563.819957985401</v>
      </c>
      <c r="M28">
        <v>16086.6972691022</v>
      </c>
      <c r="N28">
        <v>17434.005942321499</v>
      </c>
      <c r="O28">
        <v>17394.889581450399</v>
      </c>
      <c r="P28">
        <v>20051.1465237015</v>
      </c>
      <c r="Q28">
        <v>20672.833920216901</v>
      </c>
      <c r="R28">
        <v>21504.833020346399</v>
      </c>
      <c r="S28">
        <v>22107.3232073074</v>
      </c>
      <c r="T28">
        <v>21277.8463776803</v>
      </c>
      <c r="U28">
        <v>20155.528864446602</v>
      </c>
      <c r="V28">
        <v>19863.672235591683</v>
      </c>
      <c r="W28">
        <v>19571.815606736764</v>
      </c>
      <c r="X28">
        <v>19279.958977881841</v>
      </c>
    </row>
    <row r="29" spans="1:24">
      <c r="A29" t="s">
        <v>25</v>
      </c>
      <c r="B29">
        <v>7750.6283000000012</v>
      </c>
      <c r="C29">
        <v>4303.8440000000001</v>
      </c>
      <c r="D29">
        <v>6772.7313000000004</v>
      </c>
      <c r="E29">
        <v>6409.4665000000014</v>
      </c>
      <c r="F29">
        <v>5845.2617500000015</v>
      </c>
      <c r="G29">
        <v>6039.4767300000003</v>
      </c>
      <c r="H29">
        <v>6154.4053999999996</v>
      </c>
      <c r="I29">
        <v>7636.5903799999996</v>
      </c>
      <c r="J29">
        <v>8153.3637500000004</v>
      </c>
      <c r="K29">
        <v>10128.31215</v>
      </c>
      <c r="L29">
        <v>11356.293818952799</v>
      </c>
      <c r="M29">
        <v>12585.204794691999</v>
      </c>
      <c r="N29">
        <v>15499.2701647624</v>
      </c>
      <c r="O29">
        <v>17248.477879991598</v>
      </c>
      <c r="P29">
        <v>18948.1323886014</v>
      </c>
      <c r="Q29">
        <v>23292.257854316798</v>
      </c>
      <c r="R29">
        <v>24093.276242910899</v>
      </c>
      <c r="S29">
        <v>26326.618746435699</v>
      </c>
      <c r="T29">
        <v>26143.179503548901</v>
      </c>
      <c r="U29">
        <v>27089.784011129199</v>
      </c>
      <c r="V29">
        <v>26551.665005752799</v>
      </c>
      <c r="W29">
        <v>26013.546000376398</v>
      </c>
      <c r="X29">
        <v>25475.426995000002</v>
      </c>
    </row>
    <row r="30" spans="1:24">
      <c r="A30" t="s">
        <v>26</v>
      </c>
      <c r="B30">
        <v>6312.3935000000001</v>
      </c>
      <c r="C30">
        <v>5928.0575000000008</v>
      </c>
      <c r="D30">
        <v>5064.5261</v>
      </c>
      <c r="E30">
        <v>5134.4133000000002</v>
      </c>
      <c r="F30">
        <v>5139.5562000000009</v>
      </c>
      <c r="G30">
        <v>5760.4088561976696</v>
      </c>
      <c r="H30">
        <v>5913.4227336231297</v>
      </c>
      <c r="I30">
        <v>6382.4508156194897</v>
      </c>
      <c r="J30">
        <v>7357.0835066582704</v>
      </c>
      <c r="K30">
        <v>8400.6706209757795</v>
      </c>
      <c r="L30">
        <v>9294.6302987680301</v>
      </c>
      <c r="M30">
        <v>9943.1021995492101</v>
      </c>
      <c r="N30">
        <v>10753.752557715199</v>
      </c>
      <c r="O30">
        <v>11441.7838268781</v>
      </c>
      <c r="P30">
        <v>11044.006799748</v>
      </c>
      <c r="Q30">
        <v>14127.6601552751</v>
      </c>
      <c r="R30">
        <v>15037.3525367898</v>
      </c>
      <c r="S30">
        <v>16387.0510490956</v>
      </c>
      <c r="T30">
        <v>16855.663975776301</v>
      </c>
      <c r="U30">
        <v>17082.305286893501</v>
      </c>
      <c r="V30">
        <v>16480.969852129849</v>
      </c>
      <c r="W30">
        <v>15879.634417366198</v>
      </c>
      <c r="X30">
        <v>15278.298982602548</v>
      </c>
    </row>
    <row r="31" spans="1:24">
      <c r="A31" t="s">
        <v>27</v>
      </c>
      <c r="B31">
        <v>1341.0405999999998</v>
      </c>
      <c r="C31">
        <v>1247.9074000000001</v>
      </c>
      <c r="D31">
        <v>1223.7971000000002</v>
      </c>
      <c r="E31">
        <v>1213.2319</v>
      </c>
      <c r="F31">
        <v>1440.1258000000005</v>
      </c>
      <c r="G31">
        <v>1364.8590899999999</v>
      </c>
      <c r="H31">
        <v>1638.0571199999999</v>
      </c>
      <c r="I31">
        <v>1706.58195</v>
      </c>
      <c r="J31">
        <v>1934.14427</v>
      </c>
      <c r="K31">
        <v>2065.24837897522</v>
      </c>
      <c r="L31">
        <v>2141.66572057539</v>
      </c>
      <c r="M31">
        <v>2589.7568201596</v>
      </c>
      <c r="N31">
        <v>2739.7734486252598</v>
      </c>
      <c r="O31">
        <v>3273.44694898642</v>
      </c>
      <c r="P31">
        <v>3302.5113799999999</v>
      </c>
      <c r="Q31">
        <v>3171.7018883000001</v>
      </c>
      <c r="R31">
        <v>3892.1433386943299</v>
      </c>
      <c r="S31">
        <v>4405.3290613092104</v>
      </c>
      <c r="T31">
        <v>4882.0493941047198</v>
      </c>
      <c r="U31">
        <v>4619.9418412754303</v>
      </c>
      <c r="V31">
        <v>4821.0608825169538</v>
      </c>
      <c r="W31">
        <v>5022.1799237584773</v>
      </c>
      <c r="X31">
        <v>5223.2989650000009</v>
      </c>
    </row>
    <row r="32" spans="1:24">
      <c r="A32" t="s">
        <v>28</v>
      </c>
      <c r="B32">
        <v>1850.9466000000002</v>
      </c>
      <c r="C32">
        <v>1944.7713000000001</v>
      </c>
      <c r="D32">
        <v>1765.0663</v>
      </c>
      <c r="E32">
        <v>1845.2589500000001</v>
      </c>
      <c r="F32">
        <v>1823.07</v>
      </c>
      <c r="G32">
        <v>0</v>
      </c>
      <c r="H32">
        <v>0</v>
      </c>
      <c r="I32">
        <v>0</v>
      </c>
      <c r="J32">
        <v>5714.7174400000004</v>
      </c>
      <c r="K32">
        <v>4260.0901857748804</v>
      </c>
      <c r="L32">
        <v>5339.1353066120701</v>
      </c>
      <c r="M32">
        <v>6253.2792874768302</v>
      </c>
      <c r="N32">
        <v>7755.3527863485897</v>
      </c>
      <c r="O32">
        <v>7896.5931333221297</v>
      </c>
      <c r="P32">
        <v>8682.3926476214492</v>
      </c>
      <c r="Q32">
        <v>10616.310062775699</v>
      </c>
      <c r="R32">
        <v>14944.396150078999</v>
      </c>
      <c r="S32">
        <v>14444.6773220575</v>
      </c>
      <c r="T32">
        <v>14508.926909911799</v>
      </c>
      <c r="U32">
        <v>15070.185249774901</v>
      </c>
      <c r="V32">
        <v>16270.203359849933</v>
      </c>
      <c r="W32">
        <v>17470.221469924967</v>
      </c>
      <c r="X32">
        <v>18670.239579999998</v>
      </c>
    </row>
    <row r="33" spans="1:24">
      <c r="A33" t="s">
        <v>29</v>
      </c>
      <c r="B33">
        <v>7349.8285000000005</v>
      </c>
      <c r="C33">
        <v>8478.6514999999999</v>
      </c>
      <c r="D33">
        <v>6650.6692999999996</v>
      </c>
      <c r="E33">
        <v>6832.3137600000009</v>
      </c>
      <c r="F33">
        <v>6676.8817799999997</v>
      </c>
      <c r="G33">
        <v>7205.4394139353199</v>
      </c>
      <c r="H33">
        <v>7481.5767098236001</v>
      </c>
      <c r="I33">
        <v>7078.0522194876103</v>
      </c>
      <c r="J33">
        <v>8198.9993995968107</v>
      </c>
      <c r="K33">
        <v>10199.231611327201</v>
      </c>
      <c r="L33">
        <v>11721.33668</v>
      </c>
      <c r="M33">
        <v>12749.0853746496</v>
      </c>
      <c r="N33">
        <v>13880.401250000001</v>
      </c>
      <c r="O33">
        <v>14947.09088</v>
      </c>
      <c r="P33">
        <v>16931.752530000002</v>
      </c>
      <c r="Q33">
        <v>18078.253071939002</v>
      </c>
      <c r="R33">
        <v>21185.028326879466</v>
      </c>
      <c r="S33">
        <v>27480.860121524602</v>
      </c>
      <c r="T33">
        <v>32342.331630196</v>
      </c>
      <c r="U33">
        <v>36377.819119284599</v>
      </c>
      <c r="V33">
        <v>38767.548562446675</v>
      </c>
      <c r="W33">
        <v>41157.27800560875</v>
      </c>
      <c r="X33">
        <v>43547.007448770833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A41C-19CF-47E4-A296-E2BFBAB67A6F}">
  <dimension ref="A1:AG70"/>
  <sheetViews>
    <sheetView tabSelected="1" workbookViewId="0"/>
  </sheetViews>
  <sheetFormatPr defaultRowHeight="15"/>
  <sheetData>
    <row r="1" spans="1:3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</row>
    <row r="2" spans="1:33">
      <c r="A2">
        <v>1</v>
      </c>
      <c r="B2">
        <v>1995</v>
      </c>
      <c r="C2" t="s">
        <v>119</v>
      </c>
      <c r="D2">
        <v>9232.1737499999999</v>
      </c>
      <c r="E2">
        <v>7422.7103500000012</v>
      </c>
      <c r="F2">
        <v>22646.579999999998</v>
      </c>
      <c r="G2">
        <v>15815.084500000003</v>
      </c>
      <c r="H2">
        <v>8845.9675000000007</v>
      </c>
      <c r="I2">
        <v>25562.87545000001</v>
      </c>
      <c r="J2">
        <v>11237.5262</v>
      </c>
      <c r="K2">
        <v>15788.730800000001</v>
      </c>
      <c r="L2">
        <v>12979.476600000002</v>
      </c>
      <c r="M2">
        <v>23190.7032</v>
      </c>
      <c r="N2">
        <v>12719.737959999999</v>
      </c>
      <c r="O2">
        <v>10713.994300000002</v>
      </c>
      <c r="P2">
        <v>5117.5246999999999</v>
      </c>
      <c r="Q2">
        <v>6315.6778000000013</v>
      </c>
      <c r="R2">
        <v>22365.401039999993</v>
      </c>
      <c r="S2">
        <v>16153.717499999999</v>
      </c>
      <c r="T2">
        <v>14367.139199999998</v>
      </c>
      <c r="U2">
        <v>13183.06358</v>
      </c>
      <c r="V2">
        <v>21859.123999999996</v>
      </c>
      <c r="W2">
        <v>5960.5991000000004</v>
      </c>
      <c r="X2">
        <v>842.5648000000001</v>
      </c>
      <c r="Y2">
        <v>0</v>
      </c>
      <c r="Z2">
        <v>17212.930580000004</v>
      </c>
      <c r="AA2">
        <v>7201.9554000000007</v>
      </c>
      <c r="AB2">
        <v>5358.0606000000007</v>
      </c>
      <c r="AC2">
        <v>7770.8760800000009</v>
      </c>
      <c r="AD2">
        <v>6334.5895200000004</v>
      </c>
      <c r="AE2">
        <v>1401.5751999999998</v>
      </c>
      <c r="AF2">
        <v>1850.9466000000002</v>
      </c>
      <c r="AG2">
        <v>7349.8285000000005</v>
      </c>
    </row>
    <row r="3" spans="1:33">
      <c r="A3">
        <v>2</v>
      </c>
      <c r="B3">
        <v>1996</v>
      </c>
      <c r="C3" t="s">
        <v>119</v>
      </c>
      <c r="D3">
        <v>10032.304299999998</v>
      </c>
      <c r="E3">
        <v>7088.9901999999993</v>
      </c>
      <c r="F3">
        <v>23298.031900000002</v>
      </c>
      <c r="G3">
        <v>16342.3127</v>
      </c>
      <c r="H3">
        <v>9632.591800000002</v>
      </c>
      <c r="I3">
        <v>25860.112600000004</v>
      </c>
      <c r="J3">
        <v>12037.3737</v>
      </c>
      <c r="K3">
        <v>16000.224200000001</v>
      </c>
      <c r="L3">
        <v>13924.867</v>
      </c>
      <c r="M3">
        <v>23686.830299999998</v>
      </c>
      <c r="N3">
        <v>13996.295659999998</v>
      </c>
      <c r="O3">
        <v>11534.361200000001</v>
      </c>
      <c r="P3">
        <v>5778.5583000000006</v>
      </c>
      <c r="Q3">
        <v>6274.7541800000008</v>
      </c>
      <c r="R3">
        <v>22744.401720000002</v>
      </c>
      <c r="S3">
        <v>16542.888299999999</v>
      </c>
      <c r="T3">
        <v>12717.690099999998</v>
      </c>
      <c r="U3">
        <v>13466.550880000003</v>
      </c>
      <c r="V3">
        <v>23539.919400000002</v>
      </c>
      <c r="W3">
        <v>6032.3400999999985</v>
      </c>
      <c r="X3">
        <v>923.01859999999988</v>
      </c>
      <c r="Y3">
        <v>0</v>
      </c>
      <c r="Z3">
        <v>17203.3573</v>
      </c>
      <c r="AA3">
        <v>7691.3251999999993</v>
      </c>
      <c r="AB3">
        <v>5785.0040000000008</v>
      </c>
      <c r="AC3">
        <v>4303.8440000000001</v>
      </c>
      <c r="AD3">
        <v>5928.0575000000008</v>
      </c>
      <c r="AE3">
        <v>1343.3711600000001</v>
      </c>
      <c r="AF3">
        <v>1944.7713000000001</v>
      </c>
      <c r="AG3">
        <v>8478.6514999999999</v>
      </c>
    </row>
    <row r="4" spans="1:33">
      <c r="A4">
        <v>3</v>
      </c>
      <c r="B4">
        <v>1997</v>
      </c>
      <c r="C4" t="s">
        <v>119</v>
      </c>
      <c r="D4">
        <v>8137.4880999999987</v>
      </c>
      <c r="E4">
        <v>5707.9646000000002</v>
      </c>
      <c r="F4">
        <v>23131.886099999992</v>
      </c>
      <c r="G4">
        <v>15436.109100000001</v>
      </c>
      <c r="H4">
        <v>10197.031299999999</v>
      </c>
      <c r="I4">
        <v>20382.09015</v>
      </c>
      <c r="J4">
        <v>10618.7243</v>
      </c>
      <c r="K4">
        <v>13899.143000000002</v>
      </c>
      <c r="L4">
        <v>10837.163800000002</v>
      </c>
      <c r="M4">
        <v>19687.171840000003</v>
      </c>
      <c r="N4">
        <v>12009.666520000002</v>
      </c>
      <c r="O4">
        <v>11021.4995</v>
      </c>
      <c r="P4">
        <v>4341.6027000000004</v>
      </c>
      <c r="Q4">
        <v>5345.2218599999997</v>
      </c>
      <c r="R4">
        <v>18630.922500000001</v>
      </c>
      <c r="S4">
        <v>15573.424840000003</v>
      </c>
      <c r="T4">
        <v>13960.001700000003</v>
      </c>
      <c r="U4">
        <v>10190.878740000002</v>
      </c>
      <c r="V4">
        <v>16634.129800000002</v>
      </c>
      <c r="W4">
        <v>5228.5464000000011</v>
      </c>
      <c r="X4">
        <v>591.08299999999986</v>
      </c>
      <c r="Y4">
        <v>5839.5123800000001</v>
      </c>
      <c r="Z4">
        <v>12431.819800000001</v>
      </c>
      <c r="AA4">
        <v>6752.4513000000006</v>
      </c>
      <c r="AB4">
        <v>5768.3473999999987</v>
      </c>
      <c r="AC4">
        <v>6772.7313000000004</v>
      </c>
      <c r="AD4">
        <v>5163.9559200000003</v>
      </c>
      <c r="AE4">
        <v>1249.6112800000003</v>
      </c>
      <c r="AF4">
        <v>1765.0663</v>
      </c>
      <c r="AG4">
        <v>6650.6692999999996</v>
      </c>
    </row>
    <row r="5" spans="1:33">
      <c r="A5">
        <v>4</v>
      </c>
      <c r="B5">
        <v>1998</v>
      </c>
      <c r="C5" t="s">
        <v>119</v>
      </c>
      <c r="D5">
        <v>8412.4075799999973</v>
      </c>
      <c r="E5">
        <v>5722.2085999999972</v>
      </c>
      <c r="F5">
        <v>24381.187769999993</v>
      </c>
      <c r="G5">
        <v>15324.20752</v>
      </c>
      <c r="H5">
        <v>9691.4086100000004</v>
      </c>
      <c r="I5">
        <v>20220.039640000006</v>
      </c>
      <c r="J5">
        <v>9127.9179100000019</v>
      </c>
      <c r="K5">
        <v>14046.833509999999</v>
      </c>
      <c r="L5">
        <v>11059.855589999999</v>
      </c>
      <c r="M5">
        <v>19879.93016</v>
      </c>
      <c r="N5">
        <v>11722.332849999999</v>
      </c>
      <c r="O5">
        <v>11427.439750000001</v>
      </c>
      <c r="P5">
        <v>4727.9104699999998</v>
      </c>
      <c r="Q5">
        <v>5237.6608300000007</v>
      </c>
      <c r="R5">
        <v>20756.8649</v>
      </c>
      <c r="S5">
        <v>15486.014540000006</v>
      </c>
      <c r="T5">
        <v>13789.512649999999</v>
      </c>
      <c r="U5">
        <v>10363.654920000001</v>
      </c>
      <c r="V5">
        <v>18510.774390000002</v>
      </c>
      <c r="W5">
        <v>5453.3933799999995</v>
      </c>
      <c r="X5">
        <v>1375.61257</v>
      </c>
      <c r="Y5">
        <v>6373.6964499999995</v>
      </c>
      <c r="Z5">
        <v>12403.682999999999</v>
      </c>
      <c r="AA5">
        <v>10601.147200000001</v>
      </c>
      <c r="AB5">
        <v>6678.0912799999996</v>
      </c>
      <c r="AC5">
        <v>6739.1365400000013</v>
      </c>
      <c r="AD5">
        <v>5176.0917200000004</v>
      </c>
      <c r="AE5">
        <v>1213.2319</v>
      </c>
      <c r="AF5">
        <v>1845.2589500000001</v>
      </c>
      <c r="AG5">
        <v>6832.3137600000009</v>
      </c>
    </row>
    <row r="6" spans="1:33">
      <c r="A6">
        <v>5</v>
      </c>
      <c r="B6">
        <v>1999</v>
      </c>
      <c r="C6" t="s">
        <v>119</v>
      </c>
      <c r="D6">
        <v>8819.7409000000007</v>
      </c>
      <c r="E6">
        <v>5917.9658799999997</v>
      </c>
      <c r="F6">
        <v>22881.649699999998</v>
      </c>
      <c r="G6">
        <v>15107.016089999999</v>
      </c>
      <c r="H6">
        <v>10163.573990000003</v>
      </c>
      <c r="I6">
        <v>20147.52592</v>
      </c>
      <c r="J6">
        <v>9254.9034499999998</v>
      </c>
      <c r="K6">
        <v>12955.234420000001</v>
      </c>
      <c r="L6">
        <v>11808.229799999999</v>
      </c>
      <c r="M6">
        <v>19165.321970000001</v>
      </c>
      <c r="N6">
        <v>12105.781460000004</v>
      </c>
      <c r="O6">
        <v>11671.791129999998</v>
      </c>
      <c r="P6">
        <v>5895.3549000000003</v>
      </c>
      <c r="Q6">
        <v>4917.7674299999999</v>
      </c>
      <c r="R6">
        <v>20727.7955</v>
      </c>
      <c r="S6">
        <v>15492.82792</v>
      </c>
      <c r="T6">
        <v>14126.525190000002</v>
      </c>
      <c r="U6">
        <v>8317.1642700000011</v>
      </c>
      <c r="V6">
        <v>18479.133179999997</v>
      </c>
      <c r="W6">
        <v>5517.40038</v>
      </c>
      <c r="X6">
        <v>776.70920000000001</v>
      </c>
      <c r="Y6">
        <v>6988.3798800000013</v>
      </c>
      <c r="Z6">
        <v>10826.044300000001</v>
      </c>
      <c r="AA6">
        <v>8334.9351000000006</v>
      </c>
      <c r="AB6">
        <v>5342.9835599999997</v>
      </c>
      <c r="AC6">
        <v>5911.4323300000015</v>
      </c>
      <c r="AD6">
        <v>5342.938540000001</v>
      </c>
      <c r="AE6">
        <v>1440.1258000000005</v>
      </c>
      <c r="AF6">
        <v>1844.2223199999999</v>
      </c>
      <c r="AG6">
        <v>6676.8817799999997</v>
      </c>
    </row>
    <row r="7" spans="1:33">
      <c r="A7">
        <v>6</v>
      </c>
      <c r="B7">
        <v>2000</v>
      </c>
      <c r="C7" t="s">
        <v>119</v>
      </c>
      <c r="D7">
        <v>9418.8716096780099</v>
      </c>
      <c r="E7">
        <v>6654.9295299999994</v>
      </c>
      <c r="F7">
        <v>25705.01744</v>
      </c>
      <c r="G7">
        <v>15406.867679999999</v>
      </c>
      <c r="H7">
        <v>11984.1263873065</v>
      </c>
      <c r="I7">
        <v>25108.7085052863</v>
      </c>
      <c r="J7">
        <v>8225.8962305865898</v>
      </c>
      <c r="K7">
        <v>13868.775486004501</v>
      </c>
      <c r="L7">
        <v>13467.563578223399</v>
      </c>
      <c r="M7">
        <v>22965.294758565</v>
      </c>
      <c r="N7">
        <v>8977.4584212557802</v>
      </c>
      <c r="O7">
        <v>12613.463141173201</v>
      </c>
      <c r="P7">
        <v>5853.2081399999997</v>
      </c>
      <c r="Q7">
        <v>5663.2881285328303</v>
      </c>
      <c r="R7">
        <v>18623.905586906101</v>
      </c>
      <c r="S7">
        <v>18876.1687855075</v>
      </c>
      <c r="T7">
        <v>14801.072529999999</v>
      </c>
      <c r="U7">
        <v>8228.9425100000008</v>
      </c>
      <c r="V7">
        <v>20457.331678335398</v>
      </c>
      <c r="W7">
        <v>6184.3472669592602</v>
      </c>
      <c r="X7">
        <v>875.174074038919</v>
      </c>
      <c r="Y7">
        <v>7806.4005094596105</v>
      </c>
      <c r="Z7">
        <v>10608.92139</v>
      </c>
      <c r="AA7">
        <v>9068.9329099999995</v>
      </c>
      <c r="AB7">
        <v>5569.8000499999998</v>
      </c>
      <c r="AC7">
        <v>6123.1118900000001</v>
      </c>
      <c r="AD7">
        <v>5865.3354961976693</v>
      </c>
      <c r="AE7">
        <v>1364.8590899999999</v>
      </c>
      <c r="AF7">
        <v>0</v>
      </c>
      <c r="AG7">
        <v>7205.4394139353199</v>
      </c>
    </row>
    <row r="8" spans="1:33">
      <c r="A8">
        <v>7</v>
      </c>
      <c r="B8">
        <v>2001</v>
      </c>
      <c r="C8" t="s">
        <v>119</v>
      </c>
      <c r="D8">
        <v>10734.247897543049</v>
      </c>
      <c r="E8">
        <v>6756.5152699999999</v>
      </c>
      <c r="F8">
        <v>27349.15943</v>
      </c>
      <c r="G8">
        <v>19067.916030000004</v>
      </c>
      <c r="H8">
        <v>13069.1008134397</v>
      </c>
      <c r="I8">
        <v>22174.198873588102</v>
      </c>
      <c r="J8">
        <v>9786.6375313439694</v>
      </c>
      <c r="K8">
        <v>13696.5626625675</v>
      </c>
      <c r="L8">
        <v>14105.6416237701</v>
      </c>
      <c r="M8">
        <v>21973.505033064499</v>
      </c>
      <c r="N8">
        <v>15087.590217671799</v>
      </c>
      <c r="O8">
        <v>13563.998635125299</v>
      </c>
      <c r="P8">
        <v>5760.2946300000003</v>
      </c>
      <c r="Q8">
        <v>6138.5110736917304</v>
      </c>
      <c r="R8">
        <v>23123.377253607701</v>
      </c>
      <c r="S8">
        <v>19014.041921304797</v>
      </c>
      <c r="T8">
        <v>14048.66315</v>
      </c>
      <c r="U8">
        <v>8162.8820799999994</v>
      </c>
      <c r="V8">
        <v>21364.938410765801</v>
      </c>
      <c r="W8">
        <v>6004.27908238695</v>
      </c>
      <c r="X8">
        <v>904.40855317793603</v>
      </c>
      <c r="Y8">
        <v>7203.0907348985002</v>
      </c>
      <c r="Z8">
        <v>10821.23719</v>
      </c>
      <c r="AA8">
        <v>9047.1075000000001</v>
      </c>
      <c r="AB8">
        <v>6505.5171700000001</v>
      </c>
      <c r="AC8">
        <v>6243.39822</v>
      </c>
      <c r="AD8">
        <v>5938.81943362313</v>
      </c>
      <c r="AE8">
        <v>1638.0571199999999</v>
      </c>
      <c r="AF8">
        <v>0</v>
      </c>
      <c r="AG8">
        <v>7481.5767098236001</v>
      </c>
    </row>
    <row r="9" spans="1:33">
      <c r="A9">
        <v>8</v>
      </c>
      <c r="B9">
        <v>2002</v>
      </c>
      <c r="C9" t="s">
        <v>119</v>
      </c>
      <c r="D9">
        <v>10883.469825812681</v>
      </c>
      <c r="E9">
        <v>7403.0878499999999</v>
      </c>
      <c r="F9">
        <v>30652.068790000001</v>
      </c>
      <c r="G9">
        <v>22805.741359999996</v>
      </c>
      <c r="H9">
        <v>14524.7285690438</v>
      </c>
      <c r="I9">
        <v>24738.779200687401</v>
      </c>
      <c r="J9">
        <v>10098.1293399146</v>
      </c>
      <c r="K9">
        <v>12797.4251114742</v>
      </c>
      <c r="L9">
        <v>14877.2727273695</v>
      </c>
      <c r="M9">
        <v>23829.288933224099</v>
      </c>
      <c r="N9">
        <v>16797.661892792901</v>
      </c>
      <c r="O9">
        <v>14277.844160000001</v>
      </c>
      <c r="P9">
        <v>7032.7481600000001</v>
      </c>
      <c r="Q9">
        <v>6451.8602918241704</v>
      </c>
      <c r="R9">
        <v>26142.406913009901</v>
      </c>
      <c r="S9">
        <v>19221.402827751597</v>
      </c>
      <c r="T9">
        <v>16935.45248</v>
      </c>
      <c r="U9">
        <v>6932.8386899999996</v>
      </c>
      <c r="V9">
        <v>23257.804755587298</v>
      </c>
      <c r="W9">
        <v>6048.4214266778699</v>
      </c>
      <c r="X9">
        <v>0</v>
      </c>
      <c r="Y9">
        <v>7695.9021300420009</v>
      </c>
      <c r="Z9">
        <v>12448.95261</v>
      </c>
      <c r="AA9">
        <v>9459.8145100000002</v>
      </c>
      <c r="AB9">
        <v>7548.4594999999999</v>
      </c>
      <c r="AC9">
        <v>7704.5004599999993</v>
      </c>
      <c r="AD9">
        <v>6396.3668156194899</v>
      </c>
      <c r="AE9">
        <v>1706.58195</v>
      </c>
      <c r="AF9">
        <v>0</v>
      </c>
      <c r="AG9">
        <v>7078.0522194876103</v>
      </c>
    </row>
    <row r="10" spans="1:33">
      <c r="A10">
        <v>9</v>
      </c>
      <c r="B10">
        <v>2003</v>
      </c>
      <c r="C10" t="s">
        <v>119</v>
      </c>
      <c r="D10">
        <v>11591.26906845023</v>
      </c>
      <c r="E10">
        <v>7577.1629000000003</v>
      </c>
      <c r="F10">
        <v>35287.297879999998</v>
      </c>
      <c r="G10">
        <v>25319.971789999996</v>
      </c>
      <c r="H10">
        <v>13558.124645182699</v>
      </c>
      <c r="I10">
        <v>26756.5751403416</v>
      </c>
      <c r="J10">
        <v>11205.8054136959</v>
      </c>
      <c r="K10">
        <v>13114.4829542475</v>
      </c>
      <c r="L10">
        <v>15924.8766344253</v>
      </c>
      <c r="M10">
        <v>26963.434116435699</v>
      </c>
      <c r="N10">
        <v>18808.778056698902</v>
      </c>
      <c r="O10">
        <v>16053.104810000001</v>
      </c>
      <c r="P10">
        <v>9314.5410100000008</v>
      </c>
      <c r="Q10">
        <v>7857.3752979630399</v>
      </c>
      <c r="R10">
        <v>34019.144321461601</v>
      </c>
      <c r="S10">
        <v>21425.928213691699</v>
      </c>
      <c r="T10">
        <v>17519.244330000001</v>
      </c>
      <c r="U10">
        <v>10874.024170000001</v>
      </c>
      <c r="V10">
        <v>26684.233384512099</v>
      </c>
      <c r="W10">
        <v>7489.0934723253504</v>
      </c>
      <c r="X10">
        <v>1618.9636348761001</v>
      </c>
      <c r="Y10">
        <v>6718.0569479350397</v>
      </c>
      <c r="Z10">
        <v>16084.61335</v>
      </c>
      <c r="AA10">
        <v>12046.123750000001</v>
      </c>
      <c r="AB10">
        <v>12338.7019411158</v>
      </c>
      <c r="AC10">
        <v>8153.3637500000004</v>
      </c>
      <c r="AD10">
        <v>7357.0835066582704</v>
      </c>
      <c r="AE10">
        <v>2042.6890699999999</v>
      </c>
      <c r="AF10">
        <v>5812.1294400000006</v>
      </c>
      <c r="AG10">
        <v>8198.9993995968107</v>
      </c>
    </row>
    <row r="11" spans="1:33">
      <c r="A11">
        <v>10</v>
      </c>
      <c r="B11">
        <v>2004</v>
      </c>
      <c r="C11" t="s">
        <v>119</v>
      </c>
      <c r="D11">
        <v>12479.526260424189</v>
      </c>
      <c r="E11">
        <v>8697.0168400000002</v>
      </c>
      <c r="F11">
        <v>40272.887762379898</v>
      </c>
      <c r="G11">
        <v>26691.521359999999</v>
      </c>
      <c r="H11">
        <v>22149.737823912899</v>
      </c>
      <c r="I11">
        <v>30038.338089963599</v>
      </c>
      <c r="J11">
        <v>12244.470629318201</v>
      </c>
      <c r="K11">
        <v>14174.928921852201</v>
      </c>
      <c r="L11">
        <v>17098.633911561003</v>
      </c>
      <c r="M11">
        <v>34861.3360019432</v>
      </c>
      <c r="N11">
        <v>23037.918388066599</v>
      </c>
      <c r="O11">
        <v>16458.00548</v>
      </c>
      <c r="P11">
        <v>10494.994280000001</v>
      </c>
      <c r="Q11">
        <v>9164.7030547739105</v>
      </c>
      <c r="R11">
        <v>41716.396472441498</v>
      </c>
      <c r="S11">
        <v>25252.564227863601</v>
      </c>
      <c r="T11">
        <v>19362.988730000001</v>
      </c>
      <c r="U11">
        <v>12243.784388759601</v>
      </c>
      <c r="V11">
        <v>32229.493397544498</v>
      </c>
      <c r="W11">
        <v>10184.025566956461</v>
      </c>
      <c r="X11">
        <v>1546.3316666358701</v>
      </c>
      <c r="Y11">
        <v>7507.0345799453999</v>
      </c>
      <c r="Z11">
        <v>18016.484779999999</v>
      </c>
      <c r="AA11">
        <v>13397.418390000001</v>
      </c>
      <c r="AB11">
        <v>6277.9895152694908</v>
      </c>
      <c r="AC11">
        <v>10128.31215</v>
      </c>
      <c r="AD11">
        <v>8400.6706209757795</v>
      </c>
      <c r="AE11">
        <v>2277.4673789752201</v>
      </c>
      <c r="AF11">
        <v>4306.6392057748808</v>
      </c>
      <c r="AG11">
        <v>10199.231611327201</v>
      </c>
    </row>
    <row r="12" spans="1:33">
      <c r="A12">
        <v>11</v>
      </c>
      <c r="B12">
        <v>2005</v>
      </c>
      <c r="C12" t="s">
        <v>119</v>
      </c>
      <c r="D12">
        <v>13412.810120526399</v>
      </c>
      <c r="E12">
        <v>10326.836696733901</v>
      </c>
      <c r="F12">
        <v>50929.338237229502</v>
      </c>
      <c r="G12">
        <v>27805.903490000001</v>
      </c>
      <c r="H12">
        <v>25806.0066610178</v>
      </c>
      <c r="I12">
        <v>33036.035415000704</v>
      </c>
      <c r="J12">
        <v>16019.3492136525</v>
      </c>
      <c r="K12">
        <v>17288.382817740399</v>
      </c>
      <c r="L12">
        <v>18641.6383767437</v>
      </c>
      <c r="M12">
        <v>43182.819169402203</v>
      </c>
      <c r="N12">
        <v>27163.630384843898</v>
      </c>
      <c r="O12">
        <v>16112.948109999999</v>
      </c>
      <c r="P12">
        <v>13016.3823163405</v>
      </c>
      <c r="Q12">
        <v>10010.43316197256</v>
      </c>
      <c r="R12">
        <v>58987.2718290466</v>
      </c>
      <c r="S12">
        <v>32993.755493778503</v>
      </c>
      <c r="T12">
        <v>20287.0177607728</v>
      </c>
      <c r="U12">
        <v>19562.455024689902</v>
      </c>
      <c r="V12">
        <v>37530.434561863403</v>
      </c>
      <c r="W12">
        <v>10909.5044145835</v>
      </c>
      <c r="X12">
        <v>1663.7390315273699</v>
      </c>
      <c r="Y12">
        <v>9758.0060133627303</v>
      </c>
      <c r="Z12">
        <v>17038.843990000001</v>
      </c>
      <c r="AA12">
        <v>15528.370209999999</v>
      </c>
      <c r="AB12">
        <v>14563.819957985401</v>
      </c>
      <c r="AC12">
        <v>11356.293818952799</v>
      </c>
      <c r="AD12">
        <v>9294.6302987680301</v>
      </c>
      <c r="AE12">
        <v>2141.66572057539</v>
      </c>
      <c r="AF12">
        <v>5339.1353066120701</v>
      </c>
      <c r="AG12">
        <v>11721.33668</v>
      </c>
    </row>
    <row r="13" spans="1:33">
      <c r="A13">
        <v>12</v>
      </c>
      <c r="B13">
        <v>2006</v>
      </c>
      <c r="C13" t="s">
        <v>119</v>
      </c>
      <c r="D13">
        <v>14283.429647352699</v>
      </c>
      <c r="E13">
        <v>11428.1086225129</v>
      </c>
      <c r="F13">
        <v>54617.3640646563</v>
      </c>
      <c r="G13">
        <v>31320.525190000004</v>
      </c>
      <c r="H13">
        <v>29704.696659824302</v>
      </c>
      <c r="I13">
        <v>38136.083407832797</v>
      </c>
      <c r="J13">
        <v>17765.495971699602</v>
      </c>
      <c r="K13">
        <v>19691.525991299201</v>
      </c>
      <c r="L13">
        <v>21515.224117350503</v>
      </c>
      <c r="M13">
        <v>46993.539435529899</v>
      </c>
      <c r="N13">
        <v>30589.492060434</v>
      </c>
      <c r="O13">
        <v>18426.933801684201</v>
      </c>
      <c r="P13">
        <v>14305.5895946371</v>
      </c>
      <c r="Q13">
        <v>11168.7396388128</v>
      </c>
      <c r="R13">
        <v>64554.749729360199</v>
      </c>
      <c r="S13">
        <v>37721.794068342402</v>
      </c>
      <c r="T13">
        <v>24764.291372637501</v>
      </c>
      <c r="U13">
        <v>22260.186013435501</v>
      </c>
      <c r="V13">
        <v>41342.164354356697</v>
      </c>
      <c r="W13">
        <v>12437.5955127943</v>
      </c>
      <c r="X13">
        <v>1905.5076868710601</v>
      </c>
      <c r="Y13">
        <v>10774.554779180999</v>
      </c>
      <c r="Z13">
        <v>17605.46514</v>
      </c>
      <c r="AA13">
        <v>18028.945019999999</v>
      </c>
      <c r="AB13">
        <v>16086.6972691022</v>
      </c>
      <c r="AC13">
        <v>12773.279534691999</v>
      </c>
      <c r="AD13">
        <v>9973.9957195492098</v>
      </c>
      <c r="AE13">
        <v>2589.7568201596</v>
      </c>
      <c r="AF13">
        <v>6253.2792874768302</v>
      </c>
      <c r="AG13">
        <v>12749.0853746496</v>
      </c>
    </row>
    <row r="14" spans="1:33">
      <c r="A14">
        <v>13</v>
      </c>
      <c r="B14">
        <v>2007</v>
      </c>
      <c r="C14" t="s">
        <v>119</v>
      </c>
      <c r="D14">
        <v>15351.816267485101</v>
      </c>
      <c r="E14">
        <v>12594.457151762601</v>
      </c>
      <c r="F14">
        <v>59879.216520488</v>
      </c>
      <c r="G14">
        <v>34520.530600000006</v>
      </c>
      <c r="H14">
        <v>37820.670983600699</v>
      </c>
      <c r="I14">
        <v>42218.6252832381</v>
      </c>
      <c r="J14">
        <v>19321.2049927691</v>
      </c>
      <c r="K14">
        <v>20499.742278607901</v>
      </c>
      <c r="L14">
        <v>23275.9154511733</v>
      </c>
      <c r="M14">
        <v>50389.906050713806</v>
      </c>
      <c r="N14">
        <v>34251.799076605203</v>
      </c>
      <c r="O14">
        <v>20177.762561253901</v>
      </c>
      <c r="P14">
        <v>17122.1318214028</v>
      </c>
      <c r="Q14">
        <v>13481.301404219499</v>
      </c>
      <c r="R14">
        <v>71596.560846374894</v>
      </c>
      <c r="S14">
        <v>45979.2262308918</v>
      </c>
      <c r="T14">
        <v>27074.580283102299</v>
      </c>
      <c r="U14">
        <v>24732.5852073149</v>
      </c>
      <c r="V14">
        <v>45816.646070353403</v>
      </c>
      <c r="W14">
        <v>13897.6079896459</v>
      </c>
      <c r="X14">
        <v>2181.3333499999999</v>
      </c>
      <c r="Y14">
        <v>11715.929593712701</v>
      </c>
      <c r="Z14">
        <v>20830.021270000001</v>
      </c>
      <c r="AA14">
        <v>19029.6532039101</v>
      </c>
      <c r="AB14">
        <v>17434.005942321499</v>
      </c>
      <c r="AC14">
        <v>15499.2701647624</v>
      </c>
      <c r="AD14">
        <v>10753.752557715199</v>
      </c>
      <c r="AE14">
        <v>2739.7734486252598</v>
      </c>
      <c r="AF14">
        <v>7755.3527863485897</v>
      </c>
      <c r="AG14">
        <v>13880.401250000001</v>
      </c>
    </row>
    <row r="15" spans="1:33">
      <c r="A15">
        <v>14</v>
      </c>
      <c r="B15">
        <v>2008</v>
      </c>
      <c r="C15" t="s">
        <v>119</v>
      </c>
      <c r="D15">
        <v>14822.840008462801</v>
      </c>
      <c r="E15">
        <v>12152.847467821601</v>
      </c>
      <c r="F15">
        <v>63162.649295223302</v>
      </c>
      <c r="G15">
        <v>38627.064470000005</v>
      </c>
      <c r="H15">
        <v>46103.745053677703</v>
      </c>
      <c r="I15">
        <v>43128.727679397998</v>
      </c>
      <c r="J15">
        <v>19659.702502673899</v>
      </c>
      <c r="K15">
        <v>21715.150069383999</v>
      </c>
      <c r="L15">
        <v>22672.784936892098</v>
      </c>
      <c r="M15">
        <v>54015.375895375895</v>
      </c>
      <c r="N15">
        <v>35317.319025745499</v>
      </c>
      <c r="O15">
        <v>22896.494360000001</v>
      </c>
      <c r="P15">
        <v>17719.360548962599</v>
      </c>
      <c r="Q15">
        <v>13831.112151544199</v>
      </c>
      <c r="R15">
        <v>76532.113578797391</v>
      </c>
      <c r="S15">
        <v>46450.482481441999</v>
      </c>
      <c r="T15">
        <v>28156.757356735299</v>
      </c>
      <c r="U15">
        <v>27293.5563786364</v>
      </c>
      <c r="V15">
        <v>48153.253212452699</v>
      </c>
      <c r="W15">
        <v>14318.578824534499</v>
      </c>
      <c r="X15">
        <v>2566.2872006509901</v>
      </c>
      <c r="Y15">
        <v>15147.412271839601</v>
      </c>
      <c r="Z15">
        <v>23524.65956</v>
      </c>
      <c r="AA15">
        <v>18242.166715041301</v>
      </c>
      <c r="AB15">
        <v>17394.889581450399</v>
      </c>
      <c r="AC15">
        <v>17248.477879991598</v>
      </c>
      <c r="AD15">
        <v>11441.7838268781</v>
      </c>
      <c r="AE15">
        <v>3273.44694898642</v>
      </c>
      <c r="AF15">
        <v>7896.5931333221297</v>
      </c>
      <c r="AG15">
        <v>14947.09088</v>
      </c>
    </row>
    <row r="16" spans="1:33">
      <c r="A16">
        <v>15</v>
      </c>
      <c r="B16">
        <v>2009</v>
      </c>
      <c r="C16" t="s">
        <v>119</v>
      </c>
      <c r="D16">
        <v>15328.9764044533</v>
      </c>
      <c r="E16">
        <v>15486.1756612558</v>
      </c>
      <c r="F16">
        <v>66359.053090053203</v>
      </c>
      <c r="G16">
        <v>39375.283270000007</v>
      </c>
      <c r="H16">
        <v>50544.709710550203</v>
      </c>
      <c r="I16">
        <v>47600.399245349297</v>
      </c>
      <c r="J16">
        <v>20016.670855447301</v>
      </c>
      <c r="K16">
        <v>22333.1898463293</v>
      </c>
      <c r="L16">
        <v>22362.839339244001</v>
      </c>
      <c r="M16">
        <v>56718.982362447205</v>
      </c>
      <c r="N16">
        <v>36342.774635504698</v>
      </c>
      <c r="O16">
        <v>25398.187436785702</v>
      </c>
      <c r="P16">
        <v>19787.6192213104</v>
      </c>
      <c r="Q16">
        <v>15120.8429975011</v>
      </c>
      <c r="R16">
        <v>78802.566051502203</v>
      </c>
      <c r="S16">
        <v>48438.287221040198</v>
      </c>
      <c r="T16">
        <v>30397.6962143665</v>
      </c>
      <c r="U16">
        <v>28580.880071367803</v>
      </c>
      <c r="V16">
        <v>51475.960170077</v>
      </c>
      <c r="W16">
        <v>16127.3574675052</v>
      </c>
      <c r="X16">
        <v>2716.6693806621902</v>
      </c>
      <c r="Y16">
        <v>15847.023064880299</v>
      </c>
      <c r="Z16">
        <v>26247.999039999999</v>
      </c>
      <c r="AA16">
        <v>20252.033037706798</v>
      </c>
      <c r="AB16">
        <v>20051.1465237015</v>
      </c>
      <c r="AC16">
        <v>18958.847708601399</v>
      </c>
      <c r="AD16">
        <v>11059.731879748</v>
      </c>
      <c r="AE16">
        <v>3302.5113799999999</v>
      </c>
      <c r="AF16">
        <v>8682.3926476214492</v>
      </c>
      <c r="AG16">
        <v>16931.752530000002</v>
      </c>
    </row>
    <row r="17" spans="1:33">
      <c r="A17">
        <v>16</v>
      </c>
      <c r="B17">
        <v>2010</v>
      </c>
      <c r="C17" t="s">
        <v>119</v>
      </c>
      <c r="D17">
        <v>16150.3845754385</v>
      </c>
      <c r="E17">
        <v>16535.4532135837</v>
      </c>
      <c r="F17">
        <v>80181.15503148071</v>
      </c>
      <c r="G17">
        <v>44027.461500000005</v>
      </c>
      <c r="H17">
        <v>55444.073205176297</v>
      </c>
      <c r="I17">
        <v>55031.65832902</v>
      </c>
      <c r="J17">
        <v>22201.128620408799</v>
      </c>
      <c r="K17">
        <v>24694.885590124501</v>
      </c>
      <c r="L17">
        <v>24394.249803135299</v>
      </c>
      <c r="M17">
        <v>64905.422720333103</v>
      </c>
      <c r="N17">
        <v>39309.999512777504</v>
      </c>
      <c r="O17">
        <v>27531.7455215638</v>
      </c>
      <c r="P17">
        <v>20814.278359921602</v>
      </c>
      <c r="Q17">
        <v>15855.020818958801</v>
      </c>
      <c r="R17">
        <v>90465.773351512602</v>
      </c>
      <c r="S17">
        <v>57418.961734480203</v>
      </c>
      <c r="T17">
        <v>36992.390615098797</v>
      </c>
      <c r="U17">
        <v>31337.780891909599</v>
      </c>
      <c r="V17">
        <v>57850.279098716201</v>
      </c>
      <c r="W17">
        <v>18467.910083124701</v>
      </c>
      <c r="X17">
        <v>2812.9074954416901</v>
      </c>
      <c r="Y17">
        <v>17550.198403804701</v>
      </c>
      <c r="Z17">
        <v>30431.024532728599</v>
      </c>
      <c r="AA17">
        <v>20771.005901087399</v>
      </c>
      <c r="AB17">
        <v>20672.833920216901</v>
      </c>
      <c r="AC17">
        <v>23292.257854316798</v>
      </c>
      <c r="AD17">
        <v>14127.6601552751</v>
      </c>
      <c r="AE17">
        <v>3171.7018883000001</v>
      </c>
      <c r="AF17">
        <v>10616.310062775699</v>
      </c>
      <c r="AG17">
        <v>18078.253071939002</v>
      </c>
    </row>
    <row r="18" spans="1:33">
      <c r="A18">
        <v>17</v>
      </c>
      <c r="B18">
        <v>2011</v>
      </c>
      <c r="C18" t="s">
        <v>119</v>
      </c>
      <c r="D18">
        <v>15464.180102540999</v>
      </c>
      <c r="E18">
        <v>18354.204939993</v>
      </c>
      <c r="F18">
        <v>87273.131541046198</v>
      </c>
      <c r="G18">
        <v>47232.980441423766</v>
      </c>
      <c r="H18">
        <v>69609.627159725002</v>
      </c>
      <c r="I18">
        <v>55707.027685968096</v>
      </c>
      <c r="J18">
        <v>25777.059375391302</v>
      </c>
      <c r="K18">
        <v>27413.810290036399</v>
      </c>
      <c r="L18">
        <v>24555.754365197197</v>
      </c>
      <c r="M18">
        <v>68942.933134019302</v>
      </c>
      <c r="N18">
        <v>42137.3465311775</v>
      </c>
      <c r="O18">
        <v>29586.1058044725</v>
      </c>
      <c r="P18">
        <v>24477.545947639599</v>
      </c>
      <c r="Q18">
        <v>16637.194353436902</v>
      </c>
      <c r="R18">
        <v>96992.865678538597</v>
      </c>
      <c r="S18">
        <v>60955.621719383504</v>
      </c>
      <c r="T18">
        <v>42264.194039869799</v>
      </c>
      <c r="U18">
        <v>35756.531041922201</v>
      </c>
      <c r="V18">
        <v>62553.627602442903</v>
      </c>
      <c r="W18">
        <v>21468.3780457721</v>
      </c>
      <c r="X18">
        <v>3338.4236623925499</v>
      </c>
      <c r="Y18">
        <v>19752.1071002022</v>
      </c>
      <c r="Z18">
        <v>35354.708557624297</v>
      </c>
      <c r="AA18">
        <v>22002.610870315399</v>
      </c>
      <c r="AB18">
        <v>21504.833020346399</v>
      </c>
      <c r="AC18">
        <v>24093.276242910899</v>
      </c>
      <c r="AD18">
        <v>15037.3525367898</v>
      </c>
      <c r="AE18">
        <v>4376.0017766943301</v>
      </c>
      <c r="AF18">
        <v>14944.396150078999</v>
      </c>
      <c r="AG18">
        <v>21185.028326879466</v>
      </c>
    </row>
    <row r="19" spans="1:33">
      <c r="A19">
        <v>18</v>
      </c>
      <c r="B19">
        <v>2012</v>
      </c>
      <c r="C19" t="s">
        <v>119</v>
      </c>
      <c r="D19">
        <v>15904.2791460464</v>
      </c>
      <c r="E19">
        <v>19873.630386196699</v>
      </c>
      <c r="F19">
        <v>87635.156774836898</v>
      </c>
      <c r="G19">
        <v>49827.66507755706</v>
      </c>
      <c r="H19">
        <v>72401.156311378902</v>
      </c>
      <c r="I19">
        <v>57608.623852031298</v>
      </c>
      <c r="J19">
        <v>25958.5593418116</v>
      </c>
      <c r="K19">
        <v>31170.608595067901</v>
      </c>
      <c r="L19">
        <v>24327.641933413801</v>
      </c>
      <c r="M19">
        <v>71380.592452440193</v>
      </c>
      <c r="N19">
        <v>42577.028675092901</v>
      </c>
      <c r="O19">
        <v>33379.486569671601</v>
      </c>
      <c r="P19">
        <v>23999.6301516352</v>
      </c>
      <c r="Q19">
        <v>16707.926617118901</v>
      </c>
      <c r="R19">
        <v>100500.5275773218</v>
      </c>
      <c r="S19">
        <v>58825.486220630497</v>
      </c>
      <c r="T19">
        <v>41654.392455516201</v>
      </c>
      <c r="U19">
        <v>35914.600947610299</v>
      </c>
      <c r="V19">
        <v>63800.757779808198</v>
      </c>
      <c r="W19">
        <v>22248.8394990907</v>
      </c>
      <c r="X19">
        <v>3418.2485072966301</v>
      </c>
      <c r="Y19">
        <v>19599.201193277397</v>
      </c>
      <c r="Z19">
        <v>37234.025927848197</v>
      </c>
      <c r="AA19">
        <v>23980.262106648501</v>
      </c>
      <c r="AB19">
        <v>22107.3232073074</v>
      </c>
      <c r="AC19">
        <v>26326.618746435699</v>
      </c>
      <c r="AD19">
        <v>16387.0510490956</v>
      </c>
      <c r="AE19">
        <v>4473.4459752092107</v>
      </c>
      <c r="AF19">
        <v>14444.6773220575</v>
      </c>
      <c r="AG19">
        <v>27480.860121524602</v>
      </c>
    </row>
    <row r="20" spans="1:33">
      <c r="A20">
        <v>19</v>
      </c>
      <c r="B20">
        <v>2013</v>
      </c>
      <c r="C20" t="s">
        <v>119</v>
      </c>
      <c r="D20">
        <v>15058.17233044099</v>
      </c>
      <c r="E20">
        <v>20582.1172655956</v>
      </c>
      <c r="F20">
        <v>99026.685834652104</v>
      </c>
      <c r="G20">
        <v>52487.75093167436</v>
      </c>
      <c r="H20">
        <v>66129.401813074306</v>
      </c>
      <c r="I20">
        <v>62045.682526054894</v>
      </c>
      <c r="J20">
        <v>25894.235673070099</v>
      </c>
      <c r="K20">
        <v>30612.152126703098</v>
      </c>
      <c r="L20">
        <v>26765.5888040641</v>
      </c>
      <c r="M20">
        <v>79602.119466574295</v>
      </c>
      <c r="N20">
        <v>43810.152055805702</v>
      </c>
      <c r="O20">
        <v>37394.752124521903</v>
      </c>
      <c r="P20">
        <v>23925.5409055173</v>
      </c>
      <c r="Q20">
        <v>21007.429537356897</v>
      </c>
      <c r="R20">
        <v>91834.681662997304</v>
      </c>
      <c r="S20">
        <v>56532.192914834101</v>
      </c>
      <c r="T20">
        <v>35317.337984113103</v>
      </c>
      <c r="U20">
        <v>33990.815299402202</v>
      </c>
      <c r="V20">
        <v>61061.489087547307</v>
      </c>
      <c r="W20">
        <v>22413.506567929398</v>
      </c>
      <c r="X20">
        <v>3674.0156167100699</v>
      </c>
      <c r="Y20">
        <v>16762.211305711899</v>
      </c>
      <c r="Z20">
        <v>37472.348466276002</v>
      </c>
      <c r="AA20">
        <v>23426.687086217298</v>
      </c>
      <c r="AB20">
        <v>21277.8463776803</v>
      </c>
      <c r="AC20">
        <v>26143.179503548901</v>
      </c>
      <c r="AD20">
        <v>16855.663975776301</v>
      </c>
      <c r="AE20">
        <v>5449.3512341047199</v>
      </c>
      <c r="AF20">
        <v>14508.926909911799</v>
      </c>
      <c r="AG20">
        <v>32342.331630196</v>
      </c>
    </row>
    <row r="21" spans="1:33">
      <c r="A21">
        <v>20</v>
      </c>
      <c r="B21">
        <v>2014</v>
      </c>
      <c r="C21" t="s">
        <v>119</v>
      </c>
      <c r="D21">
        <v>14959.13669993616</v>
      </c>
      <c r="E21">
        <v>21156.274362293203</v>
      </c>
      <c r="F21">
        <v>96761.112781736898</v>
      </c>
      <c r="G21">
        <v>51475.343715895295</v>
      </c>
      <c r="H21">
        <v>67702.316736480701</v>
      </c>
      <c r="I21">
        <v>62374.919073785502</v>
      </c>
      <c r="J21">
        <v>25788.950881709399</v>
      </c>
      <c r="K21">
        <v>31795.499077479999</v>
      </c>
      <c r="L21">
        <v>26214.389102565103</v>
      </c>
      <c r="M21">
        <v>80471.813503295605</v>
      </c>
      <c r="N21">
        <v>43806.728120918102</v>
      </c>
      <c r="O21">
        <v>37923.812160998299</v>
      </c>
      <c r="P21">
        <v>25247.4700841962</v>
      </c>
      <c r="Q21">
        <v>21771.776387251899</v>
      </c>
      <c r="R21">
        <v>94292.599618957</v>
      </c>
      <c r="S21">
        <v>56963.840504102198</v>
      </c>
      <c r="T21">
        <v>34765.591914473502</v>
      </c>
      <c r="U21">
        <v>34076.020852028603</v>
      </c>
      <c r="V21">
        <v>62865.969544117295</v>
      </c>
      <c r="W21">
        <v>22269.220642856602</v>
      </c>
      <c r="X21">
        <v>3823.1164966358701</v>
      </c>
      <c r="Y21">
        <v>18349.831512297402</v>
      </c>
      <c r="Z21">
        <v>37931.1161731709</v>
      </c>
      <c r="AA21">
        <v>22691.077191551401</v>
      </c>
      <c r="AB21">
        <v>20155.528864446602</v>
      </c>
      <c r="AC21">
        <v>27089.784011129199</v>
      </c>
      <c r="AD21">
        <v>17082.305286893501</v>
      </c>
      <c r="AE21">
        <v>5469.5624025754305</v>
      </c>
      <c r="AF21">
        <v>15070.185249774901</v>
      </c>
      <c r="AG21">
        <v>36377.819119284599</v>
      </c>
    </row>
    <row r="22" spans="1:33">
      <c r="A22">
        <v>21</v>
      </c>
      <c r="B22">
        <v>2015</v>
      </c>
      <c r="C22" t="s">
        <v>119</v>
      </c>
      <c r="D22">
        <v>14543.11519</v>
      </c>
      <c r="E22">
        <v>20345.998139191517</v>
      </c>
      <c r="F22">
        <v>94160.413768534228</v>
      </c>
      <c r="G22">
        <v>41457.310029362314</v>
      </c>
      <c r="H22">
        <v>50081.315008422913</v>
      </c>
      <c r="I22">
        <v>58657.067513441136</v>
      </c>
      <c r="J22">
        <v>23654.704626007977</v>
      </c>
      <c r="K22">
        <v>27784.262319999998</v>
      </c>
      <c r="L22">
        <v>25993.40536095688</v>
      </c>
      <c r="M22">
        <v>79719.318470712577</v>
      </c>
      <c r="N22">
        <v>42713.537009738211</v>
      </c>
      <c r="O22">
        <v>33088.718586971161</v>
      </c>
      <c r="P22">
        <v>24333.900773690326</v>
      </c>
      <c r="Q22">
        <v>21957.786429049418</v>
      </c>
      <c r="R22">
        <v>93682.470568303965</v>
      </c>
      <c r="S22">
        <v>54077.280291879455</v>
      </c>
      <c r="T22">
        <v>31199.74274576439</v>
      </c>
      <c r="U22">
        <v>32596.144190000006</v>
      </c>
      <c r="V22">
        <v>61755.805334015109</v>
      </c>
      <c r="W22">
        <v>20261.48535985791</v>
      </c>
      <c r="X22">
        <v>3928.0782599999998</v>
      </c>
      <c r="Y22">
        <v>17999.86638453311</v>
      </c>
      <c r="Z22">
        <v>28593.631607050957</v>
      </c>
      <c r="AA22">
        <v>18411.083000000006</v>
      </c>
      <c r="AB22">
        <v>11009.629478604927</v>
      </c>
      <c r="AC22">
        <v>23092.511605</v>
      </c>
      <c r="AD22">
        <v>15088.706534954501</v>
      </c>
      <c r="AE22">
        <v>5388.712125</v>
      </c>
      <c r="AF22">
        <v>12572.584910000005</v>
      </c>
      <c r="AG22">
        <v>34705.535891657564</v>
      </c>
    </row>
    <row r="23" spans="1:33">
      <c r="A23">
        <v>22</v>
      </c>
      <c r="B23">
        <v>2016</v>
      </c>
      <c r="C23" t="s">
        <v>119</v>
      </c>
      <c r="D23">
        <v>14789.306629999999</v>
      </c>
      <c r="E23">
        <v>20114.038353479635</v>
      </c>
      <c r="F23">
        <v>96369.928205835764</v>
      </c>
      <c r="G23">
        <v>42368.261061161968</v>
      </c>
      <c r="H23">
        <v>50745.955322620059</v>
      </c>
      <c r="I23">
        <v>57024.246723321441</v>
      </c>
      <c r="J23">
        <v>22650.521962898642</v>
      </c>
      <c r="K23">
        <v>29569.023924999998</v>
      </c>
      <c r="L23">
        <v>26589.718811628867</v>
      </c>
      <c r="M23">
        <v>82299.793705895267</v>
      </c>
      <c r="N23">
        <v>43192.664776213074</v>
      </c>
      <c r="O23">
        <v>34220.631980279992</v>
      </c>
      <c r="P23">
        <v>22423.265186788463</v>
      </c>
      <c r="Q23">
        <v>22639.952335011902</v>
      </c>
      <c r="R23">
        <v>93347.583460445196</v>
      </c>
      <c r="S23">
        <v>54693.802461167601</v>
      </c>
      <c r="T23">
        <v>30449.239910303102</v>
      </c>
      <c r="U23">
        <v>35635.054379999994</v>
      </c>
      <c r="V23">
        <v>71074.462222777365</v>
      </c>
      <c r="W23">
        <v>21405.909041390169</v>
      </c>
      <c r="X23">
        <v>3579.0837849999998</v>
      </c>
      <c r="Y23">
        <v>17894.972250586587</v>
      </c>
      <c r="Z23">
        <v>26702.31534633907</v>
      </c>
      <c r="AA23">
        <v>19690.450470620886</v>
      </c>
      <c r="AB23">
        <v>10496.348243474029</v>
      </c>
      <c r="AC23">
        <v>23646.216674999996</v>
      </c>
      <c r="AD23">
        <v>14362.920818063838</v>
      </c>
      <c r="AE23">
        <v>5952.7245600000015</v>
      </c>
      <c r="AF23">
        <v>11777.791500000001</v>
      </c>
      <c r="AG23">
        <v>37655.200041828379</v>
      </c>
    </row>
    <row r="24" spans="1:33">
      <c r="A24">
        <v>23</v>
      </c>
      <c r="B24">
        <v>2017</v>
      </c>
      <c r="C24" t="s">
        <v>119</v>
      </c>
      <c r="D24">
        <v>15295.176345</v>
      </c>
      <c r="E24">
        <v>19689.041685000004</v>
      </c>
      <c r="F24">
        <v>95954.36897321642</v>
      </c>
      <c r="G24">
        <v>52039.62402586027</v>
      </c>
      <c r="H24">
        <v>67578.192301902556</v>
      </c>
      <c r="I24">
        <v>60155.081666350983</v>
      </c>
      <c r="J24">
        <v>23530.88006256265</v>
      </c>
      <c r="K24">
        <v>30885.877930000002</v>
      </c>
      <c r="L24">
        <v>26753.787150956883</v>
      </c>
      <c r="M24">
        <v>85346.592378059635</v>
      </c>
      <c r="N24">
        <v>45521.076800330397</v>
      </c>
      <c r="O24">
        <v>38504.427088594428</v>
      </c>
      <c r="P24">
        <v>24766.171610398989</v>
      </c>
      <c r="Q24">
        <v>24090.523537039055</v>
      </c>
      <c r="R24">
        <v>93025.742604642292</v>
      </c>
      <c r="S24">
        <v>53416.669996503566</v>
      </c>
      <c r="T24">
        <v>34702.982409505814</v>
      </c>
      <c r="U24">
        <v>35522.079132648752</v>
      </c>
      <c r="V24">
        <v>65432.391480256905</v>
      </c>
      <c r="W24">
        <v>23079.395232232953</v>
      </c>
      <c r="X24">
        <v>3893.7441100000005</v>
      </c>
      <c r="Y24">
        <v>18398.544905837181</v>
      </c>
      <c r="Z24">
        <v>33946.202880023804</v>
      </c>
      <c r="AA24">
        <v>24602.792914191516</v>
      </c>
      <c r="AB24">
        <v>19279.958977881841</v>
      </c>
      <c r="AC24">
        <v>25475.426995000002</v>
      </c>
      <c r="AD24">
        <v>15278.298982602548</v>
      </c>
      <c r="AE24">
        <v>5626.4274950000008</v>
      </c>
      <c r="AF24">
        <v>18670.239579999998</v>
      </c>
      <c r="AG24">
        <v>43547.007448770833</v>
      </c>
    </row>
    <row r="25" spans="1:33">
      <c r="A25">
        <v>24</v>
      </c>
      <c r="B25">
        <v>1995</v>
      </c>
      <c r="C25" t="s">
        <v>118</v>
      </c>
      <c r="D25">
        <v>1138.6168499999999</v>
      </c>
      <c r="E25">
        <v>402.53594999999996</v>
      </c>
      <c r="F25">
        <v>-144.5273</v>
      </c>
      <c r="G25">
        <v>-944.64599999999996</v>
      </c>
      <c r="H25">
        <v>-921.649</v>
      </c>
      <c r="I25">
        <v>679.56115</v>
      </c>
      <c r="J25">
        <v>-131.45530000000002</v>
      </c>
      <c r="K25">
        <v>-51.970699999999994</v>
      </c>
      <c r="L25">
        <v>-25.496099999999977</v>
      </c>
      <c r="M25">
        <v>-30.09258000000003</v>
      </c>
      <c r="N25">
        <v>233.27136000000002</v>
      </c>
      <c r="O25">
        <v>-138.82805999999999</v>
      </c>
      <c r="P25">
        <v>0</v>
      </c>
      <c r="Q25">
        <v>26.960999999999999</v>
      </c>
      <c r="R25">
        <v>23.782440000000001</v>
      </c>
      <c r="S25">
        <v>86.842800000000011</v>
      </c>
      <c r="T25">
        <v>-213.07703999999998</v>
      </c>
      <c r="U25">
        <v>237.99468000000002</v>
      </c>
      <c r="V25">
        <v>-368.56639999999999</v>
      </c>
      <c r="W25">
        <v>-46.488</v>
      </c>
      <c r="X25">
        <v>0</v>
      </c>
      <c r="Y25">
        <v>0</v>
      </c>
      <c r="Z25">
        <v>39.050879999999999</v>
      </c>
      <c r="AA25">
        <v>-162.70800000000003</v>
      </c>
      <c r="AB25">
        <v>-16.091999999999999</v>
      </c>
      <c r="AC25">
        <v>20.247779999999999</v>
      </c>
      <c r="AD25">
        <v>22.196020000000033</v>
      </c>
      <c r="AE25">
        <v>60.534599999999998</v>
      </c>
      <c r="AF25">
        <v>-107.1532</v>
      </c>
      <c r="AG25">
        <v>0</v>
      </c>
    </row>
    <row r="26" spans="1:33">
      <c r="A26">
        <v>25</v>
      </c>
      <c r="B26">
        <v>1996</v>
      </c>
      <c r="C26" t="s">
        <v>118</v>
      </c>
      <c r="D26">
        <v>1211.2342999999998</v>
      </c>
      <c r="E26">
        <v>413.06150000000002</v>
      </c>
      <c r="F26">
        <v>-186.80640000000005</v>
      </c>
      <c r="G26">
        <v>-911.38879999999983</v>
      </c>
      <c r="H26">
        <v>-1076.52495</v>
      </c>
      <c r="I26">
        <v>-16.09</v>
      </c>
      <c r="J26">
        <v>-131.37484999999998</v>
      </c>
      <c r="K26">
        <v>-58.004449999999999</v>
      </c>
      <c r="L26">
        <v>5.0274000000000196</v>
      </c>
      <c r="M26">
        <v>-59.610600000000026</v>
      </c>
      <c r="N26">
        <v>222.49835999999993</v>
      </c>
      <c r="O26">
        <v>-125.11043999999995</v>
      </c>
      <c r="P26">
        <v>0</v>
      </c>
      <c r="Q26">
        <v>39.334679999999999</v>
      </c>
      <c r="R26">
        <v>23.385119999999997</v>
      </c>
      <c r="S26">
        <v>112.38480000000001</v>
      </c>
      <c r="T26">
        <v>-261.26627999999999</v>
      </c>
      <c r="U26">
        <v>58.63308</v>
      </c>
      <c r="V26">
        <v>-440.20559999999995</v>
      </c>
      <c r="W26">
        <v>-34.806399999999996</v>
      </c>
      <c r="X26">
        <v>0</v>
      </c>
      <c r="Y26">
        <v>0</v>
      </c>
      <c r="Z26">
        <v>12.203399999999998</v>
      </c>
      <c r="AA26">
        <v>-145.36439999999999</v>
      </c>
      <c r="AB26">
        <v>0.35759999999999897</v>
      </c>
      <c r="AC26">
        <v>-98.386119999999991</v>
      </c>
      <c r="AD26">
        <v>-205.05225999999996</v>
      </c>
      <c r="AE26">
        <v>95.463760000000008</v>
      </c>
      <c r="AF26">
        <v>-78.207920000000001</v>
      </c>
      <c r="AG26">
        <v>0</v>
      </c>
    </row>
    <row r="27" spans="1:33">
      <c r="A27">
        <v>26</v>
      </c>
      <c r="B27">
        <v>1997</v>
      </c>
      <c r="C27" t="s">
        <v>118</v>
      </c>
      <c r="D27">
        <v>1402.1093999999998</v>
      </c>
      <c r="E27">
        <v>141.6969</v>
      </c>
      <c r="F27">
        <v>-207.06145000000004</v>
      </c>
      <c r="G27">
        <v>-884.58844999999985</v>
      </c>
      <c r="H27">
        <v>-1131.5408499999999</v>
      </c>
      <c r="I27">
        <v>575.45884999999998</v>
      </c>
      <c r="J27">
        <v>62.429200000000044</v>
      </c>
      <c r="K27">
        <v>-115.52619999999999</v>
      </c>
      <c r="L27">
        <v>-35.335440000000006</v>
      </c>
      <c r="M27">
        <v>1.2209399999999611</v>
      </c>
      <c r="N27">
        <v>252.87822</v>
      </c>
      <c r="O27">
        <v>-95.376959999999997</v>
      </c>
      <c r="P27">
        <v>0</v>
      </c>
      <c r="Q27">
        <v>35.531759999999998</v>
      </c>
      <c r="R27">
        <v>10.784399999999998</v>
      </c>
      <c r="S27">
        <v>127.36944000000001</v>
      </c>
      <c r="T27">
        <v>-258.76884000000001</v>
      </c>
      <c r="U27">
        <v>47.054040000000001</v>
      </c>
      <c r="V27">
        <v>-444.79479999999995</v>
      </c>
      <c r="W27">
        <v>-5.1852</v>
      </c>
      <c r="X27">
        <v>0</v>
      </c>
      <c r="Y27">
        <v>165.34188</v>
      </c>
      <c r="Z27">
        <v>-144.62447999999998</v>
      </c>
      <c r="AA27">
        <v>-42.673599999999993</v>
      </c>
      <c r="AB27">
        <v>75.751599999999996</v>
      </c>
      <c r="AC27">
        <v>-49.819279999999992</v>
      </c>
      <c r="AD27">
        <v>99.429819999999992</v>
      </c>
      <c r="AE27">
        <v>25.814179999999993</v>
      </c>
      <c r="AF27">
        <v>-122.53037999999998</v>
      </c>
      <c r="AG27">
        <v>0</v>
      </c>
    </row>
    <row r="28" spans="1:33">
      <c r="A28">
        <v>27</v>
      </c>
      <c r="B28">
        <v>1998</v>
      </c>
      <c r="C28" t="s">
        <v>118</v>
      </c>
      <c r="D28">
        <v>1443.0617499999998</v>
      </c>
      <c r="E28">
        <v>83.762149999999991</v>
      </c>
      <c r="F28">
        <v>19.635900000000021</v>
      </c>
      <c r="G28">
        <v>-1005.8533999999999</v>
      </c>
      <c r="H28">
        <v>-1422.7182499999999</v>
      </c>
      <c r="I28">
        <v>589.69849999999997</v>
      </c>
      <c r="J28">
        <v>-3.3788999999999563</v>
      </c>
      <c r="K28">
        <v>-137.00635</v>
      </c>
      <c r="L28">
        <v>3.8782799999999935</v>
      </c>
      <c r="M28">
        <v>47.832120000000025</v>
      </c>
      <c r="N28">
        <v>172.29617999999999</v>
      </c>
      <c r="O28">
        <v>-42.30198</v>
      </c>
      <c r="P28">
        <v>0</v>
      </c>
      <c r="Q28">
        <v>37.234560000000002</v>
      </c>
      <c r="R28">
        <v>11.352</v>
      </c>
      <c r="S28">
        <v>106.93584</v>
      </c>
      <c r="T28">
        <v>-292.99511999999999</v>
      </c>
      <c r="U28">
        <v>105.006</v>
      </c>
      <c r="V28">
        <v>-435.85479999999995</v>
      </c>
      <c r="W28">
        <v>176.05840000000001</v>
      </c>
      <c r="X28">
        <v>-34.746799999999986</v>
      </c>
      <c r="Y28">
        <v>-35.475000000000001</v>
      </c>
      <c r="Z28">
        <v>-131.45616000000001</v>
      </c>
      <c r="AA28">
        <v>-249.54519999999999</v>
      </c>
      <c r="AB28">
        <v>1088.6535999999999</v>
      </c>
      <c r="AC28">
        <v>329.67004000000003</v>
      </c>
      <c r="AD28">
        <v>41.678419999999988</v>
      </c>
      <c r="AE28">
        <v>-39.59102</v>
      </c>
      <c r="AF28">
        <v>-25.605439999999998</v>
      </c>
      <c r="AG28">
        <v>0</v>
      </c>
    </row>
    <row r="29" spans="1:33">
      <c r="A29">
        <v>28</v>
      </c>
      <c r="B29">
        <v>1999</v>
      </c>
      <c r="C29" t="s">
        <v>118</v>
      </c>
      <c r="D29">
        <v>1522.5783000000001</v>
      </c>
      <c r="E29">
        <v>179.37659999999997</v>
      </c>
      <c r="F29">
        <v>-294.80385000000001</v>
      </c>
      <c r="G29">
        <v>-977.72629999999992</v>
      </c>
      <c r="H29">
        <v>-1272.2647999999999</v>
      </c>
      <c r="I29">
        <v>1418.8162</v>
      </c>
      <c r="J29">
        <v>-32.984500000000011</v>
      </c>
      <c r="K29">
        <v>-132.34025</v>
      </c>
      <c r="L29">
        <v>9.6956999999999578</v>
      </c>
      <c r="M29">
        <v>29.01527999999999</v>
      </c>
      <c r="N29">
        <v>103.49262000000002</v>
      </c>
      <c r="O29">
        <v>-48.334859999999971</v>
      </c>
      <c r="P29">
        <v>-15.800400000000002</v>
      </c>
      <c r="Q29">
        <v>34.680359999999993</v>
      </c>
      <c r="R29">
        <v>-0.62436000000000003</v>
      </c>
      <c r="S29">
        <v>74.469120000000004</v>
      </c>
      <c r="T29">
        <v>-318.31008000000003</v>
      </c>
      <c r="U29">
        <v>160.51727999999997</v>
      </c>
      <c r="V29">
        <v>-551.41919999999993</v>
      </c>
      <c r="W29">
        <v>212.4144</v>
      </c>
      <c r="X29">
        <v>0</v>
      </c>
      <c r="Y29">
        <v>153.42228</v>
      </c>
      <c r="Z29">
        <v>-169.76916</v>
      </c>
      <c r="AA29">
        <v>-424.35200000000003</v>
      </c>
      <c r="AB29">
        <v>-0.29799999999999366</v>
      </c>
      <c r="AC29">
        <v>66.170579999999987</v>
      </c>
      <c r="AD29">
        <v>203.38233999999997</v>
      </c>
      <c r="AE29">
        <v>-54.341979999999992</v>
      </c>
      <c r="AF29">
        <v>21.152320000000007</v>
      </c>
      <c r="AG29">
        <v>0</v>
      </c>
    </row>
    <row r="30" spans="1:33">
      <c r="A30">
        <v>29</v>
      </c>
      <c r="B30">
        <v>2000</v>
      </c>
      <c r="C30" t="s">
        <v>118</v>
      </c>
      <c r="D30">
        <v>1732.5585999999998</v>
      </c>
      <c r="E30">
        <v>154.07990000000001</v>
      </c>
      <c r="F30">
        <v>-310.37105000000003</v>
      </c>
      <c r="G30">
        <v>-1049.1939</v>
      </c>
      <c r="H30">
        <v>-1619.9617499999999</v>
      </c>
      <c r="I30">
        <v>1571.8321000000001</v>
      </c>
      <c r="J30">
        <v>2.5743999999999998</v>
      </c>
      <c r="K30">
        <v>-246.17699999999999</v>
      </c>
      <c r="L30">
        <v>11.419379999999999</v>
      </c>
      <c r="M30">
        <v>779.60609999999986</v>
      </c>
      <c r="N30">
        <v>332.31113999999997</v>
      </c>
      <c r="O30">
        <v>-184.07465999999999</v>
      </c>
      <c r="P30">
        <v>-15.800400000000002</v>
      </c>
      <c r="Q30">
        <v>40.186080000000004</v>
      </c>
      <c r="R30">
        <v>-0.68111999999999995</v>
      </c>
      <c r="S30">
        <v>84.685919999999996</v>
      </c>
      <c r="T30">
        <v>-356.67984000000001</v>
      </c>
      <c r="U30">
        <v>170.79083999999997</v>
      </c>
      <c r="V30">
        <v>-182.5548</v>
      </c>
      <c r="W30">
        <v>196.32239999999999</v>
      </c>
      <c r="X30">
        <v>0</v>
      </c>
      <c r="Y30">
        <v>234.81611999999998</v>
      </c>
      <c r="Z30">
        <v>-199.45464000000001</v>
      </c>
      <c r="AA30">
        <v>0</v>
      </c>
      <c r="AB30">
        <v>22.230799999999999</v>
      </c>
      <c r="AC30">
        <v>83.635159999999985</v>
      </c>
      <c r="AD30">
        <v>104.92663999999999</v>
      </c>
      <c r="AE30">
        <v>-127.12266</v>
      </c>
      <c r="AF30">
        <v>0</v>
      </c>
      <c r="AG30">
        <v>0</v>
      </c>
    </row>
    <row r="31" spans="1:33">
      <c r="A31">
        <v>30</v>
      </c>
      <c r="B31">
        <v>2001</v>
      </c>
      <c r="C31" t="s">
        <v>118</v>
      </c>
      <c r="D31">
        <v>1977.742</v>
      </c>
      <c r="E31">
        <v>229.52775</v>
      </c>
      <c r="F31">
        <v>-527.86959999999999</v>
      </c>
      <c r="G31">
        <v>-1355.6731499999999</v>
      </c>
      <c r="H31">
        <v>-1643.5779000000002</v>
      </c>
      <c r="I31">
        <v>1195.4870000000001</v>
      </c>
      <c r="J31">
        <v>-60.015699999999924</v>
      </c>
      <c r="K31">
        <v>84.150700000000001</v>
      </c>
      <c r="L31">
        <v>118.57482</v>
      </c>
      <c r="M31">
        <v>275.28606000000002</v>
      </c>
      <c r="N31">
        <v>466.39908000000003</v>
      </c>
      <c r="O31">
        <v>-389.98259999999993</v>
      </c>
      <c r="P31">
        <v>-44.743859999999998</v>
      </c>
      <c r="Q31">
        <v>34.793879999999994</v>
      </c>
      <c r="R31">
        <v>-1.8730800000000001</v>
      </c>
      <c r="S31">
        <v>70.779719999999998</v>
      </c>
      <c r="T31">
        <v>46.486440000000002</v>
      </c>
      <c r="U31">
        <v>184.41324</v>
      </c>
      <c r="V31">
        <v>58.467599999999997</v>
      </c>
      <c r="W31">
        <v>206.93119999999996</v>
      </c>
      <c r="X31">
        <v>0</v>
      </c>
      <c r="Y31">
        <v>340.56</v>
      </c>
      <c r="Z31">
        <v>-266.20439999999996</v>
      </c>
      <c r="AA31">
        <v>0</v>
      </c>
      <c r="AB31">
        <v>4.8872</v>
      </c>
      <c r="AC31">
        <v>88.992819999999995</v>
      </c>
      <c r="AD31">
        <v>25.396699999999996</v>
      </c>
      <c r="AE31">
        <v>-177.77690000000001</v>
      </c>
      <c r="AF31">
        <v>0</v>
      </c>
      <c r="AG31">
        <v>0</v>
      </c>
    </row>
    <row r="32" spans="1:33">
      <c r="A32">
        <v>31</v>
      </c>
      <c r="B32">
        <v>2002</v>
      </c>
      <c r="C32" t="s">
        <v>118</v>
      </c>
      <c r="D32">
        <v>2269.0963000000002</v>
      </c>
      <c r="E32">
        <v>43.340499999999999</v>
      </c>
      <c r="F32">
        <v>-432.34359999999992</v>
      </c>
      <c r="G32">
        <v>-1878.5895499999997</v>
      </c>
      <c r="H32">
        <v>-1751.6637999999998</v>
      </c>
      <c r="I32">
        <v>824.37114999999994</v>
      </c>
      <c r="J32">
        <v>-60.015699999999924</v>
      </c>
      <c r="K32">
        <v>19.468900000000001</v>
      </c>
      <c r="L32">
        <v>213.44904</v>
      </c>
      <c r="M32">
        <v>549.99756000000002</v>
      </c>
      <c r="N32">
        <v>919.43964000000005</v>
      </c>
      <c r="O32">
        <v>-579.22829999999999</v>
      </c>
      <c r="P32">
        <v>0.43091999999999997</v>
      </c>
      <c r="Q32">
        <v>-8.1166799999999988</v>
      </c>
      <c r="R32">
        <v>-3.1785600000000001</v>
      </c>
      <c r="S32">
        <v>115.33632</v>
      </c>
      <c r="T32">
        <v>179.6454</v>
      </c>
      <c r="U32">
        <v>184.41324</v>
      </c>
      <c r="V32">
        <v>333.76</v>
      </c>
      <c r="W32">
        <v>237.92320000000001</v>
      </c>
      <c r="X32">
        <v>0</v>
      </c>
      <c r="Y32">
        <v>408.67200000000003</v>
      </c>
      <c r="Z32">
        <v>-359.17728</v>
      </c>
      <c r="AA32">
        <v>0</v>
      </c>
      <c r="AB32">
        <v>-201.68639999999999</v>
      </c>
      <c r="AC32">
        <v>67.910079999999994</v>
      </c>
      <c r="AD32">
        <v>13.916</v>
      </c>
      <c r="AE32">
        <v>-45.922799999999995</v>
      </c>
      <c r="AF32">
        <v>0</v>
      </c>
      <c r="AG32">
        <v>0</v>
      </c>
    </row>
    <row r="33" spans="1:33">
      <c r="A33">
        <v>32</v>
      </c>
      <c r="B33">
        <v>2003</v>
      </c>
      <c r="C33" t="s">
        <v>118</v>
      </c>
      <c r="D33">
        <v>2423.44155</v>
      </c>
      <c r="E33">
        <v>-111.44699999999999</v>
      </c>
      <c r="F33">
        <v>89.776749999999993</v>
      </c>
      <c r="G33">
        <v>-2062.9193499999997</v>
      </c>
      <c r="H33">
        <v>-2132.6179499999998</v>
      </c>
      <c r="I33">
        <v>698.94960000000003</v>
      </c>
      <c r="J33">
        <v>208.2046</v>
      </c>
      <c r="K33">
        <v>-34.915300000000002</v>
      </c>
      <c r="L33">
        <v>373.24853999999999</v>
      </c>
      <c r="M33">
        <v>1208.08422</v>
      </c>
      <c r="N33">
        <v>1073.6371799999999</v>
      </c>
      <c r="O33">
        <v>-802.51667999999995</v>
      </c>
      <c r="P33">
        <v>-179.40635999999998</v>
      </c>
      <c r="Q33">
        <v>-121.52316</v>
      </c>
      <c r="R33">
        <v>0</v>
      </c>
      <c r="S33">
        <v>181.85903999999999</v>
      </c>
      <c r="T33">
        <v>-862.01412000000005</v>
      </c>
      <c r="U33">
        <v>52.162439999999997</v>
      </c>
      <c r="V33">
        <v>628.60119999999995</v>
      </c>
      <c r="W33">
        <v>309.80079999999998</v>
      </c>
      <c r="X33">
        <v>0</v>
      </c>
      <c r="Y33">
        <v>398.22816</v>
      </c>
      <c r="Z33">
        <v>-391.81427999999994</v>
      </c>
      <c r="AA33">
        <v>-509.75879999999995</v>
      </c>
      <c r="AB33">
        <v>-387.45960000000002</v>
      </c>
      <c r="AC33">
        <v>-230.17063999999999</v>
      </c>
      <c r="AD33">
        <v>-39.521439999999998</v>
      </c>
      <c r="AE33">
        <v>108.54479999999998</v>
      </c>
      <c r="AF33">
        <v>97.411999999999992</v>
      </c>
      <c r="AG33">
        <v>0</v>
      </c>
    </row>
    <row r="34" spans="1:33">
      <c r="A34">
        <v>33</v>
      </c>
      <c r="B34">
        <v>2004</v>
      </c>
      <c r="C34" t="s">
        <v>118</v>
      </c>
      <c r="D34">
        <v>2723.0216999999998</v>
      </c>
      <c r="E34">
        <v>68.548749999999998</v>
      </c>
      <c r="F34">
        <v>318.86225000000002</v>
      </c>
      <c r="G34">
        <v>-2091.6656000000003</v>
      </c>
      <c r="H34">
        <v>-2583.3591500000002</v>
      </c>
      <c r="I34">
        <v>1493.0715499999999</v>
      </c>
      <c r="J34">
        <v>-51.407549999999993</v>
      </c>
      <c r="K34">
        <v>-620.51084999999989</v>
      </c>
      <c r="L34">
        <v>76.991039999999998</v>
      </c>
      <c r="M34">
        <v>1452.4158600000001</v>
      </c>
      <c r="N34">
        <v>1154.2910400000001</v>
      </c>
      <c r="O34">
        <v>-684.66005999999993</v>
      </c>
      <c r="P34">
        <v>33.899039999999999</v>
      </c>
      <c r="Q34">
        <v>5.8462800000000001</v>
      </c>
      <c r="R34">
        <v>0</v>
      </c>
      <c r="S34">
        <v>162.78767999999999</v>
      </c>
      <c r="T34">
        <v>-2161.30728</v>
      </c>
      <c r="U34">
        <v>69.928319999999999</v>
      </c>
      <c r="V34">
        <v>1400.3019999999999</v>
      </c>
      <c r="W34">
        <v>513.75199999999995</v>
      </c>
      <c r="X34">
        <v>0</v>
      </c>
      <c r="Y34">
        <v>514.75644</v>
      </c>
      <c r="Z34">
        <v>-444.26051999999999</v>
      </c>
      <c r="AA34">
        <v>-773.48879999999997</v>
      </c>
      <c r="AB34">
        <v>5.2447999999999997</v>
      </c>
      <c r="AC34">
        <v>-199.69459999999998</v>
      </c>
      <c r="AD34">
        <v>-36.599080000000001</v>
      </c>
      <c r="AE34">
        <v>212.21899999999999</v>
      </c>
      <c r="AF34">
        <v>46.549019999999999</v>
      </c>
      <c r="AG34">
        <v>0</v>
      </c>
    </row>
    <row r="35" spans="1:33">
      <c r="A35">
        <v>34</v>
      </c>
      <c r="B35">
        <v>2005</v>
      </c>
      <c r="C35" t="s">
        <v>118</v>
      </c>
      <c r="D35">
        <v>3156.6920500000001</v>
      </c>
      <c r="E35">
        <v>176.63464999999999</v>
      </c>
      <c r="F35">
        <v>1444.8307500000001</v>
      </c>
      <c r="G35">
        <v>-3234.17425</v>
      </c>
      <c r="H35">
        <v>-3160.6722999999993</v>
      </c>
      <c r="I35">
        <v>1634.8244500000001</v>
      </c>
      <c r="J35">
        <v>-444.084</v>
      </c>
      <c r="K35">
        <v>-872.72159999999997</v>
      </c>
      <c r="L35">
        <v>1300.1574599999999</v>
      </c>
      <c r="M35">
        <v>527.58972000000006</v>
      </c>
      <c r="N35">
        <v>1335.1338000000001</v>
      </c>
      <c r="O35">
        <v>-479.25486000000001</v>
      </c>
      <c r="P35">
        <v>-155.56211999999999</v>
      </c>
      <c r="Q35">
        <v>104.94924</v>
      </c>
      <c r="R35">
        <v>2.4766000000000004</v>
      </c>
      <c r="S35">
        <v>-165.28512000000001</v>
      </c>
      <c r="T35">
        <v>-2847.0248399999996</v>
      </c>
      <c r="U35">
        <v>157.67928000000001</v>
      </c>
      <c r="V35">
        <v>2086.1192000000001</v>
      </c>
      <c r="W35">
        <v>381.44</v>
      </c>
      <c r="X35">
        <v>0</v>
      </c>
      <c r="Y35">
        <v>624.07619999999997</v>
      </c>
      <c r="Z35">
        <v>-432.34092000000004</v>
      </c>
      <c r="AA35">
        <v>-934.82599999999991</v>
      </c>
      <c r="AB35">
        <v>-399.08159999999998</v>
      </c>
      <c r="AC35">
        <v>-429.65649999999994</v>
      </c>
      <c r="AD35">
        <v>-85.583399999999997</v>
      </c>
      <c r="AE35">
        <v>-34.79</v>
      </c>
      <c r="AF35">
        <v>-40.704300000000003</v>
      </c>
      <c r="AG35">
        <v>0</v>
      </c>
    </row>
    <row r="36" spans="1:33">
      <c r="A36">
        <v>35</v>
      </c>
      <c r="B36">
        <v>2006</v>
      </c>
      <c r="C36" t="s">
        <v>118</v>
      </c>
      <c r="D36">
        <v>3614.8630499999999</v>
      </c>
      <c r="E36">
        <v>698.66655000000003</v>
      </c>
      <c r="F36">
        <v>2837.2991000000002</v>
      </c>
      <c r="G36">
        <v>-3792.1168499999999</v>
      </c>
      <c r="H36">
        <v>-4273.9521064999999</v>
      </c>
      <c r="I36">
        <v>1794.11545</v>
      </c>
      <c r="J36">
        <v>-347.22219999999999</v>
      </c>
      <c r="K36">
        <v>-948.98820000000001</v>
      </c>
      <c r="L36">
        <v>1892.38518</v>
      </c>
      <c r="M36">
        <v>238.44239999999999</v>
      </c>
      <c r="N36">
        <v>1029.1805999999999</v>
      </c>
      <c r="O36">
        <v>-516.96036000000004</v>
      </c>
      <c r="P36">
        <v>-268.67861999999997</v>
      </c>
      <c r="Q36">
        <v>59.143920000000001</v>
      </c>
      <c r="R36">
        <v>-4.6878500000000001</v>
      </c>
      <c r="S36">
        <v>-335.33807999999999</v>
      </c>
      <c r="T36">
        <v>-2476.0414799999999</v>
      </c>
      <c r="U36">
        <v>116.69856</v>
      </c>
      <c r="V36">
        <v>2901.8047999999999</v>
      </c>
      <c r="W36">
        <v>334.41559999999993</v>
      </c>
      <c r="X36">
        <v>0</v>
      </c>
      <c r="Y36">
        <v>640.93391999999994</v>
      </c>
      <c r="Z36">
        <v>-345.89543999999995</v>
      </c>
      <c r="AA36">
        <v>-2116.2172</v>
      </c>
      <c r="AB36">
        <v>-643.82225327999993</v>
      </c>
      <c r="AC36">
        <v>188.07473999999999</v>
      </c>
      <c r="AD36">
        <v>30.893520000000002</v>
      </c>
      <c r="AE36">
        <v>-216.74169999999998</v>
      </c>
      <c r="AF36">
        <v>-55.176939999999995</v>
      </c>
      <c r="AG36">
        <v>0</v>
      </c>
    </row>
    <row r="37" spans="1:33">
      <c r="A37">
        <v>36</v>
      </c>
      <c r="B37">
        <v>2007</v>
      </c>
      <c r="C37" t="s">
        <v>118</v>
      </c>
      <c r="D37">
        <v>3967.6016500000001</v>
      </c>
      <c r="E37">
        <v>951.3682</v>
      </c>
      <c r="F37">
        <v>3316.5212000000001</v>
      </c>
      <c r="G37">
        <v>-3641.4865</v>
      </c>
      <c r="H37">
        <v>-6067.1109959999994</v>
      </c>
      <c r="I37">
        <v>1981.4835</v>
      </c>
      <c r="J37">
        <v>-308.84755000000001</v>
      </c>
      <c r="K37">
        <v>-1104.4176</v>
      </c>
      <c r="L37">
        <v>2373.8664600000002</v>
      </c>
      <c r="M37">
        <v>909.88757999999996</v>
      </c>
      <c r="N37">
        <v>782.22465720000002</v>
      </c>
      <c r="O37">
        <v>-713.45987999999988</v>
      </c>
      <c r="P37">
        <v>-279.7389</v>
      </c>
      <c r="Q37">
        <v>95.583839999999995</v>
      </c>
      <c r="R37">
        <v>0</v>
      </c>
      <c r="S37">
        <v>-265.80707999999998</v>
      </c>
      <c r="T37">
        <v>-3133.7195999999999</v>
      </c>
      <c r="U37">
        <v>244.01123999999999</v>
      </c>
      <c r="V37">
        <v>3945.4007999999999</v>
      </c>
      <c r="W37">
        <v>-21.410703999999999</v>
      </c>
      <c r="X37">
        <v>0</v>
      </c>
      <c r="Y37">
        <v>534.84947999999997</v>
      </c>
      <c r="Z37">
        <v>-277.04556000000002</v>
      </c>
      <c r="AA37">
        <v>-2254.7836239999997</v>
      </c>
      <c r="AB37">
        <v>-947.58040000000005</v>
      </c>
      <c r="AC37">
        <v>-375.52325999999999</v>
      </c>
      <c r="AD37">
        <v>-27.971159999999994</v>
      </c>
      <c r="AE37">
        <v>-104.9962193042</v>
      </c>
      <c r="AF37">
        <v>-79.251620000000003</v>
      </c>
      <c r="AG37">
        <v>0</v>
      </c>
    </row>
    <row r="38" spans="1:33">
      <c r="A38">
        <v>37</v>
      </c>
      <c r="B38">
        <v>2008</v>
      </c>
      <c r="C38" t="s">
        <v>118</v>
      </c>
      <c r="D38">
        <v>4084.2671999999998</v>
      </c>
      <c r="E38">
        <v>1172.4931999999999</v>
      </c>
      <c r="F38">
        <v>4436.20975</v>
      </c>
      <c r="G38">
        <v>-4295.4857999999995</v>
      </c>
      <c r="H38">
        <v>-7403.4418999999989</v>
      </c>
      <c r="I38">
        <v>2192.9865500000001</v>
      </c>
      <c r="J38">
        <v>-235.39670000000001</v>
      </c>
      <c r="K38">
        <v>-1355.9042999999999</v>
      </c>
      <c r="L38">
        <v>2464.9342200000001</v>
      </c>
      <c r="M38">
        <v>1659.54474</v>
      </c>
      <c r="N38">
        <v>1357.46982</v>
      </c>
      <c r="O38">
        <v>-1749.96612</v>
      </c>
      <c r="P38">
        <v>-88.266779999999997</v>
      </c>
      <c r="Q38">
        <v>304.00655999999998</v>
      </c>
      <c r="R38">
        <v>245.44874999999999</v>
      </c>
      <c r="S38">
        <v>-7.2085200000000569</v>
      </c>
      <c r="T38">
        <v>-3937.2141599999995</v>
      </c>
      <c r="U38">
        <v>1398.11232</v>
      </c>
      <c r="V38">
        <v>4704.1683999999996</v>
      </c>
      <c r="W38">
        <v>-562.86239999999998</v>
      </c>
      <c r="X38">
        <v>0</v>
      </c>
      <c r="Y38">
        <v>546.14472000000001</v>
      </c>
      <c r="Z38">
        <v>-127.65324</v>
      </c>
      <c r="AA38">
        <v>-3054.5596</v>
      </c>
      <c r="AB38">
        <v>-1252.3152</v>
      </c>
      <c r="AC38">
        <v>-799.33503999999994</v>
      </c>
      <c r="AD38">
        <v>-87.879540000000006</v>
      </c>
      <c r="AE38">
        <v>-62.622</v>
      </c>
      <c r="AF38">
        <v>-160.24274000000003</v>
      </c>
      <c r="AG38">
        <v>0</v>
      </c>
    </row>
    <row r="39" spans="1:33">
      <c r="A39">
        <v>38</v>
      </c>
      <c r="B39">
        <v>2009</v>
      </c>
      <c r="C39" t="s">
        <v>118</v>
      </c>
      <c r="D39">
        <v>4533.8585499999999</v>
      </c>
      <c r="E39">
        <v>1385.8345999999999</v>
      </c>
      <c r="F39">
        <v>5588.7132499999998</v>
      </c>
      <c r="G39">
        <v>-5362.3696999999993</v>
      </c>
      <c r="H39">
        <v>-8509.4206999999988</v>
      </c>
      <c r="I39">
        <v>2356.4609500000001</v>
      </c>
      <c r="J39">
        <v>-285.27570000000003</v>
      </c>
      <c r="K39">
        <v>-413.75434999999993</v>
      </c>
      <c r="L39">
        <v>2662.2237599999999</v>
      </c>
      <c r="M39">
        <v>2367.7617599999999</v>
      </c>
      <c r="N39">
        <v>1585.28286</v>
      </c>
      <c r="O39">
        <v>-2702.3711399999997</v>
      </c>
      <c r="P39">
        <v>-257.04377999999997</v>
      </c>
      <c r="Q39">
        <v>481.26803999999998</v>
      </c>
      <c r="R39">
        <v>0</v>
      </c>
      <c r="S39">
        <v>76.17192</v>
      </c>
      <c r="T39">
        <v>-3489.20748</v>
      </c>
      <c r="U39">
        <v>1166.0206800000001</v>
      </c>
      <c r="V39">
        <v>5400.2367999999997</v>
      </c>
      <c r="W39">
        <v>-290.3116</v>
      </c>
      <c r="X39">
        <v>0</v>
      </c>
      <c r="Y39">
        <v>584.74152000000004</v>
      </c>
      <c r="Z39">
        <v>-667.95168000000001</v>
      </c>
      <c r="AA39">
        <v>-3753.1907999999999</v>
      </c>
      <c r="AB39">
        <v>-1775.5436</v>
      </c>
      <c r="AC39">
        <v>10.715319999999998</v>
      </c>
      <c r="AD39">
        <v>15.725079999999998</v>
      </c>
      <c r="AE39">
        <v>-294.11466000000001</v>
      </c>
      <c r="AF39">
        <v>-64.639819999999986</v>
      </c>
      <c r="AG39">
        <v>0</v>
      </c>
    </row>
    <row r="40" spans="1:33">
      <c r="A40">
        <v>39</v>
      </c>
      <c r="B40">
        <v>2010</v>
      </c>
      <c r="C40" t="s">
        <v>118</v>
      </c>
      <c r="D40">
        <v>4907.9135999999999</v>
      </c>
      <c r="E40">
        <v>963.39739999999995</v>
      </c>
      <c r="F40">
        <v>5912.8824999999997</v>
      </c>
      <c r="G40">
        <v>-6107.5609499999991</v>
      </c>
      <c r="H40">
        <v>-9415.1301255000017</v>
      </c>
      <c r="I40">
        <v>3016.9554499999999</v>
      </c>
      <c r="J40">
        <v>-653.65625</v>
      </c>
      <c r="K40">
        <v>-264.92185000000001</v>
      </c>
      <c r="L40">
        <v>2527.9203600000001</v>
      </c>
      <c r="M40">
        <v>2622.0045599999999</v>
      </c>
      <c r="N40">
        <v>1820.0696219999998</v>
      </c>
      <c r="O40">
        <v>-2767.9284360000001</v>
      </c>
      <c r="P40">
        <v>-296.18567999999999</v>
      </c>
      <c r="Q40">
        <v>357.13391999999999</v>
      </c>
      <c r="R40">
        <v>1836.2750699999997</v>
      </c>
      <c r="S40">
        <v>852.08112000000006</v>
      </c>
      <c r="T40">
        <v>-3401.0024400000002</v>
      </c>
      <c r="U40">
        <v>761.20836000000008</v>
      </c>
      <c r="V40">
        <v>5106.4088000000002</v>
      </c>
      <c r="W40">
        <v>-232.44</v>
      </c>
      <c r="X40">
        <v>-12.217999999999998</v>
      </c>
      <c r="Y40">
        <v>802.87019999999995</v>
      </c>
      <c r="Z40">
        <v>-878.98536000000013</v>
      </c>
      <c r="AA40">
        <v>-3278.7151999999996</v>
      </c>
      <c r="AB40">
        <v>-2252.7736339659996</v>
      </c>
      <c r="AC40">
        <v>-663.23656000000005</v>
      </c>
      <c r="AD40">
        <v>-487.61663999999996</v>
      </c>
      <c r="AE40">
        <v>-46.908748600000003</v>
      </c>
      <c r="AF40">
        <v>-396.52389559999995</v>
      </c>
      <c r="AG40">
        <v>-21.569800000000001</v>
      </c>
    </row>
    <row r="41" spans="1:33">
      <c r="A41">
        <v>40</v>
      </c>
      <c r="B41">
        <v>2011</v>
      </c>
      <c r="C41" t="s">
        <v>118</v>
      </c>
      <c r="D41">
        <v>5316.8929799999996</v>
      </c>
      <c r="E41">
        <v>906.65337</v>
      </c>
      <c r="F41">
        <v>6633.0692399999998</v>
      </c>
      <c r="G41">
        <v>-6222.1116300000003</v>
      </c>
      <c r="H41">
        <v>-11397.595020000001</v>
      </c>
      <c r="I41">
        <v>3588.58358</v>
      </c>
      <c r="J41">
        <v>-612.53719999999998</v>
      </c>
      <c r="K41">
        <v>-367.84987999999998</v>
      </c>
      <c r="L41">
        <v>2233.4836194999998</v>
      </c>
      <c r="M41">
        <v>2486.0248799999999</v>
      </c>
      <c r="N41">
        <v>2328.8273146269999</v>
      </c>
      <c r="O41">
        <v>-3093.0592299999998</v>
      </c>
      <c r="P41">
        <v>-450.05377000000004</v>
      </c>
      <c r="Q41">
        <v>553.10040000000004</v>
      </c>
      <c r="R41">
        <v>4146.1103481</v>
      </c>
      <c r="S41">
        <v>802.85310000000004</v>
      </c>
      <c r="T41">
        <v>-3150.6714000000006</v>
      </c>
      <c r="U41">
        <v>1168.5496499999999</v>
      </c>
      <c r="V41">
        <v>3999.91824</v>
      </c>
      <c r="W41">
        <v>347.86896000000002</v>
      </c>
      <c r="X41">
        <v>-1.3220399999999999</v>
      </c>
      <c r="Y41">
        <v>1098.5784000000001</v>
      </c>
      <c r="Z41">
        <v>-628.84799999999996</v>
      </c>
      <c r="AA41">
        <v>-2464.39752</v>
      </c>
      <c r="AB41">
        <v>-2160.582232152</v>
      </c>
      <c r="AC41">
        <v>-1896.79</v>
      </c>
      <c r="AD41">
        <v>-716.59559999999999</v>
      </c>
      <c r="AE41">
        <v>483.85843800000004</v>
      </c>
      <c r="AF41">
        <v>-1909.454246</v>
      </c>
      <c r="AG41">
        <v>-247.57740000000007</v>
      </c>
    </row>
    <row r="42" spans="1:33">
      <c r="A42">
        <v>41</v>
      </c>
      <c r="B42">
        <v>2012</v>
      </c>
      <c r="C42" t="s">
        <v>118</v>
      </c>
      <c r="D42">
        <v>5501.5132759999997</v>
      </c>
      <c r="E42">
        <v>1285.5069100000001</v>
      </c>
      <c r="F42">
        <v>6251.5588500000003</v>
      </c>
      <c r="G42">
        <v>-6801.8587399999988</v>
      </c>
      <c r="H42">
        <v>-11738.817209999999</v>
      </c>
      <c r="I42">
        <v>3201.2164499999999</v>
      </c>
      <c r="J42">
        <v>497.06062000000003</v>
      </c>
      <c r="K42">
        <v>-1039.8806500000001</v>
      </c>
      <c r="L42">
        <v>2676.3250500000004</v>
      </c>
      <c r="M42">
        <v>2972.5689000000002</v>
      </c>
      <c r="N42">
        <v>2558.2102140000002</v>
      </c>
      <c r="O42">
        <v>-3142.8454469999997</v>
      </c>
      <c r="P42">
        <v>-303.27885000000003</v>
      </c>
      <c r="Q42">
        <v>568.22912999999994</v>
      </c>
      <c r="R42">
        <v>4322.0065226999996</v>
      </c>
      <c r="S42">
        <v>1040.7282899999998</v>
      </c>
      <c r="T42">
        <v>-3166.1859599999998</v>
      </c>
      <c r="U42">
        <v>1402.8304499999999</v>
      </c>
      <c r="V42">
        <v>5179.8117000000002</v>
      </c>
      <c r="W42">
        <v>-96.037620000000004</v>
      </c>
      <c r="X42">
        <v>1.63401</v>
      </c>
      <c r="Y42">
        <v>920.02756999999986</v>
      </c>
      <c r="Z42">
        <v>-633.99419999999986</v>
      </c>
      <c r="AA42">
        <v>-2973.7400699999998</v>
      </c>
      <c r="AB42">
        <v>-2378.508136032</v>
      </c>
      <c r="AC42">
        <v>-1871.7396337990001</v>
      </c>
      <c r="AD42">
        <v>-750.35408000000007</v>
      </c>
      <c r="AE42">
        <v>68.116913900000014</v>
      </c>
      <c r="AF42">
        <v>-1835.9259099999999</v>
      </c>
      <c r="AG42">
        <v>-245.22595999999999</v>
      </c>
    </row>
    <row r="43" spans="1:33">
      <c r="A43">
        <v>42</v>
      </c>
      <c r="B43">
        <v>2013</v>
      </c>
      <c r="C43" t="s">
        <v>118</v>
      </c>
      <c r="D43">
        <v>5100.6423999999997</v>
      </c>
      <c r="E43">
        <v>1500.3033800000001</v>
      </c>
      <c r="F43">
        <v>6578.1308399999998</v>
      </c>
      <c r="G43">
        <v>-7151.8646799999997</v>
      </c>
      <c r="H43">
        <v>-12249.588889999999</v>
      </c>
      <c r="I43">
        <v>3386.1186499999999</v>
      </c>
      <c r="J43">
        <v>-925.90942000000018</v>
      </c>
      <c r="K43">
        <v>-1034.1315900000002</v>
      </c>
      <c r="L43">
        <v>3088.3649999999998</v>
      </c>
      <c r="M43">
        <v>3880.99845</v>
      </c>
      <c r="N43">
        <v>3729.8163</v>
      </c>
      <c r="O43">
        <v>-3163.3581000000004</v>
      </c>
      <c r="P43">
        <v>-122.33865</v>
      </c>
      <c r="Q43">
        <v>376.97946999999999</v>
      </c>
      <c r="R43">
        <v>4294.6913800000002</v>
      </c>
      <c r="S43">
        <v>1166.4231600000001</v>
      </c>
      <c r="T43">
        <v>-2223.1327299999998</v>
      </c>
      <c r="U43">
        <v>762.05471999999997</v>
      </c>
      <c r="V43">
        <v>5415.6889499999997</v>
      </c>
      <c r="W43">
        <v>96.406589999999994</v>
      </c>
      <c r="X43">
        <v>-1.0542000000000002</v>
      </c>
      <c r="Y43">
        <v>1154.4372000000001</v>
      </c>
      <c r="Z43">
        <v>-3505.3675999999996</v>
      </c>
      <c r="AA43">
        <v>-2899.4716800000006</v>
      </c>
      <c r="AB43">
        <v>-4545.4468500000003</v>
      </c>
      <c r="AC43">
        <v>-2400.1590900000001</v>
      </c>
      <c r="AD43">
        <v>-812.26096000000007</v>
      </c>
      <c r="AE43">
        <v>567.30183999999997</v>
      </c>
      <c r="AF43">
        <v>-2066.1421200000004</v>
      </c>
      <c r="AG43">
        <v>-435.61630000000002</v>
      </c>
    </row>
    <row r="44" spans="1:33">
      <c r="A44">
        <v>43</v>
      </c>
      <c r="B44">
        <v>2014</v>
      </c>
      <c r="C44" t="s">
        <v>118</v>
      </c>
      <c r="D44">
        <v>5022.9345375000003</v>
      </c>
      <c r="E44">
        <v>1748.9685400000001</v>
      </c>
      <c r="F44">
        <v>7384.17029</v>
      </c>
      <c r="G44">
        <v>-7252.8517400000001</v>
      </c>
      <c r="H44">
        <v>-12767.965549999999</v>
      </c>
      <c r="I44">
        <v>3274.0119800000002</v>
      </c>
      <c r="J44">
        <v>-699.90921000000003</v>
      </c>
      <c r="K44">
        <v>-1280.25351</v>
      </c>
      <c r="L44">
        <v>3945.8646675</v>
      </c>
      <c r="M44">
        <v>4676.3051999999998</v>
      </c>
      <c r="N44">
        <v>4418.6954594999997</v>
      </c>
      <c r="O44">
        <v>-3156.8732370000002</v>
      </c>
      <c r="P44">
        <v>-75.626249999999999</v>
      </c>
      <c r="Q44">
        <v>763.42154000000005</v>
      </c>
      <c r="R44">
        <v>4295.2776709</v>
      </c>
      <c r="S44">
        <v>2266.0298499999999</v>
      </c>
      <c r="T44">
        <v>-2783.7791631999999</v>
      </c>
      <c r="U44">
        <v>1050.92687</v>
      </c>
      <c r="V44">
        <v>7464.4739399999999</v>
      </c>
      <c r="W44">
        <v>50.970570000000002</v>
      </c>
      <c r="X44">
        <v>30.624509999999997</v>
      </c>
      <c r="Y44">
        <v>1010.50054</v>
      </c>
      <c r="Z44">
        <v>-5384.8502399999998</v>
      </c>
      <c r="AA44">
        <v>-3025.4485800000002</v>
      </c>
      <c r="AB44">
        <v>-5458.1847100818923</v>
      </c>
      <c r="AC44">
        <v>-2633.9294620380001</v>
      </c>
      <c r="AD44">
        <v>-971.2976000000001</v>
      </c>
      <c r="AE44">
        <v>849.62056129999996</v>
      </c>
      <c r="AF44">
        <v>-2123.0190659999998</v>
      </c>
      <c r="AG44">
        <v>-1168.82591</v>
      </c>
    </row>
    <row r="45" spans="1:33">
      <c r="A45">
        <v>44</v>
      </c>
      <c r="B45">
        <v>2015</v>
      </c>
      <c r="C45" t="s">
        <v>118</v>
      </c>
      <c r="D45">
        <v>4701.9999600000001</v>
      </c>
      <c r="E45">
        <v>1840.8473100000001</v>
      </c>
      <c r="F45">
        <v>6025.0011900000009</v>
      </c>
      <c r="G45">
        <v>-6369.0823199999995</v>
      </c>
      <c r="H45">
        <v>-12206.34662</v>
      </c>
      <c r="I45">
        <v>2840.3464000000004</v>
      </c>
      <c r="J45">
        <v>-407.95019000000019</v>
      </c>
      <c r="K45">
        <v>-1116.32761</v>
      </c>
      <c r="L45">
        <v>4110.9725999999991</v>
      </c>
      <c r="M45">
        <v>4845.3562499999998</v>
      </c>
      <c r="N45">
        <v>3820.3567499999999</v>
      </c>
      <c r="O45">
        <v>-2969.4735000000001</v>
      </c>
      <c r="P45">
        <v>-217.66289999999998</v>
      </c>
      <c r="Q45">
        <v>553.03639999999996</v>
      </c>
      <c r="R45">
        <v>4400.3652299999994</v>
      </c>
      <c r="S45">
        <v>2837.8337399999991</v>
      </c>
      <c r="T45">
        <v>-2310.3463599999995</v>
      </c>
      <c r="U45">
        <v>1085.9910599999998</v>
      </c>
      <c r="V45">
        <v>6663.4927800000005</v>
      </c>
      <c r="W45">
        <v>80.804430000000053</v>
      </c>
      <c r="X45">
        <v>52.077480000000008</v>
      </c>
      <c r="Y45">
        <v>1212.9476099999997</v>
      </c>
      <c r="Z45">
        <v>-6393.2479800000001</v>
      </c>
      <c r="AA45">
        <v>-3987.0371100000002</v>
      </c>
      <c r="AB45">
        <v>-5950.8535800000009</v>
      </c>
      <c r="AC45">
        <v>-2677.5392700000002</v>
      </c>
      <c r="AD45">
        <v>-861.95991000000004</v>
      </c>
      <c r="AE45">
        <v>545.88792999999998</v>
      </c>
      <c r="AF45">
        <v>-1919.1799900000003</v>
      </c>
      <c r="AG45">
        <v>-1920.11393</v>
      </c>
    </row>
    <row r="46" spans="1:33">
      <c r="A46">
        <v>45</v>
      </c>
      <c r="B46">
        <v>2016</v>
      </c>
      <c r="C46" t="s">
        <v>118</v>
      </c>
      <c r="D46">
        <v>5170.0599499999998</v>
      </c>
      <c r="E46">
        <v>1918.8425699999998</v>
      </c>
      <c r="F46">
        <v>5605.8429900000001</v>
      </c>
      <c r="G46">
        <v>-6307.9771900000005</v>
      </c>
      <c r="H46">
        <v>-11891.09367</v>
      </c>
      <c r="I46">
        <v>2364.4951500000002</v>
      </c>
      <c r="J46">
        <v>-585.54953</v>
      </c>
      <c r="K46">
        <v>-431.49026000000003</v>
      </c>
      <c r="L46">
        <v>4598.7091499999997</v>
      </c>
      <c r="M46">
        <v>5273.2952999999998</v>
      </c>
      <c r="N46">
        <v>4752.8460000000005</v>
      </c>
      <c r="O46">
        <v>-3219.9898499999999</v>
      </c>
      <c r="P46">
        <v>-253.47105000000002</v>
      </c>
      <c r="Q46">
        <v>510.45469999999995</v>
      </c>
      <c r="R46">
        <v>2049.7189699999994</v>
      </c>
      <c r="S46">
        <v>2958.6395999999995</v>
      </c>
      <c r="T46">
        <v>-2668.5583399999996</v>
      </c>
      <c r="U46">
        <v>2013.2207199999998</v>
      </c>
      <c r="V46">
        <v>19141.848520703999</v>
      </c>
      <c r="W46">
        <v>69.260940000000005</v>
      </c>
      <c r="X46">
        <v>-2.4246599999999998</v>
      </c>
      <c r="Y46">
        <v>1147.8133799999998</v>
      </c>
      <c r="Z46">
        <v>-6670.1867399999992</v>
      </c>
      <c r="AA46">
        <v>-3759.7515899999999</v>
      </c>
      <c r="AB46">
        <v>-6831.4268400000001</v>
      </c>
      <c r="AC46">
        <v>-1521.5883899999999</v>
      </c>
      <c r="AD46">
        <v>-955.6874600000001</v>
      </c>
      <c r="AE46">
        <v>566.50132000000008</v>
      </c>
      <c r="AF46">
        <v>-2003.8349800000001</v>
      </c>
      <c r="AG46">
        <v>-2378.5450499999997</v>
      </c>
    </row>
    <row r="47" spans="1:33">
      <c r="A47">
        <v>46</v>
      </c>
      <c r="B47">
        <v>2017</v>
      </c>
      <c r="C47" t="s">
        <v>118</v>
      </c>
      <c r="D47">
        <v>5952.9307399999998</v>
      </c>
      <c r="E47">
        <v>2051.1338500000002</v>
      </c>
      <c r="F47">
        <v>6823.2588000000014</v>
      </c>
      <c r="G47">
        <v>-6852.5291300000008</v>
      </c>
      <c r="H47">
        <v>-13654.211010000001</v>
      </c>
      <c r="I47">
        <v>2673.2352100000003</v>
      </c>
      <c r="J47">
        <v>-756.38983999999994</v>
      </c>
      <c r="K47">
        <v>-455.18570999999997</v>
      </c>
      <c r="L47">
        <v>4652.0344500000001</v>
      </c>
      <c r="M47">
        <v>6283.3102499999995</v>
      </c>
      <c r="N47">
        <v>6192.910499999999</v>
      </c>
      <c r="O47">
        <v>-3860.6673000000005</v>
      </c>
      <c r="P47">
        <v>-512.49975000000006</v>
      </c>
      <c r="Q47">
        <v>715.74054999999998</v>
      </c>
      <c r="R47">
        <v>5039.8025600000001</v>
      </c>
      <c r="S47">
        <v>2804.5569299999997</v>
      </c>
      <c r="T47">
        <v>-2958.7973099999995</v>
      </c>
      <c r="U47">
        <v>771.93787999999995</v>
      </c>
      <c r="V47">
        <v>7496.2053599999999</v>
      </c>
      <c r="W47">
        <v>217.3760399999999</v>
      </c>
      <c r="X47">
        <v>-2.7936300000000003</v>
      </c>
      <c r="Y47">
        <v>1390.6342100000002</v>
      </c>
      <c r="Z47">
        <v>-7170.1800099999991</v>
      </c>
      <c r="AA47">
        <v>-3306.7091400000004</v>
      </c>
      <c r="AB47">
        <v>-7560.353430000001</v>
      </c>
      <c r="AC47">
        <v>-1545.47057</v>
      </c>
      <c r="AD47">
        <v>-1183.8356600000002</v>
      </c>
      <c r="AE47">
        <v>403.12852999999996</v>
      </c>
      <c r="AF47">
        <v>-2841.9794200000001</v>
      </c>
      <c r="AG47">
        <v>-2901.4847400000003</v>
      </c>
    </row>
    <row r="48" spans="1:33">
      <c r="A48">
        <v>47</v>
      </c>
      <c r="B48">
        <v>1995</v>
      </c>
      <c r="C48" t="s">
        <v>117</v>
      </c>
      <c r="D48">
        <v>8093.5569000000005</v>
      </c>
      <c r="E48">
        <v>7020.1744000000008</v>
      </c>
      <c r="F48">
        <v>22646.579999999998</v>
      </c>
      <c r="G48">
        <v>15815.084500000003</v>
      </c>
      <c r="H48">
        <v>8845.9675000000007</v>
      </c>
      <c r="I48">
        <v>24883.314300000009</v>
      </c>
      <c r="J48">
        <v>11237.5262</v>
      </c>
      <c r="K48">
        <v>15788.730800000001</v>
      </c>
      <c r="L48">
        <v>12979.476600000002</v>
      </c>
      <c r="M48">
        <v>23190.7032</v>
      </c>
      <c r="N48">
        <v>12486.466599999998</v>
      </c>
      <c r="O48">
        <v>10713.994300000002</v>
      </c>
      <c r="P48">
        <v>5117.5246999999999</v>
      </c>
      <c r="Q48">
        <v>6288.7168000000011</v>
      </c>
      <c r="R48">
        <v>22341.618599999994</v>
      </c>
      <c r="S48">
        <v>16066.874699999998</v>
      </c>
      <c r="T48">
        <v>14367.139199999998</v>
      </c>
      <c r="U48">
        <v>12945.0689</v>
      </c>
      <c r="V48">
        <v>21859.123999999996</v>
      </c>
      <c r="W48">
        <v>5960.5991000000004</v>
      </c>
      <c r="X48">
        <v>842.5648000000001</v>
      </c>
      <c r="Y48">
        <v>0</v>
      </c>
      <c r="Z48">
        <v>17173.879700000005</v>
      </c>
      <c r="AA48">
        <v>7201.9554000000007</v>
      </c>
      <c r="AB48">
        <v>5358.0606000000007</v>
      </c>
      <c r="AC48">
        <v>7750.6283000000012</v>
      </c>
      <c r="AD48">
        <v>6312.3935000000001</v>
      </c>
      <c r="AE48">
        <v>1341.0405999999998</v>
      </c>
      <c r="AF48">
        <v>1850.9466000000002</v>
      </c>
      <c r="AG48">
        <v>7349.8285000000005</v>
      </c>
    </row>
    <row r="49" spans="1:33">
      <c r="A49">
        <v>48</v>
      </c>
      <c r="B49">
        <v>1996</v>
      </c>
      <c r="C49" t="s">
        <v>117</v>
      </c>
      <c r="D49">
        <v>8821.0699999999979</v>
      </c>
      <c r="E49">
        <v>6675.9286999999995</v>
      </c>
      <c r="F49">
        <v>23298.031900000002</v>
      </c>
      <c r="G49">
        <v>16342.3127</v>
      </c>
      <c r="H49">
        <v>9632.591800000002</v>
      </c>
      <c r="I49">
        <v>25860.112600000004</v>
      </c>
      <c r="J49">
        <v>12037.3737</v>
      </c>
      <c r="K49">
        <v>16000.224200000001</v>
      </c>
      <c r="L49">
        <v>13919.839599999999</v>
      </c>
      <c r="M49">
        <v>23686.830299999998</v>
      </c>
      <c r="N49">
        <v>13773.797299999998</v>
      </c>
      <c r="O49">
        <v>11534.361200000001</v>
      </c>
      <c r="P49">
        <v>5778.5583000000006</v>
      </c>
      <c r="Q49">
        <v>6235.4195000000009</v>
      </c>
      <c r="R49">
        <v>22721.016600000003</v>
      </c>
      <c r="S49">
        <v>16430.503499999999</v>
      </c>
      <c r="T49">
        <v>12717.690099999998</v>
      </c>
      <c r="U49">
        <v>13407.917800000003</v>
      </c>
      <c r="V49">
        <v>23539.919400000002</v>
      </c>
      <c r="W49">
        <v>6032.3400999999985</v>
      </c>
      <c r="X49">
        <v>923.01859999999988</v>
      </c>
      <c r="Y49">
        <v>0</v>
      </c>
      <c r="Z49">
        <v>17191.153900000001</v>
      </c>
      <c r="AA49">
        <v>7691.3251999999993</v>
      </c>
      <c r="AB49">
        <v>5784.6464000000005</v>
      </c>
      <c r="AC49">
        <v>4303.8440000000001</v>
      </c>
      <c r="AD49">
        <v>5928.0575000000008</v>
      </c>
      <c r="AE49">
        <v>1247.9074000000001</v>
      </c>
      <c r="AF49">
        <v>1944.7713000000001</v>
      </c>
      <c r="AG49">
        <v>8478.6514999999999</v>
      </c>
    </row>
    <row r="50" spans="1:33">
      <c r="A50">
        <v>49</v>
      </c>
      <c r="B50">
        <v>1997</v>
      </c>
      <c r="C50" t="s">
        <v>117</v>
      </c>
      <c r="D50">
        <v>6735.3786999999993</v>
      </c>
      <c r="E50">
        <v>5566.2677000000003</v>
      </c>
      <c r="F50">
        <v>23131.886099999992</v>
      </c>
      <c r="G50">
        <v>15436.109100000001</v>
      </c>
      <c r="H50">
        <v>10197.031299999999</v>
      </c>
      <c r="I50">
        <v>19806.631300000001</v>
      </c>
      <c r="J50">
        <v>10556.295099999999</v>
      </c>
      <c r="K50">
        <v>13899.143000000002</v>
      </c>
      <c r="L50">
        <v>10837.163800000002</v>
      </c>
      <c r="M50">
        <v>19685.950900000003</v>
      </c>
      <c r="N50">
        <v>11756.788300000002</v>
      </c>
      <c r="O50">
        <v>11021.4995</v>
      </c>
      <c r="P50">
        <v>4341.6027000000004</v>
      </c>
      <c r="Q50">
        <v>5309.6900999999998</v>
      </c>
      <c r="R50">
        <v>18620.1381</v>
      </c>
      <c r="S50">
        <v>15446.055400000003</v>
      </c>
      <c r="T50">
        <v>13960.001700000003</v>
      </c>
      <c r="U50">
        <v>10143.824700000001</v>
      </c>
      <c r="V50">
        <v>16634.129800000002</v>
      </c>
      <c r="W50">
        <v>5228.5464000000011</v>
      </c>
      <c r="X50">
        <v>591.08299999999986</v>
      </c>
      <c r="Y50">
        <v>5674.1705000000002</v>
      </c>
      <c r="Z50">
        <v>12431.819800000001</v>
      </c>
      <c r="AA50">
        <v>6752.4513000000006</v>
      </c>
      <c r="AB50">
        <v>5692.5957999999991</v>
      </c>
      <c r="AC50">
        <v>6772.7313000000004</v>
      </c>
      <c r="AD50">
        <v>5064.5261</v>
      </c>
      <c r="AE50">
        <v>1223.7971000000002</v>
      </c>
      <c r="AF50">
        <v>1765.0663</v>
      </c>
      <c r="AG50">
        <v>6650.6692999999996</v>
      </c>
    </row>
    <row r="51" spans="1:33">
      <c r="A51">
        <v>50</v>
      </c>
      <c r="B51">
        <v>1998</v>
      </c>
      <c r="C51" t="s">
        <v>117</v>
      </c>
      <c r="D51">
        <v>6969.3458299999975</v>
      </c>
      <c r="E51">
        <v>5638.4464499999976</v>
      </c>
      <c r="F51">
        <v>24361.551869999992</v>
      </c>
      <c r="G51">
        <v>15324.20752</v>
      </c>
      <c r="H51">
        <v>9691.4086100000004</v>
      </c>
      <c r="I51">
        <v>19630.341140000008</v>
      </c>
      <c r="J51">
        <v>9127.9179100000019</v>
      </c>
      <c r="K51">
        <v>14046.833509999999</v>
      </c>
      <c r="L51">
        <v>11055.977309999998</v>
      </c>
      <c r="M51">
        <v>19832.098040000001</v>
      </c>
      <c r="N51">
        <v>11550.03667</v>
      </c>
      <c r="O51">
        <v>11427.439750000001</v>
      </c>
      <c r="P51">
        <v>4727.9104699999998</v>
      </c>
      <c r="Q51">
        <v>5200.4262700000008</v>
      </c>
      <c r="R51">
        <v>20745.512900000002</v>
      </c>
      <c r="S51">
        <v>15379.078700000005</v>
      </c>
      <c r="T51">
        <v>13789.512649999999</v>
      </c>
      <c r="U51">
        <v>10258.648920000001</v>
      </c>
      <c r="V51">
        <v>18510.774390000002</v>
      </c>
      <c r="W51">
        <v>5277.3349799999996</v>
      </c>
      <c r="X51">
        <v>1375.61257</v>
      </c>
      <c r="Y51">
        <v>6373.6964499999995</v>
      </c>
      <c r="Z51">
        <v>12403.682999999999</v>
      </c>
      <c r="AA51">
        <v>10601.147200000001</v>
      </c>
      <c r="AB51">
        <v>5589.43768</v>
      </c>
      <c r="AC51">
        <v>6409.4665000000014</v>
      </c>
      <c r="AD51">
        <v>5134.4133000000002</v>
      </c>
      <c r="AE51">
        <v>1213.2319</v>
      </c>
      <c r="AF51">
        <v>1845.2589500000001</v>
      </c>
      <c r="AG51">
        <v>6832.3137600000009</v>
      </c>
    </row>
    <row r="52" spans="1:33">
      <c r="A52">
        <v>51</v>
      </c>
      <c r="B52">
        <v>1999</v>
      </c>
      <c r="C52" t="s">
        <v>117</v>
      </c>
      <c r="D52">
        <v>7297.1625999999997</v>
      </c>
      <c r="E52">
        <v>5738.5892800000001</v>
      </c>
      <c r="F52">
        <v>22881.649699999998</v>
      </c>
      <c r="G52">
        <v>15107.016089999999</v>
      </c>
      <c r="H52">
        <v>10163.573990000003</v>
      </c>
      <c r="I52">
        <v>18728.709719999999</v>
      </c>
      <c r="J52">
        <v>9254.9034499999998</v>
      </c>
      <c r="K52">
        <v>12955.234420000001</v>
      </c>
      <c r="L52">
        <v>11798.534099999999</v>
      </c>
      <c r="M52">
        <v>19136.306690000001</v>
      </c>
      <c r="N52">
        <v>12002.288840000003</v>
      </c>
      <c r="O52">
        <v>11671.791129999998</v>
      </c>
      <c r="P52">
        <v>5895.3549000000003</v>
      </c>
      <c r="Q52">
        <v>4883.0870699999996</v>
      </c>
      <c r="R52">
        <v>20727.7955</v>
      </c>
      <c r="S52">
        <v>15418.3588</v>
      </c>
      <c r="T52">
        <v>14126.525190000002</v>
      </c>
      <c r="U52">
        <v>8156.6469900000011</v>
      </c>
      <c r="V52">
        <v>18479.133179999997</v>
      </c>
      <c r="W52">
        <v>5304.9859800000004</v>
      </c>
      <c r="X52">
        <v>776.70920000000001</v>
      </c>
      <c r="Y52">
        <v>6834.9576000000015</v>
      </c>
      <c r="Z52">
        <v>10826.044300000001</v>
      </c>
      <c r="AA52">
        <v>8334.9351000000006</v>
      </c>
      <c r="AB52">
        <v>5342.9835599999997</v>
      </c>
      <c r="AC52">
        <v>5845.2617500000015</v>
      </c>
      <c r="AD52">
        <v>5139.5562000000009</v>
      </c>
      <c r="AE52">
        <v>1440.1258000000005</v>
      </c>
      <c r="AF52">
        <v>1823.07</v>
      </c>
      <c r="AG52">
        <v>6676.8817799999997</v>
      </c>
    </row>
    <row r="53" spans="1:33">
      <c r="A53">
        <v>52</v>
      </c>
      <c r="B53">
        <v>2000</v>
      </c>
      <c r="C53" t="s">
        <v>117</v>
      </c>
      <c r="D53">
        <v>7686.3130096780096</v>
      </c>
      <c r="E53">
        <v>6500.8496299999997</v>
      </c>
      <c r="F53">
        <v>25705.01744</v>
      </c>
      <c r="G53">
        <v>15406.867679999999</v>
      </c>
      <c r="H53">
        <v>11984.1263873065</v>
      </c>
      <c r="I53">
        <v>23536.876405286301</v>
      </c>
      <c r="J53">
        <v>8223.3218305865903</v>
      </c>
      <c r="K53">
        <v>13868.775486004501</v>
      </c>
      <c r="L53">
        <v>13456.144198223399</v>
      </c>
      <c r="M53">
        <v>22185.688658564999</v>
      </c>
      <c r="N53">
        <v>8645.1472812557804</v>
      </c>
      <c r="O53">
        <v>12613.463141173201</v>
      </c>
      <c r="P53">
        <v>5853.2081399999997</v>
      </c>
      <c r="Q53">
        <v>5623.1020485328299</v>
      </c>
      <c r="R53">
        <v>18623.905586906101</v>
      </c>
      <c r="S53">
        <v>18791.4828655075</v>
      </c>
      <c r="T53">
        <v>14801.072529999999</v>
      </c>
      <c r="U53">
        <v>8058.1516700000002</v>
      </c>
      <c r="V53">
        <v>20457.331678335398</v>
      </c>
      <c r="W53">
        <v>5988.0248669592602</v>
      </c>
      <c r="X53">
        <v>875.174074038919</v>
      </c>
      <c r="Y53">
        <v>7571.5843894596101</v>
      </c>
      <c r="Z53">
        <v>10608.92139</v>
      </c>
      <c r="AA53">
        <v>9068.9329099999995</v>
      </c>
      <c r="AB53">
        <v>5547.5692499999996</v>
      </c>
      <c r="AC53">
        <v>6039.4767300000003</v>
      </c>
      <c r="AD53">
        <v>5760.4088561976696</v>
      </c>
      <c r="AE53">
        <v>1364.8590899999999</v>
      </c>
      <c r="AF53">
        <v>0</v>
      </c>
      <c r="AG53">
        <v>7205.4394139353199</v>
      </c>
    </row>
    <row r="54" spans="1:33">
      <c r="A54">
        <v>53</v>
      </c>
      <c r="B54">
        <v>2001</v>
      </c>
      <c r="C54" t="s">
        <v>117</v>
      </c>
      <c r="D54">
        <v>8756.5058975430493</v>
      </c>
      <c r="E54">
        <v>6526.9875199999997</v>
      </c>
      <c r="F54">
        <v>27349.15943</v>
      </c>
      <c r="G54">
        <v>19067.916030000004</v>
      </c>
      <c r="H54">
        <v>13069.1008134397</v>
      </c>
      <c r="I54">
        <v>20978.711873588101</v>
      </c>
      <c r="J54">
        <v>9786.6375313439694</v>
      </c>
      <c r="K54">
        <v>13612.411962567499</v>
      </c>
      <c r="L54">
        <v>13987.0668037701</v>
      </c>
      <c r="M54">
        <v>21698.2189730645</v>
      </c>
      <c r="N54">
        <v>14621.1911376718</v>
      </c>
      <c r="O54">
        <v>13563.998635125299</v>
      </c>
      <c r="P54">
        <v>5760.2946300000003</v>
      </c>
      <c r="Q54">
        <v>6103.7171936917302</v>
      </c>
      <c r="R54">
        <v>23123.377253607701</v>
      </c>
      <c r="S54">
        <v>18943.262201304799</v>
      </c>
      <c r="T54">
        <v>14002.17671</v>
      </c>
      <c r="U54">
        <v>7978.4688399999995</v>
      </c>
      <c r="V54">
        <v>21306.470810765801</v>
      </c>
      <c r="W54">
        <v>5797.34788238695</v>
      </c>
      <c r="X54">
        <v>904.40855317793603</v>
      </c>
      <c r="Y54">
        <v>6862.5307348984998</v>
      </c>
      <c r="Z54">
        <v>10821.23719</v>
      </c>
      <c r="AA54">
        <v>9047.1075000000001</v>
      </c>
      <c r="AB54">
        <v>6500.62997</v>
      </c>
      <c r="AC54">
        <v>6154.4053999999996</v>
      </c>
      <c r="AD54">
        <v>5913.4227336231297</v>
      </c>
      <c r="AE54">
        <v>1638.0571199999999</v>
      </c>
      <c r="AF54">
        <v>0</v>
      </c>
      <c r="AG54">
        <v>7481.5767098236001</v>
      </c>
    </row>
    <row r="55" spans="1:33">
      <c r="A55">
        <v>54</v>
      </c>
      <c r="B55">
        <v>2002</v>
      </c>
      <c r="C55" t="s">
        <v>117</v>
      </c>
      <c r="D55">
        <v>8614.3735258126799</v>
      </c>
      <c r="E55">
        <v>7359.7473499999996</v>
      </c>
      <c r="F55">
        <v>30652.068790000001</v>
      </c>
      <c r="G55">
        <v>22805.741359999996</v>
      </c>
      <c r="H55">
        <v>14524.7285690438</v>
      </c>
      <c r="I55">
        <v>23914.408050687402</v>
      </c>
      <c r="J55">
        <v>10098.1293399146</v>
      </c>
      <c r="K55">
        <v>12777.9562114742</v>
      </c>
      <c r="L55">
        <v>14663.8236873695</v>
      </c>
      <c r="M55">
        <v>23279.2913732241</v>
      </c>
      <c r="N55">
        <v>15878.222252792901</v>
      </c>
      <c r="O55">
        <v>14277.844160000001</v>
      </c>
      <c r="P55">
        <v>7032.3172400000003</v>
      </c>
      <c r="Q55">
        <v>6451.8602918241704</v>
      </c>
      <c r="R55">
        <v>26142.406913009901</v>
      </c>
      <c r="S55">
        <v>19106.066507751599</v>
      </c>
      <c r="T55">
        <v>16755.807079999999</v>
      </c>
      <c r="U55">
        <v>6748.4254499999997</v>
      </c>
      <c r="V55">
        <v>22924.0447555873</v>
      </c>
      <c r="W55">
        <v>5810.4982266778698</v>
      </c>
      <c r="X55">
        <v>0</v>
      </c>
      <c r="Y55">
        <v>7287.2301300420004</v>
      </c>
      <c r="Z55">
        <v>12448.95261</v>
      </c>
      <c r="AA55">
        <v>9459.8145100000002</v>
      </c>
      <c r="AB55">
        <v>7548.4594999999999</v>
      </c>
      <c r="AC55">
        <v>7636.5903799999996</v>
      </c>
      <c r="AD55">
        <v>6382.4508156194897</v>
      </c>
      <c r="AE55">
        <v>1706.58195</v>
      </c>
      <c r="AF55">
        <v>0</v>
      </c>
      <c r="AG55">
        <v>7078.0522194876103</v>
      </c>
    </row>
    <row r="56" spans="1:33">
      <c r="A56">
        <v>55</v>
      </c>
      <c r="B56">
        <v>2003</v>
      </c>
      <c r="C56" t="s">
        <v>117</v>
      </c>
      <c r="D56">
        <v>9167.8275184502309</v>
      </c>
      <c r="E56">
        <v>7577.1629000000003</v>
      </c>
      <c r="F56">
        <v>35197.521130000001</v>
      </c>
      <c r="G56">
        <v>25319.971789999996</v>
      </c>
      <c r="H56">
        <v>13558.124645182699</v>
      </c>
      <c r="I56">
        <v>26057.6255403416</v>
      </c>
      <c r="J56">
        <v>10997.600813695901</v>
      </c>
      <c r="K56">
        <v>13114.4829542475</v>
      </c>
      <c r="L56">
        <v>15551.628094425299</v>
      </c>
      <c r="M56">
        <v>25755.349896435699</v>
      </c>
      <c r="N56">
        <v>17735.140876698901</v>
      </c>
      <c r="O56">
        <v>16053.104810000001</v>
      </c>
      <c r="P56">
        <v>9314.5410100000008</v>
      </c>
      <c r="Q56">
        <v>7857.3752979630399</v>
      </c>
      <c r="R56">
        <v>34019.144321461601</v>
      </c>
      <c r="S56">
        <v>21244.0691736917</v>
      </c>
      <c r="T56">
        <v>17519.244330000001</v>
      </c>
      <c r="U56">
        <v>10821.861730000001</v>
      </c>
      <c r="V56">
        <v>26055.632184512098</v>
      </c>
      <c r="W56">
        <v>7179.2926723253504</v>
      </c>
      <c r="X56">
        <v>1618.9636348761001</v>
      </c>
      <c r="Y56">
        <v>6319.8287879350401</v>
      </c>
      <c r="Z56">
        <v>16084.61335</v>
      </c>
      <c r="AA56">
        <v>12046.123750000001</v>
      </c>
      <c r="AB56">
        <v>12338.7019411158</v>
      </c>
      <c r="AC56">
        <v>8153.3637500000004</v>
      </c>
      <c r="AD56">
        <v>7357.0835066582704</v>
      </c>
      <c r="AE56">
        <v>1934.14427</v>
      </c>
      <c r="AF56">
        <v>5714.7174400000004</v>
      </c>
      <c r="AG56">
        <v>8198.9993995968107</v>
      </c>
    </row>
    <row r="57" spans="1:33">
      <c r="A57">
        <v>56</v>
      </c>
      <c r="B57">
        <v>2004</v>
      </c>
      <c r="C57" t="s">
        <v>117</v>
      </c>
      <c r="D57">
        <v>9756.5045604241895</v>
      </c>
      <c r="E57">
        <v>8628.4680900000003</v>
      </c>
      <c r="F57">
        <v>39954.0255123799</v>
      </c>
      <c r="G57">
        <v>26691.521359999999</v>
      </c>
      <c r="H57">
        <v>22149.737823912899</v>
      </c>
      <c r="I57">
        <v>28545.266539963599</v>
      </c>
      <c r="J57">
        <v>12244.470629318201</v>
      </c>
      <c r="K57">
        <v>14174.928921852201</v>
      </c>
      <c r="L57">
        <v>17021.642871561002</v>
      </c>
      <c r="M57">
        <v>33408.920141943199</v>
      </c>
      <c r="N57">
        <v>21883.627348066599</v>
      </c>
      <c r="O57">
        <v>16458.00548</v>
      </c>
      <c r="P57">
        <v>10461.095240000001</v>
      </c>
      <c r="Q57">
        <v>9158.8567747739107</v>
      </c>
      <c r="R57">
        <v>41716.396472441498</v>
      </c>
      <c r="S57">
        <v>25089.776547863599</v>
      </c>
      <c r="T57">
        <v>19362.988730000001</v>
      </c>
      <c r="U57">
        <v>12173.8560687596</v>
      </c>
      <c r="V57">
        <v>30829.191397544499</v>
      </c>
      <c r="W57">
        <v>9670.2735669564609</v>
      </c>
      <c r="X57">
        <v>1546.3316666358701</v>
      </c>
      <c r="Y57">
        <v>6992.2781399453997</v>
      </c>
      <c r="Z57">
        <v>18016.484779999999</v>
      </c>
      <c r="AA57">
        <v>13397.418390000001</v>
      </c>
      <c r="AB57">
        <v>6272.7447152694904</v>
      </c>
      <c r="AC57">
        <v>10128.31215</v>
      </c>
      <c r="AD57">
        <v>8400.6706209757795</v>
      </c>
      <c r="AE57">
        <v>2065.24837897522</v>
      </c>
      <c r="AF57">
        <v>4260.0901857748804</v>
      </c>
      <c r="AG57">
        <v>10199.231611327201</v>
      </c>
    </row>
    <row r="58" spans="1:33">
      <c r="A58">
        <v>57</v>
      </c>
      <c r="B58">
        <v>2005</v>
      </c>
      <c r="C58" t="s">
        <v>117</v>
      </c>
      <c r="D58">
        <v>10256.1180705264</v>
      </c>
      <c r="E58">
        <v>10150.202046733901</v>
      </c>
      <c r="F58">
        <v>49484.507487229501</v>
      </c>
      <c r="G58">
        <v>27805.903490000001</v>
      </c>
      <c r="H58">
        <v>25806.0066610178</v>
      </c>
      <c r="I58">
        <v>31401.210965000701</v>
      </c>
      <c r="J58">
        <v>16019.3492136525</v>
      </c>
      <c r="K58">
        <v>17288.382817740399</v>
      </c>
      <c r="L58">
        <v>17341.480916743702</v>
      </c>
      <c r="M58">
        <v>42655.229449402199</v>
      </c>
      <c r="N58">
        <v>25828.496584843899</v>
      </c>
      <c r="O58">
        <v>16112.948109999999</v>
      </c>
      <c r="P58">
        <v>13016.3823163405</v>
      </c>
      <c r="Q58">
        <v>9905.48392197256</v>
      </c>
      <c r="R58">
        <v>58984.795229046598</v>
      </c>
      <c r="S58">
        <v>32993.755493778503</v>
      </c>
      <c r="T58">
        <v>20287.0177607728</v>
      </c>
      <c r="U58">
        <v>19404.775744689901</v>
      </c>
      <c r="V58">
        <v>35444.315361863402</v>
      </c>
      <c r="W58">
        <v>10528.064414583499</v>
      </c>
      <c r="X58">
        <v>1663.7390315273699</v>
      </c>
      <c r="Y58">
        <v>9133.9298133627308</v>
      </c>
      <c r="Z58">
        <v>17038.843990000001</v>
      </c>
      <c r="AA58">
        <v>15528.370209999999</v>
      </c>
      <c r="AB58">
        <v>14563.819957985401</v>
      </c>
      <c r="AC58">
        <v>11356.293818952799</v>
      </c>
      <c r="AD58">
        <v>9294.6302987680301</v>
      </c>
      <c r="AE58">
        <v>2141.66572057539</v>
      </c>
      <c r="AF58">
        <v>5339.1353066120701</v>
      </c>
      <c r="AG58">
        <v>11721.33668</v>
      </c>
    </row>
    <row r="59" spans="1:33">
      <c r="A59">
        <v>58</v>
      </c>
      <c r="B59">
        <v>2006</v>
      </c>
      <c r="C59" t="s">
        <v>117</v>
      </c>
      <c r="D59">
        <v>10668.566597352699</v>
      </c>
      <c r="E59">
        <v>10729.4420725129</v>
      </c>
      <c r="F59">
        <v>51780.064964656303</v>
      </c>
      <c r="G59">
        <v>31320.525190000004</v>
      </c>
      <c r="H59">
        <v>29704.696659824302</v>
      </c>
      <c r="I59">
        <v>36341.9679578328</v>
      </c>
      <c r="J59">
        <v>17765.495971699602</v>
      </c>
      <c r="K59">
        <v>19691.525991299201</v>
      </c>
      <c r="L59">
        <v>19622.838937350502</v>
      </c>
      <c r="M59">
        <v>46755.0970355299</v>
      </c>
      <c r="N59">
        <v>29560.311460434001</v>
      </c>
      <c r="O59">
        <v>18426.933801684201</v>
      </c>
      <c r="P59">
        <v>14305.5895946371</v>
      </c>
      <c r="Q59">
        <v>11109.5957188128</v>
      </c>
      <c r="R59">
        <v>64554.749729360199</v>
      </c>
      <c r="S59">
        <v>37721.794068342402</v>
      </c>
      <c r="T59">
        <v>24764.291372637501</v>
      </c>
      <c r="U59">
        <v>22143.4874534355</v>
      </c>
      <c r="V59">
        <v>38440.359554356699</v>
      </c>
      <c r="W59">
        <v>12103.1799127943</v>
      </c>
      <c r="X59">
        <v>1905.5076868710601</v>
      </c>
      <c r="Y59">
        <v>10133.620859180999</v>
      </c>
      <c r="Z59">
        <v>17605.46514</v>
      </c>
      <c r="AA59">
        <v>18028.945019999999</v>
      </c>
      <c r="AB59">
        <v>16086.6972691022</v>
      </c>
      <c r="AC59">
        <v>12585.204794691999</v>
      </c>
      <c r="AD59">
        <v>9943.1021995492101</v>
      </c>
      <c r="AE59">
        <v>2589.7568201596</v>
      </c>
      <c r="AF59">
        <v>6253.2792874768302</v>
      </c>
      <c r="AG59">
        <v>12749.0853746496</v>
      </c>
    </row>
    <row r="60" spans="1:33">
      <c r="A60">
        <v>59</v>
      </c>
      <c r="B60">
        <v>2007</v>
      </c>
      <c r="C60" t="s">
        <v>117</v>
      </c>
      <c r="D60">
        <v>11384.2146174851</v>
      </c>
      <c r="E60">
        <v>11643.0889517626</v>
      </c>
      <c r="F60">
        <v>56562.695320487997</v>
      </c>
      <c r="G60">
        <v>34520.530600000006</v>
      </c>
      <c r="H60">
        <v>37820.670983600699</v>
      </c>
      <c r="I60">
        <v>40237.141783238098</v>
      </c>
      <c r="J60">
        <v>19321.2049927691</v>
      </c>
      <c r="K60">
        <v>20499.742278607901</v>
      </c>
      <c r="L60">
        <v>20902.048991173298</v>
      </c>
      <c r="M60">
        <v>49480.018470713803</v>
      </c>
      <c r="N60">
        <v>33469.574419405202</v>
      </c>
      <c r="O60">
        <v>20177.762561253901</v>
      </c>
      <c r="P60">
        <v>17122.1318214028</v>
      </c>
      <c r="Q60">
        <v>13385.7175642195</v>
      </c>
      <c r="R60">
        <v>71596.560846374894</v>
      </c>
      <c r="S60">
        <v>45979.2262308918</v>
      </c>
      <c r="T60">
        <v>27074.580283102299</v>
      </c>
      <c r="U60">
        <v>24488.5739673149</v>
      </c>
      <c r="V60">
        <v>41871.2452703534</v>
      </c>
      <c r="W60">
        <v>13897.6079896459</v>
      </c>
      <c r="X60">
        <v>2181.3333499999999</v>
      </c>
      <c r="Y60">
        <v>11181.0801137127</v>
      </c>
      <c r="Z60">
        <v>20830.021270000001</v>
      </c>
      <c r="AA60">
        <v>19029.6532039101</v>
      </c>
      <c r="AB60">
        <v>17434.005942321499</v>
      </c>
      <c r="AC60">
        <v>15499.2701647624</v>
      </c>
      <c r="AD60">
        <v>10753.752557715199</v>
      </c>
      <c r="AE60">
        <v>2739.7734486252598</v>
      </c>
      <c r="AF60">
        <v>7755.3527863485897</v>
      </c>
      <c r="AG60">
        <v>13880.401250000001</v>
      </c>
    </row>
    <row r="61" spans="1:33">
      <c r="A61">
        <v>60</v>
      </c>
      <c r="B61">
        <v>2008</v>
      </c>
      <c r="C61" t="s">
        <v>117</v>
      </c>
      <c r="D61">
        <v>10738.572808462801</v>
      </c>
      <c r="E61">
        <v>10980.3542678216</v>
      </c>
      <c r="F61">
        <v>58726.4395452233</v>
      </c>
      <c r="G61">
        <v>38627.064470000005</v>
      </c>
      <c r="H61">
        <v>46103.745053677703</v>
      </c>
      <c r="I61">
        <v>40935.741129397997</v>
      </c>
      <c r="J61">
        <v>19659.702502673899</v>
      </c>
      <c r="K61">
        <v>21715.150069383999</v>
      </c>
      <c r="L61">
        <v>20207.850716892099</v>
      </c>
      <c r="M61">
        <v>52355.831155375898</v>
      </c>
      <c r="N61">
        <v>33959.849205745501</v>
      </c>
      <c r="O61">
        <v>22896.494360000001</v>
      </c>
      <c r="P61">
        <v>17719.360548962599</v>
      </c>
      <c r="Q61">
        <v>13527.105591544199</v>
      </c>
      <c r="R61">
        <v>76286.664828797395</v>
      </c>
      <c r="S61">
        <v>46450.482481441999</v>
      </c>
      <c r="T61">
        <v>28156.757356735299</v>
      </c>
      <c r="U61">
        <v>25895.4440586364</v>
      </c>
      <c r="V61">
        <v>43449.084812452696</v>
      </c>
      <c r="W61">
        <v>14318.578824534499</v>
      </c>
      <c r="X61">
        <v>2566.2872006509901</v>
      </c>
      <c r="Y61">
        <v>14601.267551839601</v>
      </c>
      <c r="Z61">
        <v>23524.65956</v>
      </c>
      <c r="AA61">
        <v>18242.166715041301</v>
      </c>
      <c r="AB61">
        <v>17394.889581450399</v>
      </c>
      <c r="AC61">
        <v>17248.477879991598</v>
      </c>
      <c r="AD61">
        <v>11441.7838268781</v>
      </c>
      <c r="AE61">
        <v>3273.44694898642</v>
      </c>
      <c r="AF61">
        <v>7896.5931333221297</v>
      </c>
      <c r="AG61">
        <v>14947.09088</v>
      </c>
    </row>
    <row r="62" spans="1:33">
      <c r="A62">
        <v>61</v>
      </c>
      <c r="B62">
        <v>2009</v>
      </c>
      <c r="C62" t="s">
        <v>117</v>
      </c>
      <c r="D62">
        <v>10795.1178544533</v>
      </c>
      <c r="E62">
        <v>14100.3410612558</v>
      </c>
      <c r="F62">
        <v>60770.339840053202</v>
      </c>
      <c r="G62">
        <v>39375.283270000007</v>
      </c>
      <c r="H62">
        <v>50544.709710550203</v>
      </c>
      <c r="I62">
        <v>45243.938295349297</v>
      </c>
      <c r="J62">
        <v>20016.670855447301</v>
      </c>
      <c r="K62">
        <v>22333.1898463293</v>
      </c>
      <c r="L62">
        <v>19700.615579244</v>
      </c>
      <c r="M62">
        <v>54351.220602447203</v>
      </c>
      <c r="N62">
        <v>34757.491775504699</v>
      </c>
      <c r="O62">
        <v>25398.187436785702</v>
      </c>
      <c r="P62">
        <v>19787.6192213104</v>
      </c>
      <c r="Q62">
        <v>14639.5749575011</v>
      </c>
      <c r="R62">
        <v>78802.566051502203</v>
      </c>
      <c r="S62">
        <v>48362.115301040198</v>
      </c>
      <c r="T62">
        <v>30397.6962143665</v>
      </c>
      <c r="U62">
        <v>27414.859391367801</v>
      </c>
      <c r="V62">
        <v>46075.723370077001</v>
      </c>
      <c r="W62">
        <v>16127.3574675052</v>
      </c>
      <c r="X62">
        <v>2716.6693806621902</v>
      </c>
      <c r="Y62">
        <v>15262.281544880299</v>
      </c>
      <c r="Z62">
        <v>26247.999039999999</v>
      </c>
      <c r="AA62">
        <v>20252.033037706798</v>
      </c>
      <c r="AB62">
        <v>20051.1465237015</v>
      </c>
      <c r="AC62">
        <v>18948.1323886014</v>
      </c>
      <c r="AD62">
        <v>11044.006799748</v>
      </c>
      <c r="AE62">
        <v>3302.5113799999999</v>
      </c>
      <c r="AF62">
        <v>8682.3926476214492</v>
      </c>
      <c r="AG62">
        <v>16931.752530000002</v>
      </c>
    </row>
    <row r="63" spans="1:33">
      <c r="A63">
        <v>62</v>
      </c>
      <c r="B63">
        <v>2010</v>
      </c>
      <c r="C63" t="s">
        <v>117</v>
      </c>
      <c r="D63">
        <v>11242.4709754385</v>
      </c>
      <c r="E63">
        <v>15572.0558135837</v>
      </c>
      <c r="F63">
        <v>74268.272531480703</v>
      </c>
      <c r="G63">
        <v>44027.461500000005</v>
      </c>
      <c r="H63">
        <v>55444.073205176297</v>
      </c>
      <c r="I63">
        <v>52014.702879019998</v>
      </c>
      <c r="J63">
        <v>22201.128620408799</v>
      </c>
      <c r="K63">
        <v>24694.885590124501</v>
      </c>
      <c r="L63">
        <v>21866.329443135299</v>
      </c>
      <c r="M63">
        <v>62283.418160333102</v>
      </c>
      <c r="N63">
        <v>37489.929890777501</v>
      </c>
      <c r="O63">
        <v>27531.7455215638</v>
      </c>
      <c r="P63">
        <v>20814.278359921602</v>
      </c>
      <c r="Q63">
        <v>15497.886898958801</v>
      </c>
      <c r="R63">
        <v>88629.498281512599</v>
      </c>
      <c r="S63">
        <v>56566.8806144802</v>
      </c>
      <c r="T63">
        <v>36992.390615098797</v>
      </c>
      <c r="U63">
        <v>30576.572531909598</v>
      </c>
      <c r="V63">
        <v>52743.870298716203</v>
      </c>
      <c r="W63">
        <v>18467.910083124701</v>
      </c>
      <c r="X63">
        <v>2812.9074954416901</v>
      </c>
      <c r="Y63">
        <v>16747.3282038047</v>
      </c>
      <c r="Z63">
        <v>30431.024532728599</v>
      </c>
      <c r="AA63">
        <v>20771.005901087399</v>
      </c>
      <c r="AB63">
        <v>20672.833920216901</v>
      </c>
      <c r="AC63">
        <v>23292.257854316798</v>
      </c>
      <c r="AD63">
        <v>14127.6601552751</v>
      </c>
      <c r="AE63">
        <v>3171.7018883000001</v>
      </c>
      <c r="AF63">
        <v>10616.310062775699</v>
      </c>
      <c r="AG63">
        <v>18078.253071939002</v>
      </c>
    </row>
    <row r="64" spans="1:33">
      <c r="A64">
        <v>63</v>
      </c>
      <c r="B64">
        <v>2011</v>
      </c>
      <c r="C64" t="s">
        <v>117</v>
      </c>
      <c r="D64">
        <v>10147.287122541</v>
      </c>
      <c r="E64">
        <v>17447.551569993</v>
      </c>
      <c r="F64">
        <v>80640.0623010462</v>
      </c>
      <c r="G64">
        <v>47232.980441423766</v>
      </c>
      <c r="H64">
        <v>69609.627159725002</v>
      </c>
      <c r="I64">
        <v>52118.444105968098</v>
      </c>
      <c r="J64">
        <v>25777.059375391302</v>
      </c>
      <c r="K64">
        <v>27413.810290036399</v>
      </c>
      <c r="L64">
        <v>22322.270745697198</v>
      </c>
      <c r="M64">
        <v>66456.908254019305</v>
      </c>
      <c r="N64">
        <v>39808.5192165505</v>
      </c>
      <c r="O64">
        <v>29586.1058044725</v>
      </c>
      <c r="P64">
        <v>24477.545947639599</v>
      </c>
      <c r="Q64">
        <v>16084.093953436901</v>
      </c>
      <c r="R64">
        <v>92846.755330438595</v>
      </c>
      <c r="S64">
        <v>60152.768619383503</v>
      </c>
      <c r="T64">
        <v>42264.194039869799</v>
      </c>
      <c r="U64">
        <v>34587.9813919222</v>
      </c>
      <c r="V64">
        <v>58553.709362442904</v>
      </c>
      <c r="W64">
        <v>21120.509085772101</v>
      </c>
      <c r="X64">
        <v>3338.4236623925499</v>
      </c>
      <c r="Y64">
        <v>18653.528700202201</v>
      </c>
      <c r="Z64">
        <v>35354.708557624297</v>
      </c>
      <c r="AA64">
        <v>22002.610870315399</v>
      </c>
      <c r="AB64">
        <v>21504.833020346399</v>
      </c>
      <c r="AC64">
        <v>24093.276242910899</v>
      </c>
      <c r="AD64">
        <v>15037.3525367898</v>
      </c>
      <c r="AE64">
        <v>3892.1433386943299</v>
      </c>
      <c r="AF64">
        <v>14944.396150078999</v>
      </c>
      <c r="AG64">
        <v>21185.028326879466</v>
      </c>
    </row>
    <row r="65" spans="1:33">
      <c r="A65">
        <v>64</v>
      </c>
      <c r="B65">
        <v>2012</v>
      </c>
      <c r="C65" t="s">
        <v>117</v>
      </c>
      <c r="D65">
        <v>10402.7658700464</v>
      </c>
      <c r="E65">
        <v>18588.123476196699</v>
      </c>
      <c r="F65">
        <v>81383.597924836897</v>
      </c>
      <c r="G65">
        <v>49827.66507755706</v>
      </c>
      <c r="H65">
        <v>72401.156311378902</v>
      </c>
      <c r="I65">
        <v>54407.407402031298</v>
      </c>
      <c r="J65">
        <v>25461.4987218116</v>
      </c>
      <c r="K65">
        <v>31170.608595067901</v>
      </c>
      <c r="L65">
        <v>21651.316883413801</v>
      </c>
      <c r="M65">
        <v>68408.023552440194</v>
      </c>
      <c r="N65">
        <v>40018.818461092902</v>
      </c>
      <c r="O65">
        <v>33379.486569671601</v>
      </c>
      <c r="P65">
        <v>23999.6301516352</v>
      </c>
      <c r="Q65">
        <v>16139.6974871189</v>
      </c>
      <c r="R65">
        <v>96178.5210546218</v>
      </c>
      <c r="S65">
        <v>57784.757930630498</v>
      </c>
      <c r="T65">
        <v>41654.392455516201</v>
      </c>
      <c r="U65">
        <v>34511.770497610298</v>
      </c>
      <c r="V65">
        <v>58620.9460798082</v>
      </c>
      <c r="W65">
        <v>22248.8394990907</v>
      </c>
      <c r="X65">
        <v>3416.6144972966299</v>
      </c>
      <c r="Y65">
        <v>18679.173623277398</v>
      </c>
      <c r="Z65">
        <v>37234.025927848197</v>
      </c>
      <c r="AA65">
        <v>23980.262106648501</v>
      </c>
      <c r="AB65">
        <v>22107.3232073074</v>
      </c>
      <c r="AC65">
        <v>26326.618746435699</v>
      </c>
      <c r="AD65">
        <v>16387.0510490956</v>
      </c>
      <c r="AE65">
        <v>4405.3290613092104</v>
      </c>
      <c r="AF65">
        <v>14444.6773220575</v>
      </c>
      <c r="AG65">
        <v>27480.860121524602</v>
      </c>
    </row>
    <row r="66" spans="1:33">
      <c r="A66">
        <v>65</v>
      </c>
      <c r="B66">
        <v>2013</v>
      </c>
      <c r="C66" t="s">
        <v>117</v>
      </c>
      <c r="D66">
        <v>9957.5299304409891</v>
      </c>
      <c r="E66">
        <v>19081.813885595599</v>
      </c>
      <c r="F66">
        <v>92448.554994652106</v>
      </c>
      <c r="G66">
        <v>52487.75093167436</v>
      </c>
      <c r="H66">
        <v>66129.401813074306</v>
      </c>
      <c r="I66">
        <v>58659.563876054897</v>
      </c>
      <c r="J66">
        <v>25894.235673070099</v>
      </c>
      <c r="K66">
        <v>30612.152126703098</v>
      </c>
      <c r="L66">
        <v>23677.223804064099</v>
      </c>
      <c r="M66">
        <v>75721.121016574296</v>
      </c>
      <c r="N66">
        <v>40080.335755805703</v>
      </c>
      <c r="O66">
        <v>37394.752124521903</v>
      </c>
      <c r="P66">
        <v>23925.5409055173</v>
      </c>
      <c r="Q66">
        <v>20630.450067356898</v>
      </c>
      <c r="R66">
        <v>87539.9902829973</v>
      </c>
      <c r="S66">
        <v>55365.769754834102</v>
      </c>
      <c r="T66">
        <v>35317.337984113103</v>
      </c>
      <c r="U66">
        <v>33228.760579402202</v>
      </c>
      <c r="V66">
        <v>55645.800137547303</v>
      </c>
      <c r="W66">
        <v>22317.0999779294</v>
      </c>
      <c r="X66">
        <v>3674.0156167100699</v>
      </c>
      <c r="Y66">
        <v>15607.7741057119</v>
      </c>
      <c r="Z66">
        <v>37472.348466276002</v>
      </c>
      <c r="AA66">
        <v>23426.687086217298</v>
      </c>
      <c r="AB66">
        <v>21277.8463776803</v>
      </c>
      <c r="AC66">
        <v>26143.179503548901</v>
      </c>
      <c r="AD66">
        <v>16855.663975776301</v>
      </c>
      <c r="AE66">
        <v>4882.0493941047198</v>
      </c>
      <c r="AF66">
        <v>14508.926909911799</v>
      </c>
      <c r="AG66">
        <v>32342.331630196</v>
      </c>
    </row>
    <row r="67" spans="1:33">
      <c r="A67">
        <v>66</v>
      </c>
      <c r="B67">
        <v>2014</v>
      </c>
      <c r="C67" t="s">
        <v>117</v>
      </c>
      <c r="D67">
        <v>9936.2021624361605</v>
      </c>
      <c r="E67">
        <v>19407.305822293201</v>
      </c>
      <c r="F67">
        <v>89376.942491736903</v>
      </c>
      <c r="G67">
        <v>51475.343715895295</v>
      </c>
      <c r="H67">
        <v>67702.316736480701</v>
      </c>
      <c r="I67">
        <v>59100.907093785499</v>
      </c>
      <c r="J67">
        <v>25788.950881709399</v>
      </c>
      <c r="K67">
        <v>31795.499077479999</v>
      </c>
      <c r="L67">
        <v>22268.524435065101</v>
      </c>
      <c r="M67">
        <v>75795.508303295603</v>
      </c>
      <c r="N67">
        <v>39388.032661418103</v>
      </c>
      <c r="O67">
        <v>37923.812160998299</v>
      </c>
      <c r="P67">
        <v>25247.4700841962</v>
      </c>
      <c r="Q67">
        <v>21008.3548472519</v>
      </c>
      <c r="R67">
        <v>89997.321948056997</v>
      </c>
      <c r="S67">
        <v>54697.810654102199</v>
      </c>
      <c r="T67">
        <v>34765.591914473502</v>
      </c>
      <c r="U67">
        <v>33025.0939820286</v>
      </c>
      <c r="V67">
        <v>55401.495604117299</v>
      </c>
      <c r="W67">
        <v>22218.250072856601</v>
      </c>
      <c r="X67">
        <v>3792.49198663587</v>
      </c>
      <c r="Y67">
        <v>17339.330972297401</v>
      </c>
      <c r="Z67">
        <v>37931.1161731709</v>
      </c>
      <c r="AA67">
        <v>22691.077191551401</v>
      </c>
      <c r="AB67">
        <v>20155.528864446602</v>
      </c>
      <c r="AC67">
        <v>27089.784011129199</v>
      </c>
      <c r="AD67">
        <v>17082.305286893501</v>
      </c>
      <c r="AE67">
        <v>4619.9418412754303</v>
      </c>
      <c r="AF67">
        <v>15070.185249774901</v>
      </c>
      <c r="AG67">
        <v>36377.819119284599</v>
      </c>
    </row>
    <row r="68" spans="1:33">
      <c r="A68">
        <v>67</v>
      </c>
      <c r="B68">
        <v>2015</v>
      </c>
      <c r="C68" t="s">
        <v>117</v>
      </c>
      <c r="D68">
        <v>9841.1152299999994</v>
      </c>
      <c r="E68">
        <v>18505.150829191516</v>
      </c>
      <c r="F68">
        <v>88135.412578534233</v>
      </c>
      <c r="G68">
        <v>47826.392349362315</v>
      </c>
      <c r="H68">
        <v>62287.661628422917</v>
      </c>
      <c r="I68">
        <v>55816.721113441134</v>
      </c>
      <c r="J68">
        <v>24062.654816007976</v>
      </c>
      <c r="K68">
        <v>28900.589929999998</v>
      </c>
      <c r="L68">
        <v>21882.432760956883</v>
      </c>
      <c r="M68">
        <v>74873.962220712579</v>
      </c>
      <c r="N68">
        <v>38893.180259738212</v>
      </c>
      <c r="O68">
        <v>36058.192086971161</v>
      </c>
      <c r="P68">
        <v>24551.563673690325</v>
      </c>
      <c r="Q68">
        <v>21404.750029049417</v>
      </c>
      <c r="R68">
        <v>89282.105338303969</v>
      </c>
      <c r="S68">
        <v>51239.446551879453</v>
      </c>
      <c r="T68">
        <v>33510.089105764389</v>
      </c>
      <c r="U68">
        <v>31510.153130000006</v>
      </c>
      <c r="V68">
        <v>55092.312554015109</v>
      </c>
      <c r="W68">
        <v>20180.68092985791</v>
      </c>
      <c r="X68">
        <v>3876.0007799999998</v>
      </c>
      <c r="Y68">
        <v>16786.918774533111</v>
      </c>
      <c r="Z68">
        <v>34986.879587050957</v>
      </c>
      <c r="AA68">
        <v>22398.120110000007</v>
      </c>
      <c r="AB68">
        <v>16960.483058604928</v>
      </c>
      <c r="AC68">
        <v>25770.050875000001</v>
      </c>
      <c r="AD68">
        <v>15950.666444954501</v>
      </c>
      <c r="AE68">
        <v>4842.8241950000001</v>
      </c>
      <c r="AF68">
        <v>14491.764900000006</v>
      </c>
      <c r="AG68">
        <v>36625.649821657564</v>
      </c>
    </row>
    <row r="69" spans="1:33">
      <c r="A69">
        <v>68</v>
      </c>
      <c r="B69">
        <v>2016</v>
      </c>
      <c r="C69" t="s">
        <v>117</v>
      </c>
      <c r="D69">
        <v>9619.2466800000002</v>
      </c>
      <c r="E69">
        <v>18195.195783479634</v>
      </c>
      <c r="F69">
        <v>90764.085215835759</v>
      </c>
      <c r="G69">
        <v>48676.238251161965</v>
      </c>
      <c r="H69">
        <v>62637.048992620061</v>
      </c>
      <c r="I69">
        <v>54659.751573321439</v>
      </c>
      <c r="J69">
        <v>23236.071492898642</v>
      </c>
      <c r="K69">
        <v>30000.514184999996</v>
      </c>
      <c r="L69">
        <v>21991.009661628868</v>
      </c>
      <c r="M69">
        <v>77026.498405895269</v>
      </c>
      <c r="N69">
        <v>38439.818776213076</v>
      </c>
      <c r="O69">
        <v>37440.62183027999</v>
      </c>
      <c r="P69">
        <v>22676.736236788463</v>
      </c>
      <c r="Q69">
        <v>22129.497635011903</v>
      </c>
      <c r="R69">
        <v>91297.864490445194</v>
      </c>
      <c r="S69">
        <v>51735.162861167599</v>
      </c>
      <c r="T69">
        <v>33117.798250303102</v>
      </c>
      <c r="U69">
        <v>33621.833659999997</v>
      </c>
      <c r="V69">
        <v>51932.613702073359</v>
      </c>
      <c r="W69">
        <v>21336.648101390168</v>
      </c>
      <c r="X69">
        <v>3581.5084449999999</v>
      </c>
      <c r="Y69">
        <v>16747.158870586587</v>
      </c>
      <c r="Z69">
        <v>33372.502086339067</v>
      </c>
      <c r="AA69">
        <v>23450.202060620886</v>
      </c>
      <c r="AB69">
        <v>17327.775083474029</v>
      </c>
      <c r="AC69">
        <v>25167.805064999997</v>
      </c>
      <c r="AD69">
        <v>15318.608278063837</v>
      </c>
      <c r="AE69">
        <v>5386.2232400000012</v>
      </c>
      <c r="AF69">
        <v>13781.626480000001</v>
      </c>
      <c r="AG69">
        <v>40033.745091828379</v>
      </c>
    </row>
    <row r="70" spans="1:33">
      <c r="A70">
        <v>69</v>
      </c>
      <c r="B70">
        <v>2017</v>
      </c>
      <c r="C70" t="s">
        <v>117</v>
      </c>
      <c r="D70">
        <v>9342.2456050000001</v>
      </c>
      <c r="E70">
        <v>17637.907835000002</v>
      </c>
      <c r="F70">
        <v>89131.110173216424</v>
      </c>
      <c r="G70">
        <v>52039.62402586027</v>
      </c>
      <c r="H70">
        <v>67578.192301902556</v>
      </c>
      <c r="I70">
        <v>57481.846456350984</v>
      </c>
      <c r="J70">
        <v>23530.88006256265</v>
      </c>
      <c r="K70">
        <v>30885.877930000002</v>
      </c>
      <c r="L70">
        <v>22101.752700956884</v>
      </c>
      <c r="M70">
        <v>79063.28212805964</v>
      </c>
      <c r="N70">
        <v>39328.166300330398</v>
      </c>
      <c r="O70">
        <v>38504.427088594428</v>
      </c>
      <c r="P70">
        <v>24766.171610398989</v>
      </c>
      <c r="Q70">
        <v>23374.782987039056</v>
      </c>
      <c r="R70">
        <v>87985.940044642295</v>
      </c>
      <c r="S70">
        <v>50612.113066503567</v>
      </c>
      <c r="T70">
        <v>34702.982409505814</v>
      </c>
      <c r="U70">
        <v>34750.141252648755</v>
      </c>
      <c r="V70">
        <v>57936.186120256905</v>
      </c>
      <c r="W70">
        <v>22862.019192232954</v>
      </c>
      <c r="X70">
        <v>3893.7441100000005</v>
      </c>
      <c r="Y70">
        <v>17007.910695837181</v>
      </c>
      <c r="Z70">
        <v>33946.202880023804</v>
      </c>
      <c r="AA70">
        <v>24602.792914191516</v>
      </c>
      <c r="AB70">
        <v>19279.958977881841</v>
      </c>
      <c r="AC70">
        <v>25475.426995000002</v>
      </c>
      <c r="AD70">
        <v>15278.298982602548</v>
      </c>
      <c r="AE70">
        <v>5223.2989650000009</v>
      </c>
      <c r="AF70">
        <v>18670.239579999998</v>
      </c>
      <c r="AG70">
        <v>43547.007448770833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DA08-AE75-46E4-B0C2-4DC7F346FFDD}">
  <dimension ref="A1:AG70"/>
  <sheetViews>
    <sheetView workbookViewId="0">
      <selection activeCell="I16" sqref="I16"/>
    </sheetView>
  </sheetViews>
  <sheetFormatPr defaultRowHeight="15"/>
  <sheetData>
    <row r="1" spans="1:3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</row>
    <row r="2" spans="1:33">
      <c r="A2">
        <v>1</v>
      </c>
      <c r="B2">
        <v>1995</v>
      </c>
      <c r="C2" t="s">
        <v>119</v>
      </c>
      <c r="D2">
        <v>9232.1737499999999</v>
      </c>
      <c r="E2">
        <v>7422.7103500000012</v>
      </c>
      <c r="F2">
        <v>22646.579999999998</v>
      </c>
      <c r="G2">
        <v>15815.084500000003</v>
      </c>
      <c r="H2">
        <v>8845.9675000000007</v>
      </c>
      <c r="I2">
        <v>25562.87545000001</v>
      </c>
      <c r="J2">
        <v>11237.5262</v>
      </c>
      <c r="K2">
        <v>15788.730800000001</v>
      </c>
      <c r="L2">
        <v>12979.476600000002</v>
      </c>
      <c r="M2">
        <v>23190.7032</v>
      </c>
      <c r="N2">
        <v>12719.737959999999</v>
      </c>
      <c r="O2">
        <v>10713.994300000002</v>
      </c>
      <c r="P2">
        <v>5117.5246999999999</v>
      </c>
      <c r="Q2">
        <v>6315.6778000000013</v>
      </c>
      <c r="R2">
        <v>22365.401039999993</v>
      </c>
      <c r="S2">
        <v>16153.717499999999</v>
      </c>
      <c r="T2">
        <v>14367.139199999998</v>
      </c>
      <c r="U2">
        <v>13183.06358</v>
      </c>
      <c r="V2">
        <v>21859.123999999996</v>
      </c>
      <c r="W2">
        <v>5960.5991000000004</v>
      </c>
      <c r="X2">
        <v>842.5648000000001</v>
      </c>
      <c r="Y2">
        <v>0</v>
      </c>
      <c r="Z2">
        <v>17212.930580000004</v>
      </c>
      <c r="AA2">
        <v>7201.9554000000007</v>
      </c>
      <c r="AB2">
        <v>5358.0606000000007</v>
      </c>
      <c r="AC2">
        <v>7770.8760800000009</v>
      </c>
      <c r="AD2">
        <v>6334.5895200000004</v>
      </c>
      <c r="AE2">
        <v>1401.5751999999998</v>
      </c>
      <c r="AF2">
        <v>1850.9466000000002</v>
      </c>
      <c r="AG2">
        <v>7349.8285000000005</v>
      </c>
    </row>
    <row r="3" spans="1:33">
      <c r="A3">
        <v>2</v>
      </c>
      <c r="B3">
        <v>1996</v>
      </c>
      <c r="C3" t="s">
        <v>119</v>
      </c>
      <c r="D3">
        <v>10032.304299999998</v>
      </c>
      <c r="E3">
        <v>7088.9901999999993</v>
      </c>
      <c r="F3">
        <v>23298.031900000002</v>
      </c>
      <c r="G3">
        <v>16342.3127</v>
      </c>
      <c r="H3">
        <v>9632.591800000002</v>
      </c>
      <c r="I3">
        <v>25860.112600000004</v>
      </c>
      <c r="J3">
        <v>12037.3737</v>
      </c>
      <c r="K3">
        <v>16000.224200000001</v>
      </c>
      <c r="L3">
        <v>13924.867</v>
      </c>
      <c r="M3">
        <v>23686.830299999998</v>
      </c>
      <c r="N3">
        <v>13996.295659999998</v>
      </c>
      <c r="O3">
        <v>11534.361200000001</v>
      </c>
      <c r="P3">
        <v>5778.5583000000006</v>
      </c>
      <c r="Q3">
        <v>6274.7541800000008</v>
      </c>
      <c r="R3">
        <v>22744.401720000002</v>
      </c>
      <c r="S3">
        <v>16542.888299999999</v>
      </c>
      <c r="T3">
        <v>12717.690099999998</v>
      </c>
      <c r="U3">
        <v>13466.550880000003</v>
      </c>
      <c r="V3">
        <v>23539.919400000002</v>
      </c>
      <c r="W3">
        <v>6032.3400999999985</v>
      </c>
      <c r="X3">
        <v>923.01859999999988</v>
      </c>
      <c r="Y3">
        <v>0</v>
      </c>
      <c r="Z3">
        <v>17203.3573</v>
      </c>
      <c r="AA3">
        <v>7691.3251999999993</v>
      </c>
      <c r="AB3">
        <v>5785.0040000000008</v>
      </c>
      <c r="AC3">
        <v>4303.8440000000001</v>
      </c>
      <c r="AD3">
        <v>5928.0575000000008</v>
      </c>
      <c r="AE3">
        <v>1343.3711600000001</v>
      </c>
      <c r="AF3">
        <v>1944.7713000000001</v>
      </c>
      <c r="AG3">
        <v>8478.6514999999999</v>
      </c>
    </row>
    <row r="4" spans="1:33">
      <c r="A4">
        <v>3</v>
      </c>
      <c r="B4">
        <v>1997</v>
      </c>
      <c r="C4" t="s">
        <v>119</v>
      </c>
      <c r="D4">
        <v>8137.4880999999987</v>
      </c>
      <c r="E4">
        <v>5707.9646000000002</v>
      </c>
      <c r="F4">
        <v>23131.886099999992</v>
      </c>
      <c r="G4">
        <v>15436.109100000001</v>
      </c>
      <c r="H4">
        <v>10197.031299999999</v>
      </c>
      <c r="I4">
        <v>20382.09015</v>
      </c>
      <c r="J4">
        <v>10618.7243</v>
      </c>
      <c r="K4">
        <v>13899.143000000002</v>
      </c>
      <c r="L4">
        <v>10837.163800000002</v>
      </c>
      <c r="M4">
        <v>19687.171840000003</v>
      </c>
      <c r="N4">
        <v>12009.666520000002</v>
      </c>
      <c r="O4">
        <v>11021.4995</v>
      </c>
      <c r="P4">
        <v>4341.6027000000004</v>
      </c>
      <c r="Q4">
        <v>5345.2218599999997</v>
      </c>
      <c r="R4">
        <v>18630.922500000001</v>
      </c>
      <c r="S4">
        <v>15573.424840000003</v>
      </c>
      <c r="T4">
        <v>13960.001700000003</v>
      </c>
      <c r="U4">
        <v>10190.878740000002</v>
      </c>
      <c r="V4">
        <v>16634.129800000002</v>
      </c>
      <c r="W4">
        <v>5228.5464000000011</v>
      </c>
      <c r="X4">
        <v>591.08299999999986</v>
      </c>
      <c r="Y4">
        <v>5839.5123800000001</v>
      </c>
      <c r="Z4">
        <v>12431.819800000001</v>
      </c>
      <c r="AA4">
        <v>6752.4513000000006</v>
      </c>
      <c r="AB4">
        <v>5768.3473999999987</v>
      </c>
      <c r="AC4">
        <v>6772.7313000000004</v>
      </c>
      <c r="AD4">
        <v>5163.9559200000003</v>
      </c>
      <c r="AE4">
        <v>1249.6112800000003</v>
      </c>
      <c r="AF4">
        <v>1765.0663</v>
      </c>
      <c r="AG4">
        <v>6650.6692999999996</v>
      </c>
    </row>
    <row r="5" spans="1:33">
      <c r="A5">
        <v>4</v>
      </c>
      <c r="B5">
        <v>1998</v>
      </c>
      <c r="C5" t="s">
        <v>119</v>
      </c>
      <c r="D5">
        <v>8412.4075799999973</v>
      </c>
      <c r="E5">
        <v>5722.2085999999972</v>
      </c>
      <c r="F5">
        <v>24381.187769999993</v>
      </c>
      <c r="G5">
        <v>15324.20752</v>
      </c>
      <c r="H5">
        <v>9691.4086100000004</v>
      </c>
      <c r="I5">
        <v>20220.039640000006</v>
      </c>
      <c r="J5">
        <v>9127.9179100000019</v>
      </c>
      <c r="K5">
        <v>14046.833509999999</v>
      </c>
      <c r="L5">
        <v>11059.855589999999</v>
      </c>
      <c r="M5">
        <v>19879.93016</v>
      </c>
      <c r="N5">
        <v>11722.332849999999</v>
      </c>
      <c r="O5">
        <v>11427.439750000001</v>
      </c>
      <c r="P5">
        <v>4727.9104699999998</v>
      </c>
      <c r="Q5">
        <v>5237.6608300000007</v>
      </c>
      <c r="R5">
        <v>20756.8649</v>
      </c>
      <c r="S5">
        <v>15486.014540000006</v>
      </c>
      <c r="T5">
        <v>13789.512649999999</v>
      </c>
      <c r="U5">
        <v>10363.654920000001</v>
      </c>
      <c r="V5">
        <v>18510.774390000002</v>
      </c>
      <c r="W5">
        <v>5453.3933799999995</v>
      </c>
      <c r="X5">
        <v>1375.61257</v>
      </c>
      <c r="Y5">
        <v>6373.6964499999995</v>
      </c>
      <c r="Z5">
        <v>12403.682999999999</v>
      </c>
      <c r="AA5">
        <v>10601.147200000001</v>
      </c>
      <c r="AB5">
        <v>6678.0912799999996</v>
      </c>
      <c r="AC5">
        <v>6739.1365400000013</v>
      </c>
      <c r="AD5">
        <v>5176.0917200000004</v>
      </c>
      <c r="AE5">
        <v>1213.2319</v>
      </c>
      <c r="AF5">
        <v>1845.2589500000001</v>
      </c>
      <c r="AG5">
        <v>6832.3137600000009</v>
      </c>
    </row>
    <row r="6" spans="1:33">
      <c r="A6">
        <v>5</v>
      </c>
      <c r="B6">
        <v>1999</v>
      </c>
      <c r="C6" t="s">
        <v>119</v>
      </c>
      <c r="D6">
        <v>8819.7409000000007</v>
      </c>
      <c r="E6">
        <v>5917.9658799999997</v>
      </c>
      <c r="F6">
        <v>22881.649699999998</v>
      </c>
      <c r="G6">
        <v>15107.016089999999</v>
      </c>
      <c r="H6">
        <v>10163.573990000003</v>
      </c>
      <c r="I6">
        <v>20147.52592</v>
      </c>
      <c r="J6">
        <v>9254.9034499999998</v>
      </c>
      <c r="K6">
        <v>12955.234420000001</v>
      </c>
      <c r="L6">
        <v>11808.229799999999</v>
      </c>
      <c r="M6">
        <v>19165.321970000001</v>
      </c>
      <c r="N6">
        <v>12105.781460000004</v>
      </c>
      <c r="O6">
        <v>11671.791129999998</v>
      </c>
      <c r="P6">
        <v>5895.3549000000003</v>
      </c>
      <c r="Q6">
        <v>4917.7674299999999</v>
      </c>
      <c r="R6">
        <v>20727.7955</v>
      </c>
      <c r="S6">
        <v>15492.82792</v>
      </c>
      <c r="T6">
        <v>14126.525190000002</v>
      </c>
      <c r="U6">
        <v>8317.1642700000011</v>
      </c>
      <c r="V6">
        <v>18479.133179999997</v>
      </c>
      <c r="W6">
        <v>5517.40038</v>
      </c>
      <c r="X6">
        <v>776.70920000000001</v>
      </c>
      <c r="Y6">
        <v>6988.3798800000013</v>
      </c>
      <c r="Z6">
        <v>10826.044300000001</v>
      </c>
      <c r="AA6">
        <v>8334.9351000000006</v>
      </c>
      <c r="AB6">
        <v>5342.9835599999997</v>
      </c>
      <c r="AC6">
        <v>5911.4323300000015</v>
      </c>
      <c r="AD6">
        <v>5342.938540000001</v>
      </c>
      <c r="AE6">
        <v>1440.1258000000005</v>
      </c>
      <c r="AF6">
        <v>1844.2223199999999</v>
      </c>
      <c r="AG6">
        <v>6676.8817799999997</v>
      </c>
    </row>
    <row r="7" spans="1:33">
      <c r="A7">
        <v>6</v>
      </c>
      <c r="B7">
        <v>2000</v>
      </c>
      <c r="C7" t="s">
        <v>119</v>
      </c>
      <c r="D7">
        <v>9418.8716096780099</v>
      </c>
      <c r="E7">
        <v>6654.9295299999994</v>
      </c>
      <c r="F7">
        <v>25705.01744</v>
      </c>
      <c r="G7">
        <v>15406.867679999999</v>
      </c>
      <c r="H7">
        <v>11984.1263873065</v>
      </c>
      <c r="I7">
        <v>25108.7085052863</v>
      </c>
      <c r="J7">
        <v>8225.8962305865898</v>
      </c>
      <c r="K7">
        <v>13868.775486004501</v>
      </c>
      <c r="L7">
        <v>13467.563578223399</v>
      </c>
      <c r="M7">
        <v>22965.294758565</v>
      </c>
      <c r="N7">
        <v>8977.4584212557802</v>
      </c>
      <c r="O7">
        <v>12613.463141173201</v>
      </c>
      <c r="P7">
        <v>5853.2081399999997</v>
      </c>
      <c r="Q7">
        <v>5663.2881285328303</v>
      </c>
      <c r="R7">
        <v>18623.905586906101</v>
      </c>
      <c r="S7">
        <v>18876.1687855075</v>
      </c>
      <c r="T7">
        <v>14801.072529999999</v>
      </c>
      <c r="U7">
        <v>8228.9425100000008</v>
      </c>
      <c r="V7">
        <v>20457.331678335398</v>
      </c>
      <c r="W7">
        <v>6184.3472669592602</v>
      </c>
      <c r="X7">
        <v>875.174074038919</v>
      </c>
      <c r="Y7">
        <v>7806.4005094596105</v>
      </c>
      <c r="Z7">
        <v>10608.92139</v>
      </c>
      <c r="AA7">
        <v>9068.9329099999995</v>
      </c>
      <c r="AB7">
        <v>5569.8000499999998</v>
      </c>
      <c r="AC7">
        <v>6123.1118900000001</v>
      </c>
      <c r="AD7">
        <v>5865.3354961976693</v>
      </c>
      <c r="AE7">
        <v>1364.8590899999999</v>
      </c>
      <c r="AF7">
        <v>0</v>
      </c>
      <c r="AG7">
        <v>7205.4394139353199</v>
      </c>
    </row>
    <row r="8" spans="1:33">
      <c r="A8">
        <v>7</v>
      </c>
      <c r="B8">
        <v>2001</v>
      </c>
      <c r="C8" t="s">
        <v>119</v>
      </c>
      <c r="D8">
        <v>10734.247897543049</v>
      </c>
      <c r="E8">
        <v>6756.5152699999999</v>
      </c>
      <c r="F8">
        <v>27349.15943</v>
      </c>
      <c r="G8">
        <v>19067.916030000004</v>
      </c>
      <c r="H8">
        <v>13069.1008134397</v>
      </c>
      <c r="I8">
        <v>22174.198873588102</v>
      </c>
      <c r="J8">
        <v>9786.6375313439694</v>
      </c>
      <c r="K8">
        <v>13696.5626625675</v>
      </c>
      <c r="L8">
        <v>14105.6416237701</v>
      </c>
      <c r="M8">
        <v>21973.505033064499</v>
      </c>
      <c r="N8">
        <v>15087.590217671799</v>
      </c>
      <c r="O8">
        <v>13563.998635125299</v>
      </c>
      <c r="P8">
        <v>5760.2946300000003</v>
      </c>
      <c r="Q8">
        <v>6138.5110736917304</v>
      </c>
      <c r="R8">
        <v>23123.377253607701</v>
      </c>
      <c r="S8">
        <v>19014.041921304797</v>
      </c>
      <c r="T8">
        <v>14048.66315</v>
      </c>
      <c r="U8">
        <v>8162.8820799999994</v>
      </c>
      <c r="V8">
        <v>21364.938410765801</v>
      </c>
      <c r="W8">
        <v>6004.27908238695</v>
      </c>
      <c r="X8">
        <v>904.40855317793603</v>
      </c>
      <c r="Y8">
        <v>7203.0907348985002</v>
      </c>
      <c r="Z8">
        <v>10821.23719</v>
      </c>
      <c r="AA8">
        <v>9047.1075000000001</v>
      </c>
      <c r="AB8">
        <v>6505.5171700000001</v>
      </c>
      <c r="AC8">
        <v>6243.39822</v>
      </c>
      <c r="AD8">
        <v>5938.81943362313</v>
      </c>
      <c r="AE8">
        <v>1638.0571199999999</v>
      </c>
      <c r="AF8">
        <v>0</v>
      </c>
      <c r="AG8">
        <v>7481.5767098236001</v>
      </c>
    </row>
    <row r="9" spans="1:33">
      <c r="A9">
        <v>8</v>
      </c>
      <c r="B9">
        <v>2002</v>
      </c>
      <c r="C9" t="s">
        <v>119</v>
      </c>
      <c r="D9">
        <v>10883.469825812681</v>
      </c>
      <c r="E9">
        <v>7403.0878499999999</v>
      </c>
      <c r="F9">
        <v>30652.068790000001</v>
      </c>
      <c r="G9">
        <v>22805.741359999996</v>
      </c>
      <c r="H9">
        <v>14524.7285690438</v>
      </c>
      <c r="I9">
        <v>24738.779200687401</v>
      </c>
      <c r="J9">
        <v>10098.1293399146</v>
      </c>
      <c r="K9">
        <v>12797.4251114742</v>
      </c>
      <c r="L9">
        <v>14877.2727273695</v>
      </c>
      <c r="M9">
        <v>23829.288933224099</v>
      </c>
      <c r="N9">
        <v>16797.661892792901</v>
      </c>
      <c r="O9">
        <v>14277.844160000001</v>
      </c>
      <c r="P9">
        <v>7032.7481600000001</v>
      </c>
      <c r="Q9">
        <v>6451.8602918241704</v>
      </c>
      <c r="R9">
        <v>26142.406913009901</v>
      </c>
      <c r="S9">
        <v>19221.402827751597</v>
      </c>
      <c r="T9">
        <v>16935.45248</v>
      </c>
      <c r="U9">
        <v>6932.8386899999996</v>
      </c>
      <c r="V9">
        <v>23257.804755587298</v>
      </c>
      <c r="W9">
        <v>6048.4214266778699</v>
      </c>
      <c r="X9">
        <v>0</v>
      </c>
      <c r="Y9">
        <v>7695.9021300420009</v>
      </c>
      <c r="Z9">
        <v>12448.95261</v>
      </c>
      <c r="AA9">
        <v>9459.8145100000002</v>
      </c>
      <c r="AB9">
        <v>7548.4594999999999</v>
      </c>
      <c r="AC9">
        <v>7704.5004599999993</v>
      </c>
      <c r="AD9">
        <v>6396.3668156194899</v>
      </c>
      <c r="AE9">
        <v>1706.58195</v>
      </c>
      <c r="AF9">
        <v>0</v>
      </c>
      <c r="AG9">
        <v>7078.0522194876103</v>
      </c>
    </row>
    <row r="10" spans="1:33">
      <c r="A10">
        <v>9</v>
      </c>
      <c r="B10">
        <v>2003</v>
      </c>
      <c r="C10" t="s">
        <v>119</v>
      </c>
      <c r="D10">
        <v>11591.26906845023</v>
      </c>
      <c r="E10">
        <v>7577.1629000000003</v>
      </c>
      <c r="F10">
        <v>35287.297879999998</v>
      </c>
      <c r="G10">
        <v>25319.971789999996</v>
      </c>
      <c r="H10">
        <v>13558.124645182699</v>
      </c>
      <c r="I10">
        <v>26756.5751403416</v>
      </c>
      <c r="J10">
        <v>11205.8054136959</v>
      </c>
      <c r="K10">
        <v>13114.4829542475</v>
      </c>
      <c r="L10">
        <v>15924.8766344253</v>
      </c>
      <c r="M10">
        <v>26963.434116435699</v>
      </c>
      <c r="N10">
        <v>18808.778056698902</v>
      </c>
      <c r="O10">
        <v>16053.104810000001</v>
      </c>
      <c r="P10">
        <v>9314.5410100000008</v>
      </c>
      <c r="Q10">
        <v>7857.3752979630399</v>
      </c>
      <c r="R10">
        <v>34019.144321461601</v>
      </c>
      <c r="S10">
        <v>21425.928213691699</v>
      </c>
      <c r="T10">
        <v>17519.244330000001</v>
      </c>
      <c r="U10">
        <v>10874.024170000001</v>
      </c>
      <c r="V10">
        <v>26684.233384512099</v>
      </c>
      <c r="W10">
        <v>7489.0934723253504</v>
      </c>
      <c r="X10">
        <v>1618.9636348761001</v>
      </c>
      <c r="Y10">
        <v>6718.0569479350397</v>
      </c>
      <c r="Z10">
        <v>16084.61335</v>
      </c>
      <c r="AA10">
        <v>12046.123750000001</v>
      </c>
      <c r="AB10">
        <v>12338.7019411158</v>
      </c>
      <c r="AC10">
        <v>8153.3637500000004</v>
      </c>
      <c r="AD10">
        <v>7357.0835066582704</v>
      </c>
      <c r="AE10">
        <v>2042.6890699999999</v>
      </c>
      <c r="AF10">
        <v>5812.1294400000006</v>
      </c>
      <c r="AG10">
        <v>8198.9993995968107</v>
      </c>
    </row>
    <row r="11" spans="1:33">
      <c r="A11">
        <v>10</v>
      </c>
      <c r="B11">
        <v>2004</v>
      </c>
      <c r="C11" t="s">
        <v>119</v>
      </c>
      <c r="D11">
        <v>12479.526260424189</v>
      </c>
      <c r="E11">
        <v>8697.0168400000002</v>
      </c>
      <c r="F11">
        <v>40272.887762379898</v>
      </c>
      <c r="G11">
        <v>26691.521359999999</v>
      </c>
      <c r="H11">
        <v>22149.737823912899</v>
      </c>
      <c r="I11">
        <v>30038.338089963599</v>
      </c>
      <c r="J11">
        <v>12244.470629318201</v>
      </c>
      <c r="K11">
        <v>14174.928921852201</v>
      </c>
      <c r="L11">
        <v>17098.633911561003</v>
      </c>
      <c r="M11">
        <v>34861.3360019432</v>
      </c>
      <c r="N11">
        <v>23037.918388066599</v>
      </c>
      <c r="O11">
        <v>16458.00548</v>
      </c>
      <c r="P11">
        <v>10494.994280000001</v>
      </c>
      <c r="Q11">
        <v>9164.7030547739105</v>
      </c>
      <c r="R11">
        <v>41716.396472441498</v>
      </c>
      <c r="S11">
        <v>25252.564227863601</v>
      </c>
      <c r="T11">
        <v>19362.988730000001</v>
      </c>
      <c r="U11">
        <v>12243.784388759601</v>
      </c>
      <c r="V11">
        <v>32229.493397544498</v>
      </c>
      <c r="W11">
        <v>10184.025566956461</v>
      </c>
      <c r="X11">
        <v>1546.3316666358701</v>
      </c>
      <c r="Y11">
        <v>7507.0345799453999</v>
      </c>
      <c r="Z11">
        <v>18016.484779999999</v>
      </c>
      <c r="AA11">
        <v>13397.418390000001</v>
      </c>
      <c r="AB11">
        <v>6277.9895152694908</v>
      </c>
      <c r="AC11">
        <v>10128.31215</v>
      </c>
      <c r="AD11">
        <v>8400.6706209757795</v>
      </c>
      <c r="AE11">
        <v>2277.4673789752201</v>
      </c>
      <c r="AF11">
        <v>4306.6392057748808</v>
      </c>
      <c r="AG11">
        <v>10199.231611327201</v>
      </c>
    </row>
    <row r="12" spans="1:33">
      <c r="A12">
        <v>11</v>
      </c>
      <c r="B12">
        <v>2005</v>
      </c>
      <c r="C12" t="s">
        <v>119</v>
      </c>
      <c r="D12">
        <v>13412.810120526399</v>
      </c>
      <c r="E12">
        <v>10326.836696733901</v>
      </c>
      <c r="F12">
        <v>50929.338237229502</v>
      </c>
      <c r="G12">
        <v>27805.903490000001</v>
      </c>
      <c r="H12">
        <v>25806.0066610178</v>
      </c>
      <c r="I12">
        <v>33036.035415000704</v>
      </c>
      <c r="J12">
        <v>16019.3492136525</v>
      </c>
      <c r="K12">
        <v>17288.382817740399</v>
      </c>
      <c r="L12">
        <v>18641.6383767437</v>
      </c>
      <c r="M12">
        <v>43182.819169402203</v>
      </c>
      <c r="N12">
        <v>27163.630384843898</v>
      </c>
      <c r="O12">
        <v>16112.948109999999</v>
      </c>
      <c r="P12">
        <v>13016.3823163405</v>
      </c>
      <c r="Q12">
        <v>10010.43316197256</v>
      </c>
      <c r="R12">
        <v>58987.2718290466</v>
      </c>
      <c r="S12">
        <v>32993.755493778503</v>
      </c>
      <c r="T12">
        <v>20287.0177607728</v>
      </c>
      <c r="U12">
        <v>19562.455024689902</v>
      </c>
      <c r="V12">
        <v>37530.434561863403</v>
      </c>
      <c r="W12">
        <v>10909.5044145835</v>
      </c>
      <c r="X12">
        <v>1663.7390315273699</v>
      </c>
      <c r="Y12">
        <v>9758.0060133627303</v>
      </c>
      <c r="Z12">
        <v>17038.843990000001</v>
      </c>
      <c r="AA12">
        <v>15528.370209999999</v>
      </c>
      <c r="AB12">
        <v>14563.819957985401</v>
      </c>
      <c r="AC12">
        <v>11356.293818952799</v>
      </c>
      <c r="AD12">
        <v>9294.6302987680301</v>
      </c>
      <c r="AE12">
        <v>2141.66572057539</v>
      </c>
      <c r="AF12">
        <v>5339.1353066120701</v>
      </c>
      <c r="AG12">
        <v>11721.33668</v>
      </c>
    </row>
    <row r="13" spans="1:33">
      <c r="A13">
        <v>12</v>
      </c>
      <c r="B13">
        <v>2006</v>
      </c>
      <c r="C13" t="s">
        <v>119</v>
      </c>
      <c r="D13">
        <v>14283.429647352699</v>
      </c>
      <c r="E13">
        <v>11428.1086225129</v>
      </c>
      <c r="F13">
        <v>54617.3640646563</v>
      </c>
      <c r="G13">
        <v>31320.525190000004</v>
      </c>
      <c r="H13">
        <v>29704.696659824302</v>
      </c>
      <c r="I13">
        <v>38136.083407832797</v>
      </c>
      <c r="J13">
        <v>17765.495971699602</v>
      </c>
      <c r="K13">
        <v>19691.525991299201</v>
      </c>
      <c r="L13">
        <v>21515.224117350503</v>
      </c>
      <c r="M13">
        <v>46993.539435529899</v>
      </c>
      <c r="N13">
        <v>30589.492060434</v>
      </c>
      <c r="O13">
        <v>18426.933801684201</v>
      </c>
      <c r="P13">
        <v>14305.5895946371</v>
      </c>
      <c r="Q13">
        <v>11168.7396388128</v>
      </c>
      <c r="R13">
        <v>64554.749729360199</v>
      </c>
      <c r="S13">
        <v>37721.794068342402</v>
      </c>
      <c r="T13">
        <v>24764.291372637501</v>
      </c>
      <c r="U13">
        <v>22260.186013435501</v>
      </c>
      <c r="V13">
        <v>41342.164354356697</v>
      </c>
      <c r="W13">
        <v>12437.5955127943</v>
      </c>
      <c r="X13">
        <v>1905.5076868710601</v>
      </c>
      <c r="Y13">
        <v>10774.554779180999</v>
      </c>
      <c r="Z13">
        <v>17605.46514</v>
      </c>
      <c r="AA13">
        <v>18028.945019999999</v>
      </c>
      <c r="AB13">
        <v>16086.6972691022</v>
      </c>
      <c r="AC13">
        <v>12773.279534691999</v>
      </c>
      <c r="AD13">
        <v>9973.9957195492098</v>
      </c>
      <c r="AE13">
        <v>2589.7568201596</v>
      </c>
      <c r="AF13">
        <v>6253.2792874768302</v>
      </c>
      <c r="AG13">
        <v>12749.0853746496</v>
      </c>
    </row>
    <row r="14" spans="1:33">
      <c r="A14">
        <v>13</v>
      </c>
      <c r="B14">
        <v>2007</v>
      </c>
      <c r="C14" t="s">
        <v>119</v>
      </c>
      <c r="D14">
        <v>15351.816267485101</v>
      </c>
      <c r="E14">
        <v>12594.457151762601</v>
      </c>
      <c r="F14">
        <v>59879.216520488</v>
      </c>
      <c r="G14">
        <v>34520.530600000006</v>
      </c>
      <c r="H14">
        <v>37820.670983600699</v>
      </c>
      <c r="I14">
        <v>42218.6252832381</v>
      </c>
      <c r="J14">
        <v>19321.2049927691</v>
      </c>
      <c r="K14">
        <v>20499.742278607901</v>
      </c>
      <c r="L14">
        <v>23275.9154511733</v>
      </c>
      <c r="M14">
        <v>50389.906050713806</v>
      </c>
      <c r="N14">
        <v>34251.799076605203</v>
      </c>
      <c r="O14">
        <v>20177.762561253901</v>
      </c>
      <c r="P14">
        <v>17122.1318214028</v>
      </c>
      <c r="Q14">
        <v>13481.301404219499</v>
      </c>
      <c r="R14">
        <v>71596.560846374894</v>
      </c>
      <c r="S14">
        <v>45979.2262308918</v>
      </c>
      <c r="T14">
        <v>27074.580283102299</v>
      </c>
      <c r="U14">
        <v>24732.5852073149</v>
      </c>
      <c r="V14">
        <v>45816.646070353403</v>
      </c>
      <c r="W14">
        <v>13897.6079896459</v>
      </c>
      <c r="X14">
        <v>2181.3333499999999</v>
      </c>
      <c r="Y14">
        <v>11715.929593712701</v>
      </c>
      <c r="Z14">
        <v>20830.021270000001</v>
      </c>
      <c r="AA14">
        <v>19029.6532039101</v>
      </c>
      <c r="AB14">
        <v>17434.005942321499</v>
      </c>
      <c r="AC14">
        <v>15499.2701647624</v>
      </c>
      <c r="AD14">
        <v>10753.752557715199</v>
      </c>
      <c r="AE14">
        <v>2739.7734486252598</v>
      </c>
      <c r="AF14">
        <v>7755.3527863485897</v>
      </c>
      <c r="AG14">
        <v>13880.401250000001</v>
      </c>
    </row>
    <row r="15" spans="1:33">
      <c r="A15">
        <v>14</v>
      </c>
      <c r="B15">
        <v>2008</v>
      </c>
      <c r="C15" t="s">
        <v>119</v>
      </c>
      <c r="D15">
        <v>14822.840008462801</v>
      </c>
      <c r="E15">
        <v>12152.847467821601</v>
      </c>
      <c r="F15">
        <v>63162.649295223302</v>
      </c>
      <c r="G15">
        <v>38627.064470000005</v>
      </c>
      <c r="H15">
        <v>46103.745053677703</v>
      </c>
      <c r="I15">
        <v>43128.727679397998</v>
      </c>
      <c r="J15">
        <v>19659.702502673899</v>
      </c>
      <c r="K15">
        <v>21715.150069383999</v>
      </c>
      <c r="L15">
        <v>22672.784936892098</v>
      </c>
      <c r="M15">
        <v>54015.375895375895</v>
      </c>
      <c r="N15">
        <v>35317.319025745499</v>
      </c>
      <c r="O15">
        <v>22896.494360000001</v>
      </c>
      <c r="P15">
        <v>17719.360548962599</v>
      </c>
      <c r="Q15">
        <v>13831.112151544199</v>
      </c>
      <c r="R15">
        <v>76532.113578797391</v>
      </c>
      <c r="S15">
        <v>46450.482481441999</v>
      </c>
      <c r="T15">
        <v>28156.757356735299</v>
      </c>
      <c r="U15">
        <v>27293.5563786364</v>
      </c>
      <c r="V15">
        <v>48153.253212452699</v>
      </c>
      <c r="W15">
        <v>14318.578824534499</v>
      </c>
      <c r="X15">
        <v>2566.2872006509901</v>
      </c>
      <c r="Y15">
        <v>15147.412271839601</v>
      </c>
      <c r="Z15">
        <v>23524.65956</v>
      </c>
      <c r="AA15">
        <v>18242.166715041301</v>
      </c>
      <c r="AB15">
        <v>17394.889581450399</v>
      </c>
      <c r="AC15">
        <v>17248.477879991598</v>
      </c>
      <c r="AD15">
        <v>11441.7838268781</v>
      </c>
      <c r="AE15">
        <v>3273.44694898642</v>
      </c>
      <c r="AF15">
        <v>7896.5931333221297</v>
      </c>
      <c r="AG15">
        <v>14947.09088</v>
      </c>
    </row>
    <row r="16" spans="1:33">
      <c r="A16">
        <v>15</v>
      </c>
      <c r="B16">
        <v>2009</v>
      </c>
      <c r="C16" t="s">
        <v>119</v>
      </c>
      <c r="D16">
        <v>15328.9764044533</v>
      </c>
      <c r="E16">
        <v>15486.1756612558</v>
      </c>
      <c r="F16">
        <v>66359.053090053203</v>
      </c>
      <c r="G16">
        <v>39375.283270000007</v>
      </c>
      <c r="H16">
        <v>50544.709710550203</v>
      </c>
      <c r="I16">
        <v>47600.399245349297</v>
      </c>
      <c r="J16">
        <v>20016.670855447301</v>
      </c>
      <c r="K16">
        <v>22333.1898463293</v>
      </c>
      <c r="L16">
        <v>22362.839339244001</v>
      </c>
      <c r="M16">
        <v>56718.982362447205</v>
      </c>
      <c r="N16">
        <v>36342.774635504698</v>
      </c>
      <c r="O16">
        <v>25398.187436785702</v>
      </c>
      <c r="P16">
        <v>19787.6192213104</v>
      </c>
      <c r="Q16">
        <v>15120.8429975011</v>
      </c>
      <c r="R16">
        <v>78802.566051502203</v>
      </c>
      <c r="S16">
        <v>48438.287221040198</v>
      </c>
      <c r="T16">
        <v>30397.6962143665</v>
      </c>
      <c r="U16">
        <v>28580.880071367803</v>
      </c>
      <c r="V16">
        <v>51475.960170077</v>
      </c>
      <c r="W16">
        <v>16127.3574675052</v>
      </c>
      <c r="X16">
        <v>2716.6693806621902</v>
      </c>
      <c r="Y16">
        <v>15847.023064880299</v>
      </c>
      <c r="Z16">
        <v>26247.999039999999</v>
      </c>
      <c r="AA16">
        <v>20252.033037706798</v>
      </c>
      <c r="AB16">
        <v>20051.1465237015</v>
      </c>
      <c r="AC16">
        <v>18958.847708601399</v>
      </c>
      <c r="AD16">
        <v>11059.731879748</v>
      </c>
      <c r="AE16">
        <v>3302.5113799999999</v>
      </c>
      <c r="AF16">
        <v>8682.3926476214492</v>
      </c>
      <c r="AG16">
        <v>16931.752530000002</v>
      </c>
    </row>
    <row r="17" spans="1:33">
      <c r="A17">
        <v>16</v>
      </c>
      <c r="B17">
        <v>2010</v>
      </c>
      <c r="C17" t="s">
        <v>119</v>
      </c>
      <c r="D17">
        <v>16150.3845754385</v>
      </c>
      <c r="E17">
        <v>16535.4532135837</v>
      </c>
      <c r="F17">
        <v>80181.15503148071</v>
      </c>
      <c r="G17">
        <v>44027.461500000005</v>
      </c>
      <c r="H17">
        <v>55444.073205176297</v>
      </c>
      <c r="I17">
        <v>55031.65832902</v>
      </c>
      <c r="J17">
        <v>22201.128620408799</v>
      </c>
      <c r="K17">
        <v>24694.885590124501</v>
      </c>
      <c r="L17">
        <v>24394.249803135299</v>
      </c>
      <c r="M17">
        <v>64905.422720333103</v>
      </c>
      <c r="N17">
        <v>39309.999512777504</v>
      </c>
      <c r="O17">
        <v>27531.7455215638</v>
      </c>
      <c r="P17">
        <v>20814.278359921602</v>
      </c>
      <c r="Q17">
        <v>15855.020818958801</v>
      </c>
      <c r="R17">
        <v>90465.773351512602</v>
      </c>
      <c r="S17">
        <v>57418.961734480203</v>
      </c>
      <c r="T17">
        <v>36992.390615098797</v>
      </c>
      <c r="U17">
        <v>31337.780891909599</v>
      </c>
      <c r="V17">
        <v>57850.279098716201</v>
      </c>
      <c r="W17">
        <v>18467.910083124701</v>
      </c>
      <c r="X17">
        <v>2812.9074954416901</v>
      </c>
      <c r="Y17">
        <v>17550.198403804701</v>
      </c>
      <c r="Z17">
        <v>30431.024532728599</v>
      </c>
      <c r="AA17">
        <v>20771.005901087399</v>
      </c>
      <c r="AB17">
        <v>20672.833920216901</v>
      </c>
      <c r="AC17">
        <v>23292.257854316798</v>
      </c>
      <c r="AD17">
        <v>14127.6601552751</v>
      </c>
      <c r="AE17">
        <v>3171.7018883000001</v>
      </c>
      <c r="AF17">
        <v>10616.310062775699</v>
      </c>
      <c r="AG17">
        <v>18078.253071939002</v>
      </c>
    </row>
    <row r="18" spans="1:33">
      <c r="A18">
        <v>17</v>
      </c>
      <c r="B18">
        <v>2011</v>
      </c>
      <c r="C18" t="s">
        <v>119</v>
      </c>
      <c r="D18">
        <v>15464.180102540999</v>
      </c>
      <c r="E18">
        <v>18354.204939993</v>
      </c>
      <c r="F18">
        <v>87273.131541046198</v>
      </c>
      <c r="G18">
        <v>47232.980441423766</v>
      </c>
      <c r="H18">
        <v>69609.627159725002</v>
      </c>
      <c r="I18">
        <v>55707.027685968096</v>
      </c>
      <c r="J18">
        <v>25777.059375391302</v>
      </c>
      <c r="K18">
        <v>27413.810290036399</v>
      </c>
      <c r="L18">
        <v>24555.754365197197</v>
      </c>
      <c r="M18">
        <v>68942.933134019302</v>
      </c>
      <c r="N18">
        <v>42137.3465311775</v>
      </c>
      <c r="O18">
        <v>29586.1058044725</v>
      </c>
      <c r="P18">
        <v>24477.545947639599</v>
      </c>
      <c r="Q18">
        <v>16637.194353436902</v>
      </c>
      <c r="R18">
        <v>96992.865678538597</v>
      </c>
      <c r="S18">
        <v>60955.621719383504</v>
      </c>
      <c r="T18">
        <v>42264.194039869799</v>
      </c>
      <c r="U18">
        <v>35756.531041922201</v>
      </c>
      <c r="V18">
        <v>62553.627602442903</v>
      </c>
      <c r="W18">
        <v>21468.3780457721</v>
      </c>
      <c r="X18">
        <v>3338.4236623925499</v>
      </c>
      <c r="Y18">
        <v>19752.1071002022</v>
      </c>
      <c r="Z18">
        <v>35354.708557624297</v>
      </c>
      <c r="AA18">
        <v>22002.610870315399</v>
      </c>
      <c r="AB18">
        <v>21504.833020346399</v>
      </c>
      <c r="AC18">
        <v>24093.276242910899</v>
      </c>
      <c r="AD18">
        <v>15037.3525367898</v>
      </c>
      <c r="AE18">
        <v>4376.0017766943301</v>
      </c>
      <c r="AF18">
        <v>14944.396150078999</v>
      </c>
      <c r="AG18">
        <v>21185.028326879466</v>
      </c>
    </row>
    <row r="19" spans="1:33">
      <c r="A19">
        <v>18</v>
      </c>
      <c r="B19">
        <v>2012</v>
      </c>
      <c r="C19" t="s">
        <v>119</v>
      </c>
      <c r="D19">
        <v>15904.2791460464</v>
      </c>
      <c r="E19">
        <v>19873.630386196699</v>
      </c>
      <c r="F19">
        <v>87635.156774836898</v>
      </c>
      <c r="G19">
        <v>49827.66507755706</v>
      </c>
      <c r="H19">
        <v>72401.156311378902</v>
      </c>
      <c r="I19">
        <v>57608.623852031298</v>
      </c>
      <c r="J19">
        <v>25958.5593418116</v>
      </c>
      <c r="K19">
        <v>31170.608595067901</v>
      </c>
      <c r="L19">
        <v>24327.641933413801</v>
      </c>
      <c r="M19">
        <v>71380.592452440193</v>
      </c>
      <c r="N19">
        <v>42577.028675092901</v>
      </c>
      <c r="O19">
        <v>33379.486569671601</v>
      </c>
      <c r="P19">
        <v>23999.6301516352</v>
      </c>
      <c r="Q19">
        <v>16707.926617118901</v>
      </c>
      <c r="R19">
        <v>100500.5275773218</v>
      </c>
      <c r="S19">
        <v>58825.486220630497</v>
      </c>
      <c r="T19">
        <v>41654.392455516201</v>
      </c>
      <c r="U19">
        <v>35914.600947610299</v>
      </c>
      <c r="V19">
        <v>63800.757779808198</v>
      </c>
      <c r="W19">
        <v>22248.8394990907</v>
      </c>
      <c r="X19">
        <v>3418.2485072966301</v>
      </c>
      <c r="Y19">
        <v>19599.201193277397</v>
      </c>
      <c r="Z19">
        <v>37234.025927848197</v>
      </c>
      <c r="AA19">
        <v>23980.262106648501</v>
      </c>
      <c r="AB19">
        <v>22107.3232073074</v>
      </c>
      <c r="AC19">
        <v>26326.618746435699</v>
      </c>
      <c r="AD19">
        <v>16387.0510490956</v>
      </c>
      <c r="AE19">
        <v>4473.4459752092107</v>
      </c>
      <c r="AF19">
        <v>14444.6773220575</v>
      </c>
      <c r="AG19">
        <v>27480.860121524602</v>
      </c>
    </row>
    <row r="20" spans="1:33">
      <c r="A20">
        <v>19</v>
      </c>
      <c r="B20">
        <v>2013</v>
      </c>
      <c r="C20" t="s">
        <v>119</v>
      </c>
      <c r="D20">
        <v>15058.17233044099</v>
      </c>
      <c r="E20">
        <v>20582.1172655956</v>
      </c>
      <c r="F20">
        <v>99026.685834652104</v>
      </c>
      <c r="G20">
        <v>52487.75093167436</v>
      </c>
      <c r="H20">
        <v>66129.401813074306</v>
      </c>
      <c r="I20">
        <v>62045.682526054894</v>
      </c>
      <c r="J20">
        <v>25894.235673070099</v>
      </c>
      <c r="K20">
        <v>30612.152126703098</v>
      </c>
      <c r="L20">
        <v>26765.5888040641</v>
      </c>
      <c r="M20">
        <v>79602.119466574295</v>
      </c>
      <c r="N20">
        <v>43810.152055805702</v>
      </c>
      <c r="O20">
        <v>37394.752124521903</v>
      </c>
      <c r="P20">
        <v>23925.5409055173</v>
      </c>
      <c r="Q20">
        <v>21007.429537356897</v>
      </c>
      <c r="R20">
        <v>91834.681662997304</v>
      </c>
      <c r="S20">
        <v>56532.192914834101</v>
      </c>
      <c r="T20">
        <v>35317.337984113103</v>
      </c>
      <c r="U20">
        <v>33990.815299402202</v>
      </c>
      <c r="V20">
        <v>61061.489087547307</v>
      </c>
      <c r="W20">
        <v>22413.506567929398</v>
      </c>
      <c r="X20">
        <v>3674.0156167100699</v>
      </c>
      <c r="Y20">
        <v>16762.211305711899</v>
      </c>
      <c r="Z20">
        <v>37472.348466276002</v>
      </c>
      <c r="AA20">
        <v>23426.687086217298</v>
      </c>
      <c r="AB20">
        <v>21277.8463776803</v>
      </c>
      <c r="AC20">
        <v>26143.179503548901</v>
      </c>
      <c r="AD20">
        <v>16855.663975776301</v>
      </c>
      <c r="AE20">
        <v>5449.3512341047199</v>
      </c>
      <c r="AF20">
        <v>14508.926909911799</v>
      </c>
      <c r="AG20">
        <v>32342.331630196</v>
      </c>
    </row>
    <row r="21" spans="1:33">
      <c r="A21">
        <v>20</v>
      </c>
      <c r="B21">
        <v>2014</v>
      </c>
      <c r="C21" t="s">
        <v>119</v>
      </c>
      <c r="D21">
        <v>14959.13669993616</v>
      </c>
      <c r="E21">
        <v>21156.274362293203</v>
      </c>
      <c r="F21">
        <v>96761.112781736898</v>
      </c>
      <c r="G21">
        <v>51475.343715895295</v>
      </c>
      <c r="H21">
        <v>67702.316736480701</v>
      </c>
      <c r="I21">
        <v>62374.919073785502</v>
      </c>
      <c r="J21">
        <v>25788.950881709399</v>
      </c>
      <c r="K21">
        <v>31795.499077479999</v>
      </c>
      <c r="L21">
        <v>26214.389102565103</v>
      </c>
      <c r="M21">
        <v>80471.813503295605</v>
      </c>
      <c r="N21">
        <v>43806.728120918102</v>
      </c>
      <c r="O21">
        <v>37923.812160998299</v>
      </c>
      <c r="P21">
        <v>25247.4700841962</v>
      </c>
      <c r="Q21">
        <v>21771.776387251899</v>
      </c>
      <c r="R21">
        <v>94292.599618957</v>
      </c>
      <c r="S21">
        <v>56963.840504102198</v>
      </c>
      <c r="T21">
        <v>34765.591914473502</v>
      </c>
      <c r="U21">
        <v>34076.020852028603</v>
      </c>
      <c r="V21">
        <v>62865.969544117295</v>
      </c>
      <c r="W21">
        <v>22269.220642856602</v>
      </c>
      <c r="X21">
        <v>3823.1164966358701</v>
      </c>
      <c r="Y21">
        <v>18349.831512297402</v>
      </c>
      <c r="Z21">
        <v>37931.1161731709</v>
      </c>
      <c r="AA21">
        <v>22691.077191551401</v>
      </c>
      <c r="AB21">
        <v>20155.528864446602</v>
      </c>
      <c r="AC21">
        <v>27089.784011129199</v>
      </c>
      <c r="AD21">
        <v>17082.305286893501</v>
      </c>
      <c r="AE21">
        <v>5469.5624025754305</v>
      </c>
      <c r="AF21">
        <v>15070.185249774901</v>
      </c>
      <c r="AG21">
        <v>36377.819119284599</v>
      </c>
    </row>
    <row r="22" spans="1:33">
      <c r="A22">
        <v>21</v>
      </c>
      <c r="B22">
        <v>2015</v>
      </c>
      <c r="C22" t="s">
        <v>119</v>
      </c>
      <c r="D22">
        <v>15071.149914957439</v>
      </c>
      <c r="E22">
        <v>20667.196803195471</v>
      </c>
      <c r="F22">
        <v>96492.198178896739</v>
      </c>
      <c r="G22">
        <v>51663.437152550287</v>
      </c>
      <c r="H22">
        <v>67660.941924954648</v>
      </c>
      <c r="I22">
        <v>61634.973271307332</v>
      </c>
      <c r="J22">
        <v>25036.260608660483</v>
      </c>
      <c r="K22">
        <v>31492.29202832</v>
      </c>
      <c r="L22">
        <v>26394.18845202903</v>
      </c>
      <c r="M22">
        <v>82096.739794883615</v>
      </c>
      <c r="N22">
        <v>44378.177680722198</v>
      </c>
      <c r="O22">
        <v>38117.350470197009</v>
      </c>
      <c r="P22">
        <v>25087.037259597131</v>
      </c>
      <c r="Q22">
        <v>22544.692103847618</v>
      </c>
      <c r="R22">
        <v>93870.313947518764</v>
      </c>
      <c r="S22">
        <v>55781.450334902656</v>
      </c>
      <c r="T22">
        <v>34744.722079484272</v>
      </c>
      <c r="U22">
        <v>34558.040278901986</v>
      </c>
      <c r="V22">
        <v>63721.443522830501</v>
      </c>
      <c r="W22">
        <v>22539.278839315386</v>
      </c>
      <c r="X22">
        <v>3846.6590344239135</v>
      </c>
      <c r="Y22">
        <v>18366.069310143994</v>
      </c>
      <c r="Z22">
        <v>36602.81174212187</v>
      </c>
      <c r="AA22">
        <v>23328.315765764772</v>
      </c>
      <c r="AB22">
        <v>19863.672235591683</v>
      </c>
      <c r="AC22">
        <v>26551.665005752799</v>
      </c>
      <c r="AD22">
        <v>16480.969852129849</v>
      </c>
      <c r="AE22">
        <v>5521.8507667169542</v>
      </c>
      <c r="AF22">
        <v>16270.203359849933</v>
      </c>
      <c r="AG22">
        <v>38767.548562446675</v>
      </c>
    </row>
    <row r="23" spans="1:33">
      <c r="A23">
        <v>22</v>
      </c>
      <c r="B23">
        <v>2016</v>
      </c>
      <c r="C23" t="s">
        <v>119</v>
      </c>
      <c r="D23">
        <v>15183.163129978719</v>
      </c>
      <c r="E23">
        <v>20178.119244097739</v>
      </c>
      <c r="F23">
        <v>96223.283576056579</v>
      </c>
      <c r="G23">
        <v>51851.530589205278</v>
      </c>
      <c r="H23">
        <v>67619.567113428595</v>
      </c>
      <c r="I23">
        <v>60895.027468829161</v>
      </c>
      <c r="J23">
        <v>24283.570335611566</v>
      </c>
      <c r="K23">
        <v>31189.084979160001</v>
      </c>
      <c r="L23">
        <v>26573.987801492956</v>
      </c>
      <c r="M23">
        <v>83721.666086471625</v>
      </c>
      <c r="N23">
        <v>44949.627240526293</v>
      </c>
      <c r="O23">
        <v>38310.888779395718</v>
      </c>
      <c r="P23">
        <v>24926.604434998062</v>
      </c>
      <c r="Q23">
        <v>23317.607820443336</v>
      </c>
      <c r="R23">
        <v>93448.028276080528</v>
      </c>
      <c r="S23">
        <v>54599.060165703115</v>
      </c>
      <c r="T23">
        <v>34723.852244495043</v>
      </c>
      <c r="U23">
        <v>35040.059705775369</v>
      </c>
      <c r="V23">
        <v>64576.917501543707</v>
      </c>
      <c r="W23">
        <v>22809.33703577417</v>
      </c>
      <c r="X23">
        <v>3870.2015722119568</v>
      </c>
      <c r="Y23">
        <v>18382.307107990586</v>
      </c>
      <c r="Z23">
        <v>35274.507311072841</v>
      </c>
      <c r="AA23">
        <v>23965.554339978142</v>
      </c>
      <c r="AB23">
        <v>19571.815606736764</v>
      </c>
      <c r="AC23">
        <v>26013.546000376398</v>
      </c>
      <c r="AD23">
        <v>15879.634417366198</v>
      </c>
      <c r="AE23">
        <v>5574.139130858478</v>
      </c>
      <c r="AF23">
        <v>17470.221469924967</v>
      </c>
      <c r="AG23">
        <v>41157.27800560875</v>
      </c>
    </row>
    <row r="24" spans="1:33">
      <c r="A24">
        <v>23</v>
      </c>
      <c r="B24">
        <v>2017</v>
      </c>
      <c r="C24" t="s">
        <v>119</v>
      </c>
      <c r="D24">
        <v>15295.176345</v>
      </c>
      <c r="E24">
        <v>19689.041685000004</v>
      </c>
      <c r="F24">
        <v>95954.36897321642</v>
      </c>
      <c r="G24">
        <v>52039.62402586027</v>
      </c>
      <c r="H24">
        <v>67578.192301902556</v>
      </c>
      <c r="I24">
        <v>60155.081666350983</v>
      </c>
      <c r="J24">
        <v>23530.88006256265</v>
      </c>
      <c r="K24">
        <v>30885.877930000002</v>
      </c>
      <c r="L24">
        <v>26753.787150956883</v>
      </c>
      <c r="M24">
        <v>85346.592378059635</v>
      </c>
      <c r="N24">
        <v>45521.076800330397</v>
      </c>
      <c r="O24">
        <v>38504.427088594428</v>
      </c>
      <c r="P24">
        <v>24766.171610398989</v>
      </c>
      <c r="Q24">
        <v>24090.523537039055</v>
      </c>
      <c r="R24">
        <v>93025.742604642292</v>
      </c>
      <c r="S24">
        <v>53416.669996503566</v>
      </c>
      <c r="T24">
        <v>34702.982409505814</v>
      </c>
      <c r="U24">
        <v>35522.079132648752</v>
      </c>
      <c r="V24">
        <v>65432.391480256905</v>
      </c>
      <c r="W24">
        <v>23079.395232232953</v>
      </c>
      <c r="X24">
        <v>3893.7441100000005</v>
      </c>
      <c r="Y24">
        <v>18398.544905837181</v>
      </c>
      <c r="Z24">
        <v>33946.202880023804</v>
      </c>
      <c r="AA24">
        <v>24602.792914191516</v>
      </c>
      <c r="AB24">
        <v>19279.958977881841</v>
      </c>
      <c r="AC24">
        <v>25475.426995000002</v>
      </c>
      <c r="AD24">
        <v>15278.298982602548</v>
      </c>
      <c r="AE24">
        <v>5626.4274950000008</v>
      </c>
      <c r="AF24">
        <v>18670.239579999998</v>
      </c>
      <c r="AG24">
        <v>43547.007448770833</v>
      </c>
    </row>
    <row r="25" spans="1:33">
      <c r="A25">
        <v>24</v>
      </c>
      <c r="B25">
        <v>1995</v>
      </c>
      <c r="C25" t="s">
        <v>118</v>
      </c>
      <c r="D25">
        <v>1138.6168499999999</v>
      </c>
      <c r="E25">
        <v>402.53594999999996</v>
      </c>
      <c r="F25">
        <v>-144.5273</v>
      </c>
      <c r="G25">
        <v>-944.64599999999996</v>
      </c>
      <c r="H25">
        <v>-921.649</v>
      </c>
      <c r="I25">
        <v>679.56115</v>
      </c>
      <c r="J25">
        <v>-131.45530000000002</v>
      </c>
      <c r="K25">
        <v>-51.970699999999994</v>
      </c>
      <c r="L25">
        <v>-25.496099999999977</v>
      </c>
      <c r="M25">
        <v>-30.09258000000003</v>
      </c>
      <c r="N25">
        <v>233.27136000000002</v>
      </c>
      <c r="O25">
        <v>-138.82805999999999</v>
      </c>
      <c r="P25">
        <v>0</v>
      </c>
      <c r="Q25">
        <v>26.960999999999999</v>
      </c>
      <c r="R25">
        <v>23.782440000000001</v>
      </c>
      <c r="S25">
        <v>86.842800000000011</v>
      </c>
      <c r="T25">
        <v>-213.07703999999998</v>
      </c>
      <c r="U25">
        <v>237.99468000000002</v>
      </c>
      <c r="V25">
        <v>-368.56639999999999</v>
      </c>
      <c r="W25">
        <v>-46.488</v>
      </c>
      <c r="X25">
        <v>0</v>
      </c>
      <c r="Y25">
        <v>0</v>
      </c>
      <c r="Z25">
        <v>39.050879999999999</v>
      </c>
      <c r="AA25">
        <v>-162.70800000000003</v>
      </c>
      <c r="AB25">
        <v>-16.091999999999999</v>
      </c>
      <c r="AC25">
        <v>20.247779999999999</v>
      </c>
      <c r="AD25">
        <v>22.196020000000033</v>
      </c>
      <c r="AE25">
        <v>60.534599999999998</v>
      </c>
      <c r="AF25">
        <v>-107.1532</v>
      </c>
      <c r="AG25">
        <v>0</v>
      </c>
    </row>
    <row r="26" spans="1:33">
      <c r="A26">
        <v>25</v>
      </c>
      <c r="B26">
        <v>1996</v>
      </c>
      <c r="C26" t="s">
        <v>118</v>
      </c>
      <c r="D26">
        <v>1211.2342999999998</v>
      </c>
      <c r="E26">
        <v>413.06150000000002</v>
      </c>
      <c r="F26">
        <v>-186.80640000000005</v>
      </c>
      <c r="G26">
        <v>-911.38879999999983</v>
      </c>
      <c r="H26">
        <v>-1076.52495</v>
      </c>
      <c r="I26">
        <v>-16.09</v>
      </c>
      <c r="J26">
        <v>-131.37484999999998</v>
      </c>
      <c r="K26">
        <v>-58.004449999999999</v>
      </c>
      <c r="L26">
        <v>5.0274000000000196</v>
      </c>
      <c r="M26">
        <v>-59.610600000000026</v>
      </c>
      <c r="N26">
        <v>222.49835999999993</v>
      </c>
      <c r="O26">
        <v>-125.11043999999995</v>
      </c>
      <c r="P26">
        <v>0</v>
      </c>
      <c r="Q26">
        <v>39.334679999999999</v>
      </c>
      <c r="R26">
        <v>23.385119999999997</v>
      </c>
      <c r="S26">
        <v>112.38480000000001</v>
      </c>
      <c r="T26">
        <v>-261.26627999999999</v>
      </c>
      <c r="U26">
        <v>58.63308</v>
      </c>
      <c r="V26">
        <v>-440.20559999999995</v>
      </c>
      <c r="W26">
        <v>-34.806399999999996</v>
      </c>
      <c r="X26">
        <v>0</v>
      </c>
      <c r="Y26">
        <v>0</v>
      </c>
      <c r="Z26">
        <v>12.203399999999998</v>
      </c>
      <c r="AA26">
        <v>-145.36439999999999</v>
      </c>
      <c r="AB26">
        <v>0.35759999999999897</v>
      </c>
      <c r="AC26">
        <v>-98.386119999999991</v>
      </c>
      <c r="AD26">
        <v>-205.05225999999996</v>
      </c>
      <c r="AE26">
        <v>95.463760000000008</v>
      </c>
      <c r="AF26">
        <v>-78.207920000000001</v>
      </c>
      <c r="AG26">
        <v>0</v>
      </c>
    </row>
    <row r="27" spans="1:33">
      <c r="A27">
        <v>26</v>
      </c>
      <c r="B27">
        <v>1997</v>
      </c>
      <c r="C27" t="s">
        <v>118</v>
      </c>
      <c r="D27">
        <v>1402.1093999999998</v>
      </c>
      <c r="E27">
        <v>141.6969</v>
      </c>
      <c r="F27">
        <v>-207.06145000000004</v>
      </c>
      <c r="G27">
        <v>-884.58844999999985</v>
      </c>
      <c r="H27">
        <v>-1131.5408499999999</v>
      </c>
      <c r="I27">
        <v>575.45884999999998</v>
      </c>
      <c r="J27">
        <v>62.429200000000044</v>
      </c>
      <c r="K27">
        <v>-115.52619999999999</v>
      </c>
      <c r="L27">
        <v>-35.335440000000006</v>
      </c>
      <c r="M27">
        <v>1.2209399999999611</v>
      </c>
      <c r="N27">
        <v>252.87822</v>
      </c>
      <c r="O27">
        <v>-95.376959999999997</v>
      </c>
      <c r="P27">
        <v>0</v>
      </c>
      <c r="Q27">
        <v>35.531759999999998</v>
      </c>
      <c r="R27">
        <v>10.784399999999998</v>
      </c>
      <c r="S27">
        <v>127.36944000000001</v>
      </c>
      <c r="T27">
        <v>-258.76884000000001</v>
      </c>
      <c r="U27">
        <v>47.054040000000001</v>
      </c>
      <c r="V27">
        <v>-444.79479999999995</v>
      </c>
      <c r="W27">
        <v>-5.1852</v>
      </c>
      <c r="X27">
        <v>0</v>
      </c>
      <c r="Y27">
        <v>165.34188</v>
      </c>
      <c r="Z27">
        <v>-144.62447999999998</v>
      </c>
      <c r="AA27">
        <v>-42.673599999999993</v>
      </c>
      <c r="AB27">
        <v>75.751599999999996</v>
      </c>
      <c r="AC27">
        <v>-49.819279999999992</v>
      </c>
      <c r="AD27">
        <v>99.429819999999992</v>
      </c>
      <c r="AE27">
        <v>25.814179999999993</v>
      </c>
      <c r="AF27">
        <v>-122.53037999999998</v>
      </c>
      <c r="AG27">
        <v>0</v>
      </c>
    </row>
    <row r="28" spans="1:33">
      <c r="A28">
        <v>27</v>
      </c>
      <c r="B28">
        <v>1998</v>
      </c>
      <c r="C28" t="s">
        <v>118</v>
      </c>
      <c r="D28">
        <v>1443.0617499999998</v>
      </c>
      <c r="E28">
        <v>83.762149999999991</v>
      </c>
      <c r="F28">
        <v>19.635900000000021</v>
      </c>
      <c r="G28">
        <v>-1005.8533999999999</v>
      </c>
      <c r="H28">
        <v>-1422.7182499999999</v>
      </c>
      <c r="I28">
        <v>589.69849999999997</v>
      </c>
      <c r="J28">
        <v>-3.3788999999999563</v>
      </c>
      <c r="K28">
        <v>-137.00635</v>
      </c>
      <c r="L28">
        <v>3.8782799999999935</v>
      </c>
      <c r="M28">
        <v>47.832120000000025</v>
      </c>
      <c r="N28">
        <v>172.29617999999999</v>
      </c>
      <c r="O28">
        <v>-42.30198</v>
      </c>
      <c r="P28">
        <v>0</v>
      </c>
      <c r="Q28">
        <v>37.234560000000002</v>
      </c>
      <c r="R28">
        <v>11.352</v>
      </c>
      <c r="S28">
        <v>106.93584</v>
      </c>
      <c r="T28">
        <v>-292.99511999999999</v>
      </c>
      <c r="U28">
        <v>105.006</v>
      </c>
      <c r="V28">
        <v>-435.85479999999995</v>
      </c>
      <c r="W28">
        <v>176.05840000000001</v>
      </c>
      <c r="X28">
        <v>-34.746799999999986</v>
      </c>
      <c r="Y28">
        <v>-35.475000000000001</v>
      </c>
      <c r="Z28">
        <v>-131.45616000000001</v>
      </c>
      <c r="AA28">
        <v>-249.54519999999999</v>
      </c>
      <c r="AB28">
        <v>1088.6535999999999</v>
      </c>
      <c r="AC28">
        <v>329.67004000000003</v>
      </c>
      <c r="AD28">
        <v>41.678419999999988</v>
      </c>
      <c r="AE28">
        <v>-39.59102</v>
      </c>
      <c r="AF28">
        <v>-25.605439999999998</v>
      </c>
      <c r="AG28">
        <v>0</v>
      </c>
    </row>
    <row r="29" spans="1:33">
      <c r="A29">
        <v>28</v>
      </c>
      <c r="B29">
        <v>1999</v>
      </c>
      <c r="C29" t="s">
        <v>118</v>
      </c>
      <c r="D29">
        <v>1522.5783000000001</v>
      </c>
      <c r="E29">
        <v>179.37659999999997</v>
      </c>
      <c r="F29">
        <v>-294.80385000000001</v>
      </c>
      <c r="G29">
        <v>-977.72629999999992</v>
      </c>
      <c r="H29">
        <v>-1272.2647999999999</v>
      </c>
      <c r="I29">
        <v>1418.8162</v>
      </c>
      <c r="J29">
        <v>-32.984500000000011</v>
      </c>
      <c r="K29">
        <v>-132.34025</v>
      </c>
      <c r="L29">
        <v>9.6956999999999578</v>
      </c>
      <c r="M29">
        <v>29.01527999999999</v>
      </c>
      <c r="N29">
        <v>103.49262000000002</v>
      </c>
      <c r="O29">
        <v>-48.334859999999971</v>
      </c>
      <c r="P29">
        <v>-15.800400000000002</v>
      </c>
      <c r="Q29">
        <v>34.680359999999993</v>
      </c>
      <c r="R29">
        <v>-0.62436000000000003</v>
      </c>
      <c r="S29">
        <v>74.469120000000004</v>
      </c>
      <c r="T29">
        <v>-318.31008000000003</v>
      </c>
      <c r="U29">
        <v>160.51727999999997</v>
      </c>
      <c r="V29">
        <v>-551.41919999999993</v>
      </c>
      <c r="W29">
        <v>212.4144</v>
      </c>
      <c r="X29">
        <v>0</v>
      </c>
      <c r="Y29">
        <v>153.42228</v>
      </c>
      <c r="Z29">
        <v>-169.76916</v>
      </c>
      <c r="AA29">
        <v>-424.35200000000003</v>
      </c>
      <c r="AB29">
        <v>-0.29799999999999366</v>
      </c>
      <c r="AC29">
        <v>66.170579999999987</v>
      </c>
      <c r="AD29">
        <v>203.38233999999997</v>
      </c>
      <c r="AE29">
        <v>-54.341979999999992</v>
      </c>
      <c r="AF29">
        <v>21.152320000000007</v>
      </c>
      <c r="AG29">
        <v>0</v>
      </c>
    </row>
    <row r="30" spans="1:33">
      <c r="A30">
        <v>29</v>
      </c>
      <c r="B30">
        <v>2000</v>
      </c>
      <c r="C30" t="s">
        <v>118</v>
      </c>
      <c r="D30">
        <v>1732.5585999999998</v>
      </c>
      <c r="E30">
        <v>154.07990000000001</v>
      </c>
      <c r="F30">
        <v>-310.37105000000003</v>
      </c>
      <c r="G30">
        <v>-1049.1939</v>
      </c>
      <c r="H30">
        <v>-1619.9617499999999</v>
      </c>
      <c r="I30">
        <v>1571.8321000000001</v>
      </c>
      <c r="J30">
        <v>2.5743999999999998</v>
      </c>
      <c r="K30">
        <v>-246.17699999999999</v>
      </c>
      <c r="L30">
        <v>11.419379999999999</v>
      </c>
      <c r="M30">
        <v>779.60609999999986</v>
      </c>
      <c r="N30">
        <v>332.31113999999997</v>
      </c>
      <c r="O30">
        <v>-184.07465999999999</v>
      </c>
      <c r="P30">
        <v>-15.800400000000002</v>
      </c>
      <c r="Q30">
        <v>40.186080000000004</v>
      </c>
      <c r="R30">
        <v>-0.68111999999999995</v>
      </c>
      <c r="S30">
        <v>84.685919999999996</v>
      </c>
      <c r="T30">
        <v>-356.67984000000001</v>
      </c>
      <c r="U30">
        <v>170.79083999999997</v>
      </c>
      <c r="V30">
        <v>-182.5548</v>
      </c>
      <c r="W30">
        <v>196.32239999999999</v>
      </c>
      <c r="X30">
        <v>0</v>
      </c>
      <c r="Y30">
        <v>234.81611999999998</v>
      </c>
      <c r="Z30">
        <v>-199.45464000000001</v>
      </c>
      <c r="AA30">
        <v>0</v>
      </c>
      <c r="AB30">
        <v>22.230799999999999</v>
      </c>
      <c r="AC30">
        <v>83.635159999999985</v>
      </c>
      <c r="AD30">
        <v>104.92663999999999</v>
      </c>
      <c r="AE30">
        <v>-127.12266</v>
      </c>
      <c r="AF30">
        <v>0</v>
      </c>
      <c r="AG30">
        <v>0</v>
      </c>
    </row>
    <row r="31" spans="1:33">
      <c r="A31">
        <v>30</v>
      </c>
      <c r="B31">
        <v>2001</v>
      </c>
      <c r="C31" t="s">
        <v>118</v>
      </c>
      <c r="D31">
        <v>1977.742</v>
      </c>
      <c r="E31">
        <v>229.52775</v>
      </c>
      <c r="F31">
        <v>-527.86959999999999</v>
      </c>
      <c r="G31">
        <v>-1355.6731499999999</v>
      </c>
      <c r="H31">
        <v>-1643.5779000000002</v>
      </c>
      <c r="I31">
        <v>1195.4870000000001</v>
      </c>
      <c r="J31">
        <v>-60.015699999999924</v>
      </c>
      <c r="K31">
        <v>84.150700000000001</v>
      </c>
      <c r="L31">
        <v>118.57482</v>
      </c>
      <c r="M31">
        <v>275.28606000000002</v>
      </c>
      <c r="N31">
        <v>466.39908000000003</v>
      </c>
      <c r="O31">
        <v>-389.98259999999993</v>
      </c>
      <c r="P31">
        <v>-44.743859999999998</v>
      </c>
      <c r="Q31">
        <v>34.793879999999994</v>
      </c>
      <c r="R31">
        <v>-1.8730800000000001</v>
      </c>
      <c r="S31">
        <v>70.779719999999998</v>
      </c>
      <c r="T31">
        <v>46.486440000000002</v>
      </c>
      <c r="U31">
        <v>184.41324</v>
      </c>
      <c r="V31">
        <v>58.467599999999997</v>
      </c>
      <c r="W31">
        <v>206.93119999999996</v>
      </c>
      <c r="X31">
        <v>0</v>
      </c>
      <c r="Y31">
        <v>340.56</v>
      </c>
      <c r="Z31">
        <v>-266.20439999999996</v>
      </c>
      <c r="AA31">
        <v>0</v>
      </c>
      <c r="AB31">
        <v>4.8872</v>
      </c>
      <c r="AC31">
        <v>88.992819999999995</v>
      </c>
      <c r="AD31">
        <v>25.396699999999996</v>
      </c>
      <c r="AE31">
        <v>-177.77690000000001</v>
      </c>
      <c r="AF31">
        <v>0</v>
      </c>
      <c r="AG31">
        <v>0</v>
      </c>
    </row>
    <row r="32" spans="1:33">
      <c r="A32">
        <v>31</v>
      </c>
      <c r="B32">
        <v>2002</v>
      </c>
      <c r="C32" t="s">
        <v>118</v>
      </c>
      <c r="D32">
        <v>2269.0963000000002</v>
      </c>
      <c r="E32">
        <v>43.340499999999999</v>
      </c>
      <c r="F32">
        <v>-432.34359999999992</v>
      </c>
      <c r="G32">
        <v>-1878.5895499999997</v>
      </c>
      <c r="H32">
        <v>-1751.6637999999998</v>
      </c>
      <c r="I32">
        <v>824.37114999999994</v>
      </c>
      <c r="J32">
        <v>-60.015699999999924</v>
      </c>
      <c r="K32">
        <v>19.468900000000001</v>
      </c>
      <c r="L32">
        <v>213.44904</v>
      </c>
      <c r="M32">
        <v>549.99756000000002</v>
      </c>
      <c r="N32">
        <v>919.43964000000005</v>
      </c>
      <c r="O32">
        <v>-579.22829999999999</v>
      </c>
      <c r="P32">
        <v>0.43091999999999997</v>
      </c>
      <c r="Q32">
        <v>-8.1166799999999988</v>
      </c>
      <c r="R32">
        <v>-3.1785600000000001</v>
      </c>
      <c r="S32">
        <v>115.33632</v>
      </c>
      <c r="T32">
        <v>179.6454</v>
      </c>
      <c r="U32">
        <v>184.41324</v>
      </c>
      <c r="V32">
        <v>333.76</v>
      </c>
      <c r="W32">
        <v>237.92320000000001</v>
      </c>
      <c r="X32">
        <v>0</v>
      </c>
      <c r="Y32">
        <v>408.67200000000003</v>
      </c>
      <c r="Z32">
        <v>-359.17728</v>
      </c>
      <c r="AA32">
        <v>0</v>
      </c>
      <c r="AB32">
        <v>-201.68639999999999</v>
      </c>
      <c r="AC32">
        <v>67.910079999999994</v>
      </c>
      <c r="AD32">
        <v>13.916</v>
      </c>
      <c r="AE32">
        <v>-45.922799999999995</v>
      </c>
      <c r="AF32">
        <v>0</v>
      </c>
      <c r="AG32">
        <v>0</v>
      </c>
    </row>
    <row r="33" spans="1:33">
      <c r="A33">
        <v>32</v>
      </c>
      <c r="B33">
        <v>2003</v>
      </c>
      <c r="C33" t="s">
        <v>118</v>
      </c>
      <c r="D33">
        <v>2423.44155</v>
      </c>
      <c r="E33">
        <v>-111.44699999999999</v>
      </c>
      <c r="F33">
        <v>89.776749999999993</v>
      </c>
      <c r="G33">
        <v>-2062.9193499999997</v>
      </c>
      <c r="H33">
        <v>-2132.6179499999998</v>
      </c>
      <c r="I33">
        <v>698.94960000000003</v>
      </c>
      <c r="J33">
        <v>208.2046</v>
      </c>
      <c r="K33">
        <v>-34.915300000000002</v>
      </c>
      <c r="L33">
        <v>373.24853999999999</v>
      </c>
      <c r="M33">
        <v>1208.08422</v>
      </c>
      <c r="N33">
        <v>1073.6371799999999</v>
      </c>
      <c r="O33">
        <v>-802.51667999999995</v>
      </c>
      <c r="P33">
        <v>-179.40635999999998</v>
      </c>
      <c r="Q33">
        <v>-121.52316</v>
      </c>
      <c r="R33">
        <v>0</v>
      </c>
      <c r="S33">
        <v>181.85903999999999</v>
      </c>
      <c r="T33">
        <v>-862.01412000000005</v>
      </c>
      <c r="U33">
        <v>52.162439999999997</v>
      </c>
      <c r="V33">
        <v>628.60119999999995</v>
      </c>
      <c r="W33">
        <v>309.80079999999998</v>
      </c>
      <c r="X33">
        <v>0</v>
      </c>
      <c r="Y33">
        <v>398.22816</v>
      </c>
      <c r="Z33">
        <v>-391.81427999999994</v>
      </c>
      <c r="AA33">
        <v>-509.75879999999995</v>
      </c>
      <c r="AB33">
        <v>-387.45960000000002</v>
      </c>
      <c r="AC33">
        <v>-230.17063999999999</v>
      </c>
      <c r="AD33">
        <v>-39.521439999999998</v>
      </c>
      <c r="AE33">
        <v>108.54479999999998</v>
      </c>
      <c r="AF33">
        <v>97.411999999999992</v>
      </c>
      <c r="AG33">
        <v>0</v>
      </c>
    </row>
    <row r="34" spans="1:33">
      <c r="A34">
        <v>33</v>
      </c>
      <c r="B34">
        <v>2004</v>
      </c>
      <c r="C34" t="s">
        <v>118</v>
      </c>
      <c r="D34">
        <v>2723.0216999999998</v>
      </c>
      <c r="E34">
        <v>68.548749999999998</v>
      </c>
      <c r="F34">
        <v>318.86225000000002</v>
      </c>
      <c r="G34">
        <v>-2091.6656000000003</v>
      </c>
      <c r="H34">
        <v>-2583.3591500000002</v>
      </c>
      <c r="I34">
        <v>1493.0715499999999</v>
      </c>
      <c r="J34">
        <v>-51.407549999999993</v>
      </c>
      <c r="K34">
        <v>-620.51084999999989</v>
      </c>
      <c r="L34">
        <v>76.991039999999998</v>
      </c>
      <c r="M34">
        <v>1452.4158600000001</v>
      </c>
      <c r="N34">
        <v>1154.2910400000001</v>
      </c>
      <c r="O34">
        <v>-684.66005999999993</v>
      </c>
      <c r="P34">
        <v>33.899039999999999</v>
      </c>
      <c r="Q34">
        <v>5.8462800000000001</v>
      </c>
      <c r="R34">
        <v>0</v>
      </c>
      <c r="S34">
        <v>162.78767999999999</v>
      </c>
      <c r="T34">
        <v>-2161.30728</v>
      </c>
      <c r="U34">
        <v>69.928319999999999</v>
      </c>
      <c r="V34">
        <v>1400.3019999999999</v>
      </c>
      <c r="W34">
        <v>513.75199999999995</v>
      </c>
      <c r="X34">
        <v>0</v>
      </c>
      <c r="Y34">
        <v>514.75644</v>
      </c>
      <c r="Z34">
        <v>-444.26051999999999</v>
      </c>
      <c r="AA34">
        <v>-773.48879999999997</v>
      </c>
      <c r="AB34">
        <v>5.2447999999999997</v>
      </c>
      <c r="AC34">
        <v>-199.69459999999998</v>
      </c>
      <c r="AD34">
        <v>-36.599080000000001</v>
      </c>
      <c r="AE34">
        <v>212.21899999999999</v>
      </c>
      <c r="AF34">
        <v>46.549019999999999</v>
      </c>
      <c r="AG34">
        <v>0</v>
      </c>
    </row>
    <row r="35" spans="1:33">
      <c r="A35">
        <v>34</v>
      </c>
      <c r="B35">
        <v>2005</v>
      </c>
      <c r="C35" t="s">
        <v>118</v>
      </c>
      <c r="D35">
        <v>3156.6920500000001</v>
      </c>
      <c r="E35">
        <v>176.63464999999999</v>
      </c>
      <c r="F35">
        <v>1444.8307500000001</v>
      </c>
      <c r="G35">
        <v>-3234.17425</v>
      </c>
      <c r="H35">
        <v>-3160.6722999999993</v>
      </c>
      <c r="I35">
        <v>1634.8244500000001</v>
      </c>
      <c r="J35">
        <v>-444.084</v>
      </c>
      <c r="K35">
        <v>-872.72159999999997</v>
      </c>
      <c r="L35">
        <v>1300.1574599999999</v>
      </c>
      <c r="M35">
        <v>527.58972000000006</v>
      </c>
      <c r="N35">
        <v>1335.1338000000001</v>
      </c>
      <c r="O35">
        <v>-479.25486000000001</v>
      </c>
      <c r="P35">
        <v>-155.56211999999999</v>
      </c>
      <c r="Q35">
        <v>104.94924</v>
      </c>
      <c r="R35">
        <v>2.4766000000000004</v>
      </c>
      <c r="S35">
        <v>-165.28512000000001</v>
      </c>
      <c r="T35">
        <v>-2847.0248399999996</v>
      </c>
      <c r="U35">
        <v>157.67928000000001</v>
      </c>
      <c r="V35">
        <v>2086.1192000000001</v>
      </c>
      <c r="W35">
        <v>381.44</v>
      </c>
      <c r="X35">
        <v>0</v>
      </c>
      <c r="Y35">
        <v>624.07619999999997</v>
      </c>
      <c r="Z35">
        <v>-432.34092000000004</v>
      </c>
      <c r="AA35">
        <v>-934.82599999999991</v>
      </c>
      <c r="AB35">
        <v>-399.08159999999998</v>
      </c>
      <c r="AC35">
        <v>-429.65649999999994</v>
      </c>
      <c r="AD35">
        <v>-85.583399999999997</v>
      </c>
      <c r="AE35">
        <v>-34.79</v>
      </c>
      <c r="AF35">
        <v>-40.704300000000003</v>
      </c>
      <c r="AG35">
        <v>0</v>
      </c>
    </row>
    <row r="36" spans="1:33">
      <c r="A36">
        <v>35</v>
      </c>
      <c r="B36">
        <v>2006</v>
      </c>
      <c r="C36" t="s">
        <v>118</v>
      </c>
      <c r="D36">
        <v>3614.8630499999999</v>
      </c>
      <c r="E36">
        <v>698.66655000000003</v>
      </c>
      <c r="F36">
        <v>2837.2991000000002</v>
      </c>
      <c r="G36">
        <v>-3792.1168499999999</v>
      </c>
      <c r="H36">
        <v>-4273.9521064999999</v>
      </c>
      <c r="I36">
        <v>1794.11545</v>
      </c>
      <c r="J36">
        <v>-347.22219999999999</v>
      </c>
      <c r="K36">
        <v>-948.98820000000001</v>
      </c>
      <c r="L36">
        <v>1892.38518</v>
      </c>
      <c r="M36">
        <v>238.44239999999999</v>
      </c>
      <c r="N36">
        <v>1029.1805999999999</v>
      </c>
      <c r="O36">
        <v>-516.96036000000004</v>
      </c>
      <c r="P36">
        <v>-268.67861999999997</v>
      </c>
      <c r="Q36">
        <v>59.143920000000001</v>
      </c>
      <c r="R36">
        <v>-4.6878500000000001</v>
      </c>
      <c r="S36">
        <v>-335.33807999999999</v>
      </c>
      <c r="T36">
        <v>-2476.0414799999999</v>
      </c>
      <c r="U36">
        <v>116.69856</v>
      </c>
      <c r="V36">
        <v>2901.8047999999999</v>
      </c>
      <c r="W36">
        <v>334.41559999999993</v>
      </c>
      <c r="X36">
        <v>0</v>
      </c>
      <c r="Y36">
        <v>640.93391999999994</v>
      </c>
      <c r="Z36">
        <v>-345.89543999999995</v>
      </c>
      <c r="AA36">
        <v>-2116.2172</v>
      </c>
      <c r="AB36">
        <v>-643.82225327999993</v>
      </c>
      <c r="AC36">
        <v>188.07473999999999</v>
      </c>
      <c r="AD36">
        <v>30.893520000000002</v>
      </c>
      <c r="AE36">
        <v>-216.74169999999998</v>
      </c>
      <c r="AF36">
        <v>-55.176939999999995</v>
      </c>
      <c r="AG36">
        <v>0</v>
      </c>
    </row>
    <row r="37" spans="1:33">
      <c r="A37">
        <v>36</v>
      </c>
      <c r="B37">
        <v>2007</v>
      </c>
      <c r="C37" t="s">
        <v>118</v>
      </c>
      <c r="D37">
        <v>3967.6016500000001</v>
      </c>
      <c r="E37">
        <v>951.3682</v>
      </c>
      <c r="F37">
        <v>3316.5212000000001</v>
      </c>
      <c r="G37">
        <v>-3641.4865</v>
      </c>
      <c r="H37">
        <v>-6067.1109959999994</v>
      </c>
      <c r="I37">
        <v>1981.4835</v>
      </c>
      <c r="J37">
        <v>-308.84755000000001</v>
      </c>
      <c r="K37">
        <v>-1104.4176</v>
      </c>
      <c r="L37">
        <v>2373.8664600000002</v>
      </c>
      <c r="M37">
        <v>909.88757999999996</v>
      </c>
      <c r="N37">
        <v>782.22465720000002</v>
      </c>
      <c r="O37">
        <v>-713.45987999999988</v>
      </c>
      <c r="P37">
        <v>-279.7389</v>
      </c>
      <c r="Q37">
        <v>95.583839999999995</v>
      </c>
      <c r="R37">
        <v>0</v>
      </c>
      <c r="S37">
        <v>-265.80707999999998</v>
      </c>
      <c r="T37">
        <v>-3133.7195999999999</v>
      </c>
      <c r="U37">
        <v>244.01123999999999</v>
      </c>
      <c r="V37">
        <v>3945.4007999999999</v>
      </c>
      <c r="W37">
        <v>-21.410703999999999</v>
      </c>
      <c r="X37">
        <v>0</v>
      </c>
      <c r="Y37">
        <v>534.84947999999997</v>
      </c>
      <c r="Z37">
        <v>-277.04556000000002</v>
      </c>
      <c r="AA37">
        <v>-2254.7836239999997</v>
      </c>
      <c r="AB37">
        <v>-947.58040000000005</v>
      </c>
      <c r="AC37">
        <v>-375.52325999999999</v>
      </c>
      <c r="AD37">
        <v>-27.971159999999994</v>
      </c>
      <c r="AE37">
        <v>-104.9962193042</v>
      </c>
      <c r="AF37">
        <v>-79.251620000000003</v>
      </c>
      <c r="AG37">
        <v>0</v>
      </c>
    </row>
    <row r="38" spans="1:33">
      <c r="A38">
        <v>37</v>
      </c>
      <c r="B38">
        <v>2008</v>
      </c>
      <c r="C38" t="s">
        <v>118</v>
      </c>
      <c r="D38">
        <v>4084.2671999999998</v>
      </c>
      <c r="E38">
        <v>1172.4931999999999</v>
      </c>
      <c r="F38">
        <v>4436.20975</v>
      </c>
      <c r="G38">
        <v>-4295.4857999999995</v>
      </c>
      <c r="H38">
        <v>-7403.4418999999989</v>
      </c>
      <c r="I38">
        <v>2192.9865500000001</v>
      </c>
      <c r="J38">
        <v>-235.39670000000001</v>
      </c>
      <c r="K38">
        <v>-1355.9042999999999</v>
      </c>
      <c r="L38">
        <v>2464.9342200000001</v>
      </c>
      <c r="M38">
        <v>1659.54474</v>
      </c>
      <c r="N38">
        <v>1357.46982</v>
      </c>
      <c r="O38">
        <v>-1749.96612</v>
      </c>
      <c r="P38">
        <v>-88.266779999999997</v>
      </c>
      <c r="Q38">
        <v>304.00655999999998</v>
      </c>
      <c r="R38">
        <v>245.44874999999999</v>
      </c>
      <c r="S38">
        <v>-7.2085200000000569</v>
      </c>
      <c r="T38">
        <v>-3937.2141599999995</v>
      </c>
      <c r="U38">
        <v>1398.11232</v>
      </c>
      <c r="V38">
        <v>4704.1683999999996</v>
      </c>
      <c r="W38">
        <v>-562.86239999999998</v>
      </c>
      <c r="X38">
        <v>0</v>
      </c>
      <c r="Y38">
        <v>546.14472000000001</v>
      </c>
      <c r="Z38">
        <v>-127.65324</v>
      </c>
      <c r="AA38">
        <v>-3054.5596</v>
      </c>
      <c r="AB38">
        <v>-1252.3152</v>
      </c>
      <c r="AC38">
        <v>-799.33503999999994</v>
      </c>
      <c r="AD38">
        <v>-87.879540000000006</v>
      </c>
      <c r="AE38">
        <v>-62.622</v>
      </c>
      <c r="AF38">
        <v>-160.24274000000003</v>
      </c>
      <c r="AG38">
        <v>0</v>
      </c>
    </row>
    <row r="39" spans="1:33">
      <c r="A39">
        <v>38</v>
      </c>
      <c r="B39">
        <v>2009</v>
      </c>
      <c r="C39" t="s">
        <v>118</v>
      </c>
      <c r="D39">
        <v>4533.8585499999999</v>
      </c>
      <c r="E39">
        <v>1385.8345999999999</v>
      </c>
      <c r="F39">
        <v>5588.7132499999998</v>
      </c>
      <c r="G39">
        <v>-5362.3696999999993</v>
      </c>
      <c r="H39">
        <v>-8509.4206999999988</v>
      </c>
      <c r="I39">
        <v>2356.4609500000001</v>
      </c>
      <c r="J39">
        <v>-285.27570000000003</v>
      </c>
      <c r="K39">
        <v>-413.75434999999993</v>
      </c>
      <c r="L39">
        <v>2662.2237599999999</v>
      </c>
      <c r="M39">
        <v>2367.7617599999999</v>
      </c>
      <c r="N39">
        <v>1585.28286</v>
      </c>
      <c r="O39">
        <v>-2702.3711399999997</v>
      </c>
      <c r="P39">
        <v>-257.04377999999997</v>
      </c>
      <c r="Q39">
        <v>481.26803999999998</v>
      </c>
      <c r="R39">
        <v>0</v>
      </c>
      <c r="S39">
        <v>76.17192</v>
      </c>
      <c r="T39">
        <v>-3489.20748</v>
      </c>
      <c r="U39">
        <v>1166.0206800000001</v>
      </c>
      <c r="V39">
        <v>5400.2367999999997</v>
      </c>
      <c r="W39">
        <v>-290.3116</v>
      </c>
      <c r="X39">
        <v>0</v>
      </c>
      <c r="Y39">
        <v>584.74152000000004</v>
      </c>
      <c r="Z39">
        <v>-667.95168000000001</v>
      </c>
      <c r="AA39">
        <v>-3753.1907999999999</v>
      </c>
      <c r="AB39">
        <v>-1775.5436</v>
      </c>
      <c r="AC39">
        <v>10.715319999999998</v>
      </c>
      <c r="AD39">
        <v>15.725079999999998</v>
      </c>
      <c r="AE39">
        <v>-294.11466000000001</v>
      </c>
      <c r="AF39">
        <v>-64.639819999999986</v>
      </c>
      <c r="AG39">
        <v>0</v>
      </c>
    </row>
    <row r="40" spans="1:33">
      <c r="A40">
        <v>39</v>
      </c>
      <c r="B40">
        <v>2010</v>
      </c>
      <c r="C40" t="s">
        <v>118</v>
      </c>
      <c r="D40">
        <v>4907.9135999999999</v>
      </c>
      <c r="E40">
        <v>963.39739999999995</v>
      </c>
      <c r="F40">
        <v>5912.8824999999997</v>
      </c>
      <c r="G40">
        <v>-6107.5609499999991</v>
      </c>
      <c r="H40">
        <v>-9415.1301255000017</v>
      </c>
      <c r="I40">
        <v>3016.9554499999999</v>
      </c>
      <c r="J40">
        <v>-653.65625</v>
      </c>
      <c r="K40">
        <v>-264.92185000000001</v>
      </c>
      <c r="L40">
        <v>2527.9203600000001</v>
      </c>
      <c r="M40">
        <v>2622.0045599999999</v>
      </c>
      <c r="N40">
        <v>1820.0696219999998</v>
      </c>
      <c r="O40">
        <v>-2767.9284360000001</v>
      </c>
      <c r="P40">
        <v>-296.18567999999999</v>
      </c>
      <c r="Q40">
        <v>357.13391999999999</v>
      </c>
      <c r="R40">
        <v>1836.2750699999997</v>
      </c>
      <c r="S40">
        <v>852.08112000000006</v>
      </c>
      <c r="T40">
        <v>-3401.0024400000002</v>
      </c>
      <c r="U40">
        <v>761.20836000000008</v>
      </c>
      <c r="V40">
        <v>5106.4088000000002</v>
      </c>
      <c r="W40">
        <v>-232.44</v>
      </c>
      <c r="X40">
        <v>-12.217999999999998</v>
      </c>
      <c r="Y40">
        <v>802.87019999999995</v>
      </c>
      <c r="Z40">
        <v>-878.98536000000013</v>
      </c>
      <c r="AA40">
        <v>-3278.7151999999996</v>
      </c>
      <c r="AB40">
        <v>-2252.7736339659996</v>
      </c>
      <c r="AC40">
        <v>-663.23656000000005</v>
      </c>
      <c r="AD40">
        <v>-487.61663999999996</v>
      </c>
      <c r="AE40">
        <v>-46.908748600000003</v>
      </c>
      <c r="AF40">
        <v>-396.52389559999995</v>
      </c>
      <c r="AG40">
        <v>-21.569800000000001</v>
      </c>
    </row>
    <row r="41" spans="1:33">
      <c r="A41">
        <v>40</v>
      </c>
      <c r="B41">
        <v>2011</v>
      </c>
      <c r="C41" t="s">
        <v>118</v>
      </c>
      <c r="D41">
        <v>5316.8929799999996</v>
      </c>
      <c r="E41">
        <v>906.65337</v>
      </c>
      <c r="F41">
        <v>6633.0692399999998</v>
      </c>
      <c r="G41">
        <v>-6222.1116300000003</v>
      </c>
      <c r="H41">
        <v>-11397.595020000001</v>
      </c>
      <c r="I41">
        <v>3588.58358</v>
      </c>
      <c r="J41">
        <v>-612.53719999999998</v>
      </c>
      <c r="K41">
        <v>-367.84987999999998</v>
      </c>
      <c r="L41">
        <v>2233.4836194999998</v>
      </c>
      <c r="M41">
        <v>2486.0248799999999</v>
      </c>
      <c r="N41">
        <v>2328.8273146269999</v>
      </c>
      <c r="O41">
        <v>-3093.0592299999998</v>
      </c>
      <c r="P41">
        <v>-450.05377000000004</v>
      </c>
      <c r="Q41">
        <v>553.10040000000004</v>
      </c>
      <c r="R41">
        <v>4146.1103481</v>
      </c>
      <c r="S41">
        <v>802.85310000000004</v>
      </c>
      <c r="T41">
        <v>-3150.6714000000006</v>
      </c>
      <c r="U41">
        <v>1168.5496499999999</v>
      </c>
      <c r="V41">
        <v>3999.91824</v>
      </c>
      <c r="W41">
        <v>347.86896000000002</v>
      </c>
      <c r="X41">
        <v>-1.3220399999999999</v>
      </c>
      <c r="Y41">
        <v>1098.5784000000001</v>
      </c>
      <c r="Z41">
        <v>-628.84799999999996</v>
      </c>
      <c r="AA41">
        <v>-2464.39752</v>
      </c>
      <c r="AB41">
        <v>-2160.582232152</v>
      </c>
      <c r="AC41">
        <v>-1896.79</v>
      </c>
      <c r="AD41">
        <v>-716.59559999999999</v>
      </c>
      <c r="AE41">
        <v>483.85843800000004</v>
      </c>
      <c r="AF41">
        <v>-1909.454246</v>
      </c>
      <c r="AG41">
        <v>-247.57740000000007</v>
      </c>
    </row>
    <row r="42" spans="1:33">
      <c r="A42">
        <v>41</v>
      </c>
      <c r="B42">
        <v>2012</v>
      </c>
      <c r="C42" t="s">
        <v>118</v>
      </c>
      <c r="D42">
        <v>5501.5132759999997</v>
      </c>
      <c r="E42">
        <v>1285.5069100000001</v>
      </c>
      <c r="F42">
        <v>6251.5588500000003</v>
      </c>
      <c r="G42">
        <v>-6801.8587399999988</v>
      </c>
      <c r="H42">
        <v>-11738.817209999999</v>
      </c>
      <c r="I42">
        <v>3201.2164499999999</v>
      </c>
      <c r="J42">
        <v>497.06062000000003</v>
      </c>
      <c r="K42">
        <v>-1039.8806500000001</v>
      </c>
      <c r="L42">
        <v>2676.3250500000004</v>
      </c>
      <c r="M42">
        <v>2972.5689000000002</v>
      </c>
      <c r="N42">
        <v>2558.2102140000002</v>
      </c>
      <c r="O42">
        <v>-3142.8454469999997</v>
      </c>
      <c r="P42">
        <v>-303.27885000000003</v>
      </c>
      <c r="Q42">
        <v>568.22912999999994</v>
      </c>
      <c r="R42">
        <v>4322.0065226999996</v>
      </c>
      <c r="S42">
        <v>1040.7282899999998</v>
      </c>
      <c r="T42">
        <v>-3166.1859599999998</v>
      </c>
      <c r="U42">
        <v>1402.8304499999999</v>
      </c>
      <c r="V42">
        <v>5179.8117000000002</v>
      </c>
      <c r="W42">
        <v>-96.037620000000004</v>
      </c>
      <c r="X42">
        <v>1.63401</v>
      </c>
      <c r="Y42">
        <v>920.02756999999986</v>
      </c>
      <c r="Z42">
        <v>-633.99419999999986</v>
      </c>
      <c r="AA42">
        <v>-2973.7400699999998</v>
      </c>
      <c r="AB42">
        <v>-2378.508136032</v>
      </c>
      <c r="AC42">
        <v>-1871.7396337990001</v>
      </c>
      <c r="AD42">
        <v>-750.35408000000007</v>
      </c>
      <c r="AE42">
        <v>68.116913900000014</v>
      </c>
      <c r="AF42">
        <v>-1835.9259099999999</v>
      </c>
      <c r="AG42">
        <v>-245.22595999999999</v>
      </c>
    </row>
    <row r="43" spans="1:33">
      <c r="A43">
        <v>42</v>
      </c>
      <c r="B43">
        <v>2013</v>
      </c>
      <c r="C43" t="s">
        <v>118</v>
      </c>
      <c r="D43">
        <v>5100.6423999999997</v>
      </c>
      <c r="E43">
        <v>1500.3033800000001</v>
      </c>
      <c r="F43">
        <v>6578.1308399999998</v>
      </c>
      <c r="G43">
        <v>-7151.8646799999997</v>
      </c>
      <c r="H43">
        <v>-12249.588889999999</v>
      </c>
      <c r="I43">
        <v>3386.1186499999999</v>
      </c>
      <c r="J43">
        <v>-925.90942000000018</v>
      </c>
      <c r="K43">
        <v>-1034.1315900000002</v>
      </c>
      <c r="L43">
        <v>3088.3649999999998</v>
      </c>
      <c r="M43">
        <v>3880.99845</v>
      </c>
      <c r="N43">
        <v>3729.8163</v>
      </c>
      <c r="O43">
        <v>-3163.3581000000004</v>
      </c>
      <c r="P43">
        <v>-122.33865</v>
      </c>
      <c r="Q43">
        <v>376.97946999999999</v>
      </c>
      <c r="R43">
        <v>4294.6913800000002</v>
      </c>
      <c r="S43">
        <v>1166.4231600000001</v>
      </c>
      <c r="T43">
        <v>-2223.1327299999998</v>
      </c>
      <c r="U43">
        <v>762.05471999999997</v>
      </c>
      <c r="V43">
        <v>5415.6889499999997</v>
      </c>
      <c r="W43">
        <v>96.406589999999994</v>
      </c>
      <c r="X43">
        <v>-1.0542000000000002</v>
      </c>
      <c r="Y43">
        <v>1154.4372000000001</v>
      </c>
      <c r="Z43">
        <v>-3505.3675999999996</v>
      </c>
      <c r="AA43">
        <v>-2899.4716800000006</v>
      </c>
      <c r="AB43">
        <v>-4545.4468500000003</v>
      </c>
      <c r="AC43">
        <v>-2400.1590900000001</v>
      </c>
      <c r="AD43">
        <v>-812.26096000000007</v>
      </c>
      <c r="AE43">
        <v>567.30183999999997</v>
      </c>
      <c r="AF43">
        <v>-2066.1421200000004</v>
      </c>
      <c r="AG43">
        <v>-435.61630000000002</v>
      </c>
    </row>
    <row r="44" spans="1:33">
      <c r="A44">
        <v>43</v>
      </c>
      <c r="B44">
        <v>2014</v>
      </c>
      <c r="C44" t="s">
        <v>118</v>
      </c>
      <c r="D44">
        <v>5022.9345375000003</v>
      </c>
      <c r="E44">
        <v>1748.9685400000001</v>
      </c>
      <c r="F44">
        <v>7384.17029</v>
      </c>
      <c r="G44">
        <v>-7252.8517400000001</v>
      </c>
      <c r="H44">
        <v>-12767.965549999999</v>
      </c>
      <c r="I44">
        <v>3274.0119800000002</v>
      </c>
      <c r="J44">
        <v>-699.90921000000003</v>
      </c>
      <c r="K44">
        <v>-1280.25351</v>
      </c>
      <c r="L44">
        <v>3945.8646675</v>
      </c>
      <c r="M44">
        <v>4676.3051999999998</v>
      </c>
      <c r="N44">
        <v>4418.6954594999997</v>
      </c>
      <c r="O44">
        <v>-3156.8732370000002</v>
      </c>
      <c r="P44">
        <v>-75.626249999999999</v>
      </c>
      <c r="Q44">
        <v>763.42154000000005</v>
      </c>
      <c r="R44">
        <v>4295.2776709</v>
      </c>
      <c r="S44">
        <v>2266.0298499999999</v>
      </c>
      <c r="T44">
        <v>-2783.7791631999999</v>
      </c>
      <c r="U44">
        <v>1050.92687</v>
      </c>
      <c r="V44">
        <v>7464.4739399999999</v>
      </c>
      <c r="W44">
        <v>50.970570000000002</v>
      </c>
      <c r="X44">
        <v>30.624509999999997</v>
      </c>
      <c r="Y44">
        <v>1010.50054</v>
      </c>
      <c r="Z44">
        <v>-5384.8502399999998</v>
      </c>
      <c r="AA44">
        <v>-3025.4485800000002</v>
      </c>
      <c r="AB44">
        <v>-5458.1847100818923</v>
      </c>
      <c r="AC44">
        <v>-2633.9294620380001</v>
      </c>
      <c r="AD44">
        <v>-971.2976000000001</v>
      </c>
      <c r="AE44">
        <v>849.62056129999996</v>
      </c>
      <c r="AF44">
        <v>-2123.0190659999998</v>
      </c>
      <c r="AG44">
        <v>-1168.82591</v>
      </c>
    </row>
    <row r="45" spans="1:33">
      <c r="A45">
        <v>44</v>
      </c>
      <c r="B45">
        <v>2015</v>
      </c>
      <c r="C45" t="s">
        <v>118</v>
      </c>
      <c r="D45">
        <v>5332.9332716666668</v>
      </c>
      <c r="E45">
        <v>1849.6903100000002</v>
      </c>
      <c r="F45">
        <v>7197.1997933333341</v>
      </c>
      <c r="G45">
        <v>-7119.4108700000006</v>
      </c>
      <c r="H45">
        <v>-13063.380703333332</v>
      </c>
      <c r="I45">
        <v>3073.7530566666669</v>
      </c>
      <c r="J45">
        <v>-718.73608666666667</v>
      </c>
      <c r="K45">
        <v>-1005.23091</v>
      </c>
      <c r="L45">
        <v>4181.2545950000003</v>
      </c>
      <c r="M45">
        <v>5211.9735499999997</v>
      </c>
      <c r="N45">
        <v>5010.1004729999995</v>
      </c>
      <c r="O45">
        <v>-3391.4712580000005</v>
      </c>
      <c r="P45">
        <v>-221.25075000000001</v>
      </c>
      <c r="Q45">
        <v>747.52787666666666</v>
      </c>
      <c r="R45">
        <v>4543.4526339333333</v>
      </c>
      <c r="S45">
        <v>2445.5388766666665</v>
      </c>
      <c r="T45">
        <v>-2842.1185454666665</v>
      </c>
      <c r="U45">
        <v>957.93053999999995</v>
      </c>
      <c r="V45">
        <v>7475.0510800000002</v>
      </c>
      <c r="W45">
        <v>106.43905999999997</v>
      </c>
      <c r="X45">
        <v>19.485129999999998</v>
      </c>
      <c r="Y45">
        <v>1137.2117633333335</v>
      </c>
      <c r="Z45">
        <v>-5979.9601633333332</v>
      </c>
      <c r="AA45">
        <v>-3119.2021000000004</v>
      </c>
      <c r="AB45">
        <v>-6158.9076167212615</v>
      </c>
      <c r="AC45">
        <v>-2271.1098313586667</v>
      </c>
      <c r="AD45">
        <v>-1042.1436200000001</v>
      </c>
      <c r="AE45">
        <v>700.78988419999996</v>
      </c>
      <c r="AF45">
        <v>-2362.6725173333334</v>
      </c>
      <c r="AG45">
        <v>-1746.3788533333336</v>
      </c>
    </row>
    <row r="46" spans="1:33">
      <c r="A46">
        <v>45</v>
      </c>
      <c r="B46">
        <v>2016</v>
      </c>
      <c r="C46" t="s">
        <v>118</v>
      </c>
      <c r="D46">
        <v>5642.9320058333333</v>
      </c>
      <c r="E46">
        <v>1950.4120800000003</v>
      </c>
      <c r="F46">
        <v>7010.2292966666682</v>
      </c>
      <c r="G46">
        <v>-6985.9700000000012</v>
      </c>
      <c r="H46">
        <v>-13358.795856666666</v>
      </c>
      <c r="I46">
        <v>2873.4941333333336</v>
      </c>
      <c r="J46">
        <v>-737.5629633333333</v>
      </c>
      <c r="K46">
        <v>-730.20830999999998</v>
      </c>
      <c r="L46">
        <v>4416.6445225000007</v>
      </c>
      <c r="M46">
        <v>5747.6418999999996</v>
      </c>
      <c r="N46">
        <v>5601.5054864999993</v>
      </c>
      <c r="O46">
        <v>-3626.0692790000007</v>
      </c>
      <c r="P46">
        <v>-366.87525000000005</v>
      </c>
      <c r="Q46">
        <v>731.63421333333326</v>
      </c>
      <c r="R46">
        <v>4791.6275969666667</v>
      </c>
      <c r="S46">
        <v>2625.0479033333331</v>
      </c>
      <c r="T46">
        <v>-2900.4579277333332</v>
      </c>
      <c r="U46">
        <v>864.93420999999989</v>
      </c>
      <c r="V46">
        <v>7485.6282200000005</v>
      </c>
      <c r="W46">
        <v>161.90754999999993</v>
      </c>
      <c r="X46">
        <v>8.3457500000000007</v>
      </c>
      <c r="Y46">
        <v>1263.9229866666669</v>
      </c>
      <c r="Z46">
        <v>-6575.0700866666666</v>
      </c>
      <c r="AA46">
        <v>-3212.9556200000006</v>
      </c>
      <c r="AB46">
        <v>-6859.6305233606308</v>
      </c>
      <c r="AC46">
        <v>-1908.2902006793333</v>
      </c>
      <c r="AD46">
        <v>-1112.98964</v>
      </c>
      <c r="AE46">
        <v>551.95920709999996</v>
      </c>
      <c r="AF46">
        <v>-2602.325968666667</v>
      </c>
      <c r="AG46">
        <v>-2323.9317966666672</v>
      </c>
    </row>
    <row r="47" spans="1:33">
      <c r="A47">
        <v>46</v>
      </c>
      <c r="B47">
        <v>2017</v>
      </c>
      <c r="C47" t="s">
        <v>118</v>
      </c>
      <c r="D47">
        <v>5952.9307399999998</v>
      </c>
      <c r="E47">
        <v>2051.1338500000002</v>
      </c>
      <c r="F47">
        <v>6823.2588000000014</v>
      </c>
      <c r="G47">
        <v>-6852.5291300000008</v>
      </c>
      <c r="H47">
        <v>-13654.211010000001</v>
      </c>
      <c r="I47">
        <v>2673.2352100000003</v>
      </c>
      <c r="J47">
        <v>-756.38983999999994</v>
      </c>
      <c r="K47">
        <v>-455.18570999999997</v>
      </c>
      <c r="L47">
        <v>4652.0344500000001</v>
      </c>
      <c r="M47">
        <v>6283.3102499999995</v>
      </c>
      <c r="N47">
        <v>6192.910499999999</v>
      </c>
      <c r="O47">
        <v>-3860.6673000000005</v>
      </c>
      <c r="P47">
        <v>-512.49975000000006</v>
      </c>
      <c r="Q47">
        <v>715.74054999999998</v>
      </c>
      <c r="R47">
        <v>5039.8025600000001</v>
      </c>
      <c r="S47">
        <v>2804.5569299999997</v>
      </c>
      <c r="T47">
        <v>-2958.7973099999995</v>
      </c>
      <c r="U47">
        <v>771.93787999999995</v>
      </c>
      <c r="V47">
        <v>7496.2053599999999</v>
      </c>
      <c r="W47">
        <v>217.3760399999999</v>
      </c>
      <c r="X47">
        <v>-2.7936300000000003</v>
      </c>
      <c r="Y47">
        <v>1390.6342100000002</v>
      </c>
      <c r="Z47">
        <v>-7170.1800099999991</v>
      </c>
      <c r="AA47">
        <v>-3306.7091400000004</v>
      </c>
      <c r="AB47">
        <v>-7560.353430000001</v>
      </c>
      <c r="AC47">
        <v>-1545.47057</v>
      </c>
      <c r="AD47">
        <v>-1183.8356600000002</v>
      </c>
      <c r="AE47">
        <v>403.12852999999996</v>
      </c>
      <c r="AF47">
        <v>-2841.9794200000001</v>
      </c>
      <c r="AG47">
        <v>-2901.4847400000003</v>
      </c>
    </row>
    <row r="48" spans="1:33">
      <c r="A48">
        <v>47</v>
      </c>
      <c r="B48">
        <v>1995</v>
      </c>
      <c r="C48" t="s">
        <v>117</v>
      </c>
      <c r="D48">
        <v>8093.5569000000005</v>
      </c>
      <c r="E48">
        <v>7020.1744000000008</v>
      </c>
      <c r="F48">
        <v>22646.579999999998</v>
      </c>
      <c r="G48">
        <v>15815.084500000003</v>
      </c>
      <c r="H48">
        <v>8845.9675000000007</v>
      </c>
      <c r="I48">
        <v>24883.314300000009</v>
      </c>
      <c r="J48">
        <v>11237.5262</v>
      </c>
      <c r="K48">
        <v>15788.730800000001</v>
      </c>
      <c r="L48">
        <v>12979.476600000002</v>
      </c>
      <c r="M48">
        <v>23190.7032</v>
      </c>
      <c r="N48">
        <v>12486.466599999998</v>
      </c>
      <c r="O48">
        <v>10713.994300000002</v>
      </c>
      <c r="P48">
        <v>5117.5246999999999</v>
      </c>
      <c r="Q48">
        <v>6288.7168000000011</v>
      </c>
      <c r="R48">
        <v>22341.618599999994</v>
      </c>
      <c r="S48">
        <v>16066.874699999998</v>
      </c>
      <c r="T48">
        <v>14367.139199999998</v>
      </c>
      <c r="U48">
        <v>12945.0689</v>
      </c>
      <c r="V48">
        <v>21859.123999999996</v>
      </c>
      <c r="W48">
        <v>5960.5991000000004</v>
      </c>
      <c r="X48">
        <v>842.5648000000001</v>
      </c>
      <c r="Y48">
        <v>0</v>
      </c>
      <c r="Z48">
        <v>17173.879700000005</v>
      </c>
      <c r="AA48">
        <v>7201.9554000000007</v>
      </c>
      <c r="AB48">
        <v>5358.0606000000007</v>
      </c>
      <c r="AC48">
        <v>7750.6283000000012</v>
      </c>
      <c r="AD48">
        <v>6312.3935000000001</v>
      </c>
      <c r="AE48">
        <v>1341.0405999999998</v>
      </c>
      <c r="AF48">
        <v>1850.9466000000002</v>
      </c>
      <c r="AG48">
        <v>7349.8285000000005</v>
      </c>
    </row>
    <row r="49" spans="1:33">
      <c r="A49">
        <v>48</v>
      </c>
      <c r="B49">
        <v>1996</v>
      </c>
      <c r="C49" t="s">
        <v>117</v>
      </c>
      <c r="D49">
        <v>8821.0699999999979</v>
      </c>
      <c r="E49">
        <v>6675.9286999999995</v>
      </c>
      <c r="F49">
        <v>23298.031900000002</v>
      </c>
      <c r="G49">
        <v>16342.3127</v>
      </c>
      <c r="H49">
        <v>9632.591800000002</v>
      </c>
      <c r="I49">
        <v>25860.112600000004</v>
      </c>
      <c r="J49">
        <v>12037.3737</v>
      </c>
      <c r="K49">
        <v>16000.224200000001</v>
      </c>
      <c r="L49">
        <v>13919.839599999999</v>
      </c>
      <c r="M49">
        <v>23686.830299999998</v>
      </c>
      <c r="N49">
        <v>13773.797299999998</v>
      </c>
      <c r="O49">
        <v>11534.361200000001</v>
      </c>
      <c r="P49">
        <v>5778.5583000000006</v>
      </c>
      <c r="Q49">
        <v>6235.4195000000009</v>
      </c>
      <c r="R49">
        <v>22721.016600000003</v>
      </c>
      <c r="S49">
        <v>16430.503499999999</v>
      </c>
      <c r="T49">
        <v>12717.690099999998</v>
      </c>
      <c r="U49">
        <v>13407.917800000003</v>
      </c>
      <c r="V49">
        <v>23539.919400000002</v>
      </c>
      <c r="W49">
        <v>6032.3400999999985</v>
      </c>
      <c r="X49">
        <v>923.01859999999988</v>
      </c>
      <c r="Y49">
        <v>0</v>
      </c>
      <c r="Z49">
        <v>17191.153900000001</v>
      </c>
      <c r="AA49">
        <v>7691.3251999999993</v>
      </c>
      <c r="AB49">
        <v>5784.6464000000005</v>
      </c>
      <c r="AC49">
        <v>4303.8440000000001</v>
      </c>
      <c r="AD49">
        <v>5928.0575000000008</v>
      </c>
      <c r="AE49">
        <v>1247.9074000000001</v>
      </c>
      <c r="AF49">
        <v>1944.7713000000001</v>
      </c>
      <c r="AG49">
        <v>8478.6514999999999</v>
      </c>
    </row>
    <row r="50" spans="1:33">
      <c r="A50">
        <v>49</v>
      </c>
      <c r="B50">
        <v>1997</v>
      </c>
      <c r="C50" t="s">
        <v>117</v>
      </c>
      <c r="D50">
        <v>6735.3786999999993</v>
      </c>
      <c r="E50">
        <v>5566.2677000000003</v>
      </c>
      <c r="F50">
        <v>23131.886099999992</v>
      </c>
      <c r="G50">
        <v>15436.109100000001</v>
      </c>
      <c r="H50">
        <v>10197.031299999999</v>
      </c>
      <c r="I50">
        <v>19806.631300000001</v>
      </c>
      <c r="J50">
        <v>10556.295099999999</v>
      </c>
      <c r="K50">
        <v>13899.143000000002</v>
      </c>
      <c r="L50">
        <v>10837.163800000002</v>
      </c>
      <c r="M50">
        <v>19685.950900000003</v>
      </c>
      <c r="N50">
        <v>11756.788300000002</v>
      </c>
      <c r="O50">
        <v>11021.4995</v>
      </c>
      <c r="P50">
        <v>4341.6027000000004</v>
      </c>
      <c r="Q50">
        <v>5309.6900999999998</v>
      </c>
      <c r="R50">
        <v>18620.1381</v>
      </c>
      <c r="S50">
        <v>15446.055400000003</v>
      </c>
      <c r="T50">
        <v>13960.001700000003</v>
      </c>
      <c r="U50">
        <v>10143.824700000001</v>
      </c>
      <c r="V50">
        <v>16634.129800000002</v>
      </c>
      <c r="W50">
        <v>5228.5464000000011</v>
      </c>
      <c r="X50">
        <v>591.08299999999986</v>
      </c>
      <c r="Y50">
        <v>5674.1705000000002</v>
      </c>
      <c r="Z50">
        <v>12431.819800000001</v>
      </c>
      <c r="AA50">
        <v>6752.4513000000006</v>
      </c>
      <c r="AB50">
        <v>5692.5957999999991</v>
      </c>
      <c r="AC50">
        <v>6772.7313000000004</v>
      </c>
      <c r="AD50">
        <v>5064.5261</v>
      </c>
      <c r="AE50">
        <v>1223.7971000000002</v>
      </c>
      <c r="AF50">
        <v>1765.0663</v>
      </c>
      <c r="AG50">
        <v>6650.6692999999996</v>
      </c>
    </row>
    <row r="51" spans="1:33">
      <c r="A51">
        <v>50</v>
      </c>
      <c r="B51">
        <v>1998</v>
      </c>
      <c r="C51" t="s">
        <v>117</v>
      </c>
      <c r="D51">
        <v>6969.3458299999975</v>
      </c>
      <c r="E51">
        <v>5638.4464499999976</v>
      </c>
      <c r="F51">
        <v>24361.551869999992</v>
      </c>
      <c r="G51">
        <v>15324.20752</v>
      </c>
      <c r="H51">
        <v>9691.4086100000004</v>
      </c>
      <c r="I51">
        <v>19630.341140000008</v>
      </c>
      <c r="J51">
        <v>9127.9179100000019</v>
      </c>
      <c r="K51">
        <v>14046.833509999999</v>
      </c>
      <c r="L51">
        <v>11055.977309999998</v>
      </c>
      <c r="M51">
        <v>19832.098040000001</v>
      </c>
      <c r="N51">
        <v>11550.03667</v>
      </c>
      <c r="O51">
        <v>11427.439750000001</v>
      </c>
      <c r="P51">
        <v>4727.9104699999998</v>
      </c>
      <c r="Q51">
        <v>5200.4262700000008</v>
      </c>
      <c r="R51">
        <v>20745.512900000002</v>
      </c>
      <c r="S51">
        <v>15379.078700000005</v>
      </c>
      <c r="T51">
        <v>13789.512649999999</v>
      </c>
      <c r="U51">
        <v>10258.648920000001</v>
      </c>
      <c r="V51">
        <v>18510.774390000002</v>
      </c>
      <c r="W51">
        <v>5277.3349799999996</v>
      </c>
      <c r="X51">
        <v>1375.61257</v>
      </c>
      <c r="Y51">
        <v>6373.6964499999995</v>
      </c>
      <c r="Z51">
        <v>12403.682999999999</v>
      </c>
      <c r="AA51">
        <v>10601.147200000001</v>
      </c>
      <c r="AB51">
        <v>5589.43768</v>
      </c>
      <c r="AC51">
        <v>6409.4665000000014</v>
      </c>
      <c r="AD51">
        <v>5134.4133000000002</v>
      </c>
      <c r="AE51">
        <v>1213.2319</v>
      </c>
      <c r="AF51">
        <v>1845.2589500000001</v>
      </c>
      <c r="AG51">
        <v>6832.3137600000009</v>
      </c>
    </row>
    <row r="52" spans="1:33">
      <c r="A52">
        <v>51</v>
      </c>
      <c r="B52">
        <v>1999</v>
      </c>
      <c r="C52" t="s">
        <v>117</v>
      </c>
      <c r="D52">
        <v>7297.1625999999997</v>
      </c>
      <c r="E52">
        <v>5738.5892800000001</v>
      </c>
      <c r="F52">
        <v>22881.649699999998</v>
      </c>
      <c r="G52">
        <v>15107.016089999999</v>
      </c>
      <c r="H52">
        <v>10163.573990000003</v>
      </c>
      <c r="I52">
        <v>18728.709719999999</v>
      </c>
      <c r="J52">
        <v>9254.9034499999998</v>
      </c>
      <c r="K52">
        <v>12955.234420000001</v>
      </c>
      <c r="L52">
        <v>11798.534099999999</v>
      </c>
      <c r="M52">
        <v>19136.306690000001</v>
      </c>
      <c r="N52">
        <v>12002.288840000003</v>
      </c>
      <c r="O52">
        <v>11671.791129999998</v>
      </c>
      <c r="P52">
        <v>5895.3549000000003</v>
      </c>
      <c r="Q52">
        <v>4883.0870699999996</v>
      </c>
      <c r="R52">
        <v>20727.7955</v>
      </c>
      <c r="S52">
        <v>15418.3588</v>
      </c>
      <c r="T52">
        <v>14126.525190000002</v>
      </c>
      <c r="U52">
        <v>8156.6469900000011</v>
      </c>
      <c r="V52">
        <v>18479.133179999997</v>
      </c>
      <c r="W52">
        <v>5304.9859800000004</v>
      </c>
      <c r="X52">
        <v>776.70920000000001</v>
      </c>
      <c r="Y52">
        <v>6834.9576000000015</v>
      </c>
      <c r="Z52">
        <v>10826.044300000001</v>
      </c>
      <c r="AA52">
        <v>8334.9351000000006</v>
      </c>
      <c r="AB52">
        <v>5342.9835599999997</v>
      </c>
      <c r="AC52">
        <v>5845.2617500000015</v>
      </c>
      <c r="AD52">
        <v>5139.5562000000009</v>
      </c>
      <c r="AE52">
        <v>1440.1258000000005</v>
      </c>
      <c r="AF52">
        <v>1823.07</v>
      </c>
      <c r="AG52">
        <v>6676.8817799999997</v>
      </c>
    </row>
    <row r="53" spans="1:33">
      <c r="A53">
        <v>52</v>
      </c>
      <c r="B53">
        <v>2000</v>
      </c>
      <c r="C53" t="s">
        <v>117</v>
      </c>
      <c r="D53">
        <v>7686.3130096780096</v>
      </c>
      <c r="E53">
        <v>6500.8496299999997</v>
      </c>
      <c r="F53">
        <v>25705.01744</v>
      </c>
      <c r="G53">
        <v>15406.867679999999</v>
      </c>
      <c r="H53">
        <v>11984.1263873065</v>
      </c>
      <c r="I53">
        <v>23536.876405286301</v>
      </c>
      <c r="J53">
        <v>8223.3218305865903</v>
      </c>
      <c r="K53">
        <v>13868.775486004501</v>
      </c>
      <c r="L53">
        <v>13456.144198223399</v>
      </c>
      <c r="M53">
        <v>22185.688658564999</v>
      </c>
      <c r="N53">
        <v>8645.1472812557804</v>
      </c>
      <c r="O53">
        <v>12613.463141173201</v>
      </c>
      <c r="P53">
        <v>5853.2081399999997</v>
      </c>
      <c r="Q53">
        <v>5623.1020485328299</v>
      </c>
      <c r="R53">
        <v>18623.905586906101</v>
      </c>
      <c r="S53">
        <v>18791.4828655075</v>
      </c>
      <c r="T53">
        <v>14801.072529999999</v>
      </c>
      <c r="U53">
        <v>8058.1516700000002</v>
      </c>
      <c r="V53">
        <v>20457.331678335398</v>
      </c>
      <c r="W53">
        <v>5988.0248669592602</v>
      </c>
      <c r="X53">
        <v>875.174074038919</v>
      </c>
      <c r="Y53">
        <v>7571.5843894596101</v>
      </c>
      <c r="Z53">
        <v>10608.92139</v>
      </c>
      <c r="AA53">
        <v>9068.9329099999995</v>
      </c>
      <c r="AB53">
        <v>5547.5692499999996</v>
      </c>
      <c r="AC53">
        <v>6039.4767300000003</v>
      </c>
      <c r="AD53">
        <v>5760.4088561976696</v>
      </c>
      <c r="AE53">
        <v>1364.8590899999999</v>
      </c>
      <c r="AF53">
        <v>0</v>
      </c>
      <c r="AG53">
        <v>7205.4394139353199</v>
      </c>
    </row>
    <row r="54" spans="1:33">
      <c r="A54">
        <v>53</v>
      </c>
      <c r="B54">
        <v>2001</v>
      </c>
      <c r="C54" t="s">
        <v>117</v>
      </c>
      <c r="D54">
        <v>8756.5058975430493</v>
      </c>
      <c r="E54">
        <v>6526.9875199999997</v>
      </c>
      <c r="F54">
        <v>27349.15943</v>
      </c>
      <c r="G54">
        <v>19067.916030000004</v>
      </c>
      <c r="H54">
        <v>13069.1008134397</v>
      </c>
      <c r="I54">
        <v>20978.711873588101</v>
      </c>
      <c r="J54">
        <v>9786.6375313439694</v>
      </c>
      <c r="K54">
        <v>13612.411962567499</v>
      </c>
      <c r="L54">
        <v>13987.0668037701</v>
      </c>
      <c r="M54">
        <v>21698.2189730645</v>
      </c>
      <c r="N54">
        <v>14621.1911376718</v>
      </c>
      <c r="O54">
        <v>13563.998635125299</v>
      </c>
      <c r="P54">
        <v>5760.2946300000003</v>
      </c>
      <c r="Q54">
        <v>6103.7171936917302</v>
      </c>
      <c r="R54">
        <v>23123.377253607701</v>
      </c>
      <c r="S54">
        <v>18943.262201304799</v>
      </c>
      <c r="T54">
        <v>14002.17671</v>
      </c>
      <c r="U54">
        <v>7978.4688399999995</v>
      </c>
      <c r="V54">
        <v>21306.470810765801</v>
      </c>
      <c r="W54">
        <v>5797.34788238695</v>
      </c>
      <c r="X54">
        <v>904.40855317793603</v>
      </c>
      <c r="Y54">
        <v>6862.5307348984998</v>
      </c>
      <c r="Z54">
        <v>10821.23719</v>
      </c>
      <c r="AA54">
        <v>9047.1075000000001</v>
      </c>
      <c r="AB54">
        <v>6500.62997</v>
      </c>
      <c r="AC54">
        <v>6154.4053999999996</v>
      </c>
      <c r="AD54">
        <v>5913.4227336231297</v>
      </c>
      <c r="AE54">
        <v>1638.0571199999999</v>
      </c>
      <c r="AF54">
        <v>0</v>
      </c>
      <c r="AG54">
        <v>7481.5767098236001</v>
      </c>
    </row>
    <row r="55" spans="1:33">
      <c r="A55">
        <v>54</v>
      </c>
      <c r="B55">
        <v>2002</v>
      </c>
      <c r="C55" t="s">
        <v>117</v>
      </c>
      <c r="D55">
        <v>8614.3735258126799</v>
      </c>
      <c r="E55">
        <v>7359.7473499999996</v>
      </c>
      <c r="F55">
        <v>30652.068790000001</v>
      </c>
      <c r="G55">
        <v>22805.741359999996</v>
      </c>
      <c r="H55">
        <v>14524.7285690438</v>
      </c>
      <c r="I55">
        <v>23914.408050687402</v>
      </c>
      <c r="J55">
        <v>10098.1293399146</v>
      </c>
      <c r="K55">
        <v>12777.9562114742</v>
      </c>
      <c r="L55">
        <v>14663.8236873695</v>
      </c>
      <c r="M55">
        <v>23279.2913732241</v>
      </c>
      <c r="N55">
        <v>15878.222252792901</v>
      </c>
      <c r="O55">
        <v>14277.844160000001</v>
      </c>
      <c r="P55">
        <v>7032.3172400000003</v>
      </c>
      <c r="Q55">
        <v>6451.8602918241704</v>
      </c>
      <c r="R55">
        <v>26142.406913009901</v>
      </c>
      <c r="S55">
        <v>19106.066507751599</v>
      </c>
      <c r="T55">
        <v>16755.807079999999</v>
      </c>
      <c r="U55">
        <v>6748.4254499999997</v>
      </c>
      <c r="V55">
        <v>22924.0447555873</v>
      </c>
      <c r="W55">
        <v>5810.4982266778698</v>
      </c>
      <c r="X55">
        <v>0</v>
      </c>
      <c r="Y55">
        <v>7287.2301300420004</v>
      </c>
      <c r="Z55">
        <v>12448.95261</v>
      </c>
      <c r="AA55">
        <v>9459.8145100000002</v>
      </c>
      <c r="AB55">
        <v>7548.4594999999999</v>
      </c>
      <c r="AC55">
        <v>7636.5903799999996</v>
      </c>
      <c r="AD55">
        <v>6382.4508156194897</v>
      </c>
      <c r="AE55">
        <v>1706.58195</v>
      </c>
      <c r="AF55">
        <v>0</v>
      </c>
      <c r="AG55">
        <v>7078.0522194876103</v>
      </c>
    </row>
    <row r="56" spans="1:33">
      <c r="A56">
        <v>55</v>
      </c>
      <c r="B56">
        <v>2003</v>
      </c>
      <c r="C56" t="s">
        <v>117</v>
      </c>
      <c r="D56">
        <v>9167.8275184502309</v>
      </c>
      <c r="E56">
        <v>7577.1629000000003</v>
      </c>
      <c r="F56">
        <v>35197.521130000001</v>
      </c>
      <c r="G56">
        <v>25319.971789999996</v>
      </c>
      <c r="H56">
        <v>13558.124645182699</v>
      </c>
      <c r="I56">
        <v>26057.6255403416</v>
      </c>
      <c r="J56">
        <v>10997.600813695901</v>
      </c>
      <c r="K56">
        <v>13114.4829542475</v>
      </c>
      <c r="L56">
        <v>15551.628094425299</v>
      </c>
      <c r="M56">
        <v>25755.349896435699</v>
      </c>
      <c r="N56">
        <v>17735.140876698901</v>
      </c>
      <c r="O56">
        <v>16053.104810000001</v>
      </c>
      <c r="P56">
        <v>9314.5410100000008</v>
      </c>
      <c r="Q56">
        <v>7857.3752979630399</v>
      </c>
      <c r="R56">
        <v>34019.144321461601</v>
      </c>
      <c r="S56">
        <v>21244.0691736917</v>
      </c>
      <c r="T56">
        <v>17519.244330000001</v>
      </c>
      <c r="U56">
        <v>10821.861730000001</v>
      </c>
      <c r="V56">
        <v>26055.632184512098</v>
      </c>
      <c r="W56">
        <v>7179.2926723253504</v>
      </c>
      <c r="X56">
        <v>1618.9636348761001</v>
      </c>
      <c r="Y56">
        <v>6319.8287879350401</v>
      </c>
      <c r="Z56">
        <v>16084.61335</v>
      </c>
      <c r="AA56">
        <v>12046.123750000001</v>
      </c>
      <c r="AB56">
        <v>12338.7019411158</v>
      </c>
      <c r="AC56">
        <v>8153.3637500000004</v>
      </c>
      <c r="AD56">
        <v>7357.0835066582704</v>
      </c>
      <c r="AE56">
        <v>1934.14427</v>
      </c>
      <c r="AF56">
        <v>5714.7174400000004</v>
      </c>
      <c r="AG56">
        <v>8198.9993995968107</v>
      </c>
    </row>
    <row r="57" spans="1:33">
      <c r="A57">
        <v>56</v>
      </c>
      <c r="B57">
        <v>2004</v>
      </c>
      <c r="C57" t="s">
        <v>117</v>
      </c>
      <c r="D57">
        <v>9756.5045604241895</v>
      </c>
      <c r="E57">
        <v>8628.4680900000003</v>
      </c>
      <c r="F57">
        <v>39954.0255123799</v>
      </c>
      <c r="G57">
        <v>26691.521359999999</v>
      </c>
      <c r="H57">
        <v>22149.737823912899</v>
      </c>
      <c r="I57">
        <v>28545.266539963599</v>
      </c>
      <c r="J57">
        <v>12244.470629318201</v>
      </c>
      <c r="K57">
        <v>14174.928921852201</v>
      </c>
      <c r="L57">
        <v>17021.642871561002</v>
      </c>
      <c r="M57">
        <v>33408.920141943199</v>
      </c>
      <c r="N57">
        <v>21883.627348066599</v>
      </c>
      <c r="O57">
        <v>16458.00548</v>
      </c>
      <c r="P57">
        <v>10461.095240000001</v>
      </c>
      <c r="Q57">
        <v>9158.8567747739107</v>
      </c>
      <c r="R57">
        <v>41716.396472441498</v>
      </c>
      <c r="S57">
        <v>25089.776547863599</v>
      </c>
      <c r="T57">
        <v>19362.988730000001</v>
      </c>
      <c r="U57">
        <v>12173.8560687596</v>
      </c>
      <c r="V57">
        <v>30829.191397544499</v>
      </c>
      <c r="W57">
        <v>9670.2735669564609</v>
      </c>
      <c r="X57">
        <v>1546.3316666358701</v>
      </c>
      <c r="Y57">
        <v>6992.2781399453997</v>
      </c>
      <c r="Z57">
        <v>18016.484779999999</v>
      </c>
      <c r="AA57">
        <v>13397.418390000001</v>
      </c>
      <c r="AB57">
        <v>6272.7447152694904</v>
      </c>
      <c r="AC57">
        <v>10128.31215</v>
      </c>
      <c r="AD57">
        <v>8400.6706209757795</v>
      </c>
      <c r="AE57">
        <v>2065.24837897522</v>
      </c>
      <c r="AF57">
        <v>4260.0901857748804</v>
      </c>
      <c r="AG57">
        <v>10199.231611327201</v>
      </c>
    </row>
    <row r="58" spans="1:33">
      <c r="A58">
        <v>57</v>
      </c>
      <c r="B58">
        <v>2005</v>
      </c>
      <c r="C58" t="s">
        <v>117</v>
      </c>
      <c r="D58">
        <v>10256.1180705264</v>
      </c>
      <c r="E58">
        <v>10150.202046733901</v>
      </c>
      <c r="F58">
        <v>49484.507487229501</v>
      </c>
      <c r="G58">
        <v>27805.903490000001</v>
      </c>
      <c r="H58">
        <v>25806.0066610178</v>
      </c>
      <c r="I58">
        <v>31401.210965000701</v>
      </c>
      <c r="J58">
        <v>16019.3492136525</v>
      </c>
      <c r="K58">
        <v>17288.382817740399</v>
      </c>
      <c r="L58">
        <v>17341.480916743702</v>
      </c>
      <c r="M58">
        <v>42655.229449402199</v>
      </c>
      <c r="N58">
        <v>25828.496584843899</v>
      </c>
      <c r="O58">
        <v>16112.948109999999</v>
      </c>
      <c r="P58">
        <v>13016.3823163405</v>
      </c>
      <c r="Q58">
        <v>9905.48392197256</v>
      </c>
      <c r="R58">
        <v>58984.795229046598</v>
      </c>
      <c r="S58">
        <v>32993.755493778503</v>
      </c>
      <c r="T58">
        <v>20287.0177607728</v>
      </c>
      <c r="U58">
        <v>19404.775744689901</v>
      </c>
      <c r="V58">
        <v>35444.315361863402</v>
      </c>
      <c r="W58">
        <v>10528.064414583499</v>
      </c>
      <c r="X58">
        <v>1663.7390315273699</v>
      </c>
      <c r="Y58">
        <v>9133.9298133627308</v>
      </c>
      <c r="Z58">
        <v>17038.843990000001</v>
      </c>
      <c r="AA58">
        <v>15528.370209999999</v>
      </c>
      <c r="AB58">
        <v>14563.819957985401</v>
      </c>
      <c r="AC58">
        <v>11356.293818952799</v>
      </c>
      <c r="AD58">
        <v>9294.6302987680301</v>
      </c>
      <c r="AE58">
        <v>2141.66572057539</v>
      </c>
      <c r="AF58">
        <v>5339.1353066120701</v>
      </c>
      <c r="AG58">
        <v>11721.33668</v>
      </c>
    </row>
    <row r="59" spans="1:33">
      <c r="A59">
        <v>58</v>
      </c>
      <c r="B59">
        <v>2006</v>
      </c>
      <c r="C59" t="s">
        <v>117</v>
      </c>
      <c r="D59">
        <v>10668.566597352699</v>
      </c>
      <c r="E59">
        <v>10729.4420725129</v>
      </c>
      <c r="F59">
        <v>51780.064964656303</v>
      </c>
      <c r="G59">
        <v>31320.525190000004</v>
      </c>
      <c r="H59">
        <v>29704.696659824302</v>
      </c>
      <c r="I59">
        <v>36341.9679578328</v>
      </c>
      <c r="J59">
        <v>17765.495971699602</v>
      </c>
      <c r="K59">
        <v>19691.525991299201</v>
      </c>
      <c r="L59">
        <v>19622.838937350502</v>
      </c>
      <c r="M59">
        <v>46755.0970355299</v>
      </c>
      <c r="N59">
        <v>29560.311460434001</v>
      </c>
      <c r="O59">
        <v>18426.933801684201</v>
      </c>
      <c r="P59">
        <v>14305.5895946371</v>
      </c>
      <c r="Q59">
        <v>11109.5957188128</v>
      </c>
      <c r="R59">
        <v>64554.749729360199</v>
      </c>
      <c r="S59">
        <v>37721.794068342402</v>
      </c>
      <c r="T59">
        <v>24764.291372637501</v>
      </c>
      <c r="U59">
        <v>22143.4874534355</v>
      </c>
      <c r="V59">
        <v>38440.359554356699</v>
      </c>
      <c r="W59">
        <v>12103.1799127943</v>
      </c>
      <c r="X59">
        <v>1905.5076868710601</v>
      </c>
      <c r="Y59">
        <v>10133.620859180999</v>
      </c>
      <c r="Z59">
        <v>17605.46514</v>
      </c>
      <c r="AA59">
        <v>18028.945019999999</v>
      </c>
      <c r="AB59">
        <v>16086.6972691022</v>
      </c>
      <c r="AC59">
        <v>12585.204794691999</v>
      </c>
      <c r="AD59">
        <v>9943.1021995492101</v>
      </c>
      <c r="AE59">
        <v>2589.7568201596</v>
      </c>
      <c r="AF59">
        <v>6253.2792874768302</v>
      </c>
      <c r="AG59">
        <v>12749.0853746496</v>
      </c>
    </row>
    <row r="60" spans="1:33">
      <c r="A60">
        <v>59</v>
      </c>
      <c r="B60">
        <v>2007</v>
      </c>
      <c r="C60" t="s">
        <v>117</v>
      </c>
      <c r="D60">
        <v>11384.2146174851</v>
      </c>
      <c r="E60">
        <v>11643.0889517626</v>
      </c>
      <c r="F60">
        <v>56562.695320487997</v>
      </c>
      <c r="G60">
        <v>34520.530600000006</v>
      </c>
      <c r="H60">
        <v>37820.670983600699</v>
      </c>
      <c r="I60">
        <v>40237.141783238098</v>
      </c>
      <c r="J60">
        <v>19321.2049927691</v>
      </c>
      <c r="K60">
        <v>20499.742278607901</v>
      </c>
      <c r="L60">
        <v>20902.048991173298</v>
      </c>
      <c r="M60">
        <v>49480.018470713803</v>
      </c>
      <c r="N60">
        <v>33469.574419405202</v>
      </c>
      <c r="O60">
        <v>20177.762561253901</v>
      </c>
      <c r="P60">
        <v>17122.1318214028</v>
      </c>
      <c r="Q60">
        <v>13385.7175642195</v>
      </c>
      <c r="R60">
        <v>71596.560846374894</v>
      </c>
      <c r="S60">
        <v>45979.2262308918</v>
      </c>
      <c r="T60">
        <v>27074.580283102299</v>
      </c>
      <c r="U60">
        <v>24488.5739673149</v>
      </c>
      <c r="V60">
        <v>41871.2452703534</v>
      </c>
      <c r="W60">
        <v>13897.6079896459</v>
      </c>
      <c r="X60">
        <v>2181.3333499999999</v>
      </c>
      <c r="Y60">
        <v>11181.0801137127</v>
      </c>
      <c r="Z60">
        <v>20830.021270000001</v>
      </c>
      <c r="AA60">
        <v>19029.6532039101</v>
      </c>
      <c r="AB60">
        <v>17434.005942321499</v>
      </c>
      <c r="AC60">
        <v>15499.2701647624</v>
      </c>
      <c r="AD60">
        <v>10753.752557715199</v>
      </c>
      <c r="AE60">
        <v>2739.7734486252598</v>
      </c>
      <c r="AF60">
        <v>7755.3527863485897</v>
      </c>
      <c r="AG60">
        <v>13880.401250000001</v>
      </c>
    </row>
    <row r="61" spans="1:33">
      <c r="A61">
        <v>60</v>
      </c>
      <c r="B61">
        <v>2008</v>
      </c>
      <c r="C61" t="s">
        <v>117</v>
      </c>
      <c r="D61">
        <v>10738.572808462801</v>
      </c>
      <c r="E61">
        <v>10980.3542678216</v>
      </c>
      <c r="F61">
        <v>58726.4395452233</v>
      </c>
      <c r="G61">
        <v>38627.064470000005</v>
      </c>
      <c r="H61">
        <v>46103.745053677703</v>
      </c>
      <c r="I61">
        <v>40935.741129397997</v>
      </c>
      <c r="J61">
        <v>19659.702502673899</v>
      </c>
      <c r="K61">
        <v>21715.150069383999</v>
      </c>
      <c r="L61">
        <v>20207.850716892099</v>
      </c>
      <c r="M61">
        <v>52355.831155375898</v>
      </c>
      <c r="N61">
        <v>33959.849205745501</v>
      </c>
      <c r="O61">
        <v>22896.494360000001</v>
      </c>
      <c r="P61">
        <v>17719.360548962599</v>
      </c>
      <c r="Q61">
        <v>13527.105591544199</v>
      </c>
      <c r="R61">
        <v>76286.664828797395</v>
      </c>
      <c r="S61">
        <v>46450.482481441999</v>
      </c>
      <c r="T61">
        <v>28156.757356735299</v>
      </c>
      <c r="U61">
        <v>25895.4440586364</v>
      </c>
      <c r="V61">
        <v>43449.084812452696</v>
      </c>
      <c r="W61">
        <v>14318.578824534499</v>
      </c>
      <c r="X61">
        <v>2566.2872006509901</v>
      </c>
      <c r="Y61">
        <v>14601.267551839601</v>
      </c>
      <c r="Z61">
        <v>23524.65956</v>
      </c>
      <c r="AA61">
        <v>18242.166715041301</v>
      </c>
      <c r="AB61">
        <v>17394.889581450399</v>
      </c>
      <c r="AC61">
        <v>17248.477879991598</v>
      </c>
      <c r="AD61">
        <v>11441.7838268781</v>
      </c>
      <c r="AE61">
        <v>3273.44694898642</v>
      </c>
      <c r="AF61">
        <v>7896.5931333221297</v>
      </c>
      <c r="AG61">
        <v>14947.09088</v>
      </c>
    </row>
    <row r="62" spans="1:33">
      <c r="A62">
        <v>61</v>
      </c>
      <c r="B62">
        <v>2009</v>
      </c>
      <c r="C62" t="s">
        <v>117</v>
      </c>
      <c r="D62">
        <v>10795.1178544533</v>
      </c>
      <c r="E62">
        <v>14100.3410612558</v>
      </c>
      <c r="F62">
        <v>60770.339840053202</v>
      </c>
      <c r="G62">
        <v>39375.283270000007</v>
      </c>
      <c r="H62">
        <v>50544.709710550203</v>
      </c>
      <c r="I62">
        <v>45243.938295349297</v>
      </c>
      <c r="J62">
        <v>20016.670855447301</v>
      </c>
      <c r="K62">
        <v>22333.1898463293</v>
      </c>
      <c r="L62">
        <v>19700.615579244</v>
      </c>
      <c r="M62">
        <v>54351.220602447203</v>
      </c>
      <c r="N62">
        <v>34757.491775504699</v>
      </c>
      <c r="O62">
        <v>25398.187436785702</v>
      </c>
      <c r="P62">
        <v>19787.6192213104</v>
      </c>
      <c r="Q62">
        <v>14639.5749575011</v>
      </c>
      <c r="R62">
        <v>78802.566051502203</v>
      </c>
      <c r="S62">
        <v>48362.115301040198</v>
      </c>
      <c r="T62">
        <v>30397.6962143665</v>
      </c>
      <c r="U62">
        <v>27414.859391367801</v>
      </c>
      <c r="V62">
        <v>46075.723370077001</v>
      </c>
      <c r="W62">
        <v>16127.3574675052</v>
      </c>
      <c r="X62">
        <v>2716.6693806621902</v>
      </c>
      <c r="Y62">
        <v>15262.281544880299</v>
      </c>
      <c r="Z62">
        <v>26247.999039999999</v>
      </c>
      <c r="AA62">
        <v>20252.033037706798</v>
      </c>
      <c r="AB62">
        <v>20051.1465237015</v>
      </c>
      <c r="AC62">
        <v>18948.1323886014</v>
      </c>
      <c r="AD62">
        <v>11044.006799748</v>
      </c>
      <c r="AE62">
        <v>3302.5113799999999</v>
      </c>
      <c r="AF62">
        <v>8682.3926476214492</v>
      </c>
      <c r="AG62">
        <v>16931.752530000002</v>
      </c>
    </row>
    <row r="63" spans="1:33">
      <c r="A63">
        <v>62</v>
      </c>
      <c r="B63">
        <v>2010</v>
      </c>
      <c r="C63" t="s">
        <v>117</v>
      </c>
      <c r="D63">
        <v>11242.4709754385</v>
      </c>
      <c r="E63">
        <v>15572.0558135837</v>
      </c>
      <c r="F63">
        <v>74268.272531480703</v>
      </c>
      <c r="G63">
        <v>44027.461500000005</v>
      </c>
      <c r="H63">
        <v>55444.073205176297</v>
      </c>
      <c r="I63">
        <v>52014.702879019998</v>
      </c>
      <c r="J63">
        <v>22201.128620408799</v>
      </c>
      <c r="K63">
        <v>24694.885590124501</v>
      </c>
      <c r="L63">
        <v>21866.329443135299</v>
      </c>
      <c r="M63">
        <v>62283.418160333102</v>
      </c>
      <c r="N63">
        <v>37489.929890777501</v>
      </c>
      <c r="O63">
        <v>27531.7455215638</v>
      </c>
      <c r="P63">
        <v>20814.278359921602</v>
      </c>
      <c r="Q63">
        <v>15497.886898958801</v>
      </c>
      <c r="R63">
        <v>88629.498281512599</v>
      </c>
      <c r="S63">
        <v>56566.8806144802</v>
      </c>
      <c r="T63">
        <v>36992.390615098797</v>
      </c>
      <c r="U63">
        <v>30576.572531909598</v>
      </c>
      <c r="V63">
        <v>52743.870298716203</v>
      </c>
      <c r="W63">
        <v>18467.910083124701</v>
      </c>
      <c r="X63">
        <v>2812.9074954416901</v>
      </c>
      <c r="Y63">
        <v>16747.3282038047</v>
      </c>
      <c r="Z63">
        <v>30431.024532728599</v>
      </c>
      <c r="AA63">
        <v>20771.005901087399</v>
      </c>
      <c r="AB63">
        <v>20672.833920216901</v>
      </c>
      <c r="AC63">
        <v>23292.257854316798</v>
      </c>
      <c r="AD63">
        <v>14127.6601552751</v>
      </c>
      <c r="AE63">
        <v>3171.7018883000001</v>
      </c>
      <c r="AF63">
        <v>10616.310062775699</v>
      </c>
      <c r="AG63">
        <v>18078.253071939002</v>
      </c>
    </row>
    <row r="64" spans="1:33">
      <c r="A64">
        <v>63</v>
      </c>
      <c r="B64">
        <v>2011</v>
      </c>
      <c r="C64" t="s">
        <v>117</v>
      </c>
      <c r="D64">
        <v>10147.287122541</v>
      </c>
      <c r="E64">
        <v>17447.551569993</v>
      </c>
      <c r="F64">
        <v>80640.0623010462</v>
      </c>
      <c r="G64">
        <v>47232.980441423766</v>
      </c>
      <c r="H64">
        <v>69609.627159725002</v>
      </c>
      <c r="I64">
        <v>52118.444105968098</v>
      </c>
      <c r="J64">
        <v>25777.059375391302</v>
      </c>
      <c r="K64">
        <v>27413.810290036399</v>
      </c>
      <c r="L64">
        <v>22322.270745697198</v>
      </c>
      <c r="M64">
        <v>66456.908254019305</v>
      </c>
      <c r="N64">
        <v>39808.5192165505</v>
      </c>
      <c r="O64">
        <v>29586.1058044725</v>
      </c>
      <c r="P64">
        <v>24477.545947639599</v>
      </c>
      <c r="Q64">
        <v>16084.093953436901</v>
      </c>
      <c r="R64">
        <v>92846.755330438595</v>
      </c>
      <c r="S64">
        <v>60152.768619383503</v>
      </c>
      <c r="T64">
        <v>42264.194039869799</v>
      </c>
      <c r="U64">
        <v>34587.9813919222</v>
      </c>
      <c r="V64">
        <v>58553.709362442904</v>
      </c>
      <c r="W64">
        <v>21120.509085772101</v>
      </c>
      <c r="X64">
        <v>3338.4236623925499</v>
      </c>
      <c r="Y64">
        <v>18653.528700202201</v>
      </c>
      <c r="Z64">
        <v>35354.708557624297</v>
      </c>
      <c r="AA64">
        <v>22002.610870315399</v>
      </c>
      <c r="AB64">
        <v>21504.833020346399</v>
      </c>
      <c r="AC64">
        <v>24093.276242910899</v>
      </c>
      <c r="AD64">
        <v>15037.3525367898</v>
      </c>
      <c r="AE64">
        <v>3892.1433386943299</v>
      </c>
      <c r="AF64">
        <v>14944.396150078999</v>
      </c>
      <c r="AG64">
        <v>21185.028326879466</v>
      </c>
    </row>
    <row r="65" spans="1:33">
      <c r="A65">
        <v>64</v>
      </c>
      <c r="B65">
        <v>2012</v>
      </c>
      <c r="C65" t="s">
        <v>117</v>
      </c>
      <c r="D65">
        <v>10402.7658700464</v>
      </c>
      <c r="E65">
        <v>18588.123476196699</v>
      </c>
      <c r="F65">
        <v>81383.597924836897</v>
      </c>
      <c r="G65">
        <v>49827.66507755706</v>
      </c>
      <c r="H65">
        <v>72401.156311378902</v>
      </c>
      <c r="I65">
        <v>54407.407402031298</v>
      </c>
      <c r="J65">
        <v>25461.4987218116</v>
      </c>
      <c r="K65">
        <v>31170.608595067901</v>
      </c>
      <c r="L65">
        <v>21651.316883413801</v>
      </c>
      <c r="M65">
        <v>68408.023552440194</v>
      </c>
      <c r="N65">
        <v>40018.818461092902</v>
      </c>
      <c r="O65">
        <v>33379.486569671601</v>
      </c>
      <c r="P65">
        <v>23999.6301516352</v>
      </c>
      <c r="Q65">
        <v>16139.6974871189</v>
      </c>
      <c r="R65">
        <v>96178.5210546218</v>
      </c>
      <c r="S65">
        <v>57784.757930630498</v>
      </c>
      <c r="T65">
        <v>41654.392455516201</v>
      </c>
      <c r="U65">
        <v>34511.770497610298</v>
      </c>
      <c r="V65">
        <v>58620.9460798082</v>
      </c>
      <c r="W65">
        <v>22248.8394990907</v>
      </c>
      <c r="X65">
        <v>3416.6144972966299</v>
      </c>
      <c r="Y65">
        <v>18679.173623277398</v>
      </c>
      <c r="Z65">
        <v>37234.025927848197</v>
      </c>
      <c r="AA65">
        <v>23980.262106648501</v>
      </c>
      <c r="AB65">
        <v>22107.3232073074</v>
      </c>
      <c r="AC65">
        <v>26326.618746435699</v>
      </c>
      <c r="AD65">
        <v>16387.0510490956</v>
      </c>
      <c r="AE65">
        <v>4405.3290613092104</v>
      </c>
      <c r="AF65">
        <v>14444.6773220575</v>
      </c>
      <c r="AG65">
        <v>27480.860121524602</v>
      </c>
    </row>
    <row r="66" spans="1:33">
      <c r="A66">
        <v>65</v>
      </c>
      <c r="B66">
        <v>2013</v>
      </c>
      <c r="C66" t="s">
        <v>117</v>
      </c>
      <c r="D66">
        <v>9957.5299304409891</v>
      </c>
      <c r="E66">
        <v>19081.813885595599</v>
      </c>
      <c r="F66">
        <v>92448.554994652106</v>
      </c>
      <c r="G66">
        <v>52487.75093167436</v>
      </c>
      <c r="H66">
        <v>66129.401813074306</v>
      </c>
      <c r="I66">
        <v>58659.563876054897</v>
      </c>
      <c r="J66">
        <v>25894.235673070099</v>
      </c>
      <c r="K66">
        <v>30612.152126703098</v>
      </c>
      <c r="L66">
        <v>23677.223804064099</v>
      </c>
      <c r="M66">
        <v>75721.121016574296</v>
      </c>
      <c r="N66">
        <v>40080.335755805703</v>
      </c>
      <c r="O66">
        <v>37394.752124521903</v>
      </c>
      <c r="P66">
        <v>23925.5409055173</v>
      </c>
      <c r="Q66">
        <v>20630.450067356898</v>
      </c>
      <c r="R66">
        <v>87539.9902829973</v>
      </c>
      <c r="S66">
        <v>55365.769754834102</v>
      </c>
      <c r="T66">
        <v>35317.337984113103</v>
      </c>
      <c r="U66">
        <v>33228.760579402202</v>
      </c>
      <c r="V66">
        <v>55645.800137547303</v>
      </c>
      <c r="W66">
        <v>22317.0999779294</v>
      </c>
      <c r="X66">
        <v>3674.0156167100699</v>
      </c>
      <c r="Y66">
        <v>15607.7741057119</v>
      </c>
      <c r="Z66">
        <v>37472.348466276002</v>
      </c>
      <c r="AA66">
        <v>23426.687086217298</v>
      </c>
      <c r="AB66">
        <v>21277.8463776803</v>
      </c>
      <c r="AC66">
        <v>26143.179503548901</v>
      </c>
      <c r="AD66">
        <v>16855.663975776301</v>
      </c>
      <c r="AE66">
        <v>4882.0493941047198</v>
      </c>
      <c r="AF66">
        <v>14508.926909911799</v>
      </c>
      <c r="AG66">
        <v>32342.331630196</v>
      </c>
    </row>
    <row r="67" spans="1:33">
      <c r="A67">
        <v>66</v>
      </c>
      <c r="B67">
        <v>2014</v>
      </c>
      <c r="C67" t="s">
        <v>117</v>
      </c>
      <c r="D67">
        <v>9936.2021624361605</v>
      </c>
      <c r="E67">
        <v>19407.305822293201</v>
      </c>
      <c r="F67">
        <v>89376.942491736903</v>
      </c>
      <c r="G67">
        <v>51475.343715895295</v>
      </c>
      <c r="H67">
        <v>67702.316736480701</v>
      </c>
      <c r="I67">
        <v>59100.907093785499</v>
      </c>
      <c r="J67">
        <v>25788.950881709399</v>
      </c>
      <c r="K67">
        <v>31795.499077479999</v>
      </c>
      <c r="L67">
        <v>22268.524435065101</v>
      </c>
      <c r="M67">
        <v>75795.508303295603</v>
      </c>
      <c r="N67">
        <v>39388.032661418103</v>
      </c>
      <c r="O67">
        <v>37923.812160998299</v>
      </c>
      <c r="P67">
        <v>25247.4700841962</v>
      </c>
      <c r="Q67">
        <v>21008.3548472519</v>
      </c>
      <c r="R67">
        <v>89997.321948056997</v>
      </c>
      <c r="S67">
        <v>54697.810654102199</v>
      </c>
      <c r="T67">
        <v>34765.591914473502</v>
      </c>
      <c r="U67">
        <v>33025.0939820286</v>
      </c>
      <c r="V67">
        <v>55401.495604117299</v>
      </c>
      <c r="W67">
        <v>22218.250072856601</v>
      </c>
      <c r="X67">
        <v>3792.49198663587</v>
      </c>
      <c r="Y67">
        <v>17339.330972297401</v>
      </c>
      <c r="Z67">
        <v>37931.1161731709</v>
      </c>
      <c r="AA67">
        <v>22691.077191551401</v>
      </c>
      <c r="AB67">
        <v>20155.528864446602</v>
      </c>
      <c r="AC67">
        <v>27089.784011129199</v>
      </c>
      <c r="AD67">
        <v>17082.305286893501</v>
      </c>
      <c r="AE67">
        <v>4619.9418412754303</v>
      </c>
      <c r="AF67">
        <v>15070.185249774901</v>
      </c>
      <c r="AG67">
        <v>36377.819119284599</v>
      </c>
    </row>
    <row r="68" spans="1:33">
      <c r="A68">
        <v>67</v>
      </c>
      <c r="B68">
        <v>2015</v>
      </c>
      <c r="C68" t="s">
        <v>117</v>
      </c>
      <c r="D68">
        <v>9738.2166432907743</v>
      </c>
      <c r="E68">
        <v>18817.506493195469</v>
      </c>
      <c r="F68">
        <v>89294.998385563405</v>
      </c>
      <c r="G68">
        <v>51663.437152550287</v>
      </c>
      <c r="H68">
        <v>67660.941924954648</v>
      </c>
      <c r="I68">
        <v>58561.220214640663</v>
      </c>
      <c r="J68">
        <v>25036.260608660483</v>
      </c>
      <c r="K68">
        <v>31492.29202832</v>
      </c>
      <c r="L68">
        <v>22212.933857029027</v>
      </c>
      <c r="M68">
        <v>76884.76624488362</v>
      </c>
      <c r="N68">
        <v>39368.077207722199</v>
      </c>
      <c r="O68">
        <v>38117.350470197009</v>
      </c>
      <c r="P68">
        <v>25087.037259597131</v>
      </c>
      <c r="Q68">
        <v>21797.164227180951</v>
      </c>
      <c r="R68">
        <v>89326.861313585425</v>
      </c>
      <c r="S68">
        <v>53335.911458235991</v>
      </c>
      <c r="T68">
        <v>34744.722079484272</v>
      </c>
      <c r="U68">
        <v>33600.109738901985</v>
      </c>
      <c r="V68">
        <v>56246.392442830504</v>
      </c>
      <c r="W68">
        <v>22432.839779315385</v>
      </c>
      <c r="X68">
        <v>3826.2426944239137</v>
      </c>
      <c r="Y68">
        <v>17228.857546810661</v>
      </c>
      <c r="Z68">
        <v>36602.81174212187</v>
      </c>
      <c r="AA68">
        <v>23328.315765764772</v>
      </c>
      <c r="AB68">
        <v>19863.672235591683</v>
      </c>
      <c r="AC68">
        <v>26551.665005752799</v>
      </c>
      <c r="AD68">
        <v>16480.969852129849</v>
      </c>
      <c r="AE68">
        <v>4821.0608825169538</v>
      </c>
      <c r="AF68">
        <v>16270.203359849933</v>
      </c>
      <c r="AG68">
        <v>38767.548562446675</v>
      </c>
    </row>
    <row r="69" spans="1:33">
      <c r="A69">
        <v>68</v>
      </c>
      <c r="B69">
        <v>2016</v>
      </c>
      <c r="C69" t="s">
        <v>117</v>
      </c>
      <c r="D69">
        <v>9540.2311241453881</v>
      </c>
      <c r="E69">
        <v>18227.707164097737</v>
      </c>
      <c r="F69">
        <v>89213.054279389908</v>
      </c>
      <c r="G69">
        <v>51851.530589205278</v>
      </c>
      <c r="H69">
        <v>67619.567113428595</v>
      </c>
      <c r="I69">
        <v>58021.533335495827</v>
      </c>
      <c r="J69">
        <v>24283.570335611566</v>
      </c>
      <c r="K69">
        <v>31189.084979160001</v>
      </c>
      <c r="L69">
        <v>22157.343278992954</v>
      </c>
      <c r="M69">
        <v>77974.024186471637</v>
      </c>
      <c r="N69">
        <v>39348.121754026295</v>
      </c>
      <c r="O69">
        <v>38310.888779395718</v>
      </c>
      <c r="P69">
        <v>24926.604434998062</v>
      </c>
      <c r="Q69">
        <v>22585.973607110001</v>
      </c>
      <c r="R69">
        <v>88656.400679113853</v>
      </c>
      <c r="S69">
        <v>51974.012262369783</v>
      </c>
      <c r="T69">
        <v>34723.852244495043</v>
      </c>
      <c r="U69">
        <v>34175.12549577537</v>
      </c>
      <c r="V69">
        <v>57091.289281543708</v>
      </c>
      <c r="W69">
        <v>22647.42948577417</v>
      </c>
      <c r="X69">
        <v>3859.9934022119573</v>
      </c>
      <c r="Y69">
        <v>17118.384121323921</v>
      </c>
      <c r="Z69">
        <v>35274.507311072841</v>
      </c>
      <c r="AA69">
        <v>23965.554339978142</v>
      </c>
      <c r="AB69">
        <v>19571.815606736764</v>
      </c>
      <c r="AC69">
        <v>26013.546000376398</v>
      </c>
      <c r="AD69">
        <v>15879.634417366198</v>
      </c>
      <c r="AE69">
        <v>5022.1799237584773</v>
      </c>
      <c r="AF69">
        <v>17470.221469924967</v>
      </c>
      <c r="AG69">
        <v>41157.27800560875</v>
      </c>
    </row>
    <row r="70" spans="1:33">
      <c r="A70">
        <v>69</v>
      </c>
      <c r="B70">
        <v>2017</v>
      </c>
      <c r="C70" t="s">
        <v>117</v>
      </c>
      <c r="D70">
        <v>9342.2456050000001</v>
      </c>
      <c r="E70">
        <v>17637.907835000002</v>
      </c>
      <c r="F70">
        <v>89131.110173216424</v>
      </c>
      <c r="G70">
        <v>52039.62402586027</v>
      </c>
      <c r="H70">
        <v>67578.192301902556</v>
      </c>
      <c r="I70">
        <v>57481.846456350984</v>
      </c>
      <c r="J70">
        <v>23530.88006256265</v>
      </c>
      <c r="K70">
        <v>30885.877930000002</v>
      </c>
      <c r="L70">
        <v>22101.752700956884</v>
      </c>
      <c r="M70">
        <v>79063.28212805964</v>
      </c>
      <c r="N70">
        <v>39328.166300330398</v>
      </c>
      <c r="O70">
        <v>38504.427088594428</v>
      </c>
      <c r="P70">
        <v>24766.171610398989</v>
      </c>
      <c r="Q70">
        <v>23374.782987039056</v>
      </c>
      <c r="R70">
        <v>87985.940044642295</v>
      </c>
      <c r="S70">
        <v>50612.113066503567</v>
      </c>
      <c r="T70">
        <v>34702.982409505814</v>
      </c>
      <c r="U70">
        <v>34750.141252648755</v>
      </c>
      <c r="V70">
        <v>57936.186120256905</v>
      </c>
      <c r="W70">
        <v>22862.019192232954</v>
      </c>
      <c r="X70">
        <v>3893.7441100000005</v>
      </c>
      <c r="Y70">
        <v>17007.910695837181</v>
      </c>
      <c r="Z70">
        <v>33946.202880023804</v>
      </c>
      <c r="AA70">
        <v>24602.792914191516</v>
      </c>
      <c r="AB70">
        <v>19279.958977881841</v>
      </c>
      <c r="AC70">
        <v>25475.426995000002</v>
      </c>
      <c r="AD70">
        <v>15278.298982602548</v>
      </c>
      <c r="AE70">
        <v>5223.2989650000009</v>
      </c>
      <c r="AF70">
        <v>18670.239579999998</v>
      </c>
      <c r="AG70">
        <v>43547.007448770833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C199-9C8A-4842-9A7E-AF8ABB0621E7}">
  <dimension ref="A1:AA36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5" sqref="A35"/>
    </sheetView>
  </sheetViews>
  <sheetFormatPr defaultColWidth="9.85546875" defaultRowHeight="15"/>
  <cols>
    <col min="1" max="1" width="9.85546875" style="2"/>
    <col min="2" max="26" width="9.85546875" style="50"/>
    <col min="27" max="16384" width="9.85546875" style="2"/>
  </cols>
  <sheetData>
    <row r="1" spans="1:27" ht="18.75">
      <c r="A1" s="1" t="s">
        <v>110</v>
      </c>
      <c r="X1" s="50" t="s">
        <v>40</v>
      </c>
    </row>
    <row r="2" spans="1:27" ht="15.75" thickBot="1"/>
    <row r="3" spans="1:27" ht="16.5" thickBot="1">
      <c r="A3" s="4"/>
      <c r="B3" s="5">
        <v>1995</v>
      </c>
      <c r="C3" s="5">
        <v>1996</v>
      </c>
      <c r="D3" s="5">
        <v>1997</v>
      </c>
      <c r="E3" s="5">
        <v>1998</v>
      </c>
      <c r="F3" s="5">
        <v>1999</v>
      </c>
      <c r="G3" s="5">
        <v>2000</v>
      </c>
      <c r="H3" s="47">
        <v>2001</v>
      </c>
      <c r="I3" s="47">
        <v>2002</v>
      </c>
      <c r="J3" s="47">
        <v>2003</v>
      </c>
      <c r="K3" s="47">
        <v>2004</v>
      </c>
      <c r="L3" s="47">
        <v>2005</v>
      </c>
      <c r="M3" s="47">
        <v>2006</v>
      </c>
      <c r="N3" s="47">
        <v>2007</v>
      </c>
      <c r="O3" s="47">
        <v>2008</v>
      </c>
      <c r="P3" s="47">
        <v>2009</v>
      </c>
      <c r="Q3" s="47">
        <v>2010</v>
      </c>
      <c r="R3" s="47">
        <v>2011</v>
      </c>
      <c r="S3" s="47">
        <v>2012</v>
      </c>
      <c r="T3" s="47">
        <v>2013</v>
      </c>
      <c r="U3" s="47">
        <v>2014</v>
      </c>
      <c r="V3" s="47">
        <v>2015</v>
      </c>
      <c r="W3" s="47">
        <v>2016</v>
      </c>
      <c r="X3" s="47">
        <v>2017</v>
      </c>
      <c r="Y3" s="47">
        <v>2018</v>
      </c>
      <c r="Z3" s="49">
        <v>2019</v>
      </c>
    </row>
    <row r="4" spans="1:27">
      <c r="A4" s="7" t="s">
        <v>0</v>
      </c>
      <c r="B4" s="146">
        <v>1251</v>
      </c>
      <c r="C4" s="146">
        <v>1259</v>
      </c>
      <c r="D4" s="146">
        <v>1240</v>
      </c>
      <c r="E4" s="146">
        <v>1246</v>
      </c>
      <c r="F4" s="146">
        <v>1257</v>
      </c>
      <c r="G4" s="146">
        <v>1364</v>
      </c>
      <c r="H4" s="146">
        <v>1385</v>
      </c>
      <c r="I4" s="147">
        <v>1423</v>
      </c>
      <c r="J4" s="147">
        <v>1456</v>
      </c>
      <c r="K4" s="147">
        <v>1493</v>
      </c>
      <c r="L4" s="147">
        <v>1538</v>
      </c>
      <c r="M4" s="147">
        <v>1601</v>
      </c>
      <c r="N4" s="147">
        <v>1676</v>
      </c>
      <c r="O4" s="147">
        <v>1771</v>
      </c>
      <c r="P4" s="147">
        <v>1860</v>
      </c>
      <c r="Q4" s="147">
        <v>1962</v>
      </c>
      <c r="R4" s="147">
        <v>2019</v>
      </c>
      <c r="S4" s="147">
        <v>2069</v>
      </c>
      <c r="T4" s="147">
        <v>2115</v>
      </c>
      <c r="U4" s="146">
        <v>2152</v>
      </c>
      <c r="V4" s="148">
        <v>2170.5</v>
      </c>
      <c r="W4" s="149">
        <v>2172.9</v>
      </c>
      <c r="X4" s="150">
        <v>2170.6999999999998</v>
      </c>
      <c r="Y4" s="151">
        <v>2154.1999999999998</v>
      </c>
      <c r="Z4" s="93">
        <v>2154</v>
      </c>
      <c r="AA4" s="14"/>
    </row>
    <row r="5" spans="1:27">
      <c r="A5" s="8" t="s">
        <v>1</v>
      </c>
      <c r="B5" s="152">
        <v>942</v>
      </c>
      <c r="C5" s="152">
        <v>948</v>
      </c>
      <c r="D5" s="152">
        <v>953</v>
      </c>
      <c r="E5" s="152">
        <v>957</v>
      </c>
      <c r="F5" s="152">
        <v>959</v>
      </c>
      <c r="G5" s="152">
        <v>1001</v>
      </c>
      <c r="H5" s="152">
        <v>1004</v>
      </c>
      <c r="I5" s="152">
        <v>1007</v>
      </c>
      <c r="J5" s="152">
        <v>1011</v>
      </c>
      <c r="K5" s="152">
        <v>1024</v>
      </c>
      <c r="L5" s="152">
        <v>1043</v>
      </c>
      <c r="M5" s="152">
        <v>1075</v>
      </c>
      <c r="N5" s="152">
        <v>1115</v>
      </c>
      <c r="O5" s="152">
        <v>1176</v>
      </c>
      <c r="P5" s="152">
        <v>1228</v>
      </c>
      <c r="Q5" s="152">
        <v>1299</v>
      </c>
      <c r="R5" s="152">
        <v>1355</v>
      </c>
      <c r="S5" s="152">
        <v>1413</v>
      </c>
      <c r="T5" s="152">
        <v>1472</v>
      </c>
      <c r="U5" s="147">
        <v>1517</v>
      </c>
      <c r="V5" s="149">
        <v>1546.95</v>
      </c>
      <c r="W5" s="149">
        <v>1562.12</v>
      </c>
      <c r="X5" s="150">
        <v>1556.87</v>
      </c>
      <c r="Y5" s="153">
        <v>1559.6</v>
      </c>
      <c r="Z5" s="93">
        <v>1562</v>
      </c>
      <c r="AA5" s="14"/>
    </row>
    <row r="6" spans="1:27">
      <c r="A6" s="8" t="s">
        <v>2</v>
      </c>
      <c r="B6" s="152">
        <v>6437</v>
      </c>
      <c r="C6" s="152">
        <v>6484</v>
      </c>
      <c r="D6" s="152">
        <v>6525</v>
      </c>
      <c r="E6" s="152">
        <v>6569</v>
      </c>
      <c r="F6" s="152">
        <v>6614</v>
      </c>
      <c r="G6" s="152">
        <v>6674</v>
      </c>
      <c r="H6" s="152">
        <v>6699</v>
      </c>
      <c r="I6" s="152">
        <v>6735</v>
      </c>
      <c r="J6" s="152">
        <v>6769</v>
      </c>
      <c r="K6" s="152">
        <v>6809</v>
      </c>
      <c r="L6" s="152">
        <v>6851</v>
      </c>
      <c r="M6" s="152">
        <v>6898</v>
      </c>
      <c r="N6" s="152">
        <v>6943</v>
      </c>
      <c r="O6" s="152">
        <v>6989</v>
      </c>
      <c r="P6" s="152">
        <v>7034</v>
      </c>
      <c r="Q6" s="152">
        <v>7194</v>
      </c>
      <c r="R6" s="152">
        <v>7241</v>
      </c>
      <c r="S6" s="152">
        <v>7288</v>
      </c>
      <c r="T6" s="152">
        <v>7333</v>
      </c>
      <c r="U6" s="147">
        <v>7384</v>
      </c>
      <c r="V6" s="149">
        <v>7424.92</v>
      </c>
      <c r="W6" s="149">
        <v>7470.05</v>
      </c>
      <c r="X6" s="149">
        <v>7520</v>
      </c>
      <c r="Y6" s="154">
        <v>7556</v>
      </c>
      <c r="Z6" s="93">
        <v>7592</v>
      </c>
      <c r="AA6" s="14"/>
    </row>
    <row r="7" spans="1:27">
      <c r="A7" s="8" t="s">
        <v>3</v>
      </c>
      <c r="B7" s="152">
        <v>3077</v>
      </c>
      <c r="C7" s="152">
        <v>3109</v>
      </c>
      <c r="D7" s="152">
        <v>3141</v>
      </c>
      <c r="E7" s="152">
        <v>3172</v>
      </c>
      <c r="F7" s="152">
        <v>3204</v>
      </c>
      <c r="G7" s="152">
        <v>3247</v>
      </c>
      <c r="H7" s="152">
        <v>3272</v>
      </c>
      <c r="I7" s="152">
        <v>3294</v>
      </c>
      <c r="J7" s="152">
        <v>3314</v>
      </c>
      <c r="K7" s="152">
        <v>3335</v>
      </c>
      <c r="L7" s="152">
        <v>3355</v>
      </c>
      <c r="M7" s="152">
        <v>3375</v>
      </c>
      <c r="N7" s="152">
        <v>3393</v>
      </c>
      <c r="O7" s="152">
        <v>3411</v>
      </c>
      <c r="P7" s="152">
        <v>3427</v>
      </c>
      <c r="Q7" s="152">
        <v>3574</v>
      </c>
      <c r="R7" s="152">
        <v>3593</v>
      </c>
      <c r="S7" s="152">
        <v>3611</v>
      </c>
      <c r="T7" s="152">
        <v>3630</v>
      </c>
      <c r="U7" s="147">
        <v>3648</v>
      </c>
      <c r="V7" s="149">
        <v>3664</v>
      </c>
      <c r="W7" s="149">
        <v>3681.64</v>
      </c>
      <c r="X7" s="149">
        <v>3702</v>
      </c>
      <c r="Y7" s="154">
        <v>3718</v>
      </c>
      <c r="Z7" s="93">
        <v>3729</v>
      </c>
      <c r="AA7" s="14"/>
    </row>
    <row r="8" spans="1:27">
      <c r="A8" s="8" t="s">
        <v>4</v>
      </c>
      <c r="B8" s="152">
        <v>2284</v>
      </c>
      <c r="C8" s="152">
        <v>2307</v>
      </c>
      <c r="D8" s="152">
        <v>2326</v>
      </c>
      <c r="E8" s="152">
        <v>2345</v>
      </c>
      <c r="F8" s="152">
        <v>2362</v>
      </c>
      <c r="G8" s="152">
        <v>2372</v>
      </c>
      <c r="H8" s="152">
        <v>2381</v>
      </c>
      <c r="I8" s="152">
        <v>2384</v>
      </c>
      <c r="J8" s="152">
        <v>2386</v>
      </c>
      <c r="K8" s="152">
        <v>2393</v>
      </c>
      <c r="L8" s="152">
        <v>2403</v>
      </c>
      <c r="M8" s="152">
        <v>2415</v>
      </c>
      <c r="N8" s="152">
        <v>2429</v>
      </c>
      <c r="O8" s="152">
        <v>2444</v>
      </c>
      <c r="P8" s="152">
        <v>2458</v>
      </c>
      <c r="Q8" s="152">
        <v>2472</v>
      </c>
      <c r="R8" s="152">
        <v>2482</v>
      </c>
      <c r="S8" s="152">
        <v>2490</v>
      </c>
      <c r="T8" s="152">
        <v>2498</v>
      </c>
      <c r="U8" s="147">
        <v>2505</v>
      </c>
      <c r="V8" s="155">
        <v>2511.04</v>
      </c>
      <c r="W8" s="149">
        <v>2520.1</v>
      </c>
      <c r="X8" s="149">
        <v>2529</v>
      </c>
      <c r="Y8" s="154">
        <v>2534</v>
      </c>
      <c r="Z8" s="93">
        <v>2540</v>
      </c>
      <c r="AA8" s="14"/>
    </row>
    <row r="9" spans="1:27">
      <c r="A9" s="8" t="s">
        <v>5</v>
      </c>
      <c r="B9" s="152">
        <v>4092</v>
      </c>
      <c r="C9" s="152">
        <v>4116</v>
      </c>
      <c r="D9" s="152">
        <v>4138</v>
      </c>
      <c r="E9" s="152">
        <v>4157</v>
      </c>
      <c r="F9" s="152">
        <v>4171</v>
      </c>
      <c r="G9" s="152">
        <v>4184</v>
      </c>
      <c r="H9" s="152">
        <v>4194</v>
      </c>
      <c r="I9" s="152">
        <v>4203</v>
      </c>
      <c r="J9" s="152">
        <v>4210</v>
      </c>
      <c r="K9" s="152">
        <v>4217</v>
      </c>
      <c r="L9" s="152">
        <v>4221</v>
      </c>
      <c r="M9" s="152">
        <v>4271</v>
      </c>
      <c r="N9" s="152">
        <v>4298</v>
      </c>
      <c r="O9" s="152">
        <v>4315</v>
      </c>
      <c r="P9" s="152">
        <v>4341</v>
      </c>
      <c r="Q9" s="152">
        <v>4375</v>
      </c>
      <c r="R9" s="152">
        <v>4383</v>
      </c>
      <c r="S9" s="152">
        <v>4389</v>
      </c>
      <c r="T9" s="152">
        <v>4390</v>
      </c>
      <c r="U9" s="147">
        <v>4391</v>
      </c>
      <c r="V9" s="155">
        <v>4382.3999999999996</v>
      </c>
      <c r="W9" s="149">
        <v>4377.8</v>
      </c>
      <c r="X9" s="149">
        <v>4369</v>
      </c>
      <c r="Y9" s="154">
        <v>4359</v>
      </c>
      <c r="Z9" s="93">
        <v>4352</v>
      </c>
      <c r="AA9" s="14"/>
    </row>
    <row r="10" spans="1:27">
      <c r="A10" s="8" t="s">
        <v>6</v>
      </c>
      <c r="B10" s="152">
        <v>2592</v>
      </c>
      <c r="C10" s="152">
        <v>2610</v>
      </c>
      <c r="D10" s="152">
        <v>2628</v>
      </c>
      <c r="E10" s="152">
        <v>2644</v>
      </c>
      <c r="F10" s="152">
        <v>2658</v>
      </c>
      <c r="G10" s="152">
        <v>2682</v>
      </c>
      <c r="H10" s="152">
        <v>2691</v>
      </c>
      <c r="I10" s="152">
        <v>2699</v>
      </c>
      <c r="J10" s="152">
        <v>2704</v>
      </c>
      <c r="K10" s="152">
        <v>2709</v>
      </c>
      <c r="L10" s="152">
        <v>2716</v>
      </c>
      <c r="M10" s="152">
        <v>2723</v>
      </c>
      <c r="N10" s="152">
        <v>2730</v>
      </c>
      <c r="O10" s="152">
        <v>2734</v>
      </c>
      <c r="P10" s="152">
        <v>2740</v>
      </c>
      <c r="Q10" s="152">
        <v>2747</v>
      </c>
      <c r="R10" s="152">
        <v>2749</v>
      </c>
      <c r="S10" s="152">
        <v>2750</v>
      </c>
      <c r="T10" s="152">
        <v>2751</v>
      </c>
      <c r="U10" s="147">
        <v>2752</v>
      </c>
      <c r="V10" s="155">
        <v>2753.3</v>
      </c>
      <c r="W10" s="149">
        <v>2733.03</v>
      </c>
      <c r="X10" s="149">
        <v>2717</v>
      </c>
      <c r="Y10" s="154">
        <v>2704</v>
      </c>
      <c r="Z10" s="93">
        <v>2691</v>
      </c>
      <c r="AA10" s="14"/>
    </row>
    <row r="11" spans="1:27">
      <c r="A11" s="8" t="s">
        <v>7</v>
      </c>
      <c r="B11" s="152">
        <v>3701</v>
      </c>
      <c r="C11" s="152">
        <v>3728</v>
      </c>
      <c r="D11" s="152">
        <v>3751</v>
      </c>
      <c r="E11" s="152">
        <v>3773</v>
      </c>
      <c r="F11" s="152">
        <v>3792</v>
      </c>
      <c r="G11" s="152">
        <v>3807</v>
      </c>
      <c r="H11" s="152">
        <v>3811</v>
      </c>
      <c r="I11" s="152">
        <v>3813</v>
      </c>
      <c r="J11" s="152">
        <v>3815</v>
      </c>
      <c r="K11" s="152">
        <v>3817</v>
      </c>
      <c r="L11" s="152">
        <v>3820</v>
      </c>
      <c r="M11" s="152">
        <v>3823</v>
      </c>
      <c r="N11" s="152">
        <v>3824</v>
      </c>
      <c r="O11" s="152">
        <v>3825</v>
      </c>
      <c r="P11" s="152">
        <v>3826</v>
      </c>
      <c r="Q11" s="152">
        <v>3833</v>
      </c>
      <c r="R11" s="152">
        <v>3834</v>
      </c>
      <c r="S11" s="152">
        <v>3834</v>
      </c>
      <c r="T11" s="152">
        <v>3835</v>
      </c>
      <c r="U11" s="147">
        <v>3833</v>
      </c>
      <c r="V11" s="155">
        <v>3833</v>
      </c>
      <c r="W11" s="149">
        <v>3799.2</v>
      </c>
      <c r="X11" s="149">
        <v>3789</v>
      </c>
      <c r="Y11" s="154">
        <v>3773</v>
      </c>
      <c r="Z11" s="93">
        <v>3751</v>
      </c>
      <c r="AA11" s="14"/>
    </row>
    <row r="12" spans="1:27">
      <c r="A12" s="8" t="s">
        <v>8</v>
      </c>
      <c r="B12" s="152">
        <v>1415</v>
      </c>
      <c r="C12" s="152">
        <v>1451</v>
      </c>
      <c r="D12" s="152">
        <v>1489</v>
      </c>
      <c r="E12" s="152">
        <v>1527.4</v>
      </c>
      <c r="F12" s="152">
        <v>1567.18</v>
      </c>
      <c r="G12" s="152">
        <v>1609</v>
      </c>
      <c r="H12" s="152">
        <v>1668</v>
      </c>
      <c r="I12" s="152">
        <v>1713</v>
      </c>
      <c r="J12" s="152">
        <v>1766</v>
      </c>
      <c r="K12" s="152">
        <v>1835</v>
      </c>
      <c r="L12" s="152">
        <v>1890</v>
      </c>
      <c r="M12" s="152">
        <v>1964</v>
      </c>
      <c r="N12" s="152">
        <v>2064</v>
      </c>
      <c r="O12" s="152">
        <v>2141</v>
      </c>
      <c r="P12" s="152">
        <v>2210</v>
      </c>
      <c r="Q12" s="152">
        <v>2303</v>
      </c>
      <c r="R12" s="152">
        <v>2347</v>
      </c>
      <c r="S12" s="152">
        <v>2380</v>
      </c>
      <c r="T12" s="152">
        <v>2415</v>
      </c>
      <c r="U12" s="147">
        <v>2426</v>
      </c>
      <c r="V12" s="155">
        <v>2415.27</v>
      </c>
      <c r="W12" s="149">
        <v>2419.6999999999998</v>
      </c>
      <c r="X12" s="149">
        <v>2418</v>
      </c>
      <c r="Y12" s="154">
        <v>2424</v>
      </c>
      <c r="Z12" s="93">
        <v>2428</v>
      </c>
      <c r="AA12" s="14"/>
    </row>
    <row r="13" spans="1:27">
      <c r="A13" s="8" t="s">
        <v>9</v>
      </c>
      <c r="B13" s="152">
        <v>7066</v>
      </c>
      <c r="C13" s="152">
        <v>7110</v>
      </c>
      <c r="D13" s="152">
        <v>7148</v>
      </c>
      <c r="E13" s="152">
        <v>7182</v>
      </c>
      <c r="F13" s="152">
        <v>7213</v>
      </c>
      <c r="G13" s="152">
        <v>7327</v>
      </c>
      <c r="H13" s="152">
        <v>7359</v>
      </c>
      <c r="I13" s="152">
        <v>7406</v>
      </c>
      <c r="J13" s="152">
        <v>7458</v>
      </c>
      <c r="K13" s="152">
        <v>7523</v>
      </c>
      <c r="L13" s="152">
        <v>7588</v>
      </c>
      <c r="M13" s="152">
        <v>7656</v>
      </c>
      <c r="N13" s="152">
        <v>7723</v>
      </c>
      <c r="O13" s="152">
        <v>7762</v>
      </c>
      <c r="P13" s="152">
        <v>7810</v>
      </c>
      <c r="Q13" s="152">
        <v>7869</v>
      </c>
      <c r="R13" s="152">
        <v>7899</v>
      </c>
      <c r="S13" s="152">
        <v>7920</v>
      </c>
      <c r="T13" s="152">
        <v>7939</v>
      </c>
      <c r="U13" s="147">
        <v>7960</v>
      </c>
      <c r="V13" s="155">
        <v>7976.3</v>
      </c>
      <c r="W13" s="149">
        <v>7998.6</v>
      </c>
      <c r="X13" s="149">
        <v>8029</v>
      </c>
      <c r="Y13" s="154">
        <v>8051</v>
      </c>
      <c r="Z13" s="93">
        <v>8070</v>
      </c>
      <c r="AA13" s="14"/>
    </row>
    <row r="14" spans="1:27">
      <c r="A14" s="8" t="s">
        <v>10</v>
      </c>
      <c r="B14" s="152">
        <v>4389</v>
      </c>
      <c r="C14" s="152">
        <v>4413</v>
      </c>
      <c r="D14" s="152">
        <v>4435</v>
      </c>
      <c r="E14" s="152">
        <v>4456</v>
      </c>
      <c r="F14" s="152">
        <v>4475</v>
      </c>
      <c r="G14" s="152">
        <v>4680</v>
      </c>
      <c r="H14" s="152">
        <v>4729</v>
      </c>
      <c r="I14" s="152">
        <v>4776</v>
      </c>
      <c r="J14" s="152">
        <v>4857</v>
      </c>
      <c r="K14" s="152">
        <v>4925</v>
      </c>
      <c r="L14" s="152">
        <v>4991</v>
      </c>
      <c r="M14" s="152">
        <v>5072</v>
      </c>
      <c r="N14" s="152">
        <v>5155</v>
      </c>
      <c r="O14" s="152">
        <v>5212</v>
      </c>
      <c r="P14" s="152">
        <v>5276</v>
      </c>
      <c r="Q14" s="152">
        <v>5447</v>
      </c>
      <c r="R14" s="152">
        <v>5463</v>
      </c>
      <c r="S14" s="152">
        <v>5477</v>
      </c>
      <c r="T14" s="152">
        <v>5498</v>
      </c>
      <c r="U14" s="147">
        <v>5508</v>
      </c>
      <c r="V14" s="155">
        <v>5539</v>
      </c>
      <c r="W14" s="149">
        <v>5590</v>
      </c>
      <c r="X14" s="149">
        <v>5657</v>
      </c>
      <c r="Y14" s="154">
        <v>5737</v>
      </c>
      <c r="Z14" s="93">
        <v>5850</v>
      </c>
      <c r="AA14" s="14"/>
    </row>
    <row r="15" spans="1:27">
      <c r="A15" s="8" t="s">
        <v>11</v>
      </c>
      <c r="B15" s="152">
        <v>5923</v>
      </c>
      <c r="C15" s="152">
        <v>5957</v>
      </c>
      <c r="D15" s="152">
        <v>5992</v>
      </c>
      <c r="E15" s="152">
        <v>6016</v>
      </c>
      <c r="F15" s="152">
        <v>6051</v>
      </c>
      <c r="G15" s="152">
        <v>6093</v>
      </c>
      <c r="H15" s="152">
        <v>6128</v>
      </c>
      <c r="I15" s="152">
        <v>6144</v>
      </c>
      <c r="J15" s="152">
        <v>6163</v>
      </c>
      <c r="K15" s="152">
        <v>6228</v>
      </c>
      <c r="L15" s="152">
        <v>6120</v>
      </c>
      <c r="M15" s="152">
        <v>6110</v>
      </c>
      <c r="N15" s="152">
        <v>6118</v>
      </c>
      <c r="O15" s="152">
        <v>6135</v>
      </c>
      <c r="P15" s="152">
        <v>6131</v>
      </c>
      <c r="Q15" s="152">
        <v>5957</v>
      </c>
      <c r="R15" s="152">
        <v>5968</v>
      </c>
      <c r="S15" s="152">
        <v>5988</v>
      </c>
      <c r="T15" s="152">
        <v>6030</v>
      </c>
      <c r="U15" s="147">
        <v>6083</v>
      </c>
      <c r="V15" s="155">
        <v>6143.6</v>
      </c>
      <c r="W15" s="149">
        <v>6195.5</v>
      </c>
      <c r="X15" s="149">
        <v>6255</v>
      </c>
      <c r="Y15" s="154">
        <v>6324</v>
      </c>
      <c r="Z15" s="93">
        <v>6366</v>
      </c>
      <c r="AA15" s="14"/>
    </row>
    <row r="16" spans="1:27">
      <c r="A16" s="8" t="s">
        <v>12</v>
      </c>
      <c r="B16" s="152">
        <v>3227</v>
      </c>
      <c r="C16" s="152">
        <v>3261</v>
      </c>
      <c r="D16" s="152">
        <v>3282</v>
      </c>
      <c r="E16" s="152">
        <v>3299</v>
      </c>
      <c r="F16" s="152">
        <v>3316</v>
      </c>
      <c r="G16" s="152">
        <v>3410</v>
      </c>
      <c r="H16" s="152">
        <v>3445</v>
      </c>
      <c r="I16" s="152">
        <v>3476</v>
      </c>
      <c r="J16" s="152">
        <v>3502</v>
      </c>
      <c r="K16" s="152">
        <v>3529</v>
      </c>
      <c r="L16" s="152">
        <v>3557</v>
      </c>
      <c r="M16" s="152">
        <v>3585</v>
      </c>
      <c r="N16" s="152">
        <v>3612</v>
      </c>
      <c r="O16" s="152">
        <v>3639</v>
      </c>
      <c r="P16" s="152">
        <v>3666</v>
      </c>
      <c r="Q16" s="152">
        <v>3693</v>
      </c>
      <c r="R16" s="152">
        <v>3720</v>
      </c>
      <c r="S16" s="152">
        <v>3748</v>
      </c>
      <c r="T16" s="152">
        <v>3774</v>
      </c>
      <c r="U16" s="147">
        <v>3806</v>
      </c>
      <c r="V16" s="155">
        <v>3839</v>
      </c>
      <c r="W16" s="149">
        <v>3874</v>
      </c>
      <c r="X16" s="149">
        <v>3911</v>
      </c>
      <c r="Y16" s="154">
        <v>3941</v>
      </c>
      <c r="Z16" s="93">
        <v>3973</v>
      </c>
      <c r="AA16" s="14"/>
    </row>
    <row r="17" spans="1:27">
      <c r="A17" s="8" t="s">
        <v>13</v>
      </c>
      <c r="B17" s="152">
        <v>4063</v>
      </c>
      <c r="C17" s="152">
        <v>4105</v>
      </c>
      <c r="D17" s="152">
        <v>4150</v>
      </c>
      <c r="E17" s="152">
        <v>4191</v>
      </c>
      <c r="F17" s="152">
        <v>4231</v>
      </c>
      <c r="G17" s="152">
        <v>4149</v>
      </c>
      <c r="H17" s="152">
        <v>4186</v>
      </c>
      <c r="I17" s="152">
        <v>4222</v>
      </c>
      <c r="J17" s="152">
        <v>4254</v>
      </c>
      <c r="K17" s="152">
        <v>4284</v>
      </c>
      <c r="L17" s="152">
        <v>4311</v>
      </c>
      <c r="M17" s="152">
        <v>4339</v>
      </c>
      <c r="N17" s="152">
        <v>4368</v>
      </c>
      <c r="O17" s="152">
        <v>4400</v>
      </c>
      <c r="P17" s="152">
        <v>4432</v>
      </c>
      <c r="Q17" s="152">
        <v>4462</v>
      </c>
      <c r="R17" s="152">
        <v>4488</v>
      </c>
      <c r="S17" s="152">
        <v>4504</v>
      </c>
      <c r="T17" s="152">
        <v>4522</v>
      </c>
      <c r="U17" s="147">
        <v>4542</v>
      </c>
      <c r="V17" s="155">
        <v>4565.63</v>
      </c>
      <c r="W17" s="149">
        <v>4592.3</v>
      </c>
      <c r="X17" s="149">
        <v>4622</v>
      </c>
      <c r="Y17" s="154">
        <v>4648</v>
      </c>
      <c r="Z17" s="93">
        <v>4666</v>
      </c>
      <c r="AA17" s="14"/>
    </row>
    <row r="18" spans="1:27">
      <c r="A18" s="8" t="s">
        <v>14</v>
      </c>
      <c r="B18" s="152">
        <v>8701</v>
      </c>
      <c r="C18" s="152">
        <v>8747</v>
      </c>
      <c r="D18" s="152">
        <v>8810</v>
      </c>
      <c r="E18" s="152">
        <v>8872</v>
      </c>
      <c r="F18" s="152">
        <v>8922</v>
      </c>
      <c r="G18" s="152">
        <v>8998</v>
      </c>
      <c r="H18" s="152">
        <v>9041</v>
      </c>
      <c r="I18" s="152">
        <v>9082</v>
      </c>
      <c r="J18" s="152">
        <v>9125</v>
      </c>
      <c r="K18" s="152">
        <v>9180</v>
      </c>
      <c r="L18" s="152">
        <v>9248</v>
      </c>
      <c r="M18" s="152">
        <v>9309</v>
      </c>
      <c r="N18" s="152">
        <v>9367</v>
      </c>
      <c r="O18" s="152">
        <v>9417</v>
      </c>
      <c r="P18" s="152">
        <v>9470</v>
      </c>
      <c r="Q18" s="152">
        <v>9588</v>
      </c>
      <c r="R18" s="152">
        <v>9637</v>
      </c>
      <c r="S18" s="152">
        <v>9685</v>
      </c>
      <c r="T18" s="152">
        <v>9733</v>
      </c>
      <c r="U18" s="147">
        <v>9789</v>
      </c>
      <c r="V18" s="155">
        <v>9847.16</v>
      </c>
      <c r="W18" s="149">
        <v>9946.64</v>
      </c>
      <c r="X18" s="149">
        <v>10006</v>
      </c>
      <c r="Y18" s="154">
        <v>10047</v>
      </c>
      <c r="Z18" s="93">
        <v>10070</v>
      </c>
      <c r="AA18" s="14"/>
    </row>
    <row r="19" spans="1:27">
      <c r="A19" s="8" t="s">
        <v>15</v>
      </c>
      <c r="B19" s="152">
        <v>9100</v>
      </c>
      <c r="C19" s="152">
        <v>9172</v>
      </c>
      <c r="D19" s="152">
        <v>9243</v>
      </c>
      <c r="E19" s="152">
        <v>9315</v>
      </c>
      <c r="F19" s="152">
        <v>9387</v>
      </c>
      <c r="G19" s="152">
        <v>9488</v>
      </c>
      <c r="H19" s="152">
        <v>9555</v>
      </c>
      <c r="I19" s="152">
        <v>9613</v>
      </c>
      <c r="J19" s="152">
        <v>9667</v>
      </c>
      <c r="K19" s="152">
        <v>9717</v>
      </c>
      <c r="L19" s="152">
        <v>9380</v>
      </c>
      <c r="M19" s="152">
        <v>9392</v>
      </c>
      <c r="N19" s="152">
        <v>9360</v>
      </c>
      <c r="O19" s="152">
        <v>9429</v>
      </c>
      <c r="P19" s="152">
        <v>9487</v>
      </c>
      <c r="Q19" s="152">
        <v>9405</v>
      </c>
      <c r="R19" s="152">
        <v>9388</v>
      </c>
      <c r="S19" s="152">
        <v>9406</v>
      </c>
      <c r="T19" s="152">
        <v>9413</v>
      </c>
      <c r="U19" s="147">
        <v>9436</v>
      </c>
      <c r="V19" s="155">
        <v>9480</v>
      </c>
      <c r="W19" s="149">
        <v>9532.42</v>
      </c>
      <c r="X19" s="149">
        <v>9559</v>
      </c>
      <c r="Y19" s="154">
        <v>9605</v>
      </c>
      <c r="Z19" s="93">
        <v>9640</v>
      </c>
      <c r="AA19" s="14"/>
    </row>
    <row r="20" spans="1:27">
      <c r="A20" s="8" t="s">
        <v>16</v>
      </c>
      <c r="B20" s="152">
        <v>5772</v>
      </c>
      <c r="C20" s="152">
        <v>5825</v>
      </c>
      <c r="D20" s="152">
        <v>5873</v>
      </c>
      <c r="E20" s="152">
        <v>5907</v>
      </c>
      <c r="F20" s="152">
        <v>5938</v>
      </c>
      <c r="G20" s="152">
        <v>5646</v>
      </c>
      <c r="H20" s="152">
        <v>5658</v>
      </c>
      <c r="I20" s="152">
        <v>5672</v>
      </c>
      <c r="J20" s="152">
        <v>5685</v>
      </c>
      <c r="K20" s="152">
        <v>5698</v>
      </c>
      <c r="L20" s="152">
        <v>5710</v>
      </c>
      <c r="M20" s="152">
        <v>5693</v>
      </c>
      <c r="N20" s="152">
        <v>5699</v>
      </c>
      <c r="O20" s="152">
        <v>5711</v>
      </c>
      <c r="P20" s="152">
        <v>5720</v>
      </c>
      <c r="Q20" s="152">
        <v>5728</v>
      </c>
      <c r="R20" s="152">
        <v>5758</v>
      </c>
      <c r="S20" s="152">
        <v>5779</v>
      </c>
      <c r="T20" s="152">
        <v>5799</v>
      </c>
      <c r="U20" s="147">
        <v>5816</v>
      </c>
      <c r="V20" s="155">
        <v>5851.5</v>
      </c>
      <c r="W20" s="149">
        <v>5885</v>
      </c>
      <c r="X20" s="149">
        <v>5902</v>
      </c>
      <c r="Y20" s="154">
        <v>5917</v>
      </c>
      <c r="Z20" s="93">
        <v>5927</v>
      </c>
      <c r="AA20" s="14"/>
    </row>
    <row r="21" spans="1:27">
      <c r="A21" s="8" t="s">
        <v>17</v>
      </c>
      <c r="B21" s="152">
        <v>6392</v>
      </c>
      <c r="C21" s="152">
        <v>6428</v>
      </c>
      <c r="D21" s="152">
        <v>6465</v>
      </c>
      <c r="E21" s="152">
        <v>6502</v>
      </c>
      <c r="F21" s="152">
        <v>6532</v>
      </c>
      <c r="G21" s="152">
        <v>6562</v>
      </c>
      <c r="H21" s="152">
        <v>6596</v>
      </c>
      <c r="I21" s="152">
        <v>6629</v>
      </c>
      <c r="J21" s="152">
        <v>6663</v>
      </c>
      <c r="K21" s="152">
        <v>6698</v>
      </c>
      <c r="L21" s="152">
        <v>6326</v>
      </c>
      <c r="M21" s="152">
        <v>6342</v>
      </c>
      <c r="N21" s="152">
        <v>6355</v>
      </c>
      <c r="O21" s="152">
        <v>6380</v>
      </c>
      <c r="P21" s="152">
        <v>6406</v>
      </c>
      <c r="Q21" s="152">
        <v>6570</v>
      </c>
      <c r="R21" s="152">
        <v>6596</v>
      </c>
      <c r="S21" s="152">
        <v>6639</v>
      </c>
      <c r="T21" s="152">
        <v>6691</v>
      </c>
      <c r="U21" s="147">
        <v>6737</v>
      </c>
      <c r="V21" s="155">
        <v>6783</v>
      </c>
      <c r="W21" s="149">
        <v>6822</v>
      </c>
      <c r="X21" s="149">
        <v>6860</v>
      </c>
      <c r="Y21" s="154">
        <v>6899</v>
      </c>
      <c r="Z21" s="93">
        <v>6918</v>
      </c>
      <c r="AA21" s="14"/>
    </row>
    <row r="22" spans="1:27">
      <c r="A22" s="8" t="s">
        <v>18</v>
      </c>
      <c r="B22" s="152">
        <v>7387.49</v>
      </c>
      <c r="C22" s="152">
        <v>6961</v>
      </c>
      <c r="D22" s="152">
        <v>7051</v>
      </c>
      <c r="E22" s="152">
        <v>7143</v>
      </c>
      <c r="F22" s="152">
        <v>7270</v>
      </c>
      <c r="G22" s="152">
        <v>8650</v>
      </c>
      <c r="H22" s="152">
        <v>8733</v>
      </c>
      <c r="I22" s="152">
        <v>8842</v>
      </c>
      <c r="J22" s="152">
        <v>8963</v>
      </c>
      <c r="K22" s="152">
        <v>9111</v>
      </c>
      <c r="L22" s="152">
        <v>9194</v>
      </c>
      <c r="M22" s="152">
        <v>9442</v>
      </c>
      <c r="N22" s="152">
        <v>9660</v>
      </c>
      <c r="O22" s="152">
        <v>9893</v>
      </c>
      <c r="P22" s="152">
        <v>10130</v>
      </c>
      <c r="Q22" s="152">
        <v>10441</v>
      </c>
      <c r="R22" s="152">
        <v>10505</v>
      </c>
      <c r="S22" s="152">
        <v>10594</v>
      </c>
      <c r="T22" s="152">
        <v>10644</v>
      </c>
      <c r="U22" s="147">
        <v>10724</v>
      </c>
      <c r="V22" s="155">
        <v>10849</v>
      </c>
      <c r="W22" s="149">
        <v>10999</v>
      </c>
      <c r="X22" s="149">
        <v>11169</v>
      </c>
      <c r="Y22" s="154">
        <v>11346</v>
      </c>
      <c r="Z22" s="93">
        <v>11521</v>
      </c>
      <c r="AA22" s="14"/>
    </row>
    <row r="23" spans="1:27">
      <c r="A23" s="8" t="s">
        <v>19</v>
      </c>
      <c r="B23" s="152">
        <v>4543</v>
      </c>
      <c r="C23" s="152">
        <v>4589</v>
      </c>
      <c r="D23" s="152">
        <v>4633</v>
      </c>
      <c r="E23" s="152">
        <v>4675</v>
      </c>
      <c r="F23" s="152">
        <v>4713</v>
      </c>
      <c r="G23" s="152">
        <v>4751</v>
      </c>
      <c r="H23" s="152">
        <v>4788</v>
      </c>
      <c r="I23" s="152">
        <v>4822</v>
      </c>
      <c r="J23" s="152">
        <v>4857</v>
      </c>
      <c r="K23" s="152">
        <v>4889</v>
      </c>
      <c r="L23" s="152">
        <v>4660</v>
      </c>
      <c r="M23" s="152">
        <v>4719</v>
      </c>
      <c r="N23" s="152">
        <v>4768</v>
      </c>
      <c r="O23" s="152">
        <v>4816</v>
      </c>
      <c r="P23" s="152">
        <v>4856</v>
      </c>
      <c r="Q23" s="152">
        <v>4610</v>
      </c>
      <c r="R23" s="152">
        <v>4645</v>
      </c>
      <c r="S23" s="152">
        <v>4682</v>
      </c>
      <c r="T23" s="152">
        <v>4719</v>
      </c>
      <c r="U23" s="147">
        <v>4754</v>
      </c>
      <c r="V23" s="155">
        <v>4796</v>
      </c>
      <c r="W23" s="149">
        <v>4838</v>
      </c>
      <c r="X23" s="149">
        <v>4885</v>
      </c>
      <c r="Y23" s="154">
        <v>4926</v>
      </c>
      <c r="Z23" s="93">
        <v>4960</v>
      </c>
      <c r="AA23" s="14"/>
    </row>
    <row r="24" spans="1:27">
      <c r="A24" s="8" t="s">
        <v>20</v>
      </c>
      <c r="B24" s="152">
        <v>724</v>
      </c>
      <c r="C24" s="152">
        <v>734</v>
      </c>
      <c r="D24" s="152">
        <v>743</v>
      </c>
      <c r="E24" s="152">
        <v>753</v>
      </c>
      <c r="F24" s="152">
        <v>762</v>
      </c>
      <c r="G24" s="152">
        <v>789</v>
      </c>
      <c r="H24" s="152">
        <v>796</v>
      </c>
      <c r="I24" s="152">
        <v>803</v>
      </c>
      <c r="J24" s="152">
        <v>811</v>
      </c>
      <c r="K24" s="152">
        <v>818</v>
      </c>
      <c r="L24" s="152">
        <v>828</v>
      </c>
      <c r="M24" s="152">
        <v>836</v>
      </c>
      <c r="N24" s="152">
        <v>845</v>
      </c>
      <c r="O24" s="152">
        <v>854</v>
      </c>
      <c r="P24" s="152">
        <v>864</v>
      </c>
      <c r="Q24" s="152">
        <v>869</v>
      </c>
      <c r="R24" s="152">
        <v>877</v>
      </c>
      <c r="S24" s="152">
        <v>887</v>
      </c>
      <c r="T24" s="152">
        <v>895</v>
      </c>
      <c r="U24" s="147">
        <v>903</v>
      </c>
      <c r="V24" s="155">
        <v>910.82</v>
      </c>
      <c r="W24" s="149">
        <v>917.13</v>
      </c>
      <c r="X24" s="149">
        <v>926</v>
      </c>
      <c r="Y24" s="154">
        <v>934</v>
      </c>
      <c r="Z24" s="93">
        <v>945</v>
      </c>
      <c r="AA24" s="14"/>
    </row>
    <row r="25" spans="1:27">
      <c r="A25" s="13" t="s">
        <v>38</v>
      </c>
      <c r="B25" s="152">
        <v>3002</v>
      </c>
      <c r="C25" s="152">
        <v>2875.3</v>
      </c>
      <c r="D25" s="152">
        <v>2873.36</v>
      </c>
      <c r="E25" s="152">
        <v>2870.75</v>
      </c>
      <c r="F25" s="152">
        <v>2860.37</v>
      </c>
      <c r="G25" s="152">
        <v>2849</v>
      </c>
      <c r="H25" s="152">
        <v>2829</v>
      </c>
      <c r="I25" s="152">
        <v>2814</v>
      </c>
      <c r="J25" s="152">
        <v>2803</v>
      </c>
      <c r="K25" s="152">
        <v>2793</v>
      </c>
      <c r="L25" s="152">
        <v>2798</v>
      </c>
      <c r="M25" s="152">
        <v>2808</v>
      </c>
      <c r="N25" s="152">
        <v>2816</v>
      </c>
      <c r="O25" s="152">
        <v>2839</v>
      </c>
      <c r="P25" s="152">
        <v>2859</v>
      </c>
      <c r="Q25" s="152">
        <v>2885</v>
      </c>
      <c r="R25" s="152">
        <v>2919</v>
      </c>
      <c r="S25" s="152">
        <v>2945</v>
      </c>
      <c r="T25" s="152">
        <v>2970</v>
      </c>
      <c r="U25" s="147">
        <v>2991</v>
      </c>
      <c r="V25" s="155">
        <v>3016.55</v>
      </c>
      <c r="W25" s="149">
        <v>3048.43</v>
      </c>
      <c r="X25" s="149">
        <v>3075</v>
      </c>
      <c r="Y25" s="154">
        <v>3102</v>
      </c>
      <c r="Z25" s="93">
        <v>3124</v>
      </c>
      <c r="AA25" s="14"/>
    </row>
    <row r="26" spans="1:27">
      <c r="A26" s="8" t="s">
        <v>22</v>
      </c>
      <c r="B26" s="152">
        <v>8335</v>
      </c>
      <c r="C26" s="152">
        <v>8357</v>
      </c>
      <c r="D26" s="152">
        <v>8430</v>
      </c>
      <c r="E26" s="152">
        <v>8493</v>
      </c>
      <c r="F26" s="152">
        <v>8550</v>
      </c>
      <c r="G26" s="152">
        <v>8329</v>
      </c>
      <c r="H26" s="152">
        <v>8143</v>
      </c>
      <c r="I26" s="152">
        <v>8110</v>
      </c>
      <c r="J26" s="152">
        <v>8176</v>
      </c>
      <c r="K26" s="152">
        <v>8090</v>
      </c>
      <c r="L26" s="152">
        <v>8212</v>
      </c>
      <c r="M26" s="152">
        <v>8169</v>
      </c>
      <c r="N26" s="152">
        <v>8127</v>
      </c>
      <c r="O26" s="152">
        <v>8138</v>
      </c>
      <c r="P26" s="152">
        <v>8185</v>
      </c>
      <c r="Q26" s="152">
        <v>8045</v>
      </c>
      <c r="R26" s="152">
        <v>8050</v>
      </c>
      <c r="S26" s="152">
        <v>8076</v>
      </c>
      <c r="T26" s="152">
        <v>8107</v>
      </c>
      <c r="U26" s="147">
        <v>8140</v>
      </c>
      <c r="V26" s="155">
        <v>8204</v>
      </c>
      <c r="W26" s="149">
        <v>8262</v>
      </c>
      <c r="X26" s="149">
        <v>8302</v>
      </c>
      <c r="Y26" s="154">
        <v>8341</v>
      </c>
      <c r="Z26" s="93">
        <v>8375</v>
      </c>
      <c r="AA26" s="14"/>
    </row>
    <row r="27" spans="1:27">
      <c r="A27" s="8" t="s">
        <v>23</v>
      </c>
      <c r="B27" s="152">
        <v>3508</v>
      </c>
      <c r="C27" s="152">
        <v>3555</v>
      </c>
      <c r="D27" s="152">
        <v>3606</v>
      </c>
      <c r="E27" s="152">
        <v>3658</v>
      </c>
      <c r="F27" s="152">
        <v>3710</v>
      </c>
      <c r="G27" s="152">
        <v>3756</v>
      </c>
      <c r="H27" s="152">
        <v>3799</v>
      </c>
      <c r="I27" s="152">
        <v>3837</v>
      </c>
      <c r="J27" s="152">
        <v>3870</v>
      </c>
      <c r="K27" s="152">
        <v>3904</v>
      </c>
      <c r="L27" s="152">
        <v>3730</v>
      </c>
      <c r="M27" s="152">
        <v>3690</v>
      </c>
      <c r="N27" s="152">
        <v>3632</v>
      </c>
      <c r="O27" s="152">
        <v>3596</v>
      </c>
      <c r="P27" s="152">
        <v>3537</v>
      </c>
      <c r="Q27" s="152">
        <v>3479</v>
      </c>
      <c r="R27" s="152">
        <v>3469</v>
      </c>
      <c r="S27" s="152">
        <v>3484</v>
      </c>
      <c r="T27" s="152">
        <v>3502</v>
      </c>
      <c r="U27" s="147">
        <v>3508</v>
      </c>
      <c r="V27" s="155">
        <v>3529.5</v>
      </c>
      <c r="W27" s="149">
        <v>3555</v>
      </c>
      <c r="X27" s="149">
        <v>3580</v>
      </c>
      <c r="Y27" s="154">
        <v>3600</v>
      </c>
      <c r="Z27" s="93">
        <v>3623</v>
      </c>
      <c r="AA27" s="14"/>
    </row>
    <row r="28" spans="1:27">
      <c r="A28" s="8" t="s">
        <v>24</v>
      </c>
      <c r="B28" s="152">
        <v>3990</v>
      </c>
      <c r="C28" s="152">
        <v>4042</v>
      </c>
      <c r="D28" s="152">
        <v>4094</v>
      </c>
      <c r="E28" s="152">
        <v>4144</v>
      </c>
      <c r="F28" s="152">
        <v>4192</v>
      </c>
      <c r="G28" s="152">
        <v>4241</v>
      </c>
      <c r="H28" s="152">
        <v>4287</v>
      </c>
      <c r="I28" s="152">
        <v>4333</v>
      </c>
      <c r="J28" s="152">
        <v>4376</v>
      </c>
      <c r="K28" s="152">
        <v>4415</v>
      </c>
      <c r="L28" s="152">
        <v>4450</v>
      </c>
      <c r="M28" s="152">
        <v>4483</v>
      </c>
      <c r="N28" s="152">
        <v>4514</v>
      </c>
      <c r="O28" s="152">
        <v>4543</v>
      </c>
      <c r="P28" s="152">
        <v>4571</v>
      </c>
      <c r="Q28" s="152">
        <v>4602</v>
      </c>
      <c r="R28" s="152">
        <v>4631</v>
      </c>
      <c r="S28" s="152">
        <v>4659</v>
      </c>
      <c r="T28" s="152">
        <v>4687</v>
      </c>
      <c r="U28" s="147">
        <v>4714</v>
      </c>
      <c r="V28" s="155">
        <v>4741.8</v>
      </c>
      <c r="W28" s="149">
        <v>4770.5</v>
      </c>
      <c r="X28" s="149">
        <v>4801</v>
      </c>
      <c r="Y28" s="154">
        <v>4830</v>
      </c>
      <c r="Z28" s="93">
        <v>4858</v>
      </c>
      <c r="AA28" s="14"/>
    </row>
    <row r="29" spans="1:27">
      <c r="A29" s="8" t="s">
        <v>25</v>
      </c>
      <c r="B29" s="152">
        <v>3513</v>
      </c>
      <c r="C29" s="152">
        <v>3543</v>
      </c>
      <c r="D29" s="152">
        <v>3570</v>
      </c>
      <c r="E29" s="152">
        <v>3596</v>
      </c>
      <c r="F29" s="152">
        <v>3618</v>
      </c>
      <c r="G29" s="152">
        <v>3644</v>
      </c>
      <c r="H29" s="152">
        <v>3653</v>
      </c>
      <c r="I29" s="152">
        <v>3662</v>
      </c>
      <c r="J29" s="152">
        <v>3672</v>
      </c>
      <c r="K29" s="152">
        <v>3681</v>
      </c>
      <c r="L29" s="152">
        <v>3690</v>
      </c>
      <c r="M29" s="152">
        <v>3699</v>
      </c>
      <c r="N29" s="152">
        <v>3708</v>
      </c>
      <c r="O29" s="152">
        <v>3718</v>
      </c>
      <c r="P29" s="152">
        <v>3727</v>
      </c>
      <c r="Q29" s="152">
        <v>3735</v>
      </c>
      <c r="R29" s="152">
        <v>3743</v>
      </c>
      <c r="S29" s="152">
        <v>3753</v>
      </c>
      <c r="T29" s="152">
        <v>3764</v>
      </c>
      <c r="U29" s="147">
        <v>3775</v>
      </c>
      <c r="V29" s="155">
        <v>3792.87</v>
      </c>
      <c r="W29" s="149">
        <v>3812.62</v>
      </c>
      <c r="X29" s="149">
        <v>3835</v>
      </c>
      <c r="Y29" s="154">
        <v>3864</v>
      </c>
      <c r="Z29" s="93">
        <v>3876</v>
      </c>
      <c r="AA29" s="14"/>
    </row>
    <row r="30" spans="1:27">
      <c r="A30" s="8" t="s">
        <v>26</v>
      </c>
      <c r="B30" s="152">
        <v>2438</v>
      </c>
      <c r="C30" s="152">
        <v>2467</v>
      </c>
      <c r="D30" s="152">
        <v>2494</v>
      </c>
      <c r="E30" s="152">
        <v>2519</v>
      </c>
      <c r="F30" s="152">
        <v>2543</v>
      </c>
      <c r="G30" s="152">
        <v>2515</v>
      </c>
      <c r="H30" s="152">
        <v>2523</v>
      </c>
      <c r="I30" s="152">
        <v>2531</v>
      </c>
      <c r="J30" s="152">
        <v>2537</v>
      </c>
      <c r="K30" s="152">
        <v>2541</v>
      </c>
      <c r="L30" s="152">
        <v>2545</v>
      </c>
      <c r="M30" s="152">
        <v>2547</v>
      </c>
      <c r="N30" s="152">
        <v>2548</v>
      </c>
      <c r="O30" s="152">
        <v>2551</v>
      </c>
      <c r="P30" s="152">
        <v>2555</v>
      </c>
      <c r="Q30" s="152">
        <v>2560</v>
      </c>
      <c r="R30" s="152">
        <v>2564</v>
      </c>
      <c r="S30" s="152">
        <v>2578</v>
      </c>
      <c r="T30" s="152">
        <v>2582</v>
      </c>
      <c r="U30" s="147">
        <v>2591</v>
      </c>
      <c r="V30" s="149">
        <v>2599.5500000000002</v>
      </c>
      <c r="W30" s="149">
        <v>2609.9499999999998</v>
      </c>
      <c r="X30" s="149">
        <v>2626</v>
      </c>
      <c r="Y30" s="154">
        <v>2637</v>
      </c>
      <c r="Z30" s="93">
        <v>2647</v>
      </c>
      <c r="AA30" s="14"/>
    </row>
    <row r="31" spans="1:27">
      <c r="A31" s="8" t="s">
        <v>27</v>
      </c>
      <c r="B31" s="152">
        <v>481</v>
      </c>
      <c r="C31" s="152">
        <v>488</v>
      </c>
      <c r="D31" s="152">
        <v>496</v>
      </c>
      <c r="E31" s="152">
        <v>503</v>
      </c>
      <c r="F31" s="152">
        <v>510</v>
      </c>
      <c r="G31" s="152">
        <v>517</v>
      </c>
      <c r="H31" s="152">
        <v>523</v>
      </c>
      <c r="I31" s="152">
        <v>529</v>
      </c>
      <c r="J31" s="152">
        <v>534</v>
      </c>
      <c r="K31" s="152">
        <v>539</v>
      </c>
      <c r="L31" s="152">
        <v>543</v>
      </c>
      <c r="M31" s="152">
        <v>548</v>
      </c>
      <c r="N31" s="152">
        <v>552</v>
      </c>
      <c r="O31" s="152">
        <v>554</v>
      </c>
      <c r="P31" s="152">
        <v>557</v>
      </c>
      <c r="Q31" s="152">
        <v>563</v>
      </c>
      <c r="R31" s="152">
        <v>568</v>
      </c>
      <c r="S31" s="152">
        <v>573</v>
      </c>
      <c r="T31" s="152">
        <v>578</v>
      </c>
      <c r="U31" s="147">
        <v>583</v>
      </c>
      <c r="V31" s="149">
        <v>588.42999999999995</v>
      </c>
      <c r="W31" s="149">
        <v>593.46</v>
      </c>
      <c r="X31" s="149">
        <v>598</v>
      </c>
      <c r="Y31" s="154">
        <v>603</v>
      </c>
      <c r="Z31" s="93">
        <v>608</v>
      </c>
      <c r="AA31" s="14"/>
    </row>
    <row r="32" spans="1:27">
      <c r="A32" s="8" t="s">
        <v>28</v>
      </c>
      <c r="B32" s="152">
        <v>512</v>
      </c>
      <c r="C32" s="152">
        <v>521</v>
      </c>
      <c r="D32" s="152">
        <v>529</v>
      </c>
      <c r="E32" s="152">
        <v>537</v>
      </c>
      <c r="F32" s="152">
        <v>543</v>
      </c>
      <c r="G32" s="152">
        <v>554</v>
      </c>
      <c r="H32" s="152">
        <v>563</v>
      </c>
      <c r="I32" s="152">
        <v>572</v>
      </c>
      <c r="J32" s="152">
        <v>580</v>
      </c>
      <c r="K32" s="152">
        <v>588</v>
      </c>
      <c r="L32" s="152">
        <v>596</v>
      </c>
      <c r="M32" s="152">
        <v>604</v>
      </c>
      <c r="N32" s="152">
        <v>610</v>
      </c>
      <c r="O32" s="152">
        <v>618</v>
      </c>
      <c r="P32" s="152">
        <v>625</v>
      </c>
      <c r="Q32" s="152">
        <v>633</v>
      </c>
      <c r="R32" s="152">
        <v>639</v>
      </c>
      <c r="S32" s="152">
        <v>647</v>
      </c>
      <c r="T32" s="152">
        <v>654</v>
      </c>
      <c r="U32" s="147">
        <v>662</v>
      </c>
      <c r="V32" s="149">
        <v>677.88</v>
      </c>
      <c r="W32" s="149">
        <v>674.9</v>
      </c>
      <c r="X32" s="149">
        <v>682</v>
      </c>
      <c r="Y32" s="154">
        <v>688</v>
      </c>
      <c r="Z32" s="93">
        <v>695</v>
      </c>
      <c r="AA32" s="14"/>
    </row>
    <row r="33" spans="1:27">
      <c r="A33" s="8" t="s">
        <v>29</v>
      </c>
      <c r="B33" s="152">
        <v>1661</v>
      </c>
      <c r="C33" s="152">
        <v>1689</v>
      </c>
      <c r="D33" s="152">
        <v>1718</v>
      </c>
      <c r="E33" s="152">
        <v>1747</v>
      </c>
      <c r="F33" s="152">
        <v>1775</v>
      </c>
      <c r="G33" s="152">
        <v>1849</v>
      </c>
      <c r="H33" s="152">
        <v>1876</v>
      </c>
      <c r="I33" s="152">
        <v>1905</v>
      </c>
      <c r="J33" s="152">
        <v>1934</v>
      </c>
      <c r="K33" s="152">
        <v>1963</v>
      </c>
      <c r="L33" s="152">
        <v>2010</v>
      </c>
      <c r="M33" s="152">
        <v>2050</v>
      </c>
      <c r="N33" s="152">
        <v>2095</v>
      </c>
      <c r="O33" s="152">
        <v>2131</v>
      </c>
      <c r="P33" s="152">
        <v>2159</v>
      </c>
      <c r="Q33" s="152">
        <v>2185</v>
      </c>
      <c r="R33" s="152">
        <v>2209</v>
      </c>
      <c r="S33" s="152">
        <v>2233</v>
      </c>
      <c r="T33" s="152">
        <v>2264</v>
      </c>
      <c r="U33" s="147">
        <v>2298</v>
      </c>
      <c r="V33" s="155">
        <v>2360</v>
      </c>
      <c r="W33" s="155">
        <v>2398.08</v>
      </c>
      <c r="X33" s="155">
        <v>2445</v>
      </c>
      <c r="Y33" s="154">
        <v>2487</v>
      </c>
      <c r="Z33" s="93">
        <v>2523</v>
      </c>
      <c r="AA33" s="14"/>
    </row>
    <row r="34" spans="1:27" ht="15.75" thickBot="1">
      <c r="A34" s="9" t="s">
        <v>30</v>
      </c>
      <c r="B34" s="156">
        <v>240</v>
      </c>
      <c r="C34" s="156">
        <v>244</v>
      </c>
      <c r="D34" s="156">
        <v>248</v>
      </c>
      <c r="E34" s="156">
        <v>252</v>
      </c>
      <c r="F34" s="156">
        <v>256</v>
      </c>
      <c r="G34" s="156">
        <v>258</v>
      </c>
      <c r="H34" s="156">
        <v>264</v>
      </c>
      <c r="I34" s="156">
        <v>268</v>
      </c>
      <c r="J34" s="156">
        <v>272</v>
      </c>
      <c r="K34" s="156">
        <v>276</v>
      </c>
      <c r="L34" s="156">
        <v>280</v>
      </c>
      <c r="M34" s="156">
        <v>285</v>
      </c>
      <c r="N34" s="156">
        <v>289</v>
      </c>
      <c r="O34" s="156">
        <v>292</v>
      </c>
      <c r="P34" s="156">
        <v>296</v>
      </c>
      <c r="Q34" s="156">
        <v>300</v>
      </c>
      <c r="R34" s="156">
        <v>303</v>
      </c>
      <c r="S34" s="156">
        <v>308</v>
      </c>
      <c r="T34" s="156">
        <v>312</v>
      </c>
      <c r="U34" s="156">
        <v>318</v>
      </c>
      <c r="V34" s="157">
        <v>323.97000000000003</v>
      </c>
      <c r="W34" s="157">
        <v>330.54</v>
      </c>
      <c r="X34" s="95">
        <v>337</v>
      </c>
      <c r="Y34" s="158">
        <v>344</v>
      </c>
      <c r="Z34" s="94">
        <v>351</v>
      </c>
      <c r="AA34" s="14"/>
    </row>
    <row r="35" spans="1:27" ht="16.5">
      <c r="A35" s="139" t="s">
        <v>42</v>
      </c>
    </row>
    <row r="36" spans="1:27" ht="16.5">
      <c r="A36" s="139" t="s">
        <v>41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F853-9061-4078-ABAE-AC02B203DC8F}">
  <dimension ref="A1:AB143"/>
  <sheetViews>
    <sheetView showGridLines="0" zoomScale="84" zoomScaleNormal="85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F37" sqref="F37"/>
    </sheetView>
  </sheetViews>
  <sheetFormatPr defaultColWidth="8.85546875" defaultRowHeight="12.75"/>
  <cols>
    <col min="1" max="1" width="8.85546875" style="35"/>
    <col min="2" max="7" width="9" style="36" bestFit="1" customWidth="1"/>
    <col min="8" max="8" width="10.28515625" style="36" customWidth="1"/>
    <col min="9" max="17" width="9" style="36" bestFit="1" customWidth="1"/>
    <col min="18" max="25" width="10" style="36" bestFit="1" customWidth="1"/>
    <col min="26" max="26" width="12.28515625" style="36" bestFit="1" customWidth="1"/>
    <col min="27" max="16384" width="8.85546875" style="35"/>
  </cols>
  <sheetData>
    <row r="1" spans="1:26" ht="15.75">
      <c r="A1" s="135" t="s">
        <v>112</v>
      </c>
    </row>
    <row r="2" spans="1:26" ht="13.5" thickBot="1"/>
    <row r="3" spans="1:26" ht="15.75" thickBot="1">
      <c r="A3" s="37"/>
      <c r="B3" s="76">
        <v>1995</v>
      </c>
      <c r="C3" s="77">
        <v>1996</v>
      </c>
      <c r="D3" s="77">
        <v>1997</v>
      </c>
      <c r="E3" s="77">
        <v>1998</v>
      </c>
      <c r="F3" s="77">
        <v>1999</v>
      </c>
      <c r="G3" s="77">
        <v>2000</v>
      </c>
      <c r="H3" s="77">
        <v>2001</v>
      </c>
      <c r="I3" s="77">
        <v>2002</v>
      </c>
      <c r="J3" s="77">
        <v>2003</v>
      </c>
      <c r="K3" s="77">
        <v>2004</v>
      </c>
      <c r="L3" s="77">
        <v>2005</v>
      </c>
      <c r="M3" s="77">
        <v>2006</v>
      </c>
      <c r="N3" s="77">
        <v>2007</v>
      </c>
      <c r="O3" s="77">
        <v>2008</v>
      </c>
      <c r="P3" s="77">
        <v>2009</v>
      </c>
      <c r="Q3" s="77">
        <v>2010</v>
      </c>
      <c r="R3" s="77">
        <v>2011</v>
      </c>
      <c r="S3" s="77">
        <v>2012</v>
      </c>
      <c r="T3" s="77">
        <v>2013</v>
      </c>
      <c r="U3" s="77">
        <v>2014</v>
      </c>
      <c r="V3" s="77">
        <v>2015</v>
      </c>
      <c r="W3" s="77">
        <v>2016</v>
      </c>
      <c r="X3" s="77">
        <v>2017</v>
      </c>
      <c r="Y3" s="77">
        <v>2018</v>
      </c>
      <c r="Z3" s="78">
        <v>2019</v>
      </c>
    </row>
    <row r="4" spans="1:26">
      <c r="A4" s="41" t="s">
        <v>79</v>
      </c>
      <c r="B4" s="38">
        <v>12690</v>
      </c>
      <c r="C4" s="23">
        <v>15044</v>
      </c>
      <c r="D4" s="23">
        <v>16735</v>
      </c>
      <c r="E4" s="24">
        <v>18482</v>
      </c>
      <c r="F4" s="25">
        <v>19846</v>
      </c>
      <c r="G4" s="26">
        <v>22459.6565940289</v>
      </c>
      <c r="H4" s="27">
        <v>25523</v>
      </c>
      <c r="I4" s="27">
        <v>28449</v>
      </c>
      <c r="J4" s="26">
        <v>32061</v>
      </c>
      <c r="K4" s="26">
        <v>37058</v>
      </c>
      <c r="L4" s="28">
        <v>45443.692876233203</v>
      </c>
      <c r="M4" s="29">
        <v>50467</v>
      </c>
      <c r="N4" s="30">
        <v>58204</v>
      </c>
      <c r="O4" s="22">
        <v>64491</v>
      </c>
      <c r="P4" s="22">
        <v>66940</v>
      </c>
      <c r="Q4" s="22">
        <v>73856</v>
      </c>
      <c r="R4" s="22">
        <v>81658</v>
      </c>
      <c r="S4" s="22">
        <v>87475</v>
      </c>
      <c r="T4" s="22">
        <v>94648</v>
      </c>
      <c r="U4" s="22">
        <v>99995</v>
      </c>
      <c r="V4" s="22">
        <v>106497</v>
      </c>
      <c r="W4" s="22">
        <v>118198</v>
      </c>
      <c r="X4" s="22">
        <v>128994</v>
      </c>
      <c r="Y4" s="71">
        <v>140211</v>
      </c>
      <c r="Z4" s="67">
        <v>164220</v>
      </c>
    </row>
    <row r="5" spans="1:26">
      <c r="A5" s="42" t="s">
        <v>80</v>
      </c>
      <c r="B5" s="38">
        <v>9769.24</v>
      </c>
      <c r="C5" s="23">
        <v>12270</v>
      </c>
      <c r="D5" s="23">
        <v>13796</v>
      </c>
      <c r="E5" s="24">
        <v>14808</v>
      </c>
      <c r="F5" s="25">
        <v>15976</v>
      </c>
      <c r="G5" s="26">
        <v>17993.195038963899</v>
      </c>
      <c r="H5" s="27">
        <v>20154</v>
      </c>
      <c r="I5" s="27">
        <v>22380</v>
      </c>
      <c r="J5" s="26">
        <v>26532.036898529001</v>
      </c>
      <c r="K5" s="26">
        <v>31550</v>
      </c>
      <c r="L5" s="28">
        <v>35783.188495558097</v>
      </c>
      <c r="M5" s="29">
        <v>41163</v>
      </c>
      <c r="N5" s="30">
        <v>46122</v>
      </c>
      <c r="O5" s="20">
        <v>58656</v>
      </c>
      <c r="P5" s="20">
        <v>62574</v>
      </c>
      <c r="Q5" s="20">
        <v>72994</v>
      </c>
      <c r="R5" s="20">
        <v>85213</v>
      </c>
      <c r="S5" s="20">
        <v>93173</v>
      </c>
      <c r="T5" s="20">
        <v>100105</v>
      </c>
      <c r="U5" s="20">
        <v>105231</v>
      </c>
      <c r="V5" s="20">
        <v>107960</v>
      </c>
      <c r="W5" s="20">
        <v>115053</v>
      </c>
      <c r="X5" s="20">
        <v>118944</v>
      </c>
      <c r="Y5" s="22">
        <v>120711</v>
      </c>
      <c r="Z5" s="68">
        <v>90371</v>
      </c>
    </row>
    <row r="6" spans="1:26">
      <c r="A6" s="42" t="s">
        <v>81</v>
      </c>
      <c r="B6" s="38">
        <v>4444</v>
      </c>
      <c r="C6" s="23">
        <v>5345</v>
      </c>
      <c r="D6" s="23">
        <v>6079</v>
      </c>
      <c r="E6" s="24">
        <v>6525</v>
      </c>
      <c r="F6" s="25">
        <v>6932</v>
      </c>
      <c r="G6" s="26">
        <v>7662.7577110022903</v>
      </c>
      <c r="H6" s="27">
        <v>8362</v>
      </c>
      <c r="I6" s="27">
        <v>9115</v>
      </c>
      <c r="J6" s="26">
        <v>10513.2390010693</v>
      </c>
      <c r="K6" s="26">
        <v>12918</v>
      </c>
      <c r="L6" s="28">
        <v>14782.259717593901</v>
      </c>
      <c r="M6" s="29">
        <v>16962</v>
      </c>
      <c r="N6" s="30">
        <v>19877</v>
      </c>
      <c r="O6" s="20">
        <v>22986</v>
      </c>
      <c r="P6" s="20">
        <v>24581</v>
      </c>
      <c r="Q6" s="20">
        <v>28668</v>
      </c>
      <c r="R6" s="20">
        <v>33969</v>
      </c>
      <c r="S6" s="20">
        <v>36584</v>
      </c>
      <c r="T6" s="20">
        <v>38909</v>
      </c>
      <c r="U6" s="20">
        <v>39984</v>
      </c>
      <c r="V6" s="20">
        <v>40255</v>
      </c>
      <c r="W6" s="20">
        <v>43062</v>
      </c>
      <c r="X6" s="20">
        <v>45387</v>
      </c>
      <c r="Y6" s="22">
        <v>47772</v>
      </c>
      <c r="Z6" s="68">
        <v>46348</v>
      </c>
    </row>
    <row r="7" spans="1:26">
      <c r="A7" s="42" t="s">
        <v>82</v>
      </c>
      <c r="B7" s="38">
        <v>3514.73</v>
      </c>
      <c r="C7" s="23">
        <v>4220</v>
      </c>
      <c r="D7" s="23">
        <v>4736</v>
      </c>
      <c r="E7" s="24">
        <v>5040</v>
      </c>
      <c r="F7" s="25">
        <v>4727</v>
      </c>
      <c r="G7" s="26">
        <v>5137.05072955177</v>
      </c>
      <c r="H7" s="27">
        <v>5460</v>
      </c>
      <c r="I7" s="27">
        <v>6146</v>
      </c>
      <c r="J7" s="26">
        <v>7435</v>
      </c>
      <c r="K7" s="26">
        <v>9150</v>
      </c>
      <c r="L7" s="28">
        <v>12495</v>
      </c>
      <c r="M7" s="29">
        <v>14123</v>
      </c>
      <c r="N7" s="30">
        <v>16945</v>
      </c>
      <c r="O7" s="20">
        <v>21506</v>
      </c>
      <c r="P7" s="20">
        <v>21522</v>
      </c>
      <c r="Q7" s="20">
        <v>26283</v>
      </c>
      <c r="R7" s="20">
        <v>31357</v>
      </c>
      <c r="S7" s="20">
        <v>33628</v>
      </c>
      <c r="T7" s="20">
        <v>34984</v>
      </c>
      <c r="U7" s="20">
        <v>35070</v>
      </c>
      <c r="V7" s="20">
        <v>34919</v>
      </c>
      <c r="W7" s="20">
        <v>35532</v>
      </c>
      <c r="X7" s="20">
        <v>42060</v>
      </c>
      <c r="Y7" s="22">
        <v>45328</v>
      </c>
      <c r="Z7" s="68">
        <v>45724</v>
      </c>
    </row>
    <row r="8" spans="1:26">
      <c r="A8" s="42" t="s">
        <v>83</v>
      </c>
      <c r="B8" s="38">
        <v>3771.54</v>
      </c>
      <c r="C8" s="23">
        <v>4259</v>
      </c>
      <c r="D8" s="23">
        <v>4691</v>
      </c>
      <c r="E8" s="24">
        <v>5068</v>
      </c>
      <c r="F8" s="25">
        <v>5350</v>
      </c>
      <c r="G8" s="26">
        <v>5871.7937971500396</v>
      </c>
      <c r="H8" s="27">
        <v>6463</v>
      </c>
      <c r="I8" s="27">
        <v>7241</v>
      </c>
      <c r="J8" s="26">
        <v>8974.6458710008392</v>
      </c>
      <c r="K8" s="26">
        <v>11305</v>
      </c>
      <c r="L8" s="28">
        <v>16330.818670106901</v>
      </c>
      <c r="M8" s="29">
        <v>20053</v>
      </c>
      <c r="N8" s="30">
        <v>25393</v>
      </c>
      <c r="O8" s="20">
        <v>34869</v>
      </c>
      <c r="P8" s="20">
        <v>39735</v>
      </c>
      <c r="Q8" s="20">
        <v>47347</v>
      </c>
      <c r="R8" s="20">
        <v>57974</v>
      </c>
      <c r="S8" s="20">
        <v>63886</v>
      </c>
      <c r="T8" s="20">
        <v>67836</v>
      </c>
      <c r="U8" s="20">
        <v>71046</v>
      </c>
      <c r="V8" s="20">
        <v>71101</v>
      </c>
      <c r="W8" s="20">
        <v>72064</v>
      </c>
      <c r="X8" s="20">
        <v>63764</v>
      </c>
      <c r="Y8" s="22">
        <v>68302</v>
      </c>
      <c r="Z8" s="68">
        <v>67852</v>
      </c>
    </row>
    <row r="9" spans="1:26">
      <c r="A9" s="42" t="s">
        <v>84</v>
      </c>
      <c r="B9" s="38">
        <v>6880</v>
      </c>
      <c r="C9" s="23">
        <v>7730</v>
      </c>
      <c r="D9" s="23">
        <v>8525</v>
      </c>
      <c r="E9" s="24">
        <v>9333</v>
      </c>
      <c r="F9" s="25">
        <v>10086</v>
      </c>
      <c r="G9" s="26">
        <v>11226.400577061801</v>
      </c>
      <c r="H9" s="27">
        <v>12041</v>
      </c>
      <c r="I9" s="27">
        <v>12986</v>
      </c>
      <c r="J9" s="26">
        <v>14257.814726840899</v>
      </c>
      <c r="K9" s="26">
        <v>16297</v>
      </c>
      <c r="L9" s="28">
        <v>18983.201256367302</v>
      </c>
      <c r="M9" s="29">
        <v>21788</v>
      </c>
      <c r="N9" s="30">
        <v>25729</v>
      </c>
      <c r="O9" s="20">
        <v>31739</v>
      </c>
      <c r="P9" s="20">
        <v>35149</v>
      </c>
      <c r="Q9" s="20">
        <v>42355</v>
      </c>
      <c r="R9" s="20">
        <v>50760</v>
      </c>
      <c r="S9" s="20">
        <v>56649</v>
      </c>
      <c r="T9" s="20">
        <v>61996</v>
      </c>
      <c r="U9" s="20">
        <v>65201</v>
      </c>
      <c r="V9" s="20">
        <v>65354</v>
      </c>
      <c r="W9" s="20">
        <v>50791</v>
      </c>
      <c r="X9" s="20">
        <v>53527</v>
      </c>
      <c r="Y9" s="22">
        <v>58008</v>
      </c>
      <c r="Z9" s="68">
        <v>57191</v>
      </c>
    </row>
    <row r="10" spans="1:26">
      <c r="A10" s="42" t="s">
        <v>85</v>
      </c>
      <c r="B10" s="38">
        <v>4402</v>
      </c>
      <c r="C10" s="23">
        <v>5163</v>
      </c>
      <c r="D10" s="23">
        <v>5504</v>
      </c>
      <c r="E10" s="24">
        <v>5916</v>
      </c>
      <c r="F10" s="25">
        <v>6341</v>
      </c>
      <c r="G10" s="26">
        <v>6847.4026950610596</v>
      </c>
      <c r="H10" s="27">
        <v>7640</v>
      </c>
      <c r="I10" s="27">
        <v>8334</v>
      </c>
      <c r="J10" s="26">
        <v>9338</v>
      </c>
      <c r="K10" s="26">
        <v>10932</v>
      </c>
      <c r="L10" s="28">
        <v>13348</v>
      </c>
      <c r="M10" s="29">
        <v>15720</v>
      </c>
      <c r="N10" s="30">
        <v>19383</v>
      </c>
      <c r="O10" s="20">
        <v>23521</v>
      </c>
      <c r="P10" s="20">
        <v>26595</v>
      </c>
      <c r="Q10" s="20">
        <v>31599</v>
      </c>
      <c r="R10" s="20">
        <v>38460</v>
      </c>
      <c r="S10" s="20">
        <v>43415</v>
      </c>
      <c r="T10" s="20">
        <v>47428</v>
      </c>
      <c r="U10" s="20">
        <v>50160</v>
      </c>
      <c r="V10" s="20">
        <v>51086</v>
      </c>
      <c r="W10" s="20">
        <v>53868</v>
      </c>
      <c r="X10" s="20">
        <v>54838</v>
      </c>
      <c r="Y10" s="22">
        <v>55611</v>
      </c>
      <c r="Z10" s="68">
        <v>43475</v>
      </c>
    </row>
    <row r="11" spans="1:26">
      <c r="A11" s="42" t="s">
        <v>86</v>
      </c>
      <c r="B11" s="38">
        <v>5402</v>
      </c>
      <c r="C11" s="23">
        <v>6468</v>
      </c>
      <c r="D11" s="23">
        <v>7243</v>
      </c>
      <c r="E11" s="24">
        <v>7544</v>
      </c>
      <c r="F11" s="25">
        <v>7660</v>
      </c>
      <c r="G11" s="26">
        <v>8561.6528490590899</v>
      </c>
      <c r="H11" s="27">
        <v>9349</v>
      </c>
      <c r="I11" s="27">
        <v>10184</v>
      </c>
      <c r="J11" s="26">
        <v>11615.1</v>
      </c>
      <c r="K11" s="26">
        <v>13897</v>
      </c>
      <c r="L11" s="28">
        <v>14434.0561491724</v>
      </c>
      <c r="M11" s="29">
        <v>16195</v>
      </c>
      <c r="N11" s="30">
        <v>18478</v>
      </c>
      <c r="O11" s="20">
        <v>21740</v>
      </c>
      <c r="P11" s="20">
        <v>22447</v>
      </c>
      <c r="Q11" s="20">
        <v>27076</v>
      </c>
      <c r="R11" s="20">
        <v>32819</v>
      </c>
      <c r="S11" s="20">
        <v>35711</v>
      </c>
      <c r="T11" s="20">
        <v>37697</v>
      </c>
      <c r="U11" s="20">
        <v>39226</v>
      </c>
      <c r="V11" s="20">
        <v>39462</v>
      </c>
      <c r="W11" s="20">
        <v>40432</v>
      </c>
      <c r="X11" s="20">
        <v>41916</v>
      </c>
      <c r="Y11" s="22">
        <v>43274</v>
      </c>
      <c r="Z11" s="68">
        <v>36183</v>
      </c>
    </row>
    <row r="12" spans="1:26">
      <c r="A12" s="42" t="s">
        <v>87</v>
      </c>
      <c r="B12" s="38">
        <v>17910</v>
      </c>
      <c r="C12" s="23">
        <v>22275</v>
      </c>
      <c r="D12" s="23">
        <v>25750</v>
      </c>
      <c r="E12" s="24">
        <v>28253</v>
      </c>
      <c r="F12" s="25">
        <v>30805</v>
      </c>
      <c r="G12" s="26">
        <v>34546.979611046198</v>
      </c>
      <c r="H12" s="27">
        <v>37382</v>
      </c>
      <c r="I12" s="27">
        <v>40646</v>
      </c>
      <c r="J12" s="26">
        <v>46718</v>
      </c>
      <c r="K12" s="26">
        <v>55307</v>
      </c>
      <c r="L12" s="28">
        <v>51474</v>
      </c>
      <c r="M12" s="29">
        <v>57695</v>
      </c>
      <c r="N12" s="30">
        <v>66367</v>
      </c>
      <c r="O12" s="20">
        <v>66932</v>
      </c>
      <c r="P12" s="20">
        <v>69164</v>
      </c>
      <c r="Q12" s="20">
        <v>76074</v>
      </c>
      <c r="R12" s="20">
        <v>82560</v>
      </c>
      <c r="S12" s="20">
        <v>85373</v>
      </c>
      <c r="T12" s="20">
        <v>90993</v>
      </c>
      <c r="U12" s="20">
        <v>97370</v>
      </c>
      <c r="V12" s="20">
        <v>103796</v>
      </c>
      <c r="W12" s="20">
        <v>116562</v>
      </c>
      <c r="X12" s="20">
        <v>126634</v>
      </c>
      <c r="Y12" s="22">
        <v>134982</v>
      </c>
      <c r="Z12" s="68">
        <v>157279</v>
      </c>
    </row>
    <row r="13" spans="1:26">
      <c r="A13" s="42" t="s">
        <v>88</v>
      </c>
      <c r="B13" s="38">
        <v>7319.39</v>
      </c>
      <c r="C13" s="23">
        <v>8447</v>
      </c>
      <c r="D13" s="23">
        <v>9344</v>
      </c>
      <c r="E13" s="24">
        <v>10021</v>
      </c>
      <c r="F13" s="25">
        <v>10665</v>
      </c>
      <c r="G13" s="26">
        <v>11772.965926860699</v>
      </c>
      <c r="H13" s="27">
        <v>12922</v>
      </c>
      <c r="I13" s="27">
        <v>14391</v>
      </c>
      <c r="J13" s="26">
        <v>16809</v>
      </c>
      <c r="K13" s="26">
        <v>20705</v>
      </c>
      <c r="L13" s="28">
        <v>24560</v>
      </c>
      <c r="M13" s="29">
        <v>28814</v>
      </c>
      <c r="N13" s="30">
        <v>33928</v>
      </c>
      <c r="O13" s="20">
        <v>40014</v>
      </c>
      <c r="P13" s="20">
        <v>44253</v>
      </c>
      <c r="Q13" s="20">
        <v>52840</v>
      </c>
      <c r="R13" s="20">
        <v>62290</v>
      </c>
      <c r="S13" s="20">
        <v>68347</v>
      </c>
      <c r="T13" s="20">
        <v>753.54</v>
      </c>
      <c r="U13" s="20">
        <v>81874</v>
      </c>
      <c r="V13" s="20">
        <v>87995</v>
      </c>
      <c r="W13" s="20">
        <v>96887</v>
      </c>
      <c r="X13" s="20">
        <v>107150</v>
      </c>
      <c r="Y13" s="22">
        <v>115168</v>
      </c>
      <c r="Z13" s="68">
        <v>123607</v>
      </c>
    </row>
    <row r="14" spans="1:26">
      <c r="A14" s="42" t="s">
        <v>89</v>
      </c>
      <c r="B14" s="38">
        <v>8149</v>
      </c>
      <c r="C14" s="23">
        <v>9455</v>
      </c>
      <c r="D14" s="23">
        <v>10515</v>
      </c>
      <c r="E14" s="24">
        <v>11247</v>
      </c>
      <c r="F14" s="25">
        <v>12037</v>
      </c>
      <c r="G14" s="26">
        <v>13460.932935504399</v>
      </c>
      <c r="H14" s="27">
        <v>14655</v>
      </c>
      <c r="I14" s="27">
        <v>16838</v>
      </c>
      <c r="J14" s="26">
        <v>20147</v>
      </c>
      <c r="K14" s="26">
        <v>23942</v>
      </c>
      <c r="L14" s="28">
        <v>27702.684651265201</v>
      </c>
      <c r="M14" s="29">
        <v>31874</v>
      </c>
      <c r="N14" s="30">
        <v>37411</v>
      </c>
      <c r="O14" s="20">
        <v>41405</v>
      </c>
      <c r="P14" s="20">
        <v>43842</v>
      </c>
      <c r="Q14" s="20">
        <v>51711</v>
      </c>
      <c r="R14" s="20">
        <v>59249</v>
      </c>
      <c r="S14" s="20">
        <v>63374</v>
      </c>
      <c r="T14" s="20">
        <v>68805</v>
      </c>
      <c r="U14" s="20">
        <v>73002</v>
      </c>
      <c r="V14" s="20">
        <v>77644</v>
      </c>
      <c r="W14" s="20">
        <v>84916</v>
      </c>
      <c r="X14" s="20">
        <v>92057</v>
      </c>
      <c r="Y14" s="22">
        <v>98643</v>
      </c>
      <c r="Z14" s="68">
        <v>107624</v>
      </c>
    </row>
    <row r="15" spans="1:26">
      <c r="A15" s="42" t="s">
        <v>90</v>
      </c>
      <c r="B15" s="38">
        <v>3069.7</v>
      </c>
      <c r="C15" s="23">
        <v>3881</v>
      </c>
      <c r="D15" s="23">
        <v>4390</v>
      </c>
      <c r="E15" s="24">
        <v>4576</v>
      </c>
      <c r="F15" s="25">
        <v>4707</v>
      </c>
      <c r="G15" s="26">
        <v>4867.4076738224903</v>
      </c>
      <c r="H15" s="27">
        <v>5221</v>
      </c>
      <c r="I15" s="27">
        <v>5817</v>
      </c>
      <c r="J15" s="26">
        <v>6455</v>
      </c>
      <c r="K15" s="26">
        <v>7768</v>
      </c>
      <c r="L15" s="28">
        <v>8675.1447515389409</v>
      </c>
      <c r="M15" s="29">
        <v>10055</v>
      </c>
      <c r="N15" s="30">
        <v>12045</v>
      </c>
      <c r="O15" s="20">
        <v>14448</v>
      </c>
      <c r="P15" s="20">
        <v>16408</v>
      </c>
      <c r="Q15" s="20">
        <v>20888</v>
      </c>
      <c r="R15" s="20">
        <v>25659</v>
      </c>
      <c r="S15" s="20">
        <v>28792</v>
      </c>
      <c r="T15" s="20">
        <v>32001</v>
      </c>
      <c r="U15" s="20">
        <v>34425</v>
      </c>
      <c r="V15" s="20">
        <v>35997</v>
      </c>
      <c r="W15" s="20">
        <v>39561</v>
      </c>
      <c r="X15" s="20">
        <v>43401</v>
      </c>
      <c r="Y15" s="22">
        <v>47712</v>
      </c>
      <c r="Z15" s="68">
        <v>58496</v>
      </c>
    </row>
    <row r="16" spans="1:26">
      <c r="A16" s="42" t="s">
        <v>91</v>
      </c>
      <c r="B16" s="38">
        <v>6526</v>
      </c>
      <c r="C16" s="23">
        <v>8136</v>
      </c>
      <c r="D16" s="23">
        <v>9258</v>
      </c>
      <c r="E16" s="24">
        <v>10369</v>
      </c>
      <c r="F16" s="25">
        <v>10797</v>
      </c>
      <c r="G16" s="26">
        <v>11601.272565847899</v>
      </c>
      <c r="H16" s="27">
        <v>12362</v>
      </c>
      <c r="I16" s="27">
        <v>13497</v>
      </c>
      <c r="J16" s="26">
        <v>14979</v>
      </c>
      <c r="K16" s="26">
        <v>17218</v>
      </c>
      <c r="L16" s="28">
        <v>18645.841612262298</v>
      </c>
      <c r="M16" s="29">
        <v>21471</v>
      </c>
      <c r="N16" s="30">
        <v>25908</v>
      </c>
      <c r="O16" s="20">
        <v>29755</v>
      </c>
      <c r="P16" s="20">
        <v>33437</v>
      </c>
      <c r="Q16" s="20">
        <v>40025</v>
      </c>
      <c r="R16" s="20">
        <v>47377</v>
      </c>
      <c r="S16" s="20">
        <v>52763</v>
      </c>
      <c r="T16" s="20">
        <v>58145</v>
      </c>
      <c r="U16" s="20">
        <v>63472</v>
      </c>
      <c r="V16" s="20">
        <v>67966</v>
      </c>
      <c r="W16" s="20">
        <v>74707</v>
      </c>
      <c r="X16" s="20">
        <v>82677</v>
      </c>
      <c r="Y16" s="22">
        <v>91197</v>
      </c>
      <c r="Z16" s="68">
        <v>107139</v>
      </c>
    </row>
    <row r="17" spans="1:26">
      <c r="A17" s="42" t="s">
        <v>92</v>
      </c>
      <c r="B17" s="38">
        <v>2896</v>
      </c>
      <c r="C17" s="23">
        <v>3715</v>
      </c>
      <c r="D17" s="23">
        <v>4155</v>
      </c>
      <c r="E17" s="24">
        <v>4484</v>
      </c>
      <c r="F17" s="25">
        <v>4661</v>
      </c>
      <c r="G17" s="26">
        <v>4851.25830412912</v>
      </c>
      <c r="H17" s="27">
        <v>5221</v>
      </c>
      <c r="I17" s="27">
        <v>5829</v>
      </c>
      <c r="J17" s="26">
        <v>6678</v>
      </c>
      <c r="K17" s="26">
        <v>8189</v>
      </c>
      <c r="L17" s="28">
        <v>9440</v>
      </c>
      <c r="M17" s="29">
        <v>10798</v>
      </c>
      <c r="N17" s="30">
        <v>12633</v>
      </c>
      <c r="O17" s="20">
        <v>15900</v>
      </c>
      <c r="P17" s="20">
        <v>17335</v>
      </c>
      <c r="Q17" s="20">
        <v>21253</v>
      </c>
      <c r="R17" s="20">
        <v>26150</v>
      </c>
      <c r="S17" s="20">
        <v>28800</v>
      </c>
      <c r="T17" s="20">
        <v>31930</v>
      </c>
      <c r="U17" s="20">
        <v>34674</v>
      </c>
      <c r="V17" s="20">
        <v>36724</v>
      </c>
      <c r="W17" s="20">
        <v>40400</v>
      </c>
      <c r="X17" s="20">
        <v>43424</v>
      </c>
      <c r="Y17" s="22">
        <v>47434</v>
      </c>
      <c r="Z17" s="68">
        <v>53164</v>
      </c>
    </row>
    <row r="18" spans="1:26">
      <c r="A18" s="42" t="s">
        <v>93</v>
      </c>
      <c r="B18" s="38">
        <v>5701</v>
      </c>
      <c r="C18" s="23">
        <v>6834</v>
      </c>
      <c r="D18" s="23">
        <v>7590</v>
      </c>
      <c r="E18" s="24">
        <v>8120</v>
      </c>
      <c r="F18" s="25">
        <v>8673</v>
      </c>
      <c r="G18" s="26">
        <v>9555.2378949976192</v>
      </c>
      <c r="H18" s="27">
        <v>10465</v>
      </c>
      <c r="I18" s="27">
        <v>11645</v>
      </c>
      <c r="J18" s="26">
        <v>13661</v>
      </c>
      <c r="K18" s="26">
        <v>16925</v>
      </c>
      <c r="L18" s="28">
        <v>20096.454738758901</v>
      </c>
      <c r="M18" s="29">
        <v>23794</v>
      </c>
      <c r="N18" s="30">
        <v>27807</v>
      </c>
      <c r="O18" s="20">
        <v>32936</v>
      </c>
      <c r="P18" s="20">
        <v>35894</v>
      </c>
      <c r="Q18" s="20">
        <v>41106</v>
      </c>
      <c r="R18" s="20">
        <v>47335</v>
      </c>
      <c r="S18" s="20">
        <v>51768</v>
      </c>
      <c r="T18" s="20">
        <v>56885</v>
      </c>
      <c r="U18" s="20">
        <v>60879</v>
      </c>
      <c r="V18" s="20">
        <v>64168</v>
      </c>
      <c r="W18" s="20">
        <v>68733</v>
      </c>
      <c r="X18" s="20">
        <v>72807</v>
      </c>
      <c r="Y18" s="22">
        <v>76267</v>
      </c>
      <c r="Z18" s="68">
        <v>70653</v>
      </c>
    </row>
    <row r="19" spans="1:26">
      <c r="A19" s="42" t="s">
        <v>94</v>
      </c>
      <c r="B19" s="38">
        <v>3297.1</v>
      </c>
      <c r="C19" s="23">
        <v>4032</v>
      </c>
      <c r="D19" s="23">
        <v>4430</v>
      </c>
      <c r="E19" s="24">
        <v>4712</v>
      </c>
      <c r="F19" s="25">
        <v>4894</v>
      </c>
      <c r="G19" s="26">
        <v>5443.8781456953602</v>
      </c>
      <c r="H19" s="27">
        <v>5924</v>
      </c>
      <c r="I19" s="27">
        <v>6436</v>
      </c>
      <c r="J19" s="26">
        <v>7570.1750617549096</v>
      </c>
      <c r="K19" s="26">
        <v>9470</v>
      </c>
      <c r="L19" s="28">
        <v>11346.497983941499</v>
      </c>
      <c r="M19" s="29">
        <v>13313</v>
      </c>
      <c r="N19" s="30">
        <v>16012</v>
      </c>
      <c r="O19" s="20">
        <v>19181</v>
      </c>
      <c r="P19" s="20">
        <v>20597</v>
      </c>
      <c r="Q19" s="20">
        <v>24446</v>
      </c>
      <c r="R19" s="20">
        <v>28661</v>
      </c>
      <c r="S19" s="20">
        <v>31499</v>
      </c>
      <c r="T19" s="20">
        <v>34211</v>
      </c>
      <c r="U19" s="20">
        <v>37072</v>
      </c>
      <c r="V19" s="20">
        <v>39123</v>
      </c>
      <c r="W19" s="20">
        <v>42575</v>
      </c>
      <c r="X19" s="20">
        <v>46674</v>
      </c>
      <c r="Y19" s="22">
        <v>50152</v>
      </c>
      <c r="Z19" s="68">
        <v>56388</v>
      </c>
    </row>
    <row r="20" spans="1:26">
      <c r="A20" s="42" t="s">
        <v>95</v>
      </c>
      <c r="B20" s="38">
        <v>3671.41</v>
      </c>
      <c r="C20" s="23">
        <v>5122</v>
      </c>
      <c r="D20" s="23">
        <v>5899</v>
      </c>
      <c r="E20" s="24">
        <v>6300</v>
      </c>
      <c r="F20" s="25">
        <v>6514</v>
      </c>
      <c r="G20" s="26">
        <v>7188.2763883799298</v>
      </c>
      <c r="H20" s="27">
        <v>7813</v>
      </c>
      <c r="I20" s="27">
        <v>8319</v>
      </c>
      <c r="J20" s="26">
        <v>9010.7000000000007</v>
      </c>
      <c r="K20" s="26">
        <v>10500</v>
      </c>
      <c r="L20" s="28">
        <v>11431</v>
      </c>
      <c r="M20" s="29">
        <v>13296</v>
      </c>
      <c r="N20" s="30">
        <v>16206</v>
      </c>
      <c r="O20" s="20">
        <v>19858</v>
      </c>
      <c r="P20" s="20">
        <v>22677</v>
      </c>
      <c r="Q20" s="20">
        <v>27906</v>
      </c>
      <c r="R20" s="20">
        <v>34197</v>
      </c>
      <c r="S20" s="20">
        <v>38572</v>
      </c>
      <c r="T20" s="20">
        <v>42826</v>
      </c>
      <c r="U20" s="20">
        <v>47145</v>
      </c>
      <c r="V20" s="20">
        <v>50654</v>
      </c>
      <c r="W20" s="20">
        <v>55665</v>
      </c>
      <c r="X20" s="20">
        <v>60199</v>
      </c>
      <c r="Y20" s="22">
        <v>66616</v>
      </c>
      <c r="Z20" s="68">
        <v>77387</v>
      </c>
    </row>
    <row r="21" spans="1:26">
      <c r="A21" s="42" t="s">
        <v>96</v>
      </c>
      <c r="B21" s="38">
        <v>3359</v>
      </c>
      <c r="C21" s="23">
        <v>4130</v>
      </c>
      <c r="D21" s="23">
        <v>4643</v>
      </c>
      <c r="E21" s="24">
        <v>4953</v>
      </c>
      <c r="F21" s="25">
        <v>5105</v>
      </c>
      <c r="G21" s="26">
        <v>5639.0149426533899</v>
      </c>
      <c r="H21" s="27">
        <v>6054</v>
      </c>
      <c r="I21" s="27">
        <v>6565</v>
      </c>
      <c r="J21" s="26">
        <v>7554</v>
      </c>
      <c r="K21" s="26">
        <v>9117</v>
      </c>
      <c r="L21" s="28">
        <v>10426</v>
      </c>
      <c r="M21" s="29">
        <v>11950</v>
      </c>
      <c r="N21" s="30">
        <v>14492</v>
      </c>
      <c r="O21" s="20">
        <v>18147</v>
      </c>
      <c r="P21" s="20">
        <v>20428</v>
      </c>
      <c r="Q21" s="20">
        <v>24719</v>
      </c>
      <c r="R21" s="20">
        <v>29880</v>
      </c>
      <c r="S21" s="20">
        <v>33480</v>
      </c>
      <c r="T21" s="20">
        <v>36943</v>
      </c>
      <c r="U21" s="20">
        <v>40271</v>
      </c>
      <c r="V21" s="20">
        <v>42754</v>
      </c>
      <c r="W21" s="20">
        <v>46382</v>
      </c>
      <c r="X21" s="20">
        <v>49558</v>
      </c>
      <c r="Y21" s="22">
        <v>52949</v>
      </c>
      <c r="Z21" s="68">
        <v>57540</v>
      </c>
    </row>
    <row r="22" spans="1:26">
      <c r="A22" s="42" t="s">
        <v>97</v>
      </c>
      <c r="B22" s="38">
        <v>8139</v>
      </c>
      <c r="C22" s="23">
        <v>9513</v>
      </c>
      <c r="D22" s="23">
        <v>10428</v>
      </c>
      <c r="E22" s="24">
        <v>11143</v>
      </c>
      <c r="F22" s="25">
        <v>11728</v>
      </c>
      <c r="G22" s="26">
        <v>12885.3957877414</v>
      </c>
      <c r="H22" s="27">
        <v>13730</v>
      </c>
      <c r="I22" s="27">
        <v>15030</v>
      </c>
      <c r="J22" s="26">
        <v>17213.069893829699</v>
      </c>
      <c r="K22" s="26">
        <v>19707</v>
      </c>
      <c r="L22" s="28">
        <v>24435.0156428462</v>
      </c>
      <c r="M22" s="29">
        <v>28332</v>
      </c>
      <c r="N22" s="30">
        <v>33151</v>
      </c>
      <c r="O22" s="20">
        <v>37638</v>
      </c>
      <c r="P22" s="20">
        <v>39436</v>
      </c>
      <c r="Q22" s="20">
        <v>44736</v>
      </c>
      <c r="R22" s="20">
        <v>50807</v>
      </c>
      <c r="S22" s="20">
        <v>54095</v>
      </c>
      <c r="T22" s="20">
        <v>58833</v>
      </c>
      <c r="U22" s="20">
        <v>63469</v>
      </c>
      <c r="V22" s="20">
        <v>67503</v>
      </c>
      <c r="W22" s="20">
        <v>74016</v>
      </c>
      <c r="X22" s="20">
        <v>80932</v>
      </c>
      <c r="Y22" s="22">
        <v>86412</v>
      </c>
      <c r="Z22" s="68">
        <v>94172</v>
      </c>
    </row>
    <row r="23" spans="1:26">
      <c r="A23" s="42" t="s">
        <v>98</v>
      </c>
      <c r="B23" s="38">
        <v>3303.68</v>
      </c>
      <c r="C23" s="23">
        <v>4081</v>
      </c>
      <c r="D23" s="23">
        <v>4356</v>
      </c>
      <c r="E23" s="24">
        <v>4076</v>
      </c>
      <c r="F23" s="25">
        <v>4148</v>
      </c>
      <c r="G23" s="26">
        <v>4318.8118811881204</v>
      </c>
      <c r="H23" s="27">
        <v>4668</v>
      </c>
      <c r="I23" s="27">
        <v>5099</v>
      </c>
      <c r="J23" s="26">
        <v>5969</v>
      </c>
      <c r="K23" s="26">
        <v>7196</v>
      </c>
      <c r="L23" s="28">
        <v>8787.7289900543201</v>
      </c>
      <c r="M23" s="29">
        <v>10296</v>
      </c>
      <c r="N23" s="30">
        <v>12555</v>
      </c>
      <c r="O23" s="20">
        <v>14652</v>
      </c>
      <c r="P23" s="20">
        <v>16045</v>
      </c>
      <c r="Q23" s="20">
        <v>20219</v>
      </c>
      <c r="R23" s="20">
        <v>25326</v>
      </c>
      <c r="S23" s="20">
        <v>27952</v>
      </c>
      <c r="T23" s="20">
        <v>30741</v>
      </c>
      <c r="U23" s="20">
        <v>33090</v>
      </c>
      <c r="V23" s="20">
        <v>35190</v>
      </c>
      <c r="W23" s="20">
        <v>38027</v>
      </c>
      <c r="X23" s="20">
        <v>38102</v>
      </c>
      <c r="Y23" s="22">
        <v>41489</v>
      </c>
      <c r="Z23" s="68">
        <v>42964</v>
      </c>
    </row>
    <row r="24" spans="1:26">
      <c r="A24" s="42" t="s">
        <v>99</v>
      </c>
      <c r="B24" s="38">
        <v>5063</v>
      </c>
      <c r="C24" s="23">
        <v>5500</v>
      </c>
      <c r="D24" s="23">
        <v>5698</v>
      </c>
      <c r="E24" s="24">
        <v>6022</v>
      </c>
      <c r="F24" s="25">
        <v>6383</v>
      </c>
      <c r="G24" s="26">
        <v>6893.9474523986801</v>
      </c>
      <c r="H24" s="27">
        <v>7135</v>
      </c>
      <c r="I24" s="27">
        <v>7803</v>
      </c>
      <c r="J24" s="26">
        <v>8316</v>
      </c>
      <c r="K24" s="26">
        <v>9450</v>
      </c>
      <c r="L24" s="28">
        <v>10871</v>
      </c>
      <c r="M24" s="29">
        <v>12654</v>
      </c>
      <c r="N24" s="30">
        <v>14555</v>
      </c>
      <c r="O24" s="20">
        <v>17691</v>
      </c>
      <c r="P24" s="20">
        <v>19254</v>
      </c>
      <c r="Q24" s="20">
        <v>23831</v>
      </c>
      <c r="R24" s="20">
        <v>28898</v>
      </c>
      <c r="S24" s="20">
        <v>32377</v>
      </c>
      <c r="T24" s="20">
        <v>35663</v>
      </c>
      <c r="U24" s="20">
        <v>38924</v>
      </c>
      <c r="V24" s="20">
        <v>40818</v>
      </c>
      <c r="W24" s="20">
        <v>44347</v>
      </c>
      <c r="X24" s="20">
        <v>48430</v>
      </c>
      <c r="Y24" s="22">
        <v>51955</v>
      </c>
      <c r="Z24" s="68">
        <v>56507</v>
      </c>
    </row>
    <row r="25" spans="1:26">
      <c r="A25" s="43" t="s">
        <v>100</v>
      </c>
      <c r="B25" s="38">
        <v>3931</v>
      </c>
      <c r="C25" s="39">
        <v>4574</v>
      </c>
      <c r="D25" s="23">
        <v>4452</v>
      </c>
      <c r="E25" s="24">
        <v>4684</v>
      </c>
      <c r="F25" s="25">
        <v>4826</v>
      </c>
      <c r="G25" s="26">
        <v>5157.3147463104997</v>
      </c>
      <c r="H25" s="27">
        <v>5654</v>
      </c>
      <c r="I25" s="27">
        <v>6347</v>
      </c>
      <c r="J25" s="26">
        <v>7209</v>
      </c>
      <c r="K25" s="26">
        <v>9608</v>
      </c>
      <c r="L25" s="28">
        <v>10982</v>
      </c>
      <c r="M25" s="29">
        <v>12457</v>
      </c>
      <c r="N25" s="30">
        <v>14660</v>
      </c>
      <c r="O25" s="20">
        <v>20490</v>
      </c>
      <c r="P25" s="20">
        <v>22920</v>
      </c>
      <c r="Q25" s="20">
        <v>27596</v>
      </c>
      <c r="R25" s="20">
        <v>34500</v>
      </c>
      <c r="S25" s="20">
        <v>38914</v>
      </c>
      <c r="T25" s="20">
        <v>43223</v>
      </c>
      <c r="U25" s="20">
        <v>47850</v>
      </c>
      <c r="V25" s="20">
        <v>52321</v>
      </c>
      <c r="W25" s="20">
        <v>58502</v>
      </c>
      <c r="X25" s="20">
        <v>63442</v>
      </c>
      <c r="Y25" s="22">
        <v>65933</v>
      </c>
      <c r="Z25" s="68">
        <v>75828</v>
      </c>
    </row>
    <row r="26" spans="1:26">
      <c r="A26" s="42" t="s">
        <v>101</v>
      </c>
      <c r="B26" s="38">
        <v>3042.62</v>
      </c>
      <c r="C26" s="23">
        <v>3763</v>
      </c>
      <c r="D26" s="23">
        <v>4029</v>
      </c>
      <c r="E26" s="24">
        <v>4339</v>
      </c>
      <c r="F26" s="25">
        <v>4452</v>
      </c>
      <c r="G26" s="26">
        <v>4783.7657937931799</v>
      </c>
      <c r="H26" s="27">
        <v>5250</v>
      </c>
      <c r="I26" s="27">
        <v>5766</v>
      </c>
      <c r="J26" s="26">
        <v>6418</v>
      </c>
      <c r="K26" s="26">
        <v>8113</v>
      </c>
      <c r="L26" s="28">
        <v>9060</v>
      </c>
      <c r="M26" s="29">
        <v>10546</v>
      </c>
      <c r="N26" s="30">
        <v>12893</v>
      </c>
      <c r="O26" s="20">
        <v>15495</v>
      </c>
      <c r="P26" s="20">
        <v>17339</v>
      </c>
      <c r="Q26" s="20">
        <v>21182</v>
      </c>
      <c r="R26" s="20">
        <v>26133</v>
      </c>
      <c r="S26" s="20">
        <v>29608</v>
      </c>
      <c r="T26" s="20">
        <v>32617</v>
      </c>
      <c r="U26" s="20">
        <v>35128</v>
      </c>
      <c r="V26" s="20">
        <v>36775</v>
      </c>
      <c r="W26" s="20">
        <v>40003</v>
      </c>
      <c r="X26" s="20">
        <v>44651</v>
      </c>
      <c r="Y26" s="22">
        <v>48883</v>
      </c>
      <c r="Z26" s="68">
        <v>55774</v>
      </c>
    </row>
    <row r="27" spans="1:26">
      <c r="A27" s="42" t="s">
        <v>102</v>
      </c>
      <c r="B27" s="38">
        <v>1826</v>
      </c>
      <c r="C27" s="23">
        <v>2093</v>
      </c>
      <c r="D27" s="23">
        <v>2215</v>
      </c>
      <c r="E27" s="24">
        <v>2342</v>
      </c>
      <c r="F27" s="25">
        <v>2475</v>
      </c>
      <c r="G27" s="26">
        <v>2661.5571313379201</v>
      </c>
      <c r="H27" s="27">
        <v>2895</v>
      </c>
      <c r="I27" s="27">
        <v>3153</v>
      </c>
      <c r="J27" s="26">
        <v>3603</v>
      </c>
      <c r="K27" s="26">
        <v>4215</v>
      </c>
      <c r="L27" s="28">
        <v>5051.96</v>
      </c>
      <c r="M27" s="29">
        <v>5787</v>
      </c>
      <c r="N27" s="30">
        <v>6915</v>
      </c>
      <c r="O27" s="20">
        <v>9855</v>
      </c>
      <c r="P27" s="20">
        <v>10971</v>
      </c>
      <c r="Q27" s="20">
        <v>13119</v>
      </c>
      <c r="R27" s="20">
        <v>16413</v>
      </c>
      <c r="S27" s="20">
        <v>19710</v>
      </c>
      <c r="T27" s="20">
        <v>23151</v>
      </c>
      <c r="U27" s="20">
        <v>26437</v>
      </c>
      <c r="V27" s="20">
        <v>29847</v>
      </c>
      <c r="W27" s="20">
        <v>33246</v>
      </c>
      <c r="X27" s="20">
        <v>37956</v>
      </c>
      <c r="Y27" s="22">
        <v>41244</v>
      </c>
      <c r="Z27" s="68">
        <v>46433</v>
      </c>
    </row>
    <row r="28" spans="1:26">
      <c r="A28" s="42" t="s">
        <v>103</v>
      </c>
      <c r="B28" s="38">
        <v>3082.81</v>
      </c>
      <c r="C28" s="23">
        <v>3715</v>
      </c>
      <c r="D28" s="23">
        <v>4042</v>
      </c>
      <c r="E28" s="24">
        <v>4355</v>
      </c>
      <c r="F28" s="25">
        <v>4452</v>
      </c>
      <c r="G28" s="26">
        <v>4636.6503818242199</v>
      </c>
      <c r="H28" s="27">
        <v>4866</v>
      </c>
      <c r="I28" s="27">
        <v>5179</v>
      </c>
      <c r="J28" s="26">
        <v>5662</v>
      </c>
      <c r="K28" s="26">
        <v>6733</v>
      </c>
      <c r="L28" s="28">
        <v>7835</v>
      </c>
      <c r="M28" s="29">
        <v>8970</v>
      </c>
      <c r="N28" s="30">
        <v>10540</v>
      </c>
      <c r="O28" s="20">
        <v>12570</v>
      </c>
      <c r="P28" s="20">
        <v>13539</v>
      </c>
      <c r="Q28" s="20">
        <v>15752</v>
      </c>
      <c r="R28" s="20">
        <v>19265</v>
      </c>
      <c r="S28" s="20">
        <v>22195</v>
      </c>
      <c r="T28" s="20">
        <v>25322</v>
      </c>
      <c r="U28" s="20">
        <v>27264</v>
      </c>
      <c r="V28" s="20">
        <v>28806</v>
      </c>
      <c r="W28" s="21">
        <v>31093</v>
      </c>
      <c r="X28" s="20">
        <v>34221</v>
      </c>
      <c r="Y28" s="22">
        <v>37136</v>
      </c>
      <c r="Z28" s="68">
        <v>47944</v>
      </c>
    </row>
    <row r="29" spans="1:26">
      <c r="A29" s="42" t="s">
        <v>104</v>
      </c>
      <c r="B29" s="38">
        <v>2965</v>
      </c>
      <c r="C29" s="31">
        <v>3313</v>
      </c>
      <c r="D29" s="31">
        <v>3707</v>
      </c>
      <c r="E29" s="32">
        <v>3834</v>
      </c>
      <c r="F29" s="32">
        <v>4101</v>
      </c>
      <c r="G29" s="26">
        <v>4549.2193919474103</v>
      </c>
      <c r="H29" s="33">
        <v>5024</v>
      </c>
      <c r="I29" s="34">
        <v>5523</v>
      </c>
      <c r="J29" s="26">
        <v>6480</v>
      </c>
      <c r="K29" s="26">
        <v>7757</v>
      </c>
      <c r="L29" s="28">
        <v>9899</v>
      </c>
      <c r="M29" s="30">
        <v>12138</v>
      </c>
      <c r="N29" s="29">
        <v>14607</v>
      </c>
      <c r="O29" s="21">
        <v>19700</v>
      </c>
      <c r="P29" s="21">
        <v>21947</v>
      </c>
      <c r="Q29" s="20">
        <v>27133</v>
      </c>
      <c r="R29" s="20">
        <v>33464</v>
      </c>
      <c r="S29" s="20">
        <v>38564</v>
      </c>
      <c r="T29" s="20">
        <v>43117</v>
      </c>
      <c r="U29" s="20">
        <v>46929</v>
      </c>
      <c r="V29" s="20">
        <v>47626</v>
      </c>
      <c r="W29" s="21">
        <v>51015</v>
      </c>
      <c r="X29" s="21">
        <v>57266</v>
      </c>
      <c r="Y29" s="21">
        <v>63477</v>
      </c>
      <c r="Z29" s="68">
        <v>66649</v>
      </c>
    </row>
    <row r="30" spans="1:26">
      <c r="A30" s="42" t="s">
        <v>105</v>
      </c>
      <c r="B30" s="38">
        <v>2316.1999999999998</v>
      </c>
      <c r="C30" s="31">
        <v>2901</v>
      </c>
      <c r="D30" s="31">
        <v>3137</v>
      </c>
      <c r="E30" s="32">
        <v>3456</v>
      </c>
      <c r="F30" s="32">
        <v>3668</v>
      </c>
      <c r="G30" s="26">
        <v>3838.2513661202202</v>
      </c>
      <c r="H30" s="33">
        <v>4163</v>
      </c>
      <c r="I30" s="34">
        <v>4493</v>
      </c>
      <c r="J30" s="26">
        <v>5021.6323576960403</v>
      </c>
      <c r="K30" s="26">
        <v>5970</v>
      </c>
      <c r="L30" s="28">
        <v>7476.52929271843</v>
      </c>
      <c r="M30" s="30">
        <v>8757</v>
      </c>
      <c r="N30" s="29">
        <v>10346</v>
      </c>
      <c r="O30" s="21">
        <v>12421</v>
      </c>
      <c r="P30" s="21">
        <v>13269</v>
      </c>
      <c r="Q30" s="20">
        <v>16113</v>
      </c>
      <c r="R30" s="20">
        <v>19595</v>
      </c>
      <c r="S30" s="20">
        <v>21978</v>
      </c>
      <c r="T30" s="20">
        <v>24539</v>
      </c>
      <c r="U30" s="20">
        <v>26433</v>
      </c>
      <c r="V30" s="20">
        <v>26165</v>
      </c>
      <c r="W30" s="21">
        <v>27643</v>
      </c>
      <c r="X30" s="21">
        <v>28497</v>
      </c>
      <c r="Y30" s="21">
        <v>31336</v>
      </c>
      <c r="Z30" s="68">
        <v>32995</v>
      </c>
    </row>
    <row r="31" spans="1:26">
      <c r="A31" s="42" t="s">
        <v>106</v>
      </c>
      <c r="B31" s="38">
        <v>3513.36</v>
      </c>
      <c r="C31" s="31">
        <v>3748</v>
      </c>
      <c r="D31" s="31">
        <v>4066</v>
      </c>
      <c r="E31" s="32">
        <v>4367</v>
      </c>
      <c r="F31" s="32">
        <v>4662</v>
      </c>
      <c r="G31" s="26">
        <v>5087.1369294605802</v>
      </c>
      <c r="H31" s="33">
        <v>5735</v>
      </c>
      <c r="I31" s="34">
        <v>6426</v>
      </c>
      <c r="J31" s="26">
        <v>7277</v>
      </c>
      <c r="K31" s="26">
        <v>8606</v>
      </c>
      <c r="L31" s="28">
        <v>10044.7403440201</v>
      </c>
      <c r="M31" s="30">
        <v>11762</v>
      </c>
      <c r="N31" s="29">
        <v>14257</v>
      </c>
      <c r="O31" s="21">
        <v>18421</v>
      </c>
      <c r="P31" s="21">
        <v>19454</v>
      </c>
      <c r="Q31" s="20">
        <v>24115</v>
      </c>
      <c r="R31" s="20">
        <v>29522</v>
      </c>
      <c r="S31" s="20">
        <v>33181</v>
      </c>
      <c r="T31" s="20">
        <v>36875</v>
      </c>
      <c r="U31" s="20">
        <v>39671</v>
      </c>
      <c r="V31" s="20">
        <v>41252</v>
      </c>
      <c r="W31" s="21">
        <v>43531</v>
      </c>
      <c r="X31" s="21">
        <v>44047</v>
      </c>
      <c r="Y31" s="21">
        <v>47689</v>
      </c>
      <c r="Z31" s="68">
        <v>48981</v>
      </c>
    </row>
    <row r="32" spans="1:26">
      <c r="A32" s="42" t="s">
        <v>107</v>
      </c>
      <c r="B32" s="38">
        <v>3447.71</v>
      </c>
      <c r="C32" s="31">
        <v>3731</v>
      </c>
      <c r="D32" s="31">
        <v>4025</v>
      </c>
      <c r="E32" s="32">
        <v>4270</v>
      </c>
      <c r="F32" s="32">
        <v>4473</v>
      </c>
      <c r="G32" s="26">
        <v>4839.1034985422702</v>
      </c>
      <c r="H32" s="33">
        <v>5340</v>
      </c>
      <c r="I32" s="34">
        <v>5804</v>
      </c>
      <c r="J32" s="26">
        <v>6691</v>
      </c>
      <c r="K32" s="26">
        <v>7880</v>
      </c>
      <c r="L32" s="28">
        <v>10239</v>
      </c>
      <c r="M32" s="30">
        <v>11847</v>
      </c>
      <c r="N32" s="29">
        <v>14649</v>
      </c>
      <c r="O32" s="21">
        <v>19609</v>
      </c>
      <c r="P32" s="21">
        <v>21777</v>
      </c>
      <c r="Q32" s="20">
        <v>26860</v>
      </c>
      <c r="R32" s="20">
        <v>33043</v>
      </c>
      <c r="S32" s="20">
        <v>36394</v>
      </c>
      <c r="T32" s="20">
        <v>39613</v>
      </c>
      <c r="U32" s="20">
        <v>41834</v>
      </c>
      <c r="V32" s="20">
        <v>43805</v>
      </c>
      <c r="W32" s="21">
        <v>47194</v>
      </c>
      <c r="X32" s="21">
        <v>50765</v>
      </c>
      <c r="Y32" s="21">
        <v>54094</v>
      </c>
      <c r="Z32" s="68">
        <v>54217</v>
      </c>
    </row>
    <row r="33" spans="1:26">
      <c r="A33" s="42" t="s">
        <v>108</v>
      </c>
      <c r="B33" s="38">
        <v>4701</v>
      </c>
      <c r="C33" s="31">
        <v>5167</v>
      </c>
      <c r="D33" s="31">
        <v>5904</v>
      </c>
      <c r="E33" s="32">
        <v>6229</v>
      </c>
      <c r="F33" s="32">
        <v>6470</v>
      </c>
      <c r="G33" s="26">
        <v>7469.8056392006602</v>
      </c>
      <c r="H33" s="33">
        <v>7913</v>
      </c>
      <c r="I33" s="34">
        <v>8382</v>
      </c>
      <c r="J33" s="26">
        <v>9700</v>
      </c>
      <c r="K33" s="26">
        <v>11199</v>
      </c>
      <c r="L33" s="79">
        <v>13108</v>
      </c>
      <c r="M33" s="30">
        <v>15000</v>
      </c>
      <c r="N33" s="80">
        <v>16999</v>
      </c>
      <c r="O33" s="21">
        <v>19797</v>
      </c>
      <c r="P33" s="21">
        <v>19942</v>
      </c>
      <c r="Q33" s="22">
        <v>25034</v>
      </c>
      <c r="R33" s="22">
        <v>30087</v>
      </c>
      <c r="S33" s="22">
        <v>33796</v>
      </c>
      <c r="T33" s="22">
        <v>37553</v>
      </c>
      <c r="U33" s="22">
        <v>40648</v>
      </c>
      <c r="V33" s="22">
        <v>40036</v>
      </c>
      <c r="W33" s="21">
        <v>40564</v>
      </c>
      <c r="X33" s="21">
        <v>44941</v>
      </c>
      <c r="Y33" s="21">
        <v>49475</v>
      </c>
      <c r="Z33" s="68">
        <v>54280</v>
      </c>
    </row>
    <row r="34" spans="1:26" ht="13.5" thickBot="1">
      <c r="A34" s="44" t="s">
        <v>109</v>
      </c>
      <c r="B34" s="81">
        <v>2358</v>
      </c>
      <c r="C34" s="82">
        <v>2732</v>
      </c>
      <c r="D34" s="82">
        <v>3194</v>
      </c>
      <c r="E34" s="83">
        <v>3716</v>
      </c>
      <c r="F34" s="83">
        <v>4262</v>
      </c>
      <c r="G34" s="84">
        <v>4558.69911126635</v>
      </c>
      <c r="H34" s="85">
        <v>5307</v>
      </c>
      <c r="I34" s="86">
        <v>6093</v>
      </c>
      <c r="J34" s="84">
        <v>6871</v>
      </c>
      <c r="K34" s="84">
        <v>7779</v>
      </c>
      <c r="L34" s="84">
        <v>9114</v>
      </c>
      <c r="M34" s="87">
        <v>10430</v>
      </c>
      <c r="N34" s="87">
        <v>12109</v>
      </c>
      <c r="O34" s="63">
        <v>13824</v>
      </c>
      <c r="P34" s="63">
        <v>15295</v>
      </c>
      <c r="Q34" s="63">
        <v>17027</v>
      </c>
      <c r="R34" s="63">
        <v>20077</v>
      </c>
      <c r="S34" s="63">
        <v>22936</v>
      </c>
      <c r="T34" s="63">
        <v>26326</v>
      </c>
      <c r="U34" s="63">
        <v>29252</v>
      </c>
      <c r="V34" s="63">
        <v>31999</v>
      </c>
      <c r="W34" s="88">
        <v>35184</v>
      </c>
      <c r="X34" s="88">
        <v>39267</v>
      </c>
      <c r="Y34" s="88">
        <v>43398</v>
      </c>
      <c r="Z34" s="89">
        <v>48902</v>
      </c>
    </row>
    <row r="35" spans="1:26" ht="16.5">
      <c r="A35" s="123" t="s">
        <v>116</v>
      </c>
    </row>
    <row r="37" spans="1:26" ht="15.75">
      <c r="A37" s="136" t="s">
        <v>113</v>
      </c>
    </row>
    <row r="38" spans="1:26" ht="13.5" thickBot="1">
      <c r="A38" s="40"/>
    </row>
    <row r="39" spans="1:26" ht="15.75" thickBot="1">
      <c r="A39" s="37"/>
      <c r="B39" s="76">
        <v>1995</v>
      </c>
      <c r="C39" s="77">
        <v>1996</v>
      </c>
      <c r="D39" s="77">
        <v>1997</v>
      </c>
      <c r="E39" s="77">
        <v>1998</v>
      </c>
      <c r="F39" s="77">
        <v>1999</v>
      </c>
      <c r="G39" s="77">
        <v>2000</v>
      </c>
      <c r="H39" s="77">
        <v>2001</v>
      </c>
      <c r="I39" s="77">
        <v>2002</v>
      </c>
      <c r="J39" s="77">
        <v>2003</v>
      </c>
      <c r="K39" s="77">
        <v>2004</v>
      </c>
      <c r="L39" s="77">
        <v>2005</v>
      </c>
      <c r="M39" s="77">
        <v>2006</v>
      </c>
      <c r="N39" s="77">
        <v>2007</v>
      </c>
      <c r="O39" s="77">
        <v>2008</v>
      </c>
      <c r="P39" s="77">
        <v>2009</v>
      </c>
      <c r="Q39" s="77">
        <v>2010</v>
      </c>
      <c r="R39" s="77">
        <v>2011</v>
      </c>
      <c r="S39" s="77">
        <v>2012</v>
      </c>
      <c r="T39" s="77">
        <v>2013</v>
      </c>
      <c r="U39" s="77">
        <v>2014</v>
      </c>
      <c r="V39" s="77">
        <v>2015</v>
      </c>
      <c r="W39" s="77">
        <v>2016</v>
      </c>
      <c r="X39" s="77">
        <v>2017</v>
      </c>
      <c r="Y39" s="77">
        <v>2018</v>
      </c>
      <c r="Z39" s="78">
        <v>2019</v>
      </c>
    </row>
    <row r="40" spans="1:26">
      <c r="A40" s="41" t="s">
        <v>79</v>
      </c>
      <c r="B40" s="130">
        <f t="shared" ref="B40:X40" si="0">C40/C112*100</f>
        <v>32358.354219170018</v>
      </c>
      <c r="C40" s="130">
        <f t="shared" si="0"/>
        <v>33361.463199964288</v>
      </c>
      <c r="D40" s="130">
        <f t="shared" si="0"/>
        <v>36897.778299160498</v>
      </c>
      <c r="E40" s="130">
        <f t="shared" si="0"/>
        <v>40624.453907375704</v>
      </c>
      <c r="F40" s="130">
        <f t="shared" si="0"/>
        <v>44768.148205928024</v>
      </c>
      <c r="G40" s="130">
        <f t="shared" si="0"/>
        <v>47812.382283931132</v>
      </c>
      <c r="H40" s="130">
        <f t="shared" si="0"/>
        <v>50920.187132386658</v>
      </c>
      <c r="I40" s="130">
        <f t="shared" si="0"/>
        <v>55604.844348566236</v>
      </c>
      <c r="J40" s="130">
        <f t="shared" si="0"/>
        <v>60164.441585148663</v>
      </c>
      <c r="K40" s="130">
        <f t="shared" si="0"/>
        <v>67023.187925855615</v>
      </c>
      <c r="L40" s="130">
        <f t="shared" si="0"/>
        <v>72921.228463330917</v>
      </c>
      <c r="M40" s="130">
        <f t="shared" si="0"/>
        <v>79848.745167347355</v>
      </c>
      <c r="N40" s="130">
        <f t="shared" si="0"/>
        <v>87833.619684082092</v>
      </c>
      <c r="O40" s="130">
        <f t="shared" si="0"/>
        <v>91083.463612393127</v>
      </c>
      <c r="P40" s="130">
        <f t="shared" si="0"/>
        <v>95273.302938563211</v>
      </c>
      <c r="Q40" s="130">
        <f t="shared" si="0"/>
        <v>99846.421479614248</v>
      </c>
      <c r="R40" s="130">
        <f t="shared" si="0"/>
        <v>103640.58549583958</v>
      </c>
      <c r="S40" s="130">
        <f t="shared" si="0"/>
        <v>108718.97418513572</v>
      </c>
      <c r="T40" s="130">
        <f t="shared" si="0"/>
        <v>114372.36084276278</v>
      </c>
      <c r="U40" s="130">
        <f t="shared" si="0"/>
        <v>120319.72360658644</v>
      </c>
      <c r="V40" s="130">
        <f t="shared" si="0"/>
        <v>126937.30840494871</v>
      </c>
      <c r="W40" s="130">
        <f t="shared" si="0"/>
        <v>134934.35883446047</v>
      </c>
      <c r="X40" s="130">
        <f t="shared" si="0"/>
        <v>143974.96087636932</v>
      </c>
      <c r="Y40" s="130">
        <f t="shared" ref="Y40:Y70" si="1">Z40/Z112*100</f>
        <v>154197.18309859154</v>
      </c>
      <c r="Z40" s="131">
        <v>164220</v>
      </c>
    </row>
    <row r="41" spans="1:26">
      <c r="A41" s="42" t="s">
        <v>80</v>
      </c>
      <c r="B41" s="130">
        <f t="shared" ref="B41" si="2">C41/C113*100</f>
        <v>9679.6872942223763</v>
      </c>
      <c r="C41" s="130">
        <f t="shared" ref="C41" si="3">D41/D113*100</f>
        <v>11038.715390331199</v>
      </c>
      <c r="D41" s="130">
        <f t="shared" ref="D41" si="4">E41/E113*100</f>
        <v>12291.609587133789</v>
      </c>
      <c r="E41" s="130">
        <f t="shared" ref="E41" si="5">F41/F113*100</f>
        <v>13400.312771893257</v>
      </c>
      <c r="F41" s="130">
        <f t="shared" ref="F41" si="6">G41/G113*100</f>
        <v>14606.34092136365</v>
      </c>
      <c r="G41" s="130">
        <f t="shared" ref="G41" si="7">H41/H113*100</f>
        <v>16078.660086237107</v>
      </c>
      <c r="H41" s="130">
        <f t="shared" ref="H41" si="8">I41/I113*100</f>
        <v>17618.995722498621</v>
      </c>
      <c r="I41" s="130">
        <f t="shared" ref="I41" si="9">J41/J113*100</f>
        <v>19791.417895082701</v>
      </c>
      <c r="J41" s="130">
        <f t="shared" ref="J41" si="10">K41/K113*100</f>
        <v>22645.340355553624</v>
      </c>
      <c r="K41" s="130">
        <f t="shared" ref="K41" si="11">L41/L113*100</f>
        <v>26019.496068531113</v>
      </c>
      <c r="L41" s="130">
        <f t="shared" ref="L41" si="12">M41/M113*100</f>
        <v>29376.011061371628</v>
      </c>
      <c r="M41" s="130">
        <f t="shared" ref="M41" si="13">N41/N113*100</f>
        <v>32871.75637767485</v>
      </c>
      <c r="N41" s="130">
        <f t="shared" ref="N41" si="14">O41/O113*100</f>
        <v>36652.008361107459</v>
      </c>
      <c r="O41" s="130">
        <f t="shared" ref="O41" si="15">P41/P113*100</f>
        <v>40830.337314273711</v>
      </c>
      <c r="P41" s="130">
        <f t="shared" ref="P41" si="16">Q41/Q113*100</f>
        <v>45362.504756158094</v>
      </c>
      <c r="Q41" s="130">
        <f t="shared" ref="Q41" si="17">R41/R113*100</f>
        <v>50669.917812628599</v>
      </c>
      <c r="R41" s="130">
        <f t="shared" ref="R41" si="18">S41/S113*100</f>
        <v>56192.938854205117</v>
      </c>
      <c r="S41" s="130">
        <f t="shared" ref="S41" si="19">T41/T113*100</f>
        <v>61362.689228791991</v>
      </c>
      <c r="T41" s="130">
        <f t="shared" ref="T41" si="20">U41/U113*100</f>
        <v>66271.704367095343</v>
      </c>
      <c r="U41" s="130">
        <f t="shared" ref="U41" si="21">V41/V113*100</f>
        <v>70380.550037855253</v>
      </c>
      <c r="V41" s="130">
        <f t="shared" ref="V41" si="22">W41/W113*100</f>
        <v>75025.666340353695</v>
      </c>
      <c r="W41" s="130">
        <f t="shared" ref="W41" si="23">X41/X113*100</f>
        <v>80652.591315880229</v>
      </c>
      <c r="X41" s="130">
        <f t="shared" ref="X41" si="24">Y41/Y113*100</f>
        <v>83314.126829304267</v>
      </c>
      <c r="Y41" s="130">
        <f t="shared" si="1"/>
        <v>86396.749521988531</v>
      </c>
      <c r="Z41" s="97">
        <v>90371</v>
      </c>
    </row>
    <row r="42" spans="1:26">
      <c r="A42" s="42" t="s">
        <v>81</v>
      </c>
      <c r="B42" s="130">
        <f t="shared" ref="B42" si="25">C42/C114*100</f>
        <v>5628.0098170979973</v>
      </c>
      <c r="C42" s="130">
        <f t="shared" ref="C42" si="26">D42/D114*100</f>
        <v>6342.7670638694426</v>
      </c>
      <c r="D42" s="130">
        <f t="shared" ref="D42" si="27">E42/E114*100</f>
        <v>7084.8708103421668</v>
      </c>
      <c r="E42" s="130">
        <f t="shared" ref="E42" si="28">F42/F114*100</f>
        <v>7793.357891376384</v>
      </c>
      <c r="F42" s="130">
        <f t="shared" ref="F42" si="29">G42/G114*100</f>
        <v>8447.999954252</v>
      </c>
      <c r="G42" s="130">
        <f t="shared" ref="G42" si="30">H42/H114*100</f>
        <v>9174.5279503176698</v>
      </c>
      <c r="H42" s="130">
        <f t="shared" ref="H42" si="31">I42/I114*100</f>
        <v>9908.4901863430841</v>
      </c>
      <c r="I42" s="130">
        <f t="shared" ref="I42" si="32">J42/J114*100</f>
        <v>10810.162793300304</v>
      </c>
      <c r="J42" s="130">
        <f t="shared" ref="J42" si="33">K42/K114*100</f>
        <v>11999.280700563339</v>
      </c>
      <c r="K42" s="130">
        <f t="shared" ref="K42" si="34">L42/L114*100</f>
        <v>13475.192226732628</v>
      </c>
      <c r="L42" s="130">
        <f t="shared" ref="L42" si="35">M42/M114*100</f>
        <v>15186.541639527673</v>
      </c>
      <c r="M42" s="130">
        <f t="shared" ref="M42" si="36">N42/N114*100</f>
        <v>17100.045886108157</v>
      </c>
      <c r="N42" s="130">
        <f t="shared" ref="N42" si="37">O42/O114*100</f>
        <v>19237.551621871677</v>
      </c>
      <c r="O42" s="130">
        <f t="shared" ref="O42" si="38">P42/P114*100</f>
        <v>21026.643922705742</v>
      </c>
      <c r="P42" s="130">
        <f t="shared" ref="P42" si="39">Q42/Q114*100</f>
        <v>22982.121807517375</v>
      </c>
      <c r="Q42" s="130">
        <f t="shared" ref="Q42" si="40">R42/R114*100</f>
        <v>25418.226719114216</v>
      </c>
      <c r="R42" s="130">
        <f t="shared" ref="R42" si="41">S42/S114*100</f>
        <v>27883.794710868297</v>
      </c>
      <c r="S42" s="130">
        <f t="shared" ref="S42" si="42">T42/T114*100</f>
        <v>30365.452440135577</v>
      </c>
      <c r="T42" s="130">
        <f t="shared" ref="T42" si="43">U42/U114*100</f>
        <v>32642.861373145744</v>
      </c>
      <c r="U42" s="130">
        <f t="shared" ref="U42" si="44">V42/V114*100</f>
        <v>34536.147332788198</v>
      </c>
      <c r="V42" s="130">
        <f t="shared" ref="V42" si="45">W42/W114*100</f>
        <v>36642.852320088277</v>
      </c>
      <c r="W42" s="130">
        <f t="shared" ref="W42" si="46">X42/X114*100</f>
        <v>38878.066311613657</v>
      </c>
      <c r="X42" s="130">
        <f t="shared" ref="X42" si="47">Y42/Y114*100</f>
        <v>41171.872223998864</v>
      </c>
      <c r="Y42" s="130">
        <f t="shared" si="1"/>
        <v>43642.184557438792</v>
      </c>
      <c r="Z42" s="97">
        <v>46348</v>
      </c>
    </row>
    <row r="43" spans="1:26">
      <c r="A43" s="42" t="s">
        <v>82</v>
      </c>
      <c r="B43" s="130">
        <f t="shared" ref="B43" si="48">C43/C115*100</f>
        <v>6048.6270286313456</v>
      </c>
      <c r="C43" s="130">
        <f t="shared" ref="C43" si="49">D43/D115*100</f>
        <v>6689.781493666268</v>
      </c>
      <c r="D43" s="130">
        <f t="shared" ref="D43" si="50">E43/E115*100</f>
        <v>7372.1392060202279</v>
      </c>
      <c r="E43" s="130">
        <f t="shared" ref="E43" si="51">F43/F115*100</f>
        <v>8020.8874561500079</v>
      </c>
      <c r="F43" s="130">
        <f t="shared" ref="F43" si="52">G43/G115*100</f>
        <v>8518.1824784313085</v>
      </c>
      <c r="G43" s="130">
        <f t="shared" ref="G43" si="53">H43/H115*100</f>
        <v>9208.1552591842446</v>
      </c>
      <c r="H43" s="130">
        <f t="shared" ref="H43" si="54">I43/I115*100</f>
        <v>10027.681077251644</v>
      </c>
      <c r="I43" s="130">
        <f t="shared" ref="I43" si="55">J43/J115*100</f>
        <v>11241.030487599093</v>
      </c>
      <c r="J43" s="130">
        <f t="shared" ref="J43" si="56">K43/K115*100</f>
        <v>12826.015786350565</v>
      </c>
      <c r="K43" s="130">
        <f t="shared" ref="K43" si="57">L43/L115*100</f>
        <v>14685.788075371394</v>
      </c>
      <c r="L43" s="130">
        <f t="shared" ref="L43" si="58">M43/M115*100</f>
        <v>16433.396856340591</v>
      </c>
      <c r="M43" s="130">
        <f t="shared" ref="M43" si="59">N43/N115*100</f>
        <v>18273.937304250736</v>
      </c>
      <c r="N43" s="130">
        <f t="shared" ref="N43" si="60">O43/O115*100</f>
        <v>20777.466714933089</v>
      </c>
      <c r="O43" s="130">
        <f t="shared" ref="O43" si="61">P43/P115*100</f>
        <v>22418.886585412805</v>
      </c>
      <c r="P43" s="130">
        <f t="shared" ref="P43" si="62">Q43/Q115*100</f>
        <v>23517.412028098035</v>
      </c>
      <c r="Q43" s="130">
        <f t="shared" ref="Q43" si="63">R43/R115*100</f>
        <v>26151.362175245016</v>
      </c>
      <c r="R43" s="130">
        <f t="shared" ref="R43" si="64">S43/S115*100</f>
        <v>28871.103841470496</v>
      </c>
      <c r="S43" s="130">
        <f t="shared" ref="S43" si="65">T43/T115*100</f>
        <v>31642.729810251662</v>
      </c>
      <c r="T43" s="130">
        <f t="shared" ref="T43" si="66">U43/U115*100</f>
        <v>34300.7191143128</v>
      </c>
      <c r="U43" s="130">
        <f t="shared" ref="U43" si="67">V43/V115*100</f>
        <v>35809.950755342565</v>
      </c>
      <c r="V43" s="130">
        <f t="shared" ref="V43" si="68">W43/W115*100</f>
        <v>36741.009474981467</v>
      </c>
      <c r="W43" s="130">
        <f t="shared" ref="W43" si="69">X43/X115*100</f>
        <v>38210.649853980729</v>
      </c>
      <c r="X43" s="130">
        <f t="shared" ref="X43" si="70">Y43/Y115*100</f>
        <v>40694.342094489475</v>
      </c>
      <c r="Y43" s="130">
        <f t="shared" si="1"/>
        <v>43217.391304347824</v>
      </c>
      <c r="Z43" s="97">
        <v>45724</v>
      </c>
    </row>
    <row r="44" spans="1:26">
      <c r="A44" s="42" t="s">
        <v>83</v>
      </c>
      <c r="B44" s="130">
        <f t="shared" ref="B44" si="71">C44/C116*100</f>
        <v>4506.3686885449988</v>
      </c>
      <c r="C44" s="130">
        <f t="shared" ref="C44" si="72">D44/D116*100</f>
        <v>5103.0119029083562</v>
      </c>
      <c r="D44" s="130">
        <f t="shared" ref="D44" si="73">E44/E116*100</f>
        <v>5601.0658646322117</v>
      </c>
      <c r="E44" s="130">
        <f t="shared" ref="E44" si="74">F44/F116*100</f>
        <v>6146.6096798473891</v>
      </c>
      <c r="F44" s="130">
        <f t="shared" ref="F44" si="75">G44/G116*100</f>
        <v>6638.3384542351805</v>
      </c>
      <c r="G44" s="130">
        <f t="shared" ref="G44" si="76">H44/H116*100</f>
        <v>7309.4744719583578</v>
      </c>
      <c r="H44" s="130">
        <f t="shared" ref="H44" si="77">I44/I116*100</f>
        <v>8061.6193951228724</v>
      </c>
      <c r="I44" s="130">
        <f t="shared" ref="I44" si="78">J44/J116*100</f>
        <v>9112.0484023073823</v>
      </c>
      <c r="J44" s="130">
        <f t="shared" ref="J44" si="79">K44/K116*100</f>
        <v>10740.371451799712</v>
      </c>
      <c r="K44" s="130">
        <f t="shared" ref="K44" si="80">L44/L116*100</f>
        <v>12931.407227966853</v>
      </c>
      <c r="L44" s="130">
        <f t="shared" ref="L44" si="81">M44/M116*100</f>
        <v>15983.219333767027</v>
      </c>
      <c r="M44" s="130">
        <f t="shared" ref="M44" si="82">N44/N116*100</f>
        <v>18988.064568515227</v>
      </c>
      <c r="N44" s="130">
        <f t="shared" ref="N44" si="83">O44/O116*100</f>
        <v>22519.844578259057</v>
      </c>
      <c r="O44" s="130">
        <f t="shared" ref="O44" si="84">P44/P116*100</f>
        <v>26370.738001141355</v>
      </c>
      <c r="P44" s="130">
        <f t="shared" ref="P44" si="85">Q44/Q116*100</f>
        <v>30642.797557326252</v>
      </c>
      <c r="Q44" s="130">
        <f t="shared" ref="Q44" si="86">R44/R116*100</f>
        <v>35055.360405581232</v>
      </c>
      <c r="R44" s="130">
        <f t="shared" ref="R44" si="87">S44/S116*100</f>
        <v>39893.000141551442</v>
      </c>
      <c r="S44" s="130">
        <f t="shared" ref="S44" si="88">T44/T116*100</f>
        <v>44321.123157263653</v>
      </c>
      <c r="T44" s="130">
        <f t="shared" ref="T44" si="89">U44/U116*100</f>
        <v>48177.060871945592</v>
      </c>
      <c r="U44" s="130">
        <f t="shared" ref="U44" si="90">V44/V116*100</f>
        <v>51790.340437341511</v>
      </c>
      <c r="V44" s="130">
        <f t="shared" ref="V44" si="91">W44/W116*100</f>
        <v>55622.825629704792</v>
      </c>
      <c r="W44" s="130">
        <f t="shared" ref="W44" si="92">X44/X116*100</f>
        <v>59405.177772524708</v>
      </c>
      <c r="X44" s="130">
        <f t="shared" ref="X44" si="93">Y44/Y116*100</f>
        <v>61543.764172335599</v>
      </c>
      <c r="Y44" s="130">
        <f t="shared" si="1"/>
        <v>64620.952380952382</v>
      </c>
      <c r="Z44" s="97">
        <v>67852</v>
      </c>
    </row>
    <row r="45" spans="1:26">
      <c r="A45" s="42" t="s">
        <v>84</v>
      </c>
      <c r="B45" s="130">
        <f t="shared" ref="B45" si="94">C45/C117*100</f>
        <v>7534.1726898278675</v>
      </c>
      <c r="C45" s="130">
        <f t="shared" ref="C45" si="95">D45/D117*100</f>
        <v>8129.3723323242702</v>
      </c>
      <c r="D45" s="130">
        <f t="shared" ref="D45" si="96">E45/E117*100</f>
        <v>8836.6277252364816</v>
      </c>
      <c r="E45" s="130">
        <f t="shared" ref="E45" si="97">F45/F117*100</f>
        <v>9534.7213155301652</v>
      </c>
      <c r="F45" s="130">
        <f t="shared" ref="F45" si="98">G45/G117*100</f>
        <v>10287.964299457049</v>
      </c>
      <c r="G45" s="130">
        <f t="shared" ref="G45" si="99">H45/H117*100</f>
        <v>11172.729229210354</v>
      </c>
      <c r="H45" s="130">
        <f t="shared" ref="H45" si="100">I45/I117*100</f>
        <v>12144.756672151656</v>
      </c>
      <c r="I45" s="130">
        <f t="shared" ref="I45" si="101">J45/J117*100</f>
        <v>13359.232339366821</v>
      </c>
      <c r="J45" s="130">
        <f t="shared" ref="J45" si="102">K45/K117*100</f>
        <v>14868.825593715272</v>
      </c>
      <c r="K45" s="130">
        <f t="shared" ref="K45" si="103">L45/L117*100</f>
        <v>16742.297618523397</v>
      </c>
      <c r="L45" s="130">
        <f t="shared" ref="L45" si="104">M45/M117*100</f>
        <v>18784.857927983252</v>
      </c>
      <c r="M45" s="130">
        <f t="shared" ref="M45" si="105">N45/N117*100</f>
        <v>21245.674316549059</v>
      </c>
      <c r="N45" s="130">
        <f t="shared" ref="N45" si="106">O45/O117*100</f>
        <v>24113.840349283182</v>
      </c>
      <c r="O45" s="130">
        <f t="shared" ref="O45" si="107">P45/P117*100</f>
        <v>27200.411913991429</v>
      </c>
      <c r="P45" s="130">
        <f t="shared" ref="P45" si="108">Q45/Q117*100</f>
        <v>30600.463403240359</v>
      </c>
      <c r="Q45" s="130">
        <f t="shared" ref="Q45" si="109">R45/R117*100</f>
        <v>34700.92549927457</v>
      </c>
      <c r="R45" s="130">
        <f t="shared" ref="R45" si="110">S45/S117*100</f>
        <v>38760.933782689695</v>
      </c>
      <c r="S45" s="130">
        <f t="shared" ref="S45" si="111">T45/T117*100</f>
        <v>42365.700624479839</v>
      </c>
      <c r="T45" s="130">
        <f t="shared" ref="T45" si="112">U45/U117*100</f>
        <v>46009.150878185101</v>
      </c>
      <c r="U45" s="130">
        <f t="shared" ref="U45" si="113">V45/V117*100</f>
        <v>48631.672478241657</v>
      </c>
      <c r="V45" s="130">
        <f t="shared" ref="V45" si="114">W45/W117*100</f>
        <v>50139.254325067144</v>
      </c>
      <c r="W45" s="130">
        <f t="shared" ref="W45" si="115">X45/X117*100</f>
        <v>48986.051475590604</v>
      </c>
      <c r="X45" s="130">
        <f t="shared" ref="X45" si="116">Y45/Y117*100</f>
        <v>51092.451689040994</v>
      </c>
      <c r="Y45" s="130">
        <f t="shared" si="1"/>
        <v>54106.906338694418</v>
      </c>
      <c r="Z45" s="97">
        <v>57191</v>
      </c>
    </row>
    <row r="46" spans="1:26">
      <c r="A46" s="42" t="s">
        <v>85</v>
      </c>
      <c r="B46" s="130">
        <f t="shared" ref="B46" si="117">C46/C118*100</f>
        <v>4530.1342026847624</v>
      </c>
      <c r="C46" s="130">
        <f t="shared" ref="C46" si="118">D46/D118*100</f>
        <v>5105.9142598459957</v>
      </c>
      <c r="D46" s="130">
        <f t="shared" ref="D46" si="119">E46/E118*100</f>
        <v>5528.1733691352592</v>
      </c>
      <c r="E46" s="130">
        <f t="shared" ref="E46" si="120">F46/F118*100</f>
        <v>5991.9871148057073</v>
      </c>
      <c r="F46" s="130">
        <f t="shared" ref="F46" si="121">G46/G118*100</f>
        <v>6484.5284556427359</v>
      </c>
      <c r="G46" s="130">
        <f t="shared" ref="G46" si="122">H46/H118*100</f>
        <v>7030.5257516078545</v>
      </c>
      <c r="H46" s="130">
        <f t="shared" ref="H46" si="123">I46/I118*100</f>
        <v>7593.6708643116435</v>
      </c>
      <c r="I46" s="130">
        <f t="shared" ref="I46" si="124">J46/J118*100</f>
        <v>8287.7323813097282</v>
      </c>
      <c r="J46" s="130">
        <f t="shared" ref="J46" si="125">K46/K118*100</f>
        <v>9111.5329800119162</v>
      </c>
      <c r="K46" s="130">
        <f t="shared" ref="K46" si="126">L46/L118*100</f>
        <v>10205.828090911349</v>
      </c>
      <c r="L46" s="130">
        <f t="shared" ref="L46" si="127">M46/M118*100</f>
        <v>11420.3216337298</v>
      </c>
      <c r="M46" s="130">
        <f t="shared" ref="M46" si="128">N46/N118*100</f>
        <v>13099.108913888082</v>
      </c>
      <c r="N46" s="130">
        <f t="shared" ref="N46" si="129">O46/O118*100</f>
        <v>15168.768122282398</v>
      </c>
      <c r="O46" s="130">
        <f t="shared" ref="O46" si="130">P46/P118*100</f>
        <v>17550.264717480735</v>
      </c>
      <c r="P46" s="130">
        <f t="shared" ref="P46" si="131">Q46/Q118*100</f>
        <v>19902.000189623155</v>
      </c>
      <c r="Q46" s="130">
        <f t="shared" ref="Q46" si="132">R46/R118*100</f>
        <v>22608.672215411902</v>
      </c>
      <c r="R46" s="130">
        <f t="shared" ref="R46" si="133">S46/S118*100</f>
        <v>25660.842964492509</v>
      </c>
      <c r="S46" s="130">
        <f t="shared" ref="S46" si="134">T46/T118*100</f>
        <v>28714.483277267118</v>
      </c>
      <c r="T46" s="130">
        <f t="shared" ref="T46" si="135">U46/U118*100</f>
        <v>31097.785389280285</v>
      </c>
      <c r="U46" s="130">
        <f t="shared" ref="U46" si="136">V46/V118*100</f>
        <v>33088.043654194225</v>
      </c>
      <c r="V46" s="130">
        <f t="shared" ref="V46" si="137">W46/W118*100</f>
        <v>35172.59040440846</v>
      </c>
      <c r="W46" s="130">
        <f t="shared" ref="W46" si="138">X46/X118*100</f>
        <v>37740.189503930276</v>
      </c>
      <c r="X46" s="130">
        <f t="shared" ref="X46" si="139">Y46/Y118*100</f>
        <v>40004.600874166092</v>
      </c>
      <c r="Y46" s="130">
        <f t="shared" si="1"/>
        <v>42004.830917874395</v>
      </c>
      <c r="Z46" s="97">
        <v>43475</v>
      </c>
    </row>
    <row r="47" spans="1:26">
      <c r="A47" s="42" t="s">
        <v>86</v>
      </c>
      <c r="B47" s="130">
        <f t="shared" ref="B47" si="140">C47/C119*100</f>
        <v>4529.3705644514421</v>
      </c>
      <c r="C47" s="130">
        <f t="shared" ref="C47" si="141">D47/D119*100</f>
        <v>4955.1313975098774</v>
      </c>
      <c r="D47" s="130">
        <f t="shared" ref="D47" si="142">E47/E119*100</f>
        <v>5415.9586174782953</v>
      </c>
      <c r="E47" s="130">
        <f t="shared" ref="E47" si="143">F47/F119*100</f>
        <v>5827.5714724066456</v>
      </c>
      <c r="F47" s="130">
        <f t="shared" ref="F47" si="144">G47/G119*100</f>
        <v>6229.6739040027051</v>
      </c>
      <c r="G47" s="130">
        <f t="shared" ref="G47" si="145">H47/H119*100</f>
        <v>6709.3587946109137</v>
      </c>
      <c r="H47" s="130">
        <f t="shared" ref="H47" si="146">I47/I119*100</f>
        <v>7313.2010861258959</v>
      </c>
      <c r="I47" s="130">
        <f t="shared" ref="I47" si="147">J47/J119*100</f>
        <v>8059.1475969107378</v>
      </c>
      <c r="J47" s="130">
        <f t="shared" ref="J47" si="148">K47/K119*100</f>
        <v>8873.1215041987216</v>
      </c>
      <c r="K47" s="130">
        <f t="shared" ref="K47" si="149">L47/L119*100</f>
        <v>9902.4035986857725</v>
      </c>
      <c r="L47" s="130">
        <f t="shared" ref="L47" si="150">M47/M119*100</f>
        <v>11041.180012534636</v>
      </c>
      <c r="M47" s="130">
        <f t="shared" ref="M47" si="151">N47/N119*100</f>
        <v>12377.162794051326</v>
      </c>
      <c r="N47" s="130">
        <f t="shared" ref="N47" si="152">O47/O119*100</f>
        <v>13854.996031661054</v>
      </c>
      <c r="O47" s="130">
        <f t="shared" ref="O47" si="153">P47/P119*100</f>
        <v>15476.030567365397</v>
      </c>
      <c r="P47" s="130">
        <f t="shared" ref="P47" si="154">Q47/Q119*100</f>
        <v>17240.298052045051</v>
      </c>
      <c r="Q47" s="130">
        <f t="shared" ref="Q47" si="155">R47/R119*100</f>
        <v>19412.575606602728</v>
      </c>
      <c r="R47" s="130">
        <f t="shared" ref="R47" si="156">S47/S119*100</f>
        <v>21780.90983060826</v>
      </c>
      <c r="S47" s="130">
        <f t="shared" ref="S47" si="157">T47/T119*100</f>
        <v>23980.781723499695</v>
      </c>
      <c r="T47" s="130">
        <f t="shared" ref="T47" si="158">U47/U119*100</f>
        <v>25875.263479656172</v>
      </c>
      <c r="U47" s="130">
        <f t="shared" ref="U47" si="159">V47/V119*100</f>
        <v>27324.278234516918</v>
      </c>
      <c r="V47" s="130">
        <f t="shared" ref="V47" si="160">W47/W119*100</f>
        <v>28963.734928587935</v>
      </c>
      <c r="W47" s="130">
        <f t="shared" ref="W47" si="161">X47/X119*100</f>
        <v>30846.377698946151</v>
      </c>
      <c r="X47" s="130">
        <f t="shared" ref="X47" si="162">Y47/Y119*100</f>
        <v>32913.085004775545</v>
      </c>
      <c r="Y47" s="130">
        <f t="shared" si="1"/>
        <v>34558.739255014327</v>
      </c>
      <c r="Z47" s="97">
        <v>36183</v>
      </c>
    </row>
    <row r="48" spans="1:26">
      <c r="A48" s="42" t="s">
        <v>87</v>
      </c>
      <c r="B48" s="130">
        <f t="shared" ref="B48" si="163">C48/C120*100</f>
        <v>25524.369080102802</v>
      </c>
      <c r="C48" s="130">
        <f t="shared" ref="C48" si="164">D48/D120*100</f>
        <v>28344.811863454164</v>
      </c>
      <c r="D48" s="130">
        <f t="shared" ref="D48" si="165">E48/E120*100</f>
        <v>31389.044657589136</v>
      </c>
      <c r="E48" s="130">
        <f t="shared" ref="E48" si="166">F48/F120*100</f>
        <v>33994.335364169034</v>
      </c>
      <c r="F48" s="130">
        <f t="shared" ref="F48" si="167">G48/G120*100</f>
        <v>36843.060667686397</v>
      </c>
      <c r="G48" s="130">
        <f t="shared" ref="G48" si="168">H48/H120*100</f>
        <v>40158.936127778172</v>
      </c>
      <c r="H48" s="130">
        <f t="shared" ref="H48" si="169">I48/I120*100</f>
        <v>44102.543655525988</v>
      </c>
      <c r="I48" s="130">
        <f t="shared" ref="I48" si="170">J48/J120*100</f>
        <v>48892.079896516108</v>
      </c>
      <c r="J48" s="130">
        <f t="shared" ref="J48" si="171">K48/K120*100</f>
        <v>52133.62479365513</v>
      </c>
      <c r="K48" s="130">
        <f t="shared" ref="K48" si="172">L48/L120*100</f>
        <v>58488.713656001695</v>
      </c>
      <c r="L48" s="130">
        <f t="shared" ref="L48" si="173">M48/M120*100</f>
        <v>63752.697885041845</v>
      </c>
      <c r="M48" s="130">
        <f t="shared" ref="M48" si="174">N48/N120*100</f>
        <v>70000.46227777595</v>
      </c>
      <c r="N48" s="130">
        <f t="shared" ref="N48" si="175">O48/O120*100</f>
        <v>78260.516826553503</v>
      </c>
      <c r="O48" s="130">
        <f t="shared" ref="O48" si="176">P48/P120*100</f>
        <v>82251.803184707736</v>
      </c>
      <c r="P48" s="130">
        <f t="shared" ref="P48" si="177">Q48/Q120*100</f>
        <v>86035.386131204286</v>
      </c>
      <c r="Q48" s="130">
        <f t="shared" ref="Q48" si="178">R48/R120*100</f>
        <v>91541.650843601354</v>
      </c>
      <c r="R48" s="130">
        <f t="shared" ref="R48" si="179">S48/S120*100</f>
        <v>96118.733385781423</v>
      </c>
      <c r="S48" s="130">
        <f t="shared" ref="S48" si="180">T48/T120*100</f>
        <v>101597.50118877097</v>
      </c>
      <c r="T48" s="130">
        <f t="shared" ref="T48" si="181">U48/U120*100</f>
        <v>107896.54626247477</v>
      </c>
      <c r="U48" s="130">
        <f t="shared" ref="U48" si="182">V48/V120*100</f>
        <v>114370.33903822326</v>
      </c>
      <c r="V48" s="130">
        <f t="shared" ref="V48" si="183">W48/W120*100</f>
        <v>122261.89243186066</v>
      </c>
      <c r="W48" s="130">
        <f t="shared" ref="W48" si="184">X48/X120*100</f>
        <v>130820.22490209089</v>
      </c>
      <c r="X48" s="130">
        <f t="shared" ref="X48" si="185">Y48/Y120*100</f>
        <v>139716.00019543307</v>
      </c>
      <c r="Y48" s="130">
        <f t="shared" si="1"/>
        <v>148797.54020813623</v>
      </c>
      <c r="Z48" s="97">
        <v>157279</v>
      </c>
    </row>
    <row r="49" spans="1:26">
      <c r="A49" s="42" t="s">
        <v>88</v>
      </c>
      <c r="B49" s="130">
        <f t="shared" ref="B49" si="186">C49/C121*100</f>
        <v>11499.21222737963</v>
      </c>
      <c r="C49" s="130">
        <f t="shared" ref="C49" si="187">D49/D121*100</f>
        <v>12823.921475973764</v>
      </c>
      <c r="D49" s="130">
        <f t="shared" ref="D49" si="188">E49/E121*100</f>
        <v>14274.306994906399</v>
      </c>
      <c r="E49" s="130">
        <f t="shared" ref="E49" si="189">F49/F121*100</f>
        <v>15767.399506573607</v>
      </c>
      <c r="F49" s="130">
        <f t="shared" ref="F49" si="190">G49/G121*100</f>
        <v>17279.493119254017</v>
      </c>
      <c r="G49" s="130">
        <f t="shared" ref="G49" si="191">H49/H121*100</f>
        <v>18915.861117647371</v>
      </c>
      <c r="H49" s="130">
        <f t="shared" ref="H49" si="192">I49/I121*100</f>
        <v>20635.31289324152</v>
      </c>
      <c r="I49" s="130">
        <f t="shared" ref="I49" si="193">J49/J121*100</f>
        <v>22958.849125020515</v>
      </c>
      <c r="J49" s="130">
        <f t="shared" ref="J49" si="194">K49/K121*100</f>
        <v>25996.304864260732</v>
      </c>
      <c r="K49" s="130">
        <f t="shared" ref="K49" si="195">L49/L121*100</f>
        <v>29726.774612282145</v>
      </c>
      <c r="L49" s="130">
        <f t="shared" ref="L49" si="196">M49/M121*100</f>
        <v>33888.523058001643</v>
      </c>
      <c r="M49" s="130">
        <f t="shared" ref="M49" si="197">N49/N121*100</f>
        <v>38666.80480917987</v>
      </c>
      <c r="N49" s="130">
        <f t="shared" ref="N49" si="198">O49/O121*100</f>
        <v>43964.157068037515</v>
      </c>
      <c r="O49" s="130">
        <f t="shared" ref="O49" si="199">P49/P121*100</f>
        <v>49195.891759133978</v>
      </c>
      <c r="P49" s="130">
        <f t="shared" ref="P49" si="200">Q49/Q121*100</f>
        <v>55001.006986711785</v>
      </c>
      <c r="Q49" s="130">
        <f t="shared" ref="Q49" si="201">R49/R121*100</f>
        <v>61601.127825117204</v>
      </c>
      <c r="R49" s="130">
        <f t="shared" ref="R49" si="202">S49/S121*100</f>
        <v>67946.043991104278</v>
      </c>
      <c r="S49" s="130">
        <f t="shared" ref="S49" si="203">T49/T121*100</f>
        <v>74604.75630223249</v>
      </c>
      <c r="T49" s="130">
        <f t="shared" ref="T49" si="204">U49/U121*100</f>
        <v>81542.998638340112</v>
      </c>
      <c r="U49" s="130">
        <f t="shared" ref="U49" si="205">V49/V121*100</f>
        <v>88392.610523960684</v>
      </c>
      <c r="V49" s="130">
        <f t="shared" ref="V49" si="206">W49/W121*100</f>
        <v>95729.197197449423</v>
      </c>
      <c r="W49" s="130">
        <f t="shared" ref="W49" si="207">X49/X121*100</f>
        <v>102908.88698725813</v>
      </c>
      <c r="X49" s="130">
        <f t="shared" ref="X49" si="208">Y49/Y121*100</f>
        <v>109906.69130239167</v>
      </c>
      <c r="Y49" s="130">
        <f t="shared" si="1"/>
        <v>116830.81285444234</v>
      </c>
      <c r="Z49" s="97">
        <v>123607</v>
      </c>
    </row>
    <row r="50" spans="1:26">
      <c r="A50" s="42" t="s">
        <v>89</v>
      </c>
      <c r="B50" s="130">
        <f t="shared" ref="B50" si="209">C50/C122*100</f>
        <v>13077.169451550248</v>
      </c>
      <c r="C50" s="130">
        <f t="shared" ref="C50" si="210">D50/D122*100</f>
        <v>14671.276407694222</v>
      </c>
      <c r="D50" s="130">
        <f t="shared" ref="D50" si="211">E50/E122*100</f>
        <v>16204.424792298269</v>
      </c>
      <c r="E50" s="130">
        <f t="shared" ref="E50" si="212">F50/F122*100</f>
        <v>17758.429129879674</v>
      </c>
      <c r="F50" s="130">
        <f t="shared" ref="F50" si="213">G50/G122*100</f>
        <v>19441.928211392267</v>
      </c>
      <c r="G50" s="130">
        <f t="shared" ref="G50" si="214">H50/H122*100</f>
        <v>21018.668589336179</v>
      </c>
      <c r="H50" s="130">
        <f t="shared" ref="H50" si="215">I50/I122*100</f>
        <v>22704.365810200939</v>
      </c>
      <c r="I50" s="130">
        <f t="shared" ref="I50" si="216">J50/J122*100</f>
        <v>25435.701017168114</v>
      </c>
      <c r="J50" s="130">
        <f t="shared" ref="J50" si="217">K50/K122*100</f>
        <v>28971.263458554484</v>
      </c>
      <c r="K50" s="130">
        <f t="shared" ref="K50" si="218">L50/L122*100</f>
        <v>32914.252415263749</v>
      </c>
      <c r="L50" s="130">
        <f t="shared" ref="L50" si="219">M50/M122*100</f>
        <v>36600.648685773296</v>
      </c>
      <c r="M50" s="130">
        <f t="shared" ref="M50" si="220">N50/N122*100</f>
        <v>40956.125879380321</v>
      </c>
      <c r="N50" s="130">
        <f t="shared" ref="N50" si="221">O50/O122*100</f>
        <v>46239.46611782039</v>
      </c>
      <c r="O50" s="130">
        <f t="shared" ref="O50" si="222">P50/P122*100</f>
        <v>50216.06020395294</v>
      </c>
      <c r="P50" s="130">
        <f t="shared" ref="P50" si="223">Q50/Q122*100</f>
        <v>54082.696839657321</v>
      </c>
      <c r="Q50" s="130">
        <f t="shared" ref="Q50" si="224">R50/R122*100</f>
        <v>59220.553039424769</v>
      </c>
      <c r="R50" s="130">
        <f t="shared" ref="R50" si="225">S50/S122*100</f>
        <v>63484.432858263361</v>
      </c>
      <c r="S50" s="130">
        <f t="shared" ref="S50" si="226">T50/T122*100</f>
        <v>68372.734188349641</v>
      </c>
      <c r="T50" s="130">
        <f t="shared" ref="T50" si="227">U50/U122*100</f>
        <v>73774.180189229271</v>
      </c>
      <c r="U50" s="130">
        <f t="shared" ref="U50" si="228">V50/V122*100</f>
        <v>79159.695343043015</v>
      </c>
      <c r="V50" s="130">
        <f t="shared" ref="V50" si="229">W50/W122*100</f>
        <v>85175.832189114284</v>
      </c>
      <c r="W50" s="130">
        <f t="shared" ref="W50" si="230">X50/X122*100</f>
        <v>90967.788777974056</v>
      </c>
      <c r="X50" s="130">
        <f t="shared" ref="X50" si="231">Y50/Y122*100</f>
        <v>96971.662837320342</v>
      </c>
      <c r="Y50" s="130">
        <f t="shared" si="1"/>
        <v>102499.0476190476</v>
      </c>
      <c r="Z50" s="97">
        <v>107624</v>
      </c>
    </row>
    <row r="51" spans="1:26">
      <c r="A51" s="42" t="s">
        <v>90</v>
      </c>
      <c r="B51" s="130">
        <f t="shared" ref="B51" si="232">C51/C123*100</f>
        <v>5579.6926163361777</v>
      </c>
      <c r="C51" s="130">
        <f t="shared" ref="C51" si="233">D51/D123*100</f>
        <v>6245.9079147267166</v>
      </c>
      <c r="D51" s="130">
        <f t="shared" ref="D51" si="234">E51/E123*100</f>
        <v>6935.4561485125469</v>
      </c>
      <c r="E51" s="130">
        <f t="shared" ref="E51" si="235">F51/F123*100</f>
        <v>7477.1152737113771</v>
      </c>
      <c r="F51" s="130">
        <f t="shared" ref="F51" si="236">G51/G123*100</f>
        <v>8120.1471872505554</v>
      </c>
      <c r="G51" s="130">
        <f t="shared" ref="G51" si="237">H51/H123*100</f>
        <v>8735.6543440441474</v>
      </c>
      <c r="H51" s="130">
        <f t="shared" ref="H51" si="238">I51/I123*100</f>
        <v>9451.9780002557673</v>
      </c>
      <c r="I51" s="130">
        <f t="shared" ref="I51" si="239">J51/J123*100</f>
        <v>10316.833987279171</v>
      </c>
      <c r="J51" s="130">
        <f t="shared" ref="J51" si="240">K51/K123*100</f>
        <v>11250.507463127937</v>
      </c>
      <c r="K51" s="130">
        <f t="shared" ref="K51" si="241">L51/L123*100</f>
        <v>12668.071403482056</v>
      </c>
      <c r="L51" s="130">
        <f t="shared" ref="L51" si="242">M51/M123*100</f>
        <v>14036.223115058117</v>
      </c>
      <c r="M51" s="130">
        <f t="shared" ref="M51" si="243">N51/N123*100</f>
        <v>16001.294351166254</v>
      </c>
      <c r="N51" s="130">
        <f t="shared" ref="N51" si="244">O51/O123*100</f>
        <v>18241.475560329531</v>
      </c>
      <c r="O51" s="130">
        <f t="shared" ref="O51" si="245">P51/P123*100</f>
        <v>20503.418529810395</v>
      </c>
      <c r="P51" s="130">
        <f t="shared" ref="P51" si="246">Q51/Q123*100</f>
        <v>23127.856101626126</v>
      </c>
      <c r="Q51" s="130">
        <f t="shared" ref="Q51" si="247">R51/R123*100</f>
        <v>27475.893048731836</v>
      </c>
      <c r="R51" s="130">
        <f t="shared" ref="R51" si="248">S51/S123*100</f>
        <v>30937.855572872046</v>
      </c>
      <c r="S51" s="130">
        <f t="shared" ref="S51" si="249">T51/T123*100</f>
        <v>34588.522530470946</v>
      </c>
      <c r="T51" s="130">
        <f t="shared" ref="T51" si="250">U51/U123*100</f>
        <v>38012.786260987566</v>
      </c>
      <c r="U51" s="130">
        <f t="shared" ref="U51" si="251">V51/V123*100</f>
        <v>41205.860306910523</v>
      </c>
      <c r="V51" s="130">
        <f t="shared" ref="V51" si="252">W51/W123*100</f>
        <v>44378.711550542634</v>
      </c>
      <c r="W51" s="130">
        <f t="shared" ref="W51" si="253">X51/X123*100</f>
        <v>47795.872339934416</v>
      </c>
      <c r="X51" s="130">
        <f t="shared" ref="X51" si="254">Y51/Y123*100</f>
        <v>51380.562765429502</v>
      </c>
      <c r="Y51" s="130">
        <f t="shared" si="1"/>
        <v>54925.821596244132</v>
      </c>
      <c r="Z51" s="97">
        <v>58496</v>
      </c>
    </row>
    <row r="52" spans="1:26">
      <c r="A52" s="42" t="s">
        <v>91</v>
      </c>
      <c r="B52" s="130">
        <f t="shared" ref="B52" si="255">C52/C124*100</f>
        <v>10536.415301850137</v>
      </c>
      <c r="C52" s="130">
        <f t="shared" ref="C52" si="256">D52/D124*100</f>
        <v>11795.516930421229</v>
      </c>
      <c r="D52" s="130">
        <f t="shared" ref="D52" si="257">E52/E124*100</f>
        <v>13358.422923702043</v>
      </c>
      <c r="E52" s="130">
        <f t="shared" ref="E52" si="258">F52/F124*100</f>
        <v>14715.63869275017</v>
      </c>
      <c r="F52" s="130">
        <f t="shared" ref="F52" si="259">G52/G124*100</f>
        <v>16088.60778278376</v>
      </c>
      <c r="G52" s="130">
        <f t="shared" ref="G52" si="260">H52/H124*100</f>
        <v>17296.86222727082</v>
      </c>
      <c r="H52" s="130">
        <f t="shared" ref="H52" si="261">I52/I124*100</f>
        <v>18454.022310275235</v>
      </c>
      <c r="I52" s="130">
        <f t="shared" ref="I52" si="262">J52/J124*100</f>
        <v>20164.710178437748</v>
      </c>
      <c r="J52" s="130">
        <f t="shared" ref="J52" si="263">K52/K124*100</f>
        <v>22322.334167530589</v>
      </c>
      <c r="K52" s="130">
        <f t="shared" ref="K52" si="264">L52/L124*100</f>
        <v>24802.345493543235</v>
      </c>
      <c r="L52" s="130">
        <f t="shared" ref="L52" si="265">M52/M124*100</f>
        <v>27505.801152339449</v>
      </c>
      <c r="M52" s="130">
        <f t="shared" ref="M52" si="266">N52/N124*100</f>
        <v>31356.613313666974</v>
      </c>
      <c r="N52" s="130">
        <f t="shared" ref="N52" si="267">O52/O124*100</f>
        <v>35746.539177580351</v>
      </c>
      <c r="O52" s="130">
        <f t="shared" ref="O52" si="268">P52/P124*100</f>
        <v>40143.363496422731</v>
      </c>
      <c r="P52" s="130">
        <f t="shared" ref="P52" si="269">Q52/Q124*100</f>
        <v>44799.993662007771</v>
      </c>
      <c r="Q52" s="130">
        <f t="shared" ref="Q52" si="270">R52/R124*100</f>
        <v>50713.5928253928</v>
      </c>
      <c r="R52" s="130">
        <f t="shared" ref="R52" si="271">S52/S124*100</f>
        <v>56596.369593138363</v>
      </c>
      <c r="S52" s="130">
        <f t="shared" ref="S52" si="272">T52/T124*100</f>
        <v>62538.988400417897</v>
      </c>
      <c r="T52" s="130">
        <f t="shared" ref="T52" si="273">U52/U124*100</f>
        <v>68917.965217260527</v>
      </c>
      <c r="U52" s="130">
        <f t="shared" ref="U52" si="274">V52/V124*100</f>
        <v>75189.500052031231</v>
      </c>
      <c r="V52" s="130">
        <f t="shared" ref="V52" si="275">W52/W124*100</f>
        <v>81204.660056193738</v>
      </c>
      <c r="W52" s="130">
        <f t="shared" ref="W52" si="276">X52/X124*100</f>
        <v>87295.00956040826</v>
      </c>
      <c r="X52" s="130">
        <f t="shared" ref="X52" si="277">Y52/Y124*100</f>
        <v>93492.955239197239</v>
      </c>
      <c r="Y52" s="130">
        <f t="shared" si="1"/>
        <v>100411.43392689784</v>
      </c>
      <c r="Z52" s="97">
        <v>107139</v>
      </c>
    </row>
    <row r="53" spans="1:26">
      <c r="A53" s="42" t="s">
        <v>92</v>
      </c>
      <c r="B53" s="130">
        <f t="shared" ref="B53" si="278">C53/C125*100</f>
        <v>5346.5379054381319</v>
      </c>
      <c r="C53" s="130">
        <f t="shared" ref="C53" si="279">D53/D125*100</f>
        <v>5907.9243855091354</v>
      </c>
      <c r="D53" s="130">
        <f t="shared" ref="D53" si="280">E53/E125*100</f>
        <v>6563.7039923006496</v>
      </c>
      <c r="E53" s="130">
        <f t="shared" ref="E53" si="281">F53/F125*100</f>
        <v>6957.5262318386895</v>
      </c>
      <c r="F53" s="130">
        <f t="shared" ref="F53" si="282">G53/G125*100</f>
        <v>7423.6804893718809</v>
      </c>
      <c r="G53" s="130">
        <f t="shared" ref="G53" si="283">H53/H125*100</f>
        <v>8180.8958992878133</v>
      </c>
      <c r="H53" s="130">
        <f t="shared" ref="H53" si="284">I53/I125*100</f>
        <v>8819.005779432262</v>
      </c>
      <c r="I53" s="130">
        <f t="shared" ref="I53" si="285">J53/J125*100</f>
        <v>9656.8113284783267</v>
      </c>
      <c r="J53" s="130">
        <f t="shared" ref="J53" si="286">K53/K125*100</f>
        <v>10825.285499224203</v>
      </c>
      <c r="K53" s="130">
        <f t="shared" ref="K53" si="287">L53/L125*100</f>
        <v>12167.620901128004</v>
      </c>
      <c r="L53" s="130">
        <f t="shared" ref="L53" si="288">M53/M125*100</f>
        <v>13639.903030164491</v>
      </c>
      <c r="M53" s="130">
        <f t="shared" ref="M53" si="289">N53/N125*100</f>
        <v>15222.131781663569</v>
      </c>
      <c r="N53" s="130">
        <f t="shared" ref="N53" si="290">O53/O125*100</f>
        <v>17079.231859026524</v>
      </c>
      <c r="O53" s="130">
        <f t="shared" ref="O53" si="291">P53/P125*100</f>
        <v>19197.056609545813</v>
      </c>
      <c r="P53" s="130">
        <f t="shared" ref="P53" si="292">Q53/Q125*100</f>
        <v>21558.294572519946</v>
      </c>
      <c r="Q53" s="130">
        <f t="shared" ref="Q53" si="293">R53/R125*100</f>
        <v>24403.989456092579</v>
      </c>
      <c r="R53" s="130">
        <f t="shared" ref="R53" si="294">S53/S125*100</f>
        <v>27283.660211911501</v>
      </c>
      <c r="S53" s="130">
        <f t="shared" ref="S53" si="295">T53/T125*100</f>
        <v>30121.160873950299</v>
      </c>
      <c r="T53" s="130">
        <f t="shared" ref="T53" si="296">U53/U125*100</f>
        <v>33012.792317849526</v>
      </c>
      <c r="U53" s="130">
        <f t="shared" ref="U53" si="297">V53/V125*100</f>
        <v>36049.969211091688</v>
      </c>
      <c r="V53" s="130">
        <f t="shared" ref="V53" si="298">W53/W125*100</f>
        <v>39114.216594034486</v>
      </c>
      <c r="W53" s="130">
        <f t="shared" ref="W53" si="299">X53/X125*100</f>
        <v>42399.810787933384</v>
      </c>
      <c r="X53" s="130">
        <f t="shared" ref="X53" si="300">Y53/Y125*100</f>
        <v>45834.195461755982</v>
      </c>
      <c r="Y53" s="130">
        <f t="shared" si="1"/>
        <v>49500.931098696456</v>
      </c>
      <c r="Z53" s="97">
        <v>53164</v>
      </c>
    </row>
    <row r="54" spans="1:26">
      <c r="A54" s="42" t="s">
        <v>93</v>
      </c>
      <c r="B54" s="130">
        <f t="shared" ref="B54" si="301">C54/C126*100</f>
        <v>7018.4973764980923</v>
      </c>
      <c r="C54" s="130">
        <f t="shared" ref="C54" si="302">D54/D126*100</f>
        <v>7834.0467716471703</v>
      </c>
      <c r="D54" s="130">
        <f t="shared" ref="D54" si="303">E54/E126*100</f>
        <v>8663.6723247646059</v>
      </c>
      <c r="E54" s="130">
        <f t="shared" ref="E54" si="304">F54/F126*100</f>
        <v>9540.4359640307848</v>
      </c>
      <c r="F54" s="130">
        <f t="shared" ref="F54" si="305">G54/G126*100</f>
        <v>10469.674426927382</v>
      </c>
      <c r="G54" s="130">
        <f t="shared" ref="G54" si="306">H54/H126*100</f>
        <v>11408.804223022767</v>
      </c>
      <c r="H54" s="130">
        <f t="shared" ref="H54" si="307">I54/I126*100</f>
        <v>12444.723646473234</v>
      </c>
      <c r="I54" s="130">
        <f t="shared" ref="I54" si="308">J54/J126*100</f>
        <v>13839.777167242883</v>
      </c>
      <c r="J54" s="130">
        <f t="shared" ref="J54" si="309">K54/K126*100</f>
        <v>15623.72444410049</v>
      </c>
      <c r="K54" s="130">
        <f t="shared" ref="K54" si="310">L54/L126*100</f>
        <v>17926.6614271609</v>
      </c>
      <c r="L54" s="130">
        <f t="shared" ref="L54" si="311">M54/M126*100</f>
        <v>20526.027334099232</v>
      </c>
      <c r="M54" s="130">
        <f t="shared" ref="M54" si="312">N54/N126*100</f>
        <v>23399.671160873124</v>
      </c>
      <c r="N54" s="130">
        <f t="shared" ref="N54" si="313">O54/O126*100</f>
        <v>26582.026438751865</v>
      </c>
      <c r="O54" s="130">
        <f t="shared" ref="O54" si="314">P54/P126*100</f>
        <v>29612.377452769579</v>
      </c>
      <c r="P54" s="130">
        <f t="shared" ref="P54" si="315">Q54/Q126*100</f>
        <v>33047.41323729085</v>
      </c>
      <c r="Q54" s="130">
        <f t="shared" ref="Q54" si="316">R54/R126*100</f>
        <v>36781.770933104715</v>
      </c>
      <c r="R54" s="130">
        <f t="shared" ref="R54" si="317">S54/S126*100</f>
        <v>40423.166255482087</v>
      </c>
      <c r="S54" s="130">
        <f t="shared" ref="S54" si="318">T54/T126*100</f>
        <v>44142.097550986444</v>
      </c>
      <c r="T54" s="130">
        <f t="shared" ref="T54" si="319">U54/U126*100</f>
        <v>48114.886330575224</v>
      </c>
      <c r="U54" s="130">
        <f t="shared" ref="U54" si="320">V54/V126*100</f>
        <v>52012.192123351815</v>
      </c>
      <c r="V54" s="130">
        <f t="shared" ref="V54" si="321">W54/W126*100</f>
        <v>55809.082148356494</v>
      </c>
      <c r="W54" s="130">
        <f t="shared" ref="W54" si="322">X54/X126*100</f>
        <v>59548.290652296375</v>
      </c>
      <c r="X54" s="130">
        <f t="shared" ref="X54" si="323">Y54/Y126*100</f>
        <v>63418.929544695638</v>
      </c>
      <c r="Y54" s="130">
        <f t="shared" si="1"/>
        <v>67160.64638783269</v>
      </c>
      <c r="Z54" s="97">
        <v>70653</v>
      </c>
    </row>
    <row r="55" spans="1:26">
      <c r="A55" s="42" t="s">
        <v>94</v>
      </c>
      <c r="B55" s="130">
        <f t="shared" ref="B55" si="324">C55/C127*100</f>
        <v>5630.1024377478861</v>
      </c>
      <c r="C55" s="130">
        <f t="shared" ref="C55" si="325">D55/D127*100</f>
        <v>6362.5787648988862</v>
      </c>
      <c r="D55" s="130">
        <f t="shared" ref="D55" si="326">E55/E127*100</f>
        <v>6970.2050369467297</v>
      </c>
      <c r="E55" s="130">
        <f t="shared" ref="E55" si="327">F55/F127*100</f>
        <v>7522.9422963766056</v>
      </c>
      <c r="F55" s="130">
        <f t="shared" ref="F55" si="328">G55/G127*100</f>
        <v>8070.6124955528221</v>
      </c>
      <c r="G55" s="130">
        <f t="shared" ref="G55" si="329">H55/H127*100</f>
        <v>8755.0004351757016</v>
      </c>
      <c r="H55" s="130">
        <f t="shared" ref="H55" si="330">I55/I127*100</f>
        <v>9529.8179736887505</v>
      </c>
      <c r="I55" s="130">
        <f t="shared" ref="I55" si="331">J55/J127*100</f>
        <v>10411.32613625496</v>
      </c>
      <c r="J55" s="130">
        <f t="shared" ref="J55" si="332">K55/K127*100</f>
        <v>11511.803308857108</v>
      </c>
      <c r="K55" s="130">
        <f t="shared" ref="K55" si="333">L55/L127*100</f>
        <v>13109.641608126474</v>
      </c>
      <c r="L55" s="130">
        <f t="shared" ref="L55" si="334">M55/M127*100</f>
        <v>14918.772150047929</v>
      </c>
      <c r="M55" s="130">
        <f t="shared" ref="M55" si="335">N55/N127*100</f>
        <v>16962.643934604494</v>
      </c>
      <c r="N55" s="130">
        <f t="shared" ref="N55" si="336">O55/O127*100</f>
        <v>19456.152592991351</v>
      </c>
      <c r="O55" s="130">
        <f t="shared" ref="O55" si="337">P55/P127*100</f>
        <v>21771.434751557321</v>
      </c>
      <c r="P55" s="130">
        <f t="shared" ref="P55" si="338">Q55/Q127*100</f>
        <v>23992.121096216168</v>
      </c>
      <c r="Q55" s="130">
        <f t="shared" ref="Q55" si="339">R55/R127*100</f>
        <v>27015.128354339402</v>
      </c>
      <c r="R55" s="130">
        <f t="shared" ref="R55" si="340">S55/S127*100</f>
        <v>30392.019398631826</v>
      </c>
      <c r="S55" s="130">
        <f t="shared" ref="S55" si="341">T55/T127*100</f>
        <v>33461.613357893642</v>
      </c>
      <c r="T55" s="130">
        <f t="shared" ref="T55" si="342">U55/U127*100</f>
        <v>36439.696946746175</v>
      </c>
      <c r="U55" s="130">
        <f t="shared" ref="U55" si="343">V55/V127*100</f>
        <v>39609.950581113095</v>
      </c>
      <c r="V55" s="130">
        <f t="shared" ref="V55" si="344">W55/W127*100</f>
        <v>42739.13667702103</v>
      </c>
      <c r="W55" s="130">
        <f t="shared" ref="W55" si="345">X55/X127*100</f>
        <v>45987.311064474627</v>
      </c>
      <c r="X55" s="130">
        <f t="shared" ref="X55" si="346">Y55/Y127*100</f>
        <v>49390.372083245747</v>
      </c>
      <c r="Y55" s="130">
        <f t="shared" si="1"/>
        <v>52946.478873239437</v>
      </c>
      <c r="Z55" s="97">
        <v>56388</v>
      </c>
    </row>
    <row r="56" spans="1:26">
      <c r="A56" s="42" t="s">
        <v>95</v>
      </c>
      <c r="B56" s="130">
        <f t="shared" ref="B56" si="347">C56/C128*100</f>
        <v>7184.3255713801482</v>
      </c>
      <c r="C56" s="130">
        <f t="shared" ref="C56" si="348">D56/D128*100</f>
        <v>7940.835054046478</v>
      </c>
      <c r="D56" s="130">
        <f t="shared" ref="D56" si="349">E56/E128*100</f>
        <v>8810.3564924645671</v>
      </c>
      <c r="E56" s="130">
        <f t="shared" ref="E56" si="350">F56/F128*100</f>
        <v>9503.7315484215287</v>
      </c>
      <c r="F56" s="130">
        <f t="shared" ref="F56" si="351">G56/G128*100</f>
        <v>10184.198727288509</v>
      </c>
      <c r="G56" s="130">
        <f t="shared" ref="G56" si="352">H56/H128*100</f>
        <v>11626.281267072562</v>
      </c>
      <c r="H56" s="130">
        <f t="shared" ref="H56" si="353">I56/I128*100</f>
        <v>12618.003059153851</v>
      </c>
      <c r="I56" s="130">
        <f t="shared" ref="I56" si="354">J56/J128*100</f>
        <v>13747.314332948121</v>
      </c>
      <c r="J56" s="130">
        <f t="shared" ref="J56" si="355">K56/K128*100</f>
        <v>15046.435537411719</v>
      </c>
      <c r="K56" s="130">
        <f t="shared" ref="K56" si="356">L56/L128*100</f>
        <v>16694.020228758302</v>
      </c>
      <c r="L56" s="130">
        <f t="shared" ref="L56" si="357">M56/M128*100</f>
        <v>18663.914615751783</v>
      </c>
      <c r="M56" s="130">
        <f t="shared" ref="M56" si="358">N56/N128*100</f>
        <v>21146.215259646771</v>
      </c>
      <c r="N56" s="130">
        <f t="shared" ref="N56" si="359">O56/O128*100</f>
        <v>24233.562687555201</v>
      </c>
      <c r="O56" s="130">
        <f t="shared" ref="O56" si="360">P56/P128*100</f>
        <v>27432.39296231249</v>
      </c>
      <c r="P56" s="130">
        <f t="shared" ref="P56" si="361">Q56/Q128*100</f>
        <v>31080.901226300051</v>
      </c>
      <c r="Q56" s="130">
        <f t="shared" ref="Q56" si="362">R56/R128*100</f>
        <v>35649.793706566161</v>
      </c>
      <c r="R56" s="130">
        <f t="shared" ref="R56" si="363">S56/S128*100</f>
        <v>40462.515856952588</v>
      </c>
      <c r="S56" s="130">
        <f t="shared" ref="S56" si="364">T56/T128*100</f>
        <v>44792.005053646513</v>
      </c>
      <c r="T56" s="130">
        <f t="shared" ref="T56" si="365">U56/U128*100</f>
        <v>49136.829543850232</v>
      </c>
      <c r="U56" s="130">
        <f t="shared" ref="U56" si="366">V56/V128*100</f>
        <v>53706.554691428304</v>
      </c>
      <c r="V56" s="130">
        <f t="shared" ref="V56" si="367">W56/W128*100</f>
        <v>58217.905285508277</v>
      </c>
      <c r="W56" s="130">
        <f t="shared" ref="W56" si="368">X56/X128*100</f>
        <v>62584.248181921394</v>
      </c>
      <c r="X56" s="130">
        <f t="shared" ref="X56" si="369">Y56/Y128*100</f>
        <v>67152.898299201654</v>
      </c>
      <c r="Y56" s="130">
        <f t="shared" si="1"/>
        <v>72189.36567164179</v>
      </c>
      <c r="Z56" s="97">
        <v>77387</v>
      </c>
    </row>
    <row r="57" spans="1:26">
      <c r="A57" s="42" t="s">
        <v>96</v>
      </c>
      <c r="B57" s="130">
        <f t="shared" ref="B57" si="370">C57/C129*100</f>
        <v>5898.8495403194156</v>
      </c>
      <c r="C57" s="130">
        <f t="shared" ref="C57" si="371">D57/D129*100</f>
        <v>6546.5432198464878</v>
      </c>
      <c r="D57" s="130">
        <f t="shared" ref="D57" si="372">E57/E129*100</f>
        <v>7199.8882331871682</v>
      </c>
      <c r="E57" s="130">
        <f t="shared" ref="E57" si="373">F57/F129*100</f>
        <v>7763.6394818457229</v>
      </c>
      <c r="F57" s="130">
        <f t="shared" ref="F57" si="374">G57/G129*100</f>
        <v>8368.4269974815052</v>
      </c>
      <c r="G57" s="130">
        <f t="shared" ref="G57" si="375">H57/H129*100</f>
        <v>9079.7432922674325</v>
      </c>
      <c r="H57" s="130">
        <f t="shared" ref="H57" si="376">I57/I129*100</f>
        <v>10045.827978564688</v>
      </c>
      <c r="I57" s="130">
        <f t="shared" ref="I57" si="377">J57/J129*100</f>
        <v>11121.736155068966</v>
      </c>
      <c r="J57" s="130">
        <f t="shared" ref="J57" si="378">K57/K129*100</f>
        <v>12231.685423344848</v>
      </c>
      <c r="K57" s="130">
        <f t="shared" ref="K57" si="379">L57/L129*100</f>
        <v>13675.02430329954</v>
      </c>
      <c r="L57" s="130">
        <f t="shared" ref="L57" si="380">M57/M129*100</f>
        <v>15042.526733629495</v>
      </c>
      <c r="M57" s="130">
        <f t="shared" ref="M57" si="381">N57/N129*100</f>
        <v>16637.034567394221</v>
      </c>
      <c r="N57" s="130">
        <f t="shared" ref="N57" si="382">O57/O129*100</f>
        <v>18999.493475964202</v>
      </c>
      <c r="O57" s="130">
        <f t="shared" ref="O57" si="383">P57/P129*100</f>
        <v>21583.424588695332</v>
      </c>
      <c r="P57" s="130">
        <f t="shared" ref="P57" si="384">Q57/Q129*100</f>
        <v>24432.436634403115</v>
      </c>
      <c r="Q57" s="130">
        <f t="shared" ref="Q57" si="385">R57/R129*100</f>
        <v>27584.220960241117</v>
      </c>
      <c r="R57" s="130">
        <f t="shared" ref="R57" si="386">S57/S129*100</f>
        <v>30673.653707788122</v>
      </c>
      <c r="S57" s="130">
        <f t="shared" ref="S57" si="387">T57/T129*100</f>
        <v>33955.734654521453</v>
      </c>
      <c r="T57" s="130">
        <f t="shared" ref="T57" si="388">U57/U129*100</f>
        <v>37113.61797739195</v>
      </c>
      <c r="U57" s="130">
        <f t="shared" ref="U57" si="389">V57/V129*100</f>
        <v>40342.502741425051</v>
      </c>
      <c r="V57" s="130">
        <f t="shared" ref="V57" si="390">W57/W129*100</f>
        <v>43489.217955256201</v>
      </c>
      <c r="W57" s="130">
        <f t="shared" ref="W57" si="391">X57/X129*100</f>
        <v>46663.930865989903</v>
      </c>
      <c r="X57" s="130">
        <f t="shared" ref="X57" si="392">Y57/Y129*100</f>
        <v>50117.061750073161</v>
      </c>
      <c r="Y57" s="130">
        <f t="shared" si="1"/>
        <v>53725.490196078434</v>
      </c>
      <c r="Z57" s="97">
        <v>57540</v>
      </c>
    </row>
    <row r="58" spans="1:26">
      <c r="A58" s="42" t="s">
        <v>97</v>
      </c>
      <c r="B58" s="130">
        <f t="shared" ref="B58" si="393">C58/C130*100</f>
        <v>13103.53404883891</v>
      </c>
      <c r="C58" s="130">
        <f t="shared" ref="C58" si="394">D58/D130*100</f>
        <v>14229.127623634171</v>
      </c>
      <c r="D58" s="130">
        <f t="shared" ref="D58" si="395">E58/E130*100</f>
        <v>15417.259780207623</v>
      </c>
      <c r="E58" s="130">
        <f t="shared" ref="E58" si="396">F58/F130*100</f>
        <v>16627.514672953923</v>
      </c>
      <c r="F58" s="130">
        <f t="shared" ref="F58" si="397">G58/G130*100</f>
        <v>17816.381972070132</v>
      </c>
      <c r="G58" s="130">
        <f t="shared" ref="G58" si="398">H58/H130*100</f>
        <v>19083.126730284319</v>
      </c>
      <c r="H58" s="130">
        <f t="shared" ref="H58" si="399">I58/I130*100</f>
        <v>20459.020167537819</v>
      </c>
      <c r="I58" s="130">
        <f t="shared" ref="I58" si="400">J58/J130*100</f>
        <v>22740.200916218288</v>
      </c>
      <c r="J58" s="130">
        <f t="shared" ref="J58" si="401">K58/K130*100</f>
        <v>25778.291758625051</v>
      </c>
      <c r="K58" s="130">
        <f t="shared" ref="K58" si="402">L58/L130*100</f>
        <v>29150.09232065321</v>
      </c>
      <c r="L58" s="130">
        <f t="shared" ref="L58" si="403">M58/M130*100</f>
        <v>32753.043731485945</v>
      </c>
      <c r="M58" s="130">
        <f t="shared" ref="M58" si="404">N58/N130*100</f>
        <v>37141.951591505065</v>
      </c>
      <c r="N58" s="130">
        <f t="shared" ref="N58" si="405">O58/O130*100</f>
        <v>42007.547249992225</v>
      </c>
      <c r="O58" s="130">
        <f t="shared" ref="O58" si="406">P58/P130*100</f>
        <v>45326.143482741616</v>
      </c>
      <c r="P58" s="130">
        <f t="shared" ref="P58" si="407">Q58/Q130*100</f>
        <v>48544.299670016269</v>
      </c>
      <c r="Q58" s="130">
        <f t="shared" ref="Q58" si="408">R58/R130*100</f>
        <v>53156.008138667821</v>
      </c>
      <c r="R58" s="130">
        <f t="shared" ref="R58" si="409">S58/S130*100</f>
        <v>57408.48878976125</v>
      </c>
      <c r="S58" s="130">
        <f t="shared" ref="S58" si="410">T58/T130*100</f>
        <v>61656.716960203586</v>
      </c>
      <c r="T58" s="130">
        <f t="shared" ref="T58" si="411">U58/U130*100</f>
        <v>66465.940883099465</v>
      </c>
      <c r="U58" s="130">
        <f t="shared" ref="U58" si="412">V58/V130*100</f>
        <v>71185.022685799529</v>
      </c>
      <c r="V58" s="130">
        <f t="shared" ref="V58" si="413">W58/W130*100</f>
        <v>76167.974273805492</v>
      </c>
      <c r="W58" s="130">
        <f t="shared" ref="W58" si="414">X58/X130*100</f>
        <v>80890.388678781441</v>
      </c>
      <c r="X58" s="130">
        <f t="shared" ref="X58" si="415">Y58/Y130*100</f>
        <v>85743.811999508325</v>
      </c>
      <c r="Y58" s="130">
        <f t="shared" si="1"/>
        <v>90116.746411483255</v>
      </c>
      <c r="Z58" s="97">
        <v>94172</v>
      </c>
    </row>
    <row r="59" spans="1:26">
      <c r="A59" s="42" t="s">
        <v>98</v>
      </c>
      <c r="B59" s="130">
        <f t="shared" ref="B59" si="416">C59/C131*100</f>
        <v>5171.3656659816661</v>
      </c>
      <c r="C59" s="130">
        <f t="shared" ref="C59" si="417">D59/D131*100</f>
        <v>5542.6697207991501</v>
      </c>
      <c r="D59" s="130">
        <f t="shared" ref="D59" si="418">E59/E131*100</f>
        <v>5932.3194021713307</v>
      </c>
      <c r="E59" s="130">
        <f t="shared" ref="E59" si="419">F59/F131*100</f>
        <v>6466.2281483667502</v>
      </c>
      <c r="F59" s="130">
        <f t="shared" ref="F59" si="420">G59/G131*100</f>
        <v>6925.3303469007888</v>
      </c>
      <c r="G59" s="130">
        <f t="shared" ref="G59" si="421">H59/H131*100</f>
        <v>7410.1034711838438</v>
      </c>
      <c r="H59" s="130">
        <f t="shared" ref="H59" si="422">I59/I131*100</f>
        <v>7958.451128051448</v>
      </c>
      <c r="I59" s="130">
        <f t="shared" ref="I59" si="423">J59/J131*100</f>
        <v>8738.3793386004891</v>
      </c>
      <c r="J59" s="130">
        <f t="shared" ref="J59" si="424">K59/K131*100</f>
        <v>9559.7869964289366</v>
      </c>
      <c r="K59" s="130">
        <f t="shared" ref="K59" si="425">L59/L131*100</f>
        <v>10620.923353032549</v>
      </c>
      <c r="L59" s="130">
        <f t="shared" ref="L59" si="426">M59/M131*100</f>
        <v>11927.296925455552</v>
      </c>
      <c r="M59" s="130">
        <f t="shared" ref="M59" si="427">N59/N131*100</f>
        <v>13394.354447286585</v>
      </c>
      <c r="N59" s="130">
        <f t="shared" ref="N59" si="428">O59/O131*100</f>
        <v>15242.775361012133</v>
      </c>
      <c r="O59" s="130">
        <f t="shared" ref="O59" si="429">P59/P131*100</f>
        <v>17026.180078250552</v>
      </c>
      <c r="P59" s="130">
        <f t="shared" ref="P59" si="430">Q59/Q131*100</f>
        <v>19222.557308344876</v>
      </c>
      <c r="Q59" s="130">
        <f t="shared" ref="Q59" si="431">R59/R131*100</f>
        <v>21894.492774204817</v>
      </c>
      <c r="R59" s="130">
        <f t="shared" ref="R59" si="432">S59/S131*100</f>
        <v>24521.831907109394</v>
      </c>
      <c r="S59" s="130">
        <f t="shared" ref="S59" si="433">T59/T131*100</f>
        <v>27072.102425448771</v>
      </c>
      <c r="T59" s="130">
        <f t="shared" ref="T59" si="434">U59/U131*100</f>
        <v>29616.880053440957</v>
      </c>
      <c r="U59" s="130">
        <f t="shared" ref="U59" si="435">V59/V131*100</f>
        <v>31897.379817555913</v>
      </c>
      <c r="V59" s="130">
        <f t="shared" ref="V59" si="436">W59/W131*100</f>
        <v>34193.991164419938</v>
      </c>
      <c r="W59" s="130">
        <f t="shared" ref="W59" si="437">X59/X131*100</f>
        <v>36348.212607778391</v>
      </c>
      <c r="X59" s="130">
        <f t="shared" ref="X59" si="438">Y59/Y131*100</f>
        <v>38638.150002068425</v>
      </c>
      <c r="Y59" s="130">
        <f t="shared" si="1"/>
        <v>40879.162702188391</v>
      </c>
      <c r="Z59" s="97">
        <v>42964</v>
      </c>
    </row>
    <row r="60" spans="1:26">
      <c r="A60" s="42" t="s">
        <v>99</v>
      </c>
      <c r="B60" s="130">
        <f t="shared" ref="B60" si="439">C60/C132*100</f>
        <v>8565.3237016261137</v>
      </c>
      <c r="C60" s="130">
        <f t="shared" ref="C60" si="440">D60/D132*100</f>
        <v>8824.8530097853854</v>
      </c>
      <c r="D60" s="130">
        <f t="shared" ref="D60" si="441">E60/E132*100</f>
        <v>9304.0425282167325</v>
      </c>
      <c r="E60" s="130">
        <f t="shared" ref="E60" si="442">F60/F132*100</f>
        <v>9964.6295477201202</v>
      </c>
      <c r="F60" s="130">
        <f t="shared" ref="F60" si="443">G60/G132*100</f>
        <v>10674.111171517794</v>
      </c>
      <c r="G60" s="130">
        <f t="shared" ref="G60" si="444">H60/H132*100</f>
        <v>11373.265453252208</v>
      </c>
      <c r="H60" s="130">
        <f t="shared" ref="H60" si="445">I60/I132*100</f>
        <v>12142.098197892057</v>
      </c>
      <c r="I60" s="130">
        <f t="shared" ref="I60" si="446">J60/J132*100</f>
        <v>13179.03338399204</v>
      </c>
      <c r="J60" s="130">
        <f t="shared" ref="J60" si="447">K60/K132*100</f>
        <v>14441.584782178477</v>
      </c>
      <c r="K60" s="130">
        <f t="shared" ref="K60" si="448">L60/L132*100</f>
        <v>15840.974347571571</v>
      </c>
      <c r="L60" s="130">
        <f t="shared" ref="L60" si="449">M60/M132*100</f>
        <v>17282.503013200585</v>
      </c>
      <c r="M60" s="130">
        <f t="shared" ref="M60" si="450">N60/N132*100</f>
        <v>19235.42585369225</v>
      </c>
      <c r="N60" s="130">
        <f t="shared" ref="N60" si="451">O60/O132*100</f>
        <v>21870.679195648088</v>
      </c>
      <c r="O60" s="130">
        <f t="shared" ref="O60" si="452">P60/P132*100</f>
        <v>23882.781681647713</v>
      </c>
      <c r="P60" s="130">
        <f t="shared" ref="P60" si="453">Q60/Q132*100</f>
        <v>26366.590976539079</v>
      </c>
      <c r="Q60" s="130">
        <f t="shared" ref="Q60" si="454">R60/R132*100</f>
        <v>30321.579623019938</v>
      </c>
      <c r="R60" s="130">
        <f t="shared" ref="R60" si="455">S60/S132*100</f>
        <v>33687.27496117515</v>
      </c>
      <c r="S60" s="130">
        <f t="shared" ref="S60" si="456">T60/T132*100</f>
        <v>36382.256958069163</v>
      </c>
      <c r="T60" s="130">
        <f t="shared" ref="T60" si="457">U60/U132*100</f>
        <v>39547.513313421186</v>
      </c>
      <c r="U60" s="130">
        <f t="shared" ref="U60" si="458">V60/V132*100</f>
        <v>42513.576811927771</v>
      </c>
      <c r="V60" s="130">
        <f t="shared" ref="V60" si="459">W60/W132*100</f>
        <v>45447.013611950788</v>
      </c>
      <c r="W60" s="130">
        <f t="shared" ref="W60" si="460">X60/X132*100</f>
        <v>48491.96352395149</v>
      </c>
      <c r="X60" s="130">
        <f t="shared" ref="X60" si="461">Y60/Y132*100</f>
        <v>51498.465262436483</v>
      </c>
      <c r="Y60" s="130">
        <f t="shared" si="1"/>
        <v>53970.391595033427</v>
      </c>
      <c r="Z60" s="97">
        <v>56507</v>
      </c>
    </row>
    <row r="61" spans="1:26">
      <c r="A61" s="43" t="s">
        <v>100</v>
      </c>
      <c r="B61" s="130">
        <f t="shared" ref="B61" si="462">C61/C133*100</f>
        <v>6356.8347385737688</v>
      </c>
      <c r="C61" s="130">
        <f t="shared" ref="C61" si="463">D61/D133*100</f>
        <v>7024.3023861240144</v>
      </c>
      <c r="D61" s="130">
        <f t="shared" ref="D61" si="464">E61/E133*100</f>
        <v>7796.9756485976559</v>
      </c>
      <c r="E61" s="130">
        <f t="shared" ref="E61" si="465">F61/F133*100</f>
        <v>8459.7185787284561</v>
      </c>
      <c r="F61" s="130">
        <f t="shared" ref="F61" si="466">G61/G133*100</f>
        <v>9119.5766278692754</v>
      </c>
      <c r="G61" s="130">
        <f t="shared" ref="G61" si="467">H61/H133*100</f>
        <v>9931.2189477496413</v>
      </c>
      <c r="H61" s="130">
        <f t="shared" ref="H61" si="468">I61/I133*100</f>
        <v>10874.684747785857</v>
      </c>
      <c r="I61" s="130">
        <f t="shared" ref="I61" si="469">J61/J133*100</f>
        <v>12060.025385294515</v>
      </c>
      <c r="J61" s="130">
        <f t="shared" ref="J61" si="470">K61/K133*100</f>
        <v>13507.228431529858</v>
      </c>
      <c r="K61" s="130">
        <f t="shared" ref="K61" si="471">L61/L133*100</f>
        <v>15209.139213902619</v>
      </c>
      <c r="L61" s="130">
        <f t="shared" ref="L61" si="472">M61/M133*100</f>
        <v>16973.399362715321</v>
      </c>
      <c r="M61" s="130">
        <f t="shared" ref="M61" si="473">N61/N133*100</f>
        <v>19010.207286241159</v>
      </c>
      <c r="N61" s="130">
        <f t="shared" ref="N61" si="474">O61/O133*100</f>
        <v>21918.769001036053</v>
      </c>
      <c r="O61" s="130">
        <f t="shared" ref="O61" si="475">P61/P133*100</f>
        <v>24965.477892180064</v>
      </c>
      <c r="P61" s="130">
        <f t="shared" ref="P61" si="476">Q61/Q133*100</f>
        <v>28485.610274977451</v>
      </c>
      <c r="Q61" s="130">
        <f t="shared" ref="Q61" si="477">R61/R133*100</f>
        <v>33100.279139523795</v>
      </c>
      <c r="R61" s="130">
        <f t="shared" ref="R61" si="478">S61/S133*100</f>
        <v>38098.42128959189</v>
      </c>
      <c r="S61" s="130">
        <f t="shared" ref="S61" si="479">T61/T133*100</f>
        <v>42822.625529501289</v>
      </c>
      <c r="T61" s="130">
        <f t="shared" ref="T61" si="480">U61/U133*100</f>
        <v>47661.582214334936</v>
      </c>
      <c r="U61" s="130">
        <f t="shared" ref="U61" si="481">V61/V133*100</f>
        <v>52427.740435768428</v>
      </c>
      <c r="V61" s="130">
        <f t="shared" ref="V61" si="482">W61/W133*100</f>
        <v>57722.942219781042</v>
      </c>
      <c r="W61" s="130">
        <f t="shared" ref="W61" si="483">X61/X133*100</f>
        <v>63264.344672880019</v>
      </c>
      <c r="X61" s="130">
        <f t="shared" ref="X61" si="484">Y61/Y133*100</f>
        <v>68452.020936056186</v>
      </c>
      <c r="Y61" s="130">
        <f t="shared" si="1"/>
        <v>71943.07400379506</v>
      </c>
      <c r="Z61" s="97">
        <v>75828</v>
      </c>
    </row>
    <row r="62" spans="1:26">
      <c r="A62" s="42" t="s">
        <v>101</v>
      </c>
      <c r="B62" s="130">
        <f t="shared" ref="B62" si="485">C62/C134*100</f>
        <v>5181.2370465280974</v>
      </c>
      <c r="C62" s="130">
        <f t="shared" ref="C62" si="486">D62/D134*100</f>
        <v>5688.9982770878514</v>
      </c>
      <c r="D62" s="130">
        <f t="shared" ref="D62" si="487">E62/E134*100</f>
        <v>6326.1660841216908</v>
      </c>
      <c r="E62" s="130">
        <f t="shared" ref="E62" si="488">F62/F134*100</f>
        <v>6894.8884150842305</v>
      </c>
      <c r="F62" s="130">
        <f t="shared" ref="F62" si="489">G62/G134*100</f>
        <v>7400.2837359099049</v>
      </c>
      <c r="G62" s="130">
        <f t="shared" ref="G62" si="490">H62/H134*100</f>
        <v>8138.8320527537135</v>
      </c>
      <c r="H62" s="130">
        <f t="shared" ref="H62" si="491">I62/I134*100</f>
        <v>8802.9607482584161</v>
      </c>
      <c r="I62" s="130">
        <f t="shared" ref="I62" si="492">J62/J134*100</f>
        <v>9663.0100133632641</v>
      </c>
      <c r="J62" s="130">
        <f t="shared" ref="J62" si="493">K62/K134*100</f>
        <v>10719.17700782387</v>
      </c>
      <c r="K62" s="130">
        <f t="shared" ref="K62" si="494">L62/L134*100</f>
        <v>12041.923450589336</v>
      </c>
      <c r="L62" s="130">
        <f t="shared" ref="L62" si="495">M62/M134*100</f>
        <v>13442.399147892875</v>
      </c>
      <c r="M62" s="130">
        <f t="shared" ref="M62" si="496">N62/N134*100</f>
        <v>15163.026238823162</v>
      </c>
      <c r="N62" s="130">
        <f t="shared" ref="N62" si="497">O62/O134*100</f>
        <v>17402.605214297342</v>
      </c>
      <c r="O62" s="130">
        <f t="shared" ref="O62" si="498">P62/P134*100</f>
        <v>19351.696998298645</v>
      </c>
      <c r="P62" s="130">
        <f t="shared" ref="P62" si="499">Q62/Q134*100</f>
        <v>22060.934578060453</v>
      </c>
      <c r="Q62" s="130">
        <f t="shared" ref="Q62" si="500">R62/R134*100</f>
        <v>25524.501306815942</v>
      </c>
      <c r="R62" s="130">
        <f t="shared" ref="R62" si="501">S62/S134*100</f>
        <v>29582.897014599679</v>
      </c>
      <c r="S62" s="130">
        <f t="shared" ref="S62" si="502">T62/T134*100</f>
        <v>33221.593347395436</v>
      </c>
      <c r="T62" s="130">
        <f t="shared" ref="T62" si="503">U62/U134*100</f>
        <v>36410.866308745397</v>
      </c>
      <c r="U62" s="130">
        <f t="shared" ref="U62" si="504">V62/V134*100</f>
        <v>39360.14647975377</v>
      </c>
      <c r="V62" s="130">
        <f t="shared" ref="V62" si="505">W62/W134*100</f>
        <v>42194.077026296043</v>
      </c>
      <c r="W62" s="130">
        <f t="shared" ref="W62" si="506">X62/X134*100</f>
        <v>45147.662418136766</v>
      </c>
      <c r="X62" s="130">
        <f t="shared" ref="X62" si="507">Y62/Y134*100</f>
        <v>48533.737099497026</v>
      </c>
      <c r="Y62" s="130">
        <f t="shared" si="1"/>
        <v>52125.233644859814</v>
      </c>
      <c r="Z62" s="97">
        <v>55774</v>
      </c>
    </row>
    <row r="63" spans="1:26">
      <c r="A63" s="42" t="s">
        <v>102</v>
      </c>
      <c r="B63" s="130">
        <f t="shared" ref="B63" si="508">C63/C135*100</f>
        <v>4596.55540313863</v>
      </c>
      <c r="C63" s="130">
        <f t="shared" ref="C63" si="509">D63/D135*100</f>
        <v>4934.8618808096335</v>
      </c>
      <c r="D63" s="130">
        <f t="shared" ref="D63" si="510">E63/E135*100</f>
        <v>5305.9634942465173</v>
      </c>
      <c r="E63" s="130">
        <f t="shared" ref="E63" si="511">F63/F135*100</f>
        <v>5673.6667643978017</v>
      </c>
      <c r="F63" s="130">
        <f t="shared" ref="F63" si="512">G63/G135*100</f>
        <v>6085.007604816642</v>
      </c>
      <c r="G63" s="130">
        <f t="shared" ref="G63" si="513">H63/H135*100</f>
        <v>6508.5241341118799</v>
      </c>
      <c r="H63" s="130">
        <f t="shared" ref="H63" si="514">I63/I135*100</f>
        <v>6995.3617393434488</v>
      </c>
      <c r="I63" s="130">
        <f t="shared" ref="I63" si="515">J63/J135*100</f>
        <v>7547.2957805776459</v>
      </c>
      <c r="J63" s="130">
        <f t="shared" ref="J63" si="516">K63/K135*100</f>
        <v>8231.8355078760378</v>
      </c>
      <c r="K63" s="130">
        <f t="shared" ref="K63" si="517">L63/L135*100</f>
        <v>9092.0623184490833</v>
      </c>
      <c r="L63" s="130">
        <f t="shared" ref="L63" si="518">M63/M135*100</f>
        <v>10074.005048841584</v>
      </c>
      <c r="M63" s="130">
        <f t="shared" ref="M63" si="519">N63/N135*100</f>
        <v>11172.071599165316</v>
      </c>
      <c r="N63" s="130">
        <f t="shared" ref="N63" si="520">O63/O135*100</f>
        <v>12635.61297865597</v>
      </c>
      <c r="O63" s="130">
        <f t="shared" ref="O63" si="521">P63/P135*100</f>
        <v>14252.971439923935</v>
      </c>
      <c r="P63" s="130">
        <f t="shared" ref="P63" si="522">Q63/Q135*100</f>
        <v>16091.604755674123</v>
      </c>
      <c r="Q63" s="130">
        <f t="shared" ref="Q63" si="523">R63/R135*100</f>
        <v>18457.070654758219</v>
      </c>
      <c r="R63" s="130">
        <f t="shared" ref="R63" si="524">S63/S135*100</f>
        <v>21428.659030174294</v>
      </c>
      <c r="S63" s="130">
        <f t="shared" ref="S63" si="525">T63/T135*100</f>
        <v>24321.527999247824</v>
      </c>
      <c r="T63" s="130">
        <f t="shared" ref="T63" si="526">U63/U135*100</f>
        <v>27215.789831158319</v>
      </c>
      <c r="U63" s="130">
        <f t="shared" ref="U63" si="527">V63/V135*100</f>
        <v>30046.231973598788</v>
      </c>
      <c r="V63" s="130">
        <f t="shared" ref="V63" si="528">W63/W135*100</f>
        <v>33140.993866879464</v>
      </c>
      <c r="W63" s="130">
        <f t="shared" ref="W63" si="529">X63/X135*100</f>
        <v>36388.811265833654</v>
      </c>
      <c r="X63" s="130">
        <f t="shared" ref="X63" si="530">Y63/Y135*100</f>
        <v>39809.359524822015</v>
      </c>
      <c r="Y63" s="130">
        <f t="shared" si="1"/>
        <v>43153.345724907063</v>
      </c>
      <c r="Z63" s="97">
        <v>46433</v>
      </c>
    </row>
    <row r="64" spans="1:26">
      <c r="A64" s="42" t="s">
        <v>103</v>
      </c>
      <c r="B64" s="130">
        <f t="shared" ref="B64" si="531">C64/C136*100</f>
        <v>6023.1653776603935</v>
      </c>
      <c r="C64" s="130">
        <f t="shared" ref="C64" si="532">D64/D136*100</f>
        <v>6605.6054696801539</v>
      </c>
      <c r="D64" s="130">
        <f t="shared" ref="D64" si="533">E64/E136*100</f>
        <v>7155.8524053045103</v>
      </c>
      <c r="E64" s="130">
        <f t="shared" ref="E64" si="534">F64/F136*100</f>
        <v>7641.7347836246872</v>
      </c>
      <c r="F64" s="130">
        <f t="shared" ref="F64" si="535">G64/G136*100</f>
        <v>8102.5313910772556</v>
      </c>
      <c r="G64" s="130">
        <f t="shared" ref="G64" si="536">H64/H136*100</f>
        <v>8611.3703624369064</v>
      </c>
      <c r="H64" s="130">
        <f t="shared" ref="H64" si="537">I64/I136*100</f>
        <v>9096.1905138421043</v>
      </c>
      <c r="I64" s="130">
        <f t="shared" ref="I64" si="538">J64/J136*100</f>
        <v>9808.4222310759415</v>
      </c>
      <c r="J64" s="130">
        <f t="shared" ref="J64" si="539">K64/K136*100</f>
        <v>10565.632427315004</v>
      </c>
      <c r="K64" s="130">
        <f t="shared" ref="K64" si="540">L64/L136*100</f>
        <v>11703.551039736831</v>
      </c>
      <c r="L64" s="130">
        <f t="shared" ref="L64" si="541">M64/M136*100</f>
        <v>12639.835122915776</v>
      </c>
      <c r="M64" s="130">
        <f t="shared" ref="M64" si="542">N64/N136*100</f>
        <v>14030.216986436511</v>
      </c>
      <c r="N64" s="130">
        <f t="shared" ref="N64" si="543">O64/O136*100</f>
        <v>15671.752373849582</v>
      </c>
      <c r="O64" s="130">
        <f t="shared" ref="O64" si="544">P64/P136*100</f>
        <v>17207.58410648684</v>
      </c>
      <c r="P64" s="130">
        <f t="shared" ref="P64" si="545">Q64/Q136*100</f>
        <v>19169.248694626342</v>
      </c>
      <c r="Q64" s="130">
        <f t="shared" ref="Q64" si="546">R64/R136*100</f>
        <v>21392.881543202995</v>
      </c>
      <c r="R64" s="130">
        <f t="shared" ref="R64" si="547">S64/S136*100</f>
        <v>24152.563262276184</v>
      </c>
      <c r="S64" s="130">
        <f t="shared" ref="S64" si="548">T64/T136*100</f>
        <v>27123.328543536154</v>
      </c>
      <c r="T64" s="130">
        <f t="shared" ref="T64" si="549">U64/U136*100</f>
        <v>30242.511326042812</v>
      </c>
      <c r="U64" s="130">
        <f t="shared" ref="U64" si="550">V64/V136*100</f>
        <v>32510.699675496027</v>
      </c>
      <c r="V64" s="130">
        <f t="shared" ref="V64" si="551">W64/W136*100</f>
        <v>35111.555649535709</v>
      </c>
      <c r="W64" s="130">
        <f t="shared" ref="W64" si="552">X64/X136*100</f>
        <v>37920.480101498564</v>
      </c>
      <c r="X64" s="130">
        <f t="shared" ref="X64" si="553">Y64/Y136*100</f>
        <v>41257.482350430437</v>
      </c>
      <c r="Y64" s="130">
        <f t="shared" si="1"/>
        <v>44640.595903165733</v>
      </c>
      <c r="Z64" s="97">
        <v>47944</v>
      </c>
    </row>
    <row r="65" spans="1:28">
      <c r="A65" s="42" t="s">
        <v>104</v>
      </c>
      <c r="B65" s="130">
        <f t="shared" ref="B65" si="554">C65/C137*100</f>
        <v>5828.6334927108282</v>
      </c>
      <c r="C65" s="130">
        <f t="shared" ref="C65" si="555">D65/D137*100</f>
        <v>6405.6682084892</v>
      </c>
      <c r="D65" s="130">
        <f t="shared" ref="D65" si="556">E65/E137*100</f>
        <v>7039.8293611296313</v>
      </c>
      <c r="E65" s="130">
        <f t="shared" ref="E65" si="557">F65/F137*100</f>
        <v>7800.1309321316312</v>
      </c>
      <c r="F65" s="130">
        <f t="shared" ref="F65" si="558">G65/G137*100</f>
        <v>8548.9435016162679</v>
      </c>
      <c r="G65" s="130">
        <f t="shared" ref="G65" si="559">H65/H137*100</f>
        <v>9369.6420777714302</v>
      </c>
      <c r="H65" s="130">
        <f t="shared" ref="H65" si="560">I65/I137*100</f>
        <v>10250.388433081946</v>
      </c>
      <c r="I65" s="130">
        <f t="shared" ref="I65" si="561">J65/J137*100</f>
        <v>11336.929606988631</v>
      </c>
      <c r="J65" s="130">
        <f t="shared" ref="J65" si="562">K65/K137*100</f>
        <v>12618.002652578347</v>
      </c>
      <c r="K65" s="130">
        <f t="shared" ref="K65" si="563">L65/L137*100</f>
        <v>14182.634981498064</v>
      </c>
      <c r="L65" s="130">
        <f t="shared" ref="L65" si="564">M65/M137*100</f>
        <v>15898.733814259327</v>
      </c>
      <c r="M65" s="130">
        <f t="shared" ref="M65" si="565">N65/N137*100</f>
        <v>17870.176807227486</v>
      </c>
      <c r="N65" s="130">
        <f t="shared" ref="N65" si="566">O65/O137*100</f>
        <v>20407.741913853788</v>
      </c>
      <c r="O65" s="130">
        <f t="shared" ref="O65" si="567">P65/P137*100</f>
        <v>23693.388361984245</v>
      </c>
      <c r="P65" s="130">
        <f t="shared" ref="P65" si="568">Q65/Q137*100</f>
        <v>26844.609014128149</v>
      </c>
      <c r="Q65" s="130">
        <f t="shared" ref="Q65" si="569">R65/R137*100</f>
        <v>30710.232712162604</v>
      </c>
      <c r="R65" s="130">
        <f t="shared" ref="R65" si="570">S65/S137*100</f>
        <v>34917.53459372888</v>
      </c>
      <c r="S65" s="130">
        <f t="shared" ref="S65" si="571">T65/T137*100</f>
        <v>39317.143952538718</v>
      </c>
      <c r="T65" s="130">
        <f t="shared" ref="T65" si="572">U65/U137*100</f>
        <v>43524.078355460355</v>
      </c>
      <c r="U65" s="130">
        <f t="shared" ref="U65" si="573">V65/V137*100</f>
        <v>47615.341720873635</v>
      </c>
      <c r="V65" s="130">
        <f t="shared" ref="V65" si="574">W65/W137*100</f>
        <v>51186.492349939159</v>
      </c>
      <c r="W65" s="130">
        <f t="shared" ref="W65" si="575">X65/X137*100</f>
        <v>54820.733306784838</v>
      </c>
      <c r="X65" s="130">
        <f t="shared" ref="X65" si="576">Y65/Y137*100</f>
        <v>58822.646838180131</v>
      </c>
      <c r="Y65" s="130">
        <f t="shared" si="1"/>
        <v>63234.345351043637</v>
      </c>
      <c r="Z65" s="97">
        <v>66649</v>
      </c>
    </row>
    <row r="66" spans="1:28">
      <c r="A66" s="42" t="s">
        <v>105</v>
      </c>
      <c r="B66" s="130">
        <f t="shared" ref="B66" si="577">C66/C138*100</f>
        <v>3934.8573473247116</v>
      </c>
      <c r="C66" s="130">
        <f t="shared" ref="C66" si="578">D66/D138*100</f>
        <v>4503.4442340131327</v>
      </c>
      <c r="D66" s="130">
        <f t="shared" ref="D66" si="579">E66/E138*100</f>
        <v>4665.117882014204</v>
      </c>
      <c r="E66" s="130">
        <f t="shared" ref="E66" si="580">F66/F138*100</f>
        <v>5064.9184845028212</v>
      </c>
      <c r="F66" s="130">
        <f t="shared" ref="F66" si="581">G66/G138*100</f>
        <v>5469.6054714145966</v>
      </c>
      <c r="G66" s="130">
        <f t="shared" ref="G66" si="582">H66/H138*100</f>
        <v>5955.8533978233545</v>
      </c>
      <c r="H66" s="130">
        <f t="shared" ref="H66" si="583">I66/I138*100</f>
        <v>6496.0493010059326</v>
      </c>
      <c r="I66" s="130">
        <f t="shared" ref="I66" si="584">J66/J138*100</f>
        <v>7087.8393923275726</v>
      </c>
      <c r="J66" s="130">
        <f t="shared" ref="J66" si="585">K66/K138*100</f>
        <v>7866.0841576051407</v>
      </c>
      <c r="K66" s="130">
        <f t="shared" ref="K66" si="586">L66/L138*100</f>
        <v>8794.282088202548</v>
      </c>
      <c r="L66" s="130">
        <f t="shared" ref="L66" si="587">M66/M138*100</f>
        <v>9779.2416820812323</v>
      </c>
      <c r="M66" s="130">
        <f t="shared" ref="M66" si="588">N66/N138*100</f>
        <v>10849.090722100918</v>
      </c>
      <c r="N66" s="130">
        <f t="shared" ref="N66" si="589">O66/O138*100</f>
        <v>12129.283427308827</v>
      </c>
      <c r="O66" s="130">
        <f t="shared" ref="O66" si="590">P66/P138*100</f>
        <v>13354.341053467017</v>
      </c>
      <c r="P66" s="130">
        <f t="shared" ref="P66" si="591">Q66/Q138*100</f>
        <v>14716.483840920651</v>
      </c>
      <c r="Q66" s="130">
        <f t="shared" ref="Q66" si="592">R66/R138*100</f>
        <v>16423.595966467445</v>
      </c>
      <c r="R66" s="130">
        <f t="shared" ref="R66" si="593">S66/S138*100</f>
        <v>18443.698270342942</v>
      </c>
      <c r="S66" s="130">
        <f t="shared" ref="S66" si="594">T66/T138*100</f>
        <v>20693.829459324785</v>
      </c>
      <c r="T66" s="130">
        <f t="shared" ref="T66" si="595">U66/U138*100</f>
        <v>22845.98772309456</v>
      </c>
      <c r="U66" s="130">
        <f t="shared" ref="U66" si="596">V66/V138*100</f>
        <v>24810.742667280691</v>
      </c>
      <c r="V66" s="130">
        <f t="shared" ref="V66" si="597">W66/W138*100</f>
        <v>26721.169852661304</v>
      </c>
      <c r="W66" s="130">
        <f t="shared" ref="W66" si="598">X66/X138*100</f>
        <v>28645.094082052918</v>
      </c>
      <c r="X66" s="130">
        <f t="shared" ref="X66" si="599">Y66/Y138*100</f>
        <v>29504.446904514505</v>
      </c>
      <c r="Y66" s="130">
        <f t="shared" si="1"/>
        <v>31215.704824976347</v>
      </c>
      <c r="Z66" s="97">
        <v>32995</v>
      </c>
    </row>
    <row r="67" spans="1:28">
      <c r="A67" s="42" t="s">
        <v>106</v>
      </c>
      <c r="B67" s="130">
        <f t="shared" ref="B67" si="600">C67/C139*100</f>
        <v>5774.7308700701833</v>
      </c>
      <c r="C67" s="130">
        <f t="shared" ref="C67" si="601">D67/D139*100</f>
        <v>6185.8917080191814</v>
      </c>
      <c r="D67" s="130">
        <f t="shared" ref="D67" si="602">E67/E139*100</f>
        <v>6646.7406402666111</v>
      </c>
      <c r="E67" s="130">
        <f t="shared" ref="E67" si="603">F67/F139*100</f>
        <v>7133.9467291981546</v>
      </c>
      <c r="F67" s="130">
        <f t="shared" ref="F67" si="604">G67/G139*100</f>
        <v>7604.073818652314</v>
      </c>
      <c r="G67" s="130">
        <f t="shared" ref="G67" si="605">H67/H139*100</f>
        <v>8173.6189476693726</v>
      </c>
      <c r="H67" s="130">
        <f t="shared" ref="H67" si="606">I67/I139*100</f>
        <v>9013.8669754897837</v>
      </c>
      <c r="I67" s="130">
        <f t="shared" ref="I67" si="607">J67/J139*100</f>
        <v>9986.463222145132</v>
      </c>
      <c r="J67" s="130">
        <f t="shared" ref="J67" si="608">K67/K139*100</f>
        <v>11058.010725881304</v>
      </c>
      <c r="K67" s="130">
        <f t="shared" ref="K67" si="609">L67/L139*100</f>
        <v>12298.719529325186</v>
      </c>
      <c r="L67" s="130">
        <f t="shared" ref="L67" si="610">M67/M139*100</f>
        <v>13676.176116609608</v>
      </c>
      <c r="M67" s="130">
        <f t="shared" ref="M67" si="611">N67/N139*100</f>
        <v>15216.11354733985</v>
      </c>
      <c r="N67" s="130">
        <f>O67/O139*100</f>
        <v>16994.877221023879</v>
      </c>
      <c r="O67" s="130">
        <f t="shared" ref="O67" si="612">P67/P139*100</f>
        <v>19187.21638253596</v>
      </c>
      <c r="P67" s="130">
        <f t="shared" ref="P67" si="613">Q67/Q139*100</f>
        <v>21029.18915525941</v>
      </c>
      <c r="Q67" s="130">
        <f t="shared" ref="Q67" si="614">R67/R139*100</f>
        <v>24078.421582772022</v>
      </c>
      <c r="R67" s="130">
        <f t="shared" ref="R67" si="615">S67/S139*100</f>
        <v>27040.067437452977</v>
      </c>
      <c r="S67" s="130">
        <f t="shared" ref="S67" si="616">T67/T139*100</f>
        <v>30095.595057885163</v>
      </c>
      <c r="T67" s="130">
        <f t="shared" ref="T67" si="617">U67/U139*100</f>
        <v>33075.058968615798</v>
      </c>
      <c r="U67" s="130">
        <f t="shared" ref="U67" si="618">V67/V139*100</f>
        <v>35787.213804042294</v>
      </c>
      <c r="V67" s="130">
        <f t="shared" ref="V67" si="619">W67/W139*100</f>
        <v>38363.893197933343</v>
      </c>
      <c r="W67" s="130">
        <f t="shared" ref="W67" si="620">X67/X139*100</f>
        <v>41087.729614986602</v>
      </c>
      <c r="X67" s="130">
        <f t="shared" ref="X67" si="621">Y67/Y139*100</f>
        <v>43717.344310345747</v>
      </c>
      <c r="Y67" s="130">
        <f t="shared" si="1"/>
        <v>46471.53700189753</v>
      </c>
      <c r="Z67" s="97">
        <v>48981</v>
      </c>
    </row>
    <row r="68" spans="1:28">
      <c r="A68" s="42" t="s">
        <v>107</v>
      </c>
      <c r="B68" s="130">
        <f t="shared" ref="B68" si="622">C68/C140*100</f>
        <v>7234.116508905875</v>
      </c>
      <c r="C68" s="130">
        <f t="shared" ref="C68" si="623">D68/D140*100</f>
        <v>7884.4635830565121</v>
      </c>
      <c r="D68" s="130">
        <f t="shared" ref="D68" si="624">E68/E140*100</f>
        <v>8376.4541106392389</v>
      </c>
      <c r="E68" s="130">
        <f t="shared" ref="E68" si="625">F68/F140*100</f>
        <v>8979.5588066052642</v>
      </c>
      <c r="F68" s="130">
        <f t="shared" ref="F68" si="626">G68/G140*100</f>
        <v>9662.9032317879246</v>
      </c>
      <c r="G68" s="130">
        <f t="shared" ref="G68" si="627">H68/H140*100</f>
        <v>10476.519683904469</v>
      </c>
      <c r="H68" s="130">
        <f t="shared" ref="H68" si="628">I68/I140*100</f>
        <v>11329.308386174293</v>
      </c>
      <c r="I68" s="130">
        <f t="shared" ref="I68" si="629">J68/J140*100</f>
        <v>12300.23011486943</v>
      </c>
      <c r="J68" s="130">
        <f t="shared" ref="J68" si="630">K68/K140*100</f>
        <v>13653.255427505068</v>
      </c>
      <c r="K68" s="130">
        <f t="shared" ref="K68" si="631">L68/L140*100</f>
        <v>14972.159901802055</v>
      </c>
      <c r="L68" s="130">
        <f t="shared" ref="L68" si="632">M68/M140*100</f>
        <v>16379.542932571449</v>
      </c>
      <c r="M68" s="130">
        <f t="shared" ref="M68" si="633">N68/N140*100</f>
        <v>18214.051741019452</v>
      </c>
      <c r="N68" s="130">
        <f>O68/O140*100</f>
        <v>20290.45363949567</v>
      </c>
      <c r="O68" s="130">
        <f t="shared" ref="O68" si="634">P68/P140*100</f>
        <v>22583.274900758679</v>
      </c>
      <c r="P68" s="130">
        <f t="shared" ref="P68" si="635">Q68/Q140*100</f>
        <v>24977.102040239097</v>
      </c>
      <c r="Q68" s="130">
        <f t="shared" ref="Q68" si="636">R68/R140*100</f>
        <v>28024.308489148269</v>
      </c>
      <c r="R68" s="130">
        <f t="shared" ref="R68" si="637">S68/S140*100</f>
        <v>31050.933805976281</v>
      </c>
      <c r="S68" s="130">
        <f t="shared" ref="S68" si="638">T68/T140*100</f>
        <v>34249.179987991833</v>
      </c>
      <c r="T68" s="130">
        <f t="shared" ref="T68" si="639">U68/U140*100</f>
        <v>37194.609466959133</v>
      </c>
      <c r="U68" s="130">
        <f t="shared" ref="U68" si="640">V68/V140*100</f>
        <v>39723.842910712352</v>
      </c>
      <c r="V68" s="130">
        <f t="shared" ref="V68" si="641">W68/W140*100</f>
        <v>42464.788071551506</v>
      </c>
      <c r="W68" s="130">
        <f t="shared" ref="W68" si="642">X68/X140*100</f>
        <v>45437.323236560107</v>
      </c>
      <c r="X68" s="130">
        <f t="shared" ref="X68" si="643">Y68/Y140*100</f>
        <v>48481.62389340964</v>
      </c>
      <c r="Y68" s="130">
        <f t="shared" si="1"/>
        <v>51390.521327014219</v>
      </c>
      <c r="Z68" s="97">
        <v>54217</v>
      </c>
    </row>
    <row r="69" spans="1:28">
      <c r="A69" s="138" t="s">
        <v>108</v>
      </c>
      <c r="B69" s="132">
        <f t="shared" ref="B69" si="644">C69/C141*100</f>
        <v>9344.6163953312443</v>
      </c>
      <c r="C69" s="132">
        <f t="shared" ref="C69" si="645">D69/D141*100</f>
        <v>9765.1241331211495</v>
      </c>
      <c r="D69" s="132">
        <f t="shared" ref="D69" si="646">E69/E141*100</f>
        <v>10507.273567238357</v>
      </c>
      <c r="E69" s="132">
        <f t="shared" ref="E69" si="647">F69/F141*100</f>
        <v>11200.753622676088</v>
      </c>
      <c r="F69" s="132">
        <f t="shared" ref="F69" si="648">G69/G141*100</f>
        <v>11940.003361772709</v>
      </c>
      <c r="G69" s="132">
        <f t="shared" ref="G69" si="649">H69/H141*100</f>
        <v>12680.283570202619</v>
      </c>
      <c r="H69" s="132">
        <f t="shared" ref="H69" si="650">I69/I141*100</f>
        <v>13567.903420116801</v>
      </c>
      <c r="I69" s="132">
        <f t="shared" ref="I69" si="651">J69/J141*100</f>
        <v>14449.817142424394</v>
      </c>
      <c r="J69" s="132">
        <f t="shared" ref="J69" si="652">K69/K141*100</f>
        <v>15967.047942378955</v>
      </c>
      <c r="K69" s="132">
        <f t="shared" ref="K69" si="653">L69/L141*100</f>
        <v>17515.851592789713</v>
      </c>
      <c r="L69" s="132">
        <f t="shared" ref="L69" si="654">M69/M141*100</f>
        <v>19057.246532955207</v>
      </c>
      <c r="M69" s="132">
        <f t="shared" ref="M69" si="655">N69/N141*100</f>
        <v>20715.22698132231</v>
      </c>
      <c r="N69" s="132">
        <f>O69/O141*100</f>
        <v>22766.034452473217</v>
      </c>
      <c r="O69" s="132">
        <f t="shared" ref="O69" si="656">P69/P141*100</f>
        <v>24792.211518743337</v>
      </c>
      <c r="P69" s="132">
        <f t="shared" ref="P69" si="657">Q69/Q141*100</f>
        <v>26403.705267461653</v>
      </c>
      <c r="Q69" s="132">
        <f t="shared" ref="Q69" si="658">R69/R141*100</f>
        <v>28859.249857335584</v>
      </c>
      <c r="R69" s="132">
        <f t="shared" ref="R69" si="659">S69/S141*100</f>
        <v>31947.189592070492</v>
      </c>
      <c r="S69" s="132">
        <f t="shared" ref="S69" si="660">T69/T141*100</f>
        <v>35397.486068014106</v>
      </c>
      <c r="T69" s="132">
        <f t="shared" ref="T69" si="661">U69/U141*100</f>
        <v>38795.644730543456</v>
      </c>
      <c r="U69" s="132">
        <f t="shared" ref="U69" si="662">V69/V141*100</f>
        <v>42054.478887909107</v>
      </c>
      <c r="V69" s="132">
        <f t="shared" ref="V69" si="663">W69/W141*100</f>
        <v>44830.074494511107</v>
      </c>
      <c r="W69" s="132">
        <f t="shared" ref="W69" si="664">X69/X141*100</f>
        <v>47206.0684427202</v>
      </c>
      <c r="X69" s="132">
        <f t="shared" ref="X69" si="665">Y69/Y141*100</f>
        <v>49896.814343955251</v>
      </c>
      <c r="Y69" s="132">
        <f t="shared" si="1"/>
        <v>51942.583732057414</v>
      </c>
      <c r="Z69" s="97">
        <v>54280</v>
      </c>
    </row>
    <row r="70" spans="1:28" ht="13.5" thickBot="1">
      <c r="A70" s="44" t="s">
        <v>109</v>
      </c>
      <c r="B70" s="133">
        <f t="shared" ref="B70" si="666">C70/C142*100</f>
        <v>4981.8905135959676</v>
      </c>
      <c r="C70" s="134">
        <f t="shared" ref="C70" si="667">D70/D142*100</f>
        <v>5554.8079226595037</v>
      </c>
      <c r="D70" s="134">
        <f t="shared" ref="D70" si="668">E70/E142*100</f>
        <v>6110.2887149254539</v>
      </c>
      <c r="E70" s="134">
        <f t="shared" ref="E70" si="669">F70/F142*100</f>
        <v>6739.6484525627757</v>
      </c>
      <c r="F70" s="134">
        <f t="shared" ref="F70" si="670">G70/G142*100</f>
        <v>7447.311540081867</v>
      </c>
      <c r="G70" s="134">
        <f t="shared" ref="G70" si="671">H70/H142*100</f>
        <v>8087.7803325289078</v>
      </c>
      <c r="H70" s="134">
        <f t="shared" ref="H70" si="672">I70/I142*100</f>
        <v>8985.5239494396155</v>
      </c>
      <c r="I70" s="134">
        <f t="shared" ref="I70" si="673">J70/J142*100</f>
        <v>10009.873679675733</v>
      </c>
      <c r="J70" s="134">
        <f t="shared" ref="J70" si="674">K70/K142*100</f>
        <v>11060.910416041685</v>
      </c>
      <c r="K70" s="134">
        <f t="shared" ref="K70" si="675">L70/L142*100</f>
        <v>12255.488740974186</v>
      </c>
      <c r="L70" s="134">
        <f t="shared" ref="L70" si="676">M70/M142*100</f>
        <v>13554.570547517449</v>
      </c>
      <c r="M70" s="134">
        <f t="shared" ref="M70" si="677">N70/N142*100</f>
        <v>15194.673583767059</v>
      </c>
      <c r="N70" s="134">
        <f>O70/O142*100</f>
        <v>17094.007781737942</v>
      </c>
      <c r="O70" s="134">
        <f t="shared" ref="O70" si="678">P70/P142*100</f>
        <v>18632.468482094358</v>
      </c>
      <c r="P70" s="134">
        <f t="shared" ref="P70" si="679">Q70/Q142*100</f>
        <v>20719.304952088929</v>
      </c>
      <c r="Q70" s="134">
        <f t="shared" ref="Q70" si="680">R70/R142*100</f>
        <v>22956.989886914533</v>
      </c>
      <c r="R70" s="134">
        <f t="shared" ref="R70" si="681">S70/S142*100</f>
        <v>25551.129744135877</v>
      </c>
      <c r="S70" s="134">
        <f t="shared" ref="S70" si="682">T70/T142*100</f>
        <v>28208.447237526008</v>
      </c>
      <c r="T70" s="134">
        <f t="shared" ref="T70" si="683">U70/U142*100</f>
        <v>31170.33419746624</v>
      </c>
      <c r="U70" s="134">
        <f t="shared" ref="U70" si="684">V70/V142*100</f>
        <v>34006.834609435668</v>
      </c>
      <c r="V70" s="134">
        <f t="shared" ref="V70" si="685">W70/W142*100</f>
        <v>37033.442889675447</v>
      </c>
      <c r="W70" s="134">
        <f t="shared" ref="W70" si="686">X70/X142*100</f>
        <v>39959.084877959809</v>
      </c>
      <c r="X70" s="134">
        <f t="shared" ref="X70" si="687">Y70/Y142*100</f>
        <v>43115.852583318636</v>
      </c>
      <c r="Y70" s="134">
        <f t="shared" si="1"/>
        <v>46133.962264150941</v>
      </c>
      <c r="Z70" s="100">
        <v>48902</v>
      </c>
    </row>
    <row r="73" spans="1:28" ht="15.75">
      <c r="A73" s="136" t="s">
        <v>114</v>
      </c>
    </row>
    <row r="74" spans="1:28" ht="16.5" thickBot="1">
      <c r="A74" s="136"/>
    </row>
    <row r="75" spans="1:28" ht="17.25" thickBot="1">
      <c r="A75" s="37"/>
      <c r="B75" s="76">
        <v>1995</v>
      </c>
      <c r="C75" s="77">
        <v>1996</v>
      </c>
      <c r="D75" s="77">
        <v>1997</v>
      </c>
      <c r="E75" s="77">
        <v>1998</v>
      </c>
      <c r="F75" s="77">
        <v>1999</v>
      </c>
      <c r="G75" s="77">
        <v>2000</v>
      </c>
      <c r="H75" s="77">
        <v>2001</v>
      </c>
      <c r="I75" s="77">
        <v>2002</v>
      </c>
      <c r="J75" s="77">
        <v>2003</v>
      </c>
      <c r="K75" s="77">
        <v>2004</v>
      </c>
      <c r="L75" s="77">
        <v>2005</v>
      </c>
      <c r="M75" s="77">
        <v>2006</v>
      </c>
      <c r="N75" s="77">
        <v>2007</v>
      </c>
      <c r="O75" s="77">
        <v>2008</v>
      </c>
      <c r="P75" s="77">
        <v>2009</v>
      </c>
      <c r="Q75" s="77">
        <v>2010</v>
      </c>
      <c r="R75" s="77">
        <v>2011</v>
      </c>
      <c r="S75" s="77">
        <v>2012</v>
      </c>
      <c r="T75" s="77">
        <v>2013</v>
      </c>
      <c r="U75" s="77">
        <v>2014</v>
      </c>
      <c r="V75" s="77">
        <v>2015</v>
      </c>
      <c r="W75" s="77">
        <v>2016</v>
      </c>
      <c r="X75" s="77">
        <v>2017</v>
      </c>
      <c r="Y75" s="77">
        <v>2018</v>
      </c>
      <c r="Z75" s="78">
        <v>2019</v>
      </c>
      <c r="AB75" s="140"/>
    </row>
    <row r="76" spans="1:28">
      <c r="A76" s="41" t="s">
        <v>79</v>
      </c>
      <c r="Y76" s="128"/>
      <c r="Z76" s="141">
        <f>Z4/6.8985</f>
        <v>23805.175038051748</v>
      </c>
    </row>
    <row r="77" spans="1:28">
      <c r="A77" s="42" t="s">
        <v>80</v>
      </c>
      <c r="Y77" s="129"/>
      <c r="Z77" s="142">
        <f t="shared" ref="Z77:Z106" si="688">Z5/6.8985</f>
        <v>13100.094223381893</v>
      </c>
    </row>
    <row r="78" spans="1:28">
      <c r="A78" s="42" t="s">
        <v>81</v>
      </c>
      <c r="Y78" s="129"/>
      <c r="Z78" s="142">
        <f t="shared" si="688"/>
        <v>6718.5620062332391</v>
      </c>
    </row>
    <row r="79" spans="1:28">
      <c r="A79" s="42" t="s">
        <v>82</v>
      </c>
      <c r="Y79" s="129"/>
      <c r="Z79" s="142">
        <f t="shared" si="688"/>
        <v>6628.1075596144083</v>
      </c>
    </row>
    <row r="80" spans="1:28">
      <c r="A80" s="42" t="s">
        <v>83</v>
      </c>
      <c r="Y80" s="129"/>
      <c r="Z80" s="142">
        <f t="shared" si="688"/>
        <v>9835.7613974052329</v>
      </c>
    </row>
    <row r="81" spans="1:26">
      <c r="A81" s="42" t="s">
        <v>84</v>
      </c>
      <c r="Y81" s="129"/>
      <c r="Z81" s="142">
        <f t="shared" si="688"/>
        <v>8290.3529752844825</v>
      </c>
    </row>
    <row r="82" spans="1:26">
      <c r="A82" s="42" t="s">
        <v>85</v>
      </c>
      <c r="Y82" s="129"/>
      <c r="Z82" s="142">
        <f t="shared" si="688"/>
        <v>6302.0946582590414</v>
      </c>
    </row>
    <row r="83" spans="1:26">
      <c r="A83" s="42" t="s">
        <v>86</v>
      </c>
      <c r="Y83" s="129"/>
      <c r="Z83" s="142">
        <f t="shared" si="688"/>
        <v>5245.0532724505329</v>
      </c>
    </row>
    <row r="84" spans="1:26">
      <c r="A84" s="42" t="s">
        <v>87</v>
      </c>
      <c r="Y84" s="129"/>
      <c r="Z84" s="142">
        <f t="shared" si="688"/>
        <v>22799.014278466333</v>
      </c>
    </row>
    <row r="85" spans="1:26">
      <c r="A85" s="42" t="s">
        <v>88</v>
      </c>
      <c r="Y85" s="129"/>
      <c r="Z85" s="142">
        <f t="shared" si="688"/>
        <v>17917.953178227152</v>
      </c>
    </row>
    <row r="86" spans="1:26">
      <c r="A86" s="42" t="s">
        <v>89</v>
      </c>
      <c r="Y86" s="129"/>
      <c r="Z86" s="142">
        <f t="shared" si="688"/>
        <v>15601.072696963107</v>
      </c>
    </row>
    <row r="87" spans="1:26">
      <c r="A87" s="42" t="s">
        <v>90</v>
      </c>
      <c r="Y87" s="129"/>
      <c r="Z87" s="142">
        <f t="shared" si="688"/>
        <v>8479.5245343190545</v>
      </c>
    </row>
    <row r="88" spans="1:26">
      <c r="A88" s="42" t="s">
        <v>91</v>
      </c>
      <c r="Y88" s="129"/>
      <c r="Z88" s="142">
        <f t="shared" si="688"/>
        <v>15530.767558164818</v>
      </c>
    </row>
    <row r="89" spans="1:26">
      <c r="A89" s="42" t="s">
        <v>92</v>
      </c>
      <c r="Y89" s="129"/>
      <c r="Z89" s="142">
        <f t="shared" si="688"/>
        <v>7706.6028846850759</v>
      </c>
    </row>
    <row r="90" spans="1:26">
      <c r="A90" s="42" t="s">
        <v>93</v>
      </c>
      <c r="Y90" s="129"/>
      <c r="Z90" s="142">
        <f t="shared" si="688"/>
        <v>10241.791693846488</v>
      </c>
    </row>
    <row r="91" spans="1:26">
      <c r="A91" s="42" t="s">
        <v>94</v>
      </c>
      <c r="Y91" s="129"/>
      <c r="Z91" s="142">
        <f t="shared" si="688"/>
        <v>8173.9508588823655</v>
      </c>
    </row>
    <row r="92" spans="1:26">
      <c r="A92" s="42" t="s">
        <v>95</v>
      </c>
      <c r="Y92" s="129"/>
      <c r="Z92" s="142">
        <f t="shared" si="688"/>
        <v>11217.945930274696</v>
      </c>
    </row>
    <row r="93" spans="1:26">
      <c r="A93" s="42" t="s">
        <v>96</v>
      </c>
      <c r="Y93" s="129"/>
      <c r="Z93" s="142">
        <f t="shared" si="688"/>
        <v>8340.9436834094358</v>
      </c>
    </row>
    <row r="94" spans="1:26">
      <c r="A94" s="42" t="s">
        <v>97</v>
      </c>
      <c r="Y94" s="129"/>
      <c r="Z94" s="142">
        <f t="shared" si="688"/>
        <v>13651.083568891787</v>
      </c>
    </row>
    <row r="95" spans="1:26">
      <c r="A95" s="42" t="s">
        <v>98</v>
      </c>
      <c r="Y95" s="129"/>
      <c r="Z95" s="142">
        <f t="shared" si="688"/>
        <v>6228.0205841849674</v>
      </c>
    </row>
    <row r="96" spans="1:26">
      <c r="A96" s="42" t="s">
        <v>99</v>
      </c>
      <c r="Y96" s="129"/>
      <c r="Z96" s="142">
        <f t="shared" si="688"/>
        <v>8191.2009857215335</v>
      </c>
    </row>
    <row r="97" spans="1:26">
      <c r="A97" s="43" t="s">
        <v>100</v>
      </c>
      <c r="Y97" s="129"/>
      <c r="Z97" s="142">
        <f t="shared" si="688"/>
        <v>10991.954772776689</v>
      </c>
    </row>
    <row r="98" spans="1:26">
      <c r="A98" s="42" t="s">
        <v>101</v>
      </c>
      <c r="Y98" s="129"/>
      <c r="Z98" s="142">
        <f t="shared" si="688"/>
        <v>8084.9460027542218</v>
      </c>
    </row>
    <row r="99" spans="1:26">
      <c r="A99" s="42" t="s">
        <v>102</v>
      </c>
      <c r="Y99" s="129"/>
      <c r="Z99" s="142">
        <f t="shared" si="688"/>
        <v>6730.8835254040732</v>
      </c>
    </row>
    <row r="100" spans="1:26">
      <c r="A100" s="42" t="s">
        <v>103</v>
      </c>
      <c r="Y100" s="129"/>
      <c r="Z100" s="142">
        <f t="shared" si="688"/>
        <v>6949.9166485467849</v>
      </c>
    </row>
    <row r="101" spans="1:26">
      <c r="A101" s="42" t="s">
        <v>104</v>
      </c>
      <c r="Y101" s="129"/>
      <c r="Z101" s="142">
        <f t="shared" si="688"/>
        <v>9661.3756613756614</v>
      </c>
    </row>
    <row r="102" spans="1:26">
      <c r="A102" s="42" t="s">
        <v>105</v>
      </c>
      <c r="Y102" s="129"/>
      <c r="Z102" s="142">
        <f t="shared" si="688"/>
        <v>4782.9238240197146</v>
      </c>
    </row>
    <row r="103" spans="1:26">
      <c r="A103" s="42" t="s">
        <v>106</v>
      </c>
      <c r="Y103" s="129"/>
      <c r="Z103" s="142">
        <f t="shared" si="688"/>
        <v>7100.2391824309625</v>
      </c>
    </row>
    <row r="104" spans="1:26">
      <c r="A104" s="42" t="s">
        <v>107</v>
      </c>
      <c r="Y104" s="129"/>
      <c r="Z104" s="142">
        <f t="shared" si="688"/>
        <v>7859.2447633543525</v>
      </c>
    </row>
    <row r="105" spans="1:26">
      <c r="A105" s="42" t="s">
        <v>108</v>
      </c>
      <c r="B105" s="144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42">
        <f t="shared" si="688"/>
        <v>7868.3771834456766</v>
      </c>
    </row>
    <row r="106" spans="1:26" ht="13.5" thickBot="1">
      <c r="A106" s="44" t="s">
        <v>109</v>
      </c>
      <c r="B106" s="90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143">
        <f t="shared" si="688"/>
        <v>7088.7874175545403</v>
      </c>
    </row>
    <row r="108" spans="1:26">
      <c r="A108" s="45"/>
    </row>
    <row r="109" spans="1:26" ht="15.75">
      <c r="A109" s="137" t="s">
        <v>115</v>
      </c>
    </row>
    <row r="110" spans="1:26" ht="13.5" thickBot="1">
      <c r="A110" s="124"/>
    </row>
    <row r="111" spans="1:26" ht="13.5" thickBot="1">
      <c r="A111" s="104"/>
      <c r="B111" s="72">
        <v>1995</v>
      </c>
      <c r="C111" s="73">
        <v>1996</v>
      </c>
      <c r="D111" s="73">
        <v>1997</v>
      </c>
      <c r="E111" s="73">
        <v>1998</v>
      </c>
      <c r="F111" s="73">
        <v>1999</v>
      </c>
      <c r="G111" s="73">
        <v>2000</v>
      </c>
      <c r="H111" s="73">
        <v>2001</v>
      </c>
      <c r="I111" s="73">
        <v>2002</v>
      </c>
      <c r="J111" s="73">
        <v>2003</v>
      </c>
      <c r="K111" s="73">
        <v>2004</v>
      </c>
      <c r="L111" s="73">
        <v>2005</v>
      </c>
      <c r="M111" s="73">
        <v>2006</v>
      </c>
      <c r="N111" s="73">
        <v>2007</v>
      </c>
      <c r="O111" s="73">
        <v>2008</v>
      </c>
      <c r="P111" s="73">
        <v>2009</v>
      </c>
      <c r="Q111" s="73">
        <v>2010</v>
      </c>
      <c r="R111" s="73">
        <v>2011</v>
      </c>
      <c r="S111" s="73">
        <v>2012</v>
      </c>
      <c r="T111" s="73">
        <v>2013</v>
      </c>
      <c r="U111" s="73">
        <v>2014</v>
      </c>
      <c r="V111" s="73">
        <v>2015</v>
      </c>
      <c r="W111" s="73">
        <v>2016</v>
      </c>
      <c r="X111" s="73">
        <v>2017</v>
      </c>
      <c r="Y111" s="73">
        <v>2018</v>
      </c>
      <c r="Z111" s="74">
        <v>2019</v>
      </c>
    </row>
    <row r="112" spans="1:26">
      <c r="A112" s="41" t="s">
        <v>79</v>
      </c>
      <c r="B112" s="125">
        <v>105.4</v>
      </c>
      <c r="C112" s="71">
        <v>103.1</v>
      </c>
      <c r="D112" s="71">
        <v>110.6</v>
      </c>
      <c r="E112" s="71">
        <v>110.1</v>
      </c>
      <c r="F112" s="71">
        <v>110.2</v>
      </c>
      <c r="G112" s="71">
        <v>106.8</v>
      </c>
      <c r="H112" s="71">
        <v>106.5</v>
      </c>
      <c r="I112" s="71">
        <v>109.2</v>
      </c>
      <c r="J112" s="71">
        <v>108.2</v>
      </c>
      <c r="K112" s="71">
        <v>111.4</v>
      </c>
      <c r="L112" s="71">
        <v>108.8</v>
      </c>
      <c r="M112" s="71">
        <v>109.5</v>
      </c>
      <c r="N112" s="71">
        <v>110</v>
      </c>
      <c r="O112" s="22">
        <v>103.7</v>
      </c>
      <c r="P112" s="22">
        <v>104.6</v>
      </c>
      <c r="Q112" s="22">
        <v>104.8</v>
      </c>
      <c r="R112" s="22">
        <v>103.8</v>
      </c>
      <c r="S112" s="22">
        <v>104.9</v>
      </c>
      <c r="T112" s="22">
        <v>105.2</v>
      </c>
      <c r="U112" s="22">
        <v>105.2</v>
      </c>
      <c r="V112" s="46">
        <v>105.5</v>
      </c>
      <c r="W112" s="22">
        <v>106.3</v>
      </c>
      <c r="X112" s="22">
        <v>106.7</v>
      </c>
      <c r="Y112" s="71">
        <v>107.1</v>
      </c>
      <c r="Z112" s="67">
        <v>106.5</v>
      </c>
    </row>
    <row r="113" spans="1:26">
      <c r="A113" s="42" t="s">
        <v>80</v>
      </c>
      <c r="B113" s="126">
        <v>113.9</v>
      </c>
      <c r="C113" s="22">
        <v>114.04</v>
      </c>
      <c r="D113" s="22">
        <v>111.35</v>
      </c>
      <c r="E113" s="22">
        <v>109.02</v>
      </c>
      <c r="F113" s="22">
        <v>109</v>
      </c>
      <c r="G113" s="22">
        <v>110.08</v>
      </c>
      <c r="H113" s="22">
        <v>109.58</v>
      </c>
      <c r="I113" s="22">
        <v>112.33</v>
      </c>
      <c r="J113" s="22">
        <v>114.42</v>
      </c>
      <c r="K113" s="22">
        <v>114.9</v>
      </c>
      <c r="L113" s="22">
        <v>112.9</v>
      </c>
      <c r="M113" s="22">
        <v>111.9</v>
      </c>
      <c r="N113" s="22">
        <v>111.5</v>
      </c>
      <c r="O113" s="20">
        <v>111.4</v>
      </c>
      <c r="P113" s="20">
        <v>111.1</v>
      </c>
      <c r="Q113" s="22">
        <v>111.7</v>
      </c>
      <c r="R113" s="22">
        <v>110.9</v>
      </c>
      <c r="S113" s="22">
        <v>109.2</v>
      </c>
      <c r="T113" s="22">
        <v>108</v>
      </c>
      <c r="U113" s="22">
        <v>106.2</v>
      </c>
      <c r="V113" s="46">
        <v>106.6</v>
      </c>
      <c r="W113" s="22">
        <v>107.5</v>
      </c>
      <c r="X113" s="22">
        <v>103.3</v>
      </c>
      <c r="Y113" s="22">
        <v>103.7</v>
      </c>
      <c r="Z113" s="68">
        <v>104.6</v>
      </c>
    </row>
    <row r="114" spans="1:26">
      <c r="A114" s="42" t="s">
        <v>81</v>
      </c>
      <c r="B114" s="126">
        <v>113</v>
      </c>
      <c r="C114" s="22">
        <v>112.7</v>
      </c>
      <c r="D114" s="22">
        <v>111.7</v>
      </c>
      <c r="E114" s="22">
        <v>110</v>
      </c>
      <c r="F114" s="22">
        <v>108.4</v>
      </c>
      <c r="G114" s="22">
        <v>108.6</v>
      </c>
      <c r="H114" s="22">
        <v>108</v>
      </c>
      <c r="I114" s="22">
        <v>109.1</v>
      </c>
      <c r="J114" s="22">
        <v>111</v>
      </c>
      <c r="K114" s="22">
        <v>112.3</v>
      </c>
      <c r="L114" s="22">
        <v>112.7</v>
      </c>
      <c r="M114" s="22">
        <v>112.6</v>
      </c>
      <c r="N114" s="22">
        <v>112.5</v>
      </c>
      <c r="O114" s="20">
        <v>109.3</v>
      </c>
      <c r="P114" s="20">
        <v>109.3</v>
      </c>
      <c r="Q114" s="22">
        <v>110.6</v>
      </c>
      <c r="R114" s="22">
        <v>109.7</v>
      </c>
      <c r="S114" s="22">
        <v>108.9</v>
      </c>
      <c r="T114" s="22">
        <v>107.5</v>
      </c>
      <c r="U114" s="22">
        <v>105.8</v>
      </c>
      <c r="V114" s="46">
        <v>106.1</v>
      </c>
      <c r="W114" s="22">
        <v>106.1</v>
      </c>
      <c r="X114" s="22">
        <v>105.9</v>
      </c>
      <c r="Y114" s="22">
        <v>106</v>
      </c>
      <c r="Z114" s="68">
        <v>106.2</v>
      </c>
    </row>
    <row r="115" spans="1:26">
      <c r="A115" s="42" t="s">
        <v>82</v>
      </c>
      <c r="B115" s="126">
        <v>110.9</v>
      </c>
      <c r="C115" s="22">
        <v>110.6</v>
      </c>
      <c r="D115" s="22">
        <v>110.2</v>
      </c>
      <c r="E115" s="22">
        <v>108.8</v>
      </c>
      <c r="F115" s="22">
        <v>106.2</v>
      </c>
      <c r="G115" s="22">
        <v>108.1</v>
      </c>
      <c r="H115" s="22">
        <v>108.9</v>
      </c>
      <c r="I115" s="22">
        <v>112.1</v>
      </c>
      <c r="J115" s="22">
        <v>114.1</v>
      </c>
      <c r="K115" s="22">
        <v>114.5</v>
      </c>
      <c r="L115" s="22">
        <v>111.9</v>
      </c>
      <c r="M115" s="22">
        <v>111.2</v>
      </c>
      <c r="N115" s="22">
        <v>113.7</v>
      </c>
      <c r="O115" s="20">
        <v>107.9</v>
      </c>
      <c r="P115" s="20">
        <v>104.9</v>
      </c>
      <c r="Q115" s="22">
        <v>111.2</v>
      </c>
      <c r="R115" s="22">
        <v>110.4</v>
      </c>
      <c r="S115" s="22">
        <v>109.6</v>
      </c>
      <c r="T115" s="22">
        <v>108.4</v>
      </c>
      <c r="U115" s="22">
        <v>104.4</v>
      </c>
      <c r="V115" s="46">
        <v>102.6</v>
      </c>
      <c r="W115" s="22">
        <v>104</v>
      </c>
      <c r="X115" s="22">
        <v>106.5</v>
      </c>
      <c r="Y115" s="22">
        <v>106.2</v>
      </c>
      <c r="Z115" s="68">
        <v>105.8</v>
      </c>
    </row>
    <row r="116" spans="1:26">
      <c r="A116" s="42" t="s">
        <v>83</v>
      </c>
      <c r="B116" s="126">
        <v>108.89</v>
      </c>
      <c r="C116" s="22">
        <v>113.24</v>
      </c>
      <c r="D116" s="22">
        <v>109.76</v>
      </c>
      <c r="E116" s="22">
        <v>109.74</v>
      </c>
      <c r="F116" s="22">
        <v>108</v>
      </c>
      <c r="G116" s="22">
        <v>110.11</v>
      </c>
      <c r="H116" s="22">
        <v>110.29</v>
      </c>
      <c r="I116" s="22">
        <v>113.03</v>
      </c>
      <c r="J116" s="22">
        <v>117.87</v>
      </c>
      <c r="K116" s="22">
        <v>120.4</v>
      </c>
      <c r="L116" s="22">
        <v>123.6</v>
      </c>
      <c r="M116" s="22">
        <v>118.8</v>
      </c>
      <c r="N116" s="22">
        <v>118.6</v>
      </c>
      <c r="O116" s="20">
        <v>117.1</v>
      </c>
      <c r="P116" s="20">
        <v>116.2</v>
      </c>
      <c r="Q116" s="22">
        <v>114.4</v>
      </c>
      <c r="R116" s="22">
        <v>113.8</v>
      </c>
      <c r="S116" s="22">
        <v>111.1</v>
      </c>
      <c r="T116" s="22">
        <v>108.7</v>
      </c>
      <c r="U116" s="22">
        <v>107.5</v>
      </c>
      <c r="V116" s="46">
        <v>107.4</v>
      </c>
      <c r="W116" s="22">
        <v>106.8</v>
      </c>
      <c r="X116" s="22">
        <v>103.6</v>
      </c>
      <c r="Y116" s="21">
        <v>105</v>
      </c>
      <c r="Z116" s="68">
        <v>105</v>
      </c>
    </row>
    <row r="117" spans="1:26">
      <c r="A117" s="42" t="s">
        <v>84</v>
      </c>
      <c r="B117" s="126">
        <v>106.4</v>
      </c>
      <c r="C117" s="22">
        <v>107.9</v>
      </c>
      <c r="D117" s="22">
        <v>108.7</v>
      </c>
      <c r="E117" s="22">
        <v>107.9</v>
      </c>
      <c r="F117" s="22">
        <v>107.9</v>
      </c>
      <c r="G117" s="22">
        <v>108.6</v>
      </c>
      <c r="H117" s="22">
        <v>108.7</v>
      </c>
      <c r="I117" s="22">
        <v>110</v>
      </c>
      <c r="J117" s="22">
        <v>111.3</v>
      </c>
      <c r="K117" s="22">
        <v>112.6</v>
      </c>
      <c r="L117" s="22">
        <v>112.2</v>
      </c>
      <c r="M117" s="22">
        <v>113.1</v>
      </c>
      <c r="N117" s="22">
        <v>113.5</v>
      </c>
      <c r="O117" s="20">
        <v>112.8</v>
      </c>
      <c r="P117" s="20">
        <v>112.5</v>
      </c>
      <c r="Q117" s="22">
        <v>113.4</v>
      </c>
      <c r="R117" s="22">
        <v>111.7</v>
      </c>
      <c r="S117" s="22">
        <v>109.3</v>
      </c>
      <c r="T117" s="22">
        <v>108.6</v>
      </c>
      <c r="U117" s="22">
        <v>105.7</v>
      </c>
      <c r="V117" s="46">
        <v>103.1</v>
      </c>
      <c r="W117" s="22">
        <v>97.7</v>
      </c>
      <c r="X117" s="22">
        <v>104.3</v>
      </c>
      <c r="Y117" s="21">
        <v>105.9</v>
      </c>
      <c r="Z117" s="68">
        <v>105.7</v>
      </c>
    </row>
    <row r="118" spans="1:26">
      <c r="A118" s="42" t="s">
        <v>85</v>
      </c>
      <c r="B118" s="126">
        <v>108.92</v>
      </c>
      <c r="C118" s="22">
        <v>112.71</v>
      </c>
      <c r="D118" s="22">
        <v>108.27</v>
      </c>
      <c r="E118" s="22">
        <v>108.39</v>
      </c>
      <c r="F118" s="22">
        <v>108.22</v>
      </c>
      <c r="G118" s="22">
        <v>108.42</v>
      </c>
      <c r="H118" s="22">
        <v>108.01</v>
      </c>
      <c r="I118" s="22">
        <v>109.14</v>
      </c>
      <c r="J118" s="22">
        <v>109.94</v>
      </c>
      <c r="K118" s="22">
        <v>112.01</v>
      </c>
      <c r="L118" s="22">
        <v>111.9</v>
      </c>
      <c r="M118" s="22">
        <v>114.7</v>
      </c>
      <c r="N118" s="22">
        <v>115.8</v>
      </c>
      <c r="O118" s="20">
        <v>115.7</v>
      </c>
      <c r="P118" s="20">
        <v>113.4</v>
      </c>
      <c r="Q118" s="22">
        <v>113.6</v>
      </c>
      <c r="R118" s="22">
        <v>113.5</v>
      </c>
      <c r="S118" s="22">
        <v>111.9</v>
      </c>
      <c r="T118" s="22">
        <v>108.3</v>
      </c>
      <c r="U118" s="22">
        <v>106.4</v>
      </c>
      <c r="V118" s="46">
        <v>106.3</v>
      </c>
      <c r="W118" s="22">
        <v>107.3</v>
      </c>
      <c r="X118" s="22">
        <v>106</v>
      </c>
      <c r="Y118" s="21">
        <v>105</v>
      </c>
      <c r="Z118" s="68">
        <v>103.5</v>
      </c>
    </row>
    <row r="119" spans="1:26">
      <c r="A119" s="42" t="s">
        <v>86</v>
      </c>
      <c r="B119" s="126">
        <v>108.3</v>
      </c>
      <c r="C119" s="22">
        <v>109.4</v>
      </c>
      <c r="D119" s="22">
        <v>109.3</v>
      </c>
      <c r="E119" s="22">
        <v>107.6</v>
      </c>
      <c r="F119" s="22">
        <v>106.9</v>
      </c>
      <c r="G119" s="22">
        <v>107.7</v>
      </c>
      <c r="H119" s="22">
        <v>109</v>
      </c>
      <c r="I119" s="22">
        <v>110.2</v>
      </c>
      <c r="J119" s="22">
        <v>110.1</v>
      </c>
      <c r="K119" s="22">
        <v>111.6</v>
      </c>
      <c r="L119" s="22">
        <v>111.5</v>
      </c>
      <c r="M119" s="22">
        <v>112.1</v>
      </c>
      <c r="N119" s="22">
        <v>111.94</v>
      </c>
      <c r="O119" s="20">
        <v>111.7</v>
      </c>
      <c r="P119" s="20">
        <v>111.4</v>
      </c>
      <c r="Q119" s="22">
        <v>112.6</v>
      </c>
      <c r="R119" s="22">
        <v>112.2</v>
      </c>
      <c r="S119" s="22">
        <v>110.1</v>
      </c>
      <c r="T119" s="22">
        <v>107.9</v>
      </c>
      <c r="U119" s="22">
        <v>105.6</v>
      </c>
      <c r="V119" s="46">
        <v>106</v>
      </c>
      <c r="W119" s="22">
        <v>106.5</v>
      </c>
      <c r="X119" s="22">
        <v>106.7</v>
      </c>
      <c r="Y119" s="21">
        <v>105</v>
      </c>
      <c r="Z119" s="68">
        <v>104.7</v>
      </c>
    </row>
    <row r="120" spans="1:26">
      <c r="A120" s="42" t="s">
        <v>87</v>
      </c>
      <c r="B120" s="126">
        <v>112.21</v>
      </c>
      <c r="C120" s="22">
        <v>111.05</v>
      </c>
      <c r="D120" s="22">
        <v>110.74</v>
      </c>
      <c r="E120" s="22">
        <v>108.3</v>
      </c>
      <c r="F120" s="22">
        <v>108.38</v>
      </c>
      <c r="G120" s="22">
        <v>109</v>
      </c>
      <c r="H120" s="22">
        <v>109.82</v>
      </c>
      <c r="I120" s="22">
        <v>110.86</v>
      </c>
      <c r="J120" s="22">
        <v>106.63</v>
      </c>
      <c r="K120" s="22">
        <v>112.19</v>
      </c>
      <c r="L120" s="22">
        <v>109</v>
      </c>
      <c r="M120" s="22">
        <v>109.8</v>
      </c>
      <c r="N120" s="22">
        <v>111.8</v>
      </c>
      <c r="O120" s="20">
        <v>105.1</v>
      </c>
      <c r="P120" s="20">
        <v>104.6</v>
      </c>
      <c r="Q120" s="22">
        <v>106.4</v>
      </c>
      <c r="R120" s="22">
        <v>105</v>
      </c>
      <c r="S120" s="22">
        <v>105.7</v>
      </c>
      <c r="T120" s="22">
        <v>106.2</v>
      </c>
      <c r="U120" s="22">
        <v>106</v>
      </c>
      <c r="V120" s="46">
        <v>106.9</v>
      </c>
      <c r="W120" s="22">
        <v>107</v>
      </c>
      <c r="X120" s="22">
        <v>106.8</v>
      </c>
      <c r="Y120" s="21">
        <v>106.5</v>
      </c>
      <c r="Z120" s="68">
        <v>105.7</v>
      </c>
    </row>
    <row r="121" spans="1:26">
      <c r="A121" s="42" t="s">
        <v>88</v>
      </c>
      <c r="B121" s="126">
        <v>114.59</v>
      </c>
      <c r="C121" s="22">
        <v>111.52</v>
      </c>
      <c r="D121" s="22">
        <v>111.31</v>
      </c>
      <c r="E121" s="22">
        <v>110.46</v>
      </c>
      <c r="F121" s="22">
        <v>109.59</v>
      </c>
      <c r="G121" s="22">
        <v>109.47</v>
      </c>
      <c r="H121" s="22">
        <v>109.09</v>
      </c>
      <c r="I121" s="22">
        <v>111.26</v>
      </c>
      <c r="J121" s="22">
        <v>113.23</v>
      </c>
      <c r="K121" s="22">
        <v>114.35</v>
      </c>
      <c r="L121" s="22">
        <v>114</v>
      </c>
      <c r="M121" s="22">
        <v>114.1</v>
      </c>
      <c r="N121" s="22">
        <v>113.7</v>
      </c>
      <c r="O121" s="20">
        <v>111.9</v>
      </c>
      <c r="P121" s="20">
        <v>111.8</v>
      </c>
      <c r="Q121" s="22">
        <v>112</v>
      </c>
      <c r="R121" s="22">
        <v>110.3</v>
      </c>
      <c r="S121" s="22">
        <v>109.8</v>
      </c>
      <c r="T121" s="22">
        <v>109.3</v>
      </c>
      <c r="U121" s="22">
        <v>108.4</v>
      </c>
      <c r="V121" s="46">
        <v>108.3</v>
      </c>
      <c r="W121" s="22">
        <v>107.5</v>
      </c>
      <c r="X121" s="22">
        <v>106.8</v>
      </c>
      <c r="Y121" s="21">
        <v>106.3</v>
      </c>
      <c r="Z121" s="68">
        <v>105.8</v>
      </c>
    </row>
    <row r="122" spans="1:26">
      <c r="A122" s="42" t="s">
        <v>89</v>
      </c>
      <c r="B122" s="126">
        <v>116.02</v>
      </c>
      <c r="C122" s="22">
        <v>112.19</v>
      </c>
      <c r="D122" s="22">
        <v>110.45</v>
      </c>
      <c r="E122" s="22">
        <v>109.59</v>
      </c>
      <c r="F122" s="22">
        <v>109.48</v>
      </c>
      <c r="G122" s="22">
        <v>108.11</v>
      </c>
      <c r="H122" s="22">
        <v>108.02</v>
      </c>
      <c r="I122" s="22">
        <v>112.03</v>
      </c>
      <c r="J122" s="22">
        <v>113.9</v>
      </c>
      <c r="K122" s="22">
        <v>113.61</v>
      </c>
      <c r="L122" s="22">
        <v>111.2</v>
      </c>
      <c r="M122" s="22">
        <v>111.9</v>
      </c>
      <c r="N122" s="22">
        <v>112.9</v>
      </c>
      <c r="O122" s="20">
        <v>108.6</v>
      </c>
      <c r="P122" s="20">
        <v>107.7</v>
      </c>
      <c r="Q122" s="22">
        <v>109.5</v>
      </c>
      <c r="R122" s="22">
        <v>107.2</v>
      </c>
      <c r="S122" s="22">
        <v>107.7</v>
      </c>
      <c r="T122" s="22">
        <v>107.9</v>
      </c>
      <c r="U122" s="22">
        <v>107.3</v>
      </c>
      <c r="V122" s="46">
        <v>107.6</v>
      </c>
      <c r="W122" s="22">
        <v>106.8</v>
      </c>
      <c r="X122" s="22">
        <v>106.6</v>
      </c>
      <c r="Y122" s="21">
        <v>105.7</v>
      </c>
      <c r="Z122" s="68">
        <v>105</v>
      </c>
    </row>
    <row r="123" spans="1:26">
      <c r="A123" s="42" t="s">
        <v>90</v>
      </c>
      <c r="B123" s="126">
        <v>113.37</v>
      </c>
      <c r="C123" s="22">
        <v>111.94</v>
      </c>
      <c r="D123" s="22">
        <v>111.04</v>
      </c>
      <c r="E123" s="22">
        <v>107.81</v>
      </c>
      <c r="F123" s="22">
        <v>108.6</v>
      </c>
      <c r="G123" s="22">
        <v>107.58</v>
      </c>
      <c r="H123" s="22">
        <v>108.2</v>
      </c>
      <c r="I123" s="22">
        <v>109.15</v>
      </c>
      <c r="J123" s="22">
        <v>109.05</v>
      </c>
      <c r="K123" s="22">
        <v>112.6</v>
      </c>
      <c r="L123" s="22">
        <v>110.8</v>
      </c>
      <c r="M123" s="22">
        <v>114</v>
      </c>
      <c r="N123" s="22">
        <v>114</v>
      </c>
      <c r="O123" s="20">
        <v>112.4</v>
      </c>
      <c r="P123" s="20">
        <v>112.8</v>
      </c>
      <c r="Q123" s="22">
        <v>118.8</v>
      </c>
      <c r="R123" s="22">
        <v>112.6</v>
      </c>
      <c r="S123" s="22">
        <v>111.8</v>
      </c>
      <c r="T123" s="22">
        <v>109.9</v>
      </c>
      <c r="U123" s="22">
        <v>108.4</v>
      </c>
      <c r="V123" s="46">
        <v>107.7</v>
      </c>
      <c r="W123" s="22">
        <v>107.7</v>
      </c>
      <c r="X123" s="22">
        <v>107.5</v>
      </c>
      <c r="Y123" s="21">
        <v>106.9</v>
      </c>
      <c r="Z123" s="68">
        <v>106.5</v>
      </c>
    </row>
    <row r="124" spans="1:26">
      <c r="A124" s="42" t="s">
        <v>91</v>
      </c>
      <c r="B124" s="126">
        <v>113.04</v>
      </c>
      <c r="C124" s="22">
        <v>111.95</v>
      </c>
      <c r="D124" s="22">
        <v>113.25</v>
      </c>
      <c r="E124" s="22">
        <v>110.16</v>
      </c>
      <c r="F124" s="22">
        <v>109.33</v>
      </c>
      <c r="G124" s="22">
        <v>107.51</v>
      </c>
      <c r="H124" s="22">
        <v>106.69</v>
      </c>
      <c r="I124" s="22">
        <v>109.27</v>
      </c>
      <c r="J124" s="22">
        <v>110.7</v>
      </c>
      <c r="K124" s="22">
        <v>111.11</v>
      </c>
      <c r="L124" s="22">
        <v>110.9</v>
      </c>
      <c r="M124" s="22">
        <v>114</v>
      </c>
      <c r="N124" s="22">
        <v>114</v>
      </c>
      <c r="O124" s="20">
        <v>112.3</v>
      </c>
      <c r="P124" s="20">
        <v>111.6</v>
      </c>
      <c r="Q124" s="22">
        <v>113.2</v>
      </c>
      <c r="R124" s="22">
        <v>111.6</v>
      </c>
      <c r="S124" s="22">
        <v>110.5</v>
      </c>
      <c r="T124" s="22">
        <v>110.2</v>
      </c>
      <c r="U124" s="22">
        <v>109.1</v>
      </c>
      <c r="V124" s="46">
        <v>108</v>
      </c>
      <c r="W124" s="22">
        <v>107.5</v>
      </c>
      <c r="X124" s="22">
        <v>107.1</v>
      </c>
      <c r="Y124" s="21">
        <v>107.4</v>
      </c>
      <c r="Z124" s="68">
        <v>106.7</v>
      </c>
    </row>
    <row r="125" spans="1:26">
      <c r="A125" s="42" t="s">
        <v>92</v>
      </c>
      <c r="B125" s="126">
        <v>105.5</v>
      </c>
      <c r="C125" s="22">
        <v>110.5</v>
      </c>
      <c r="D125" s="22">
        <v>111.1</v>
      </c>
      <c r="E125" s="22">
        <v>106</v>
      </c>
      <c r="F125" s="22">
        <v>106.7</v>
      </c>
      <c r="G125" s="22">
        <v>110.2</v>
      </c>
      <c r="H125" s="22">
        <v>107.8</v>
      </c>
      <c r="I125" s="22">
        <v>109.5</v>
      </c>
      <c r="J125" s="22">
        <v>112.1</v>
      </c>
      <c r="K125" s="22">
        <v>112.4</v>
      </c>
      <c r="L125" s="22">
        <v>112.1</v>
      </c>
      <c r="M125" s="22">
        <v>111.6</v>
      </c>
      <c r="N125" s="22">
        <v>112.2</v>
      </c>
      <c r="O125" s="20">
        <v>112.4</v>
      </c>
      <c r="P125" s="20">
        <v>112.3</v>
      </c>
      <c r="Q125" s="22">
        <v>113.2</v>
      </c>
      <c r="R125" s="22">
        <v>111.8</v>
      </c>
      <c r="S125" s="22">
        <v>110.4</v>
      </c>
      <c r="T125" s="22">
        <v>109.6</v>
      </c>
      <c r="U125" s="22">
        <v>109.2</v>
      </c>
      <c r="V125" s="46">
        <v>108.5</v>
      </c>
      <c r="W125" s="22">
        <v>108.4</v>
      </c>
      <c r="X125" s="22">
        <v>108.1</v>
      </c>
      <c r="Y125" s="21">
        <v>108</v>
      </c>
      <c r="Z125" s="68">
        <v>107.4</v>
      </c>
    </row>
    <row r="126" spans="1:26">
      <c r="A126" s="42" t="s">
        <v>93</v>
      </c>
      <c r="B126" s="126">
        <v>113.57</v>
      </c>
      <c r="C126" s="22">
        <v>111.62</v>
      </c>
      <c r="D126" s="22">
        <v>110.59</v>
      </c>
      <c r="E126" s="22">
        <v>110.12</v>
      </c>
      <c r="F126" s="22">
        <v>109.74</v>
      </c>
      <c r="G126" s="22">
        <v>108.97</v>
      </c>
      <c r="H126" s="22">
        <v>109.08</v>
      </c>
      <c r="I126" s="22">
        <v>111.21</v>
      </c>
      <c r="J126" s="22">
        <v>112.89</v>
      </c>
      <c r="K126" s="22">
        <v>114.74</v>
      </c>
      <c r="L126" s="22">
        <v>114.5</v>
      </c>
      <c r="M126" s="22">
        <v>114</v>
      </c>
      <c r="N126" s="22">
        <v>113.6</v>
      </c>
      <c r="O126" s="20">
        <v>111.4</v>
      </c>
      <c r="P126" s="20">
        <v>111.6</v>
      </c>
      <c r="Q126" s="22">
        <v>111.3</v>
      </c>
      <c r="R126" s="22">
        <v>109.9</v>
      </c>
      <c r="S126" s="22">
        <v>109.2</v>
      </c>
      <c r="T126" s="22">
        <v>109</v>
      </c>
      <c r="U126" s="22">
        <v>108.1</v>
      </c>
      <c r="V126" s="46">
        <v>107.3</v>
      </c>
      <c r="W126" s="22">
        <v>106.7</v>
      </c>
      <c r="X126" s="22">
        <v>106.5</v>
      </c>
      <c r="Y126" s="21">
        <v>105.9</v>
      </c>
      <c r="Z126" s="68">
        <v>105.2</v>
      </c>
    </row>
    <row r="127" spans="1:26">
      <c r="A127" s="42" t="s">
        <v>94</v>
      </c>
      <c r="B127" s="126">
        <v>113.83</v>
      </c>
      <c r="C127" s="22">
        <v>113.01</v>
      </c>
      <c r="D127" s="22">
        <v>109.55</v>
      </c>
      <c r="E127" s="22">
        <v>107.93</v>
      </c>
      <c r="F127" s="22">
        <v>107.28</v>
      </c>
      <c r="G127" s="22">
        <v>108.48</v>
      </c>
      <c r="H127" s="22">
        <v>108.85</v>
      </c>
      <c r="I127" s="22">
        <v>109.25</v>
      </c>
      <c r="J127" s="22">
        <v>110.57</v>
      </c>
      <c r="K127" s="22">
        <v>113.88</v>
      </c>
      <c r="L127" s="22">
        <v>113.8</v>
      </c>
      <c r="M127" s="22">
        <v>113.7</v>
      </c>
      <c r="N127" s="22">
        <v>114.7</v>
      </c>
      <c r="O127" s="20">
        <v>111.9</v>
      </c>
      <c r="P127" s="20">
        <v>110.2</v>
      </c>
      <c r="Q127" s="22">
        <v>112.6</v>
      </c>
      <c r="R127" s="22">
        <v>112.5</v>
      </c>
      <c r="S127" s="22">
        <v>110.1</v>
      </c>
      <c r="T127" s="22">
        <v>108.9</v>
      </c>
      <c r="U127" s="22">
        <v>108.7</v>
      </c>
      <c r="V127" s="46">
        <v>107.9</v>
      </c>
      <c r="W127" s="22">
        <v>107.6</v>
      </c>
      <c r="X127" s="22">
        <v>107.4</v>
      </c>
      <c r="Y127" s="21">
        <v>107.2</v>
      </c>
      <c r="Z127" s="68">
        <v>106.5</v>
      </c>
    </row>
    <row r="128" spans="1:26">
      <c r="A128" s="42" t="s">
        <v>95</v>
      </c>
      <c r="B128" s="126">
        <v>112.02</v>
      </c>
      <c r="C128" s="22">
        <v>110.53</v>
      </c>
      <c r="D128" s="22">
        <v>110.95</v>
      </c>
      <c r="E128" s="22">
        <v>107.87</v>
      </c>
      <c r="F128" s="22">
        <v>107.16</v>
      </c>
      <c r="G128" s="22">
        <v>114.16</v>
      </c>
      <c r="H128" s="22">
        <v>108.53</v>
      </c>
      <c r="I128" s="22">
        <v>108.95</v>
      </c>
      <c r="J128" s="22">
        <v>109.45</v>
      </c>
      <c r="K128" s="22">
        <v>110.95</v>
      </c>
      <c r="L128" s="22">
        <v>111.8</v>
      </c>
      <c r="M128" s="22">
        <v>113.3</v>
      </c>
      <c r="N128" s="22">
        <v>114.6</v>
      </c>
      <c r="O128" s="20">
        <v>113.2</v>
      </c>
      <c r="P128" s="20">
        <v>113.3</v>
      </c>
      <c r="Q128" s="22">
        <v>114.7</v>
      </c>
      <c r="R128" s="22">
        <v>113.5</v>
      </c>
      <c r="S128" s="22">
        <v>110.7</v>
      </c>
      <c r="T128" s="22">
        <v>109.7</v>
      </c>
      <c r="U128" s="22">
        <v>109.3</v>
      </c>
      <c r="V128" s="46">
        <v>108.4</v>
      </c>
      <c r="W128" s="22">
        <v>107.5</v>
      </c>
      <c r="X128" s="22">
        <v>107.3</v>
      </c>
      <c r="Y128" s="21">
        <v>107.5</v>
      </c>
      <c r="Z128" s="68">
        <v>107.2</v>
      </c>
    </row>
    <row r="129" spans="1:26">
      <c r="A129" s="42" t="s">
        <v>96</v>
      </c>
      <c r="B129" s="126">
        <v>109.06</v>
      </c>
      <c r="C129" s="22">
        <v>110.98</v>
      </c>
      <c r="D129" s="22">
        <v>109.98</v>
      </c>
      <c r="E129" s="22">
        <v>107.83</v>
      </c>
      <c r="F129" s="22">
        <v>107.79</v>
      </c>
      <c r="G129" s="22">
        <v>108.5</v>
      </c>
      <c r="H129" s="22">
        <v>110.64</v>
      </c>
      <c r="I129" s="22">
        <v>110.71</v>
      </c>
      <c r="J129" s="22">
        <v>109.98</v>
      </c>
      <c r="K129" s="22">
        <v>111.8</v>
      </c>
      <c r="L129" s="22">
        <v>110</v>
      </c>
      <c r="M129" s="22">
        <v>110.6</v>
      </c>
      <c r="N129" s="22">
        <v>114.2</v>
      </c>
      <c r="O129" s="20">
        <v>113.6</v>
      </c>
      <c r="P129" s="20">
        <v>113.2</v>
      </c>
      <c r="Q129" s="22">
        <v>112.9</v>
      </c>
      <c r="R129" s="22">
        <v>111.2</v>
      </c>
      <c r="S129" s="22">
        <v>110.7</v>
      </c>
      <c r="T129" s="22">
        <v>109.3</v>
      </c>
      <c r="U129" s="22">
        <v>108.7</v>
      </c>
      <c r="V129" s="46">
        <v>107.8</v>
      </c>
      <c r="W129" s="22">
        <v>107.3</v>
      </c>
      <c r="X129" s="22">
        <v>107.4</v>
      </c>
      <c r="Y129" s="21">
        <v>107.2</v>
      </c>
      <c r="Z129" s="68">
        <v>107.1</v>
      </c>
    </row>
    <row r="130" spans="1:26">
      <c r="A130" s="42" t="s">
        <v>97</v>
      </c>
      <c r="B130" s="126">
        <v>111.97</v>
      </c>
      <c r="C130" s="22">
        <v>108.59</v>
      </c>
      <c r="D130" s="22">
        <v>108.35</v>
      </c>
      <c r="E130" s="22">
        <v>107.85</v>
      </c>
      <c r="F130" s="22">
        <v>107.15</v>
      </c>
      <c r="G130" s="22">
        <v>107.11</v>
      </c>
      <c r="H130" s="22">
        <v>107.21</v>
      </c>
      <c r="I130" s="22">
        <v>111.15</v>
      </c>
      <c r="J130" s="22">
        <v>113.36</v>
      </c>
      <c r="K130" s="22">
        <v>113.08</v>
      </c>
      <c r="L130" s="22">
        <v>112.36</v>
      </c>
      <c r="M130" s="22">
        <v>113.4</v>
      </c>
      <c r="N130" s="22">
        <v>113.1</v>
      </c>
      <c r="O130" s="20">
        <v>107.9</v>
      </c>
      <c r="P130" s="20">
        <v>107.1</v>
      </c>
      <c r="Q130" s="22">
        <v>109.5</v>
      </c>
      <c r="R130" s="22">
        <v>108</v>
      </c>
      <c r="S130" s="22">
        <v>107.4</v>
      </c>
      <c r="T130" s="22">
        <v>107.8</v>
      </c>
      <c r="U130" s="22">
        <v>107.1</v>
      </c>
      <c r="V130" s="46">
        <v>107</v>
      </c>
      <c r="W130" s="22">
        <v>106.2</v>
      </c>
      <c r="X130" s="22">
        <v>106</v>
      </c>
      <c r="Y130" s="21">
        <v>105.1</v>
      </c>
      <c r="Z130" s="68">
        <v>104.5</v>
      </c>
    </row>
    <row r="131" spans="1:26">
      <c r="A131" s="42" t="s">
        <v>98</v>
      </c>
      <c r="B131" s="126">
        <v>110.04</v>
      </c>
      <c r="C131" s="22">
        <v>107.18</v>
      </c>
      <c r="D131" s="22">
        <v>107.03</v>
      </c>
      <c r="E131" s="22">
        <v>109</v>
      </c>
      <c r="F131" s="22">
        <v>107.1</v>
      </c>
      <c r="G131" s="22">
        <v>107</v>
      </c>
      <c r="H131" s="22">
        <v>107.4</v>
      </c>
      <c r="I131" s="22">
        <v>109.8</v>
      </c>
      <c r="J131" s="22">
        <v>109.4</v>
      </c>
      <c r="K131" s="22">
        <v>111.1</v>
      </c>
      <c r="L131" s="22">
        <v>112.3</v>
      </c>
      <c r="M131" s="22">
        <v>112.3</v>
      </c>
      <c r="N131" s="22">
        <v>113.8</v>
      </c>
      <c r="O131" s="20">
        <v>111.7</v>
      </c>
      <c r="P131" s="20">
        <v>112.9</v>
      </c>
      <c r="Q131" s="22">
        <v>113.9</v>
      </c>
      <c r="R131" s="22">
        <v>112</v>
      </c>
      <c r="S131" s="22">
        <v>110.4</v>
      </c>
      <c r="T131" s="22">
        <v>109.4</v>
      </c>
      <c r="U131" s="22">
        <v>107.7</v>
      </c>
      <c r="V131" s="46">
        <v>107.2</v>
      </c>
      <c r="W131" s="22">
        <v>106.3</v>
      </c>
      <c r="X131" s="22">
        <v>106.3</v>
      </c>
      <c r="Y131" s="21">
        <v>105.8</v>
      </c>
      <c r="Z131" s="68">
        <v>105.1</v>
      </c>
    </row>
    <row r="132" spans="1:26">
      <c r="A132" s="42" t="s">
        <v>99</v>
      </c>
      <c r="B132" s="126">
        <v>102.12</v>
      </c>
      <c r="C132" s="22">
        <v>103.03</v>
      </c>
      <c r="D132" s="22">
        <v>105.43</v>
      </c>
      <c r="E132" s="22">
        <v>107.1</v>
      </c>
      <c r="F132" s="22">
        <v>107.12</v>
      </c>
      <c r="G132" s="22">
        <v>106.55</v>
      </c>
      <c r="H132" s="22">
        <v>106.76</v>
      </c>
      <c r="I132" s="22">
        <v>108.54</v>
      </c>
      <c r="J132" s="22">
        <v>109.58</v>
      </c>
      <c r="K132" s="22">
        <v>109.69</v>
      </c>
      <c r="L132" s="22">
        <v>109.1</v>
      </c>
      <c r="M132" s="22">
        <v>111.3</v>
      </c>
      <c r="N132" s="22">
        <v>113.7</v>
      </c>
      <c r="O132" s="20">
        <v>109.2</v>
      </c>
      <c r="P132" s="20">
        <v>110.4</v>
      </c>
      <c r="Q132" s="22">
        <v>115</v>
      </c>
      <c r="R132" s="22">
        <v>111.1</v>
      </c>
      <c r="S132" s="22">
        <v>108</v>
      </c>
      <c r="T132" s="22">
        <v>108.7</v>
      </c>
      <c r="U132" s="22">
        <v>107.5</v>
      </c>
      <c r="V132" s="46">
        <v>106.9</v>
      </c>
      <c r="W132" s="22">
        <v>106.7</v>
      </c>
      <c r="X132" s="22">
        <v>106.2</v>
      </c>
      <c r="Y132" s="21">
        <v>104.8</v>
      </c>
      <c r="Z132" s="68">
        <v>104.7</v>
      </c>
    </row>
    <row r="133" spans="1:26">
      <c r="A133" s="43" t="s">
        <v>100</v>
      </c>
      <c r="B133" s="126">
        <v>111.4</v>
      </c>
      <c r="C133" s="22">
        <v>110.5</v>
      </c>
      <c r="D133" s="22">
        <v>111</v>
      </c>
      <c r="E133" s="22">
        <v>108.5</v>
      </c>
      <c r="F133" s="22">
        <v>107.8</v>
      </c>
      <c r="G133" s="22">
        <v>108.9</v>
      </c>
      <c r="H133" s="22">
        <v>109.5</v>
      </c>
      <c r="I133" s="22">
        <v>110.9</v>
      </c>
      <c r="J133" s="22">
        <v>112</v>
      </c>
      <c r="K133" s="22">
        <v>112.6</v>
      </c>
      <c r="L133" s="22">
        <v>111.6</v>
      </c>
      <c r="M133" s="22">
        <v>112</v>
      </c>
      <c r="N133" s="22">
        <v>115.3</v>
      </c>
      <c r="O133" s="20">
        <v>113.9</v>
      </c>
      <c r="P133" s="20">
        <v>114.1</v>
      </c>
      <c r="Q133" s="22">
        <v>116.2</v>
      </c>
      <c r="R133" s="22">
        <v>115.1</v>
      </c>
      <c r="S133" s="22">
        <v>112.4</v>
      </c>
      <c r="T133" s="22">
        <v>111.3</v>
      </c>
      <c r="U133" s="22">
        <v>110</v>
      </c>
      <c r="V133" s="46">
        <v>110.1</v>
      </c>
      <c r="W133" s="22">
        <v>109.6</v>
      </c>
      <c r="X133" s="22">
        <v>108.2</v>
      </c>
      <c r="Y133" s="21">
        <v>105.1</v>
      </c>
      <c r="Z133" s="68">
        <v>105.4</v>
      </c>
    </row>
    <row r="134" spans="1:26">
      <c r="A134" s="42" t="s">
        <v>101</v>
      </c>
      <c r="B134" s="126">
        <v>111.25</v>
      </c>
      <c r="C134" s="22">
        <v>109.8</v>
      </c>
      <c r="D134" s="22">
        <v>111.2</v>
      </c>
      <c r="E134" s="22">
        <v>108.99</v>
      </c>
      <c r="F134" s="22">
        <v>107.33</v>
      </c>
      <c r="G134" s="22">
        <v>109.98</v>
      </c>
      <c r="H134" s="22">
        <v>108.16</v>
      </c>
      <c r="I134" s="22">
        <v>109.77</v>
      </c>
      <c r="J134" s="22">
        <v>110.93</v>
      </c>
      <c r="K134" s="22">
        <v>112.34</v>
      </c>
      <c r="L134" s="22">
        <v>111.63</v>
      </c>
      <c r="M134" s="22">
        <v>112.8</v>
      </c>
      <c r="N134" s="22">
        <v>114.77</v>
      </c>
      <c r="O134" s="20">
        <v>111.2</v>
      </c>
      <c r="P134" s="20">
        <v>114</v>
      </c>
      <c r="Q134" s="22">
        <v>115.7</v>
      </c>
      <c r="R134" s="22">
        <v>115.9</v>
      </c>
      <c r="S134" s="22">
        <v>112.3</v>
      </c>
      <c r="T134" s="22">
        <v>109.6</v>
      </c>
      <c r="U134" s="22">
        <v>108.1</v>
      </c>
      <c r="V134" s="46">
        <v>107.2</v>
      </c>
      <c r="W134" s="22">
        <v>107</v>
      </c>
      <c r="X134" s="22">
        <v>107.5</v>
      </c>
      <c r="Y134" s="21">
        <v>107.4</v>
      </c>
      <c r="Z134" s="68">
        <v>107</v>
      </c>
    </row>
    <row r="135" spans="1:26">
      <c r="A135" s="42" t="s">
        <v>102</v>
      </c>
      <c r="B135" s="126">
        <v>105.92</v>
      </c>
      <c r="C135" s="22">
        <v>107.36</v>
      </c>
      <c r="D135" s="22">
        <v>107.52</v>
      </c>
      <c r="E135" s="22">
        <v>106.93</v>
      </c>
      <c r="F135" s="22">
        <v>107.25</v>
      </c>
      <c r="G135" s="22">
        <v>106.96</v>
      </c>
      <c r="H135" s="22">
        <v>107.48</v>
      </c>
      <c r="I135" s="22">
        <v>107.89</v>
      </c>
      <c r="J135" s="22">
        <v>109.07</v>
      </c>
      <c r="K135" s="22">
        <v>110.45</v>
      </c>
      <c r="L135" s="22">
        <v>110.8</v>
      </c>
      <c r="M135" s="22">
        <v>110.9</v>
      </c>
      <c r="N135" s="22">
        <v>113.1</v>
      </c>
      <c r="O135" s="20">
        <v>112.8</v>
      </c>
      <c r="P135" s="20">
        <v>112.9</v>
      </c>
      <c r="Q135" s="22">
        <v>114.7</v>
      </c>
      <c r="R135" s="22">
        <v>116.1</v>
      </c>
      <c r="S135" s="22">
        <v>113.5</v>
      </c>
      <c r="T135" s="22">
        <v>111.9</v>
      </c>
      <c r="U135" s="22">
        <v>110.4</v>
      </c>
      <c r="V135" s="46">
        <v>110.3</v>
      </c>
      <c r="W135" s="22">
        <v>109.8</v>
      </c>
      <c r="X135" s="22">
        <v>109.4</v>
      </c>
      <c r="Y135" s="21">
        <v>108.4</v>
      </c>
      <c r="Z135" s="68">
        <v>107.6</v>
      </c>
    </row>
    <row r="136" spans="1:26">
      <c r="A136" s="42" t="s">
        <v>103</v>
      </c>
      <c r="B136" s="126">
        <v>110.27</v>
      </c>
      <c r="C136" s="22">
        <v>109.67</v>
      </c>
      <c r="D136" s="22">
        <v>108.33</v>
      </c>
      <c r="E136" s="22">
        <v>106.79</v>
      </c>
      <c r="F136" s="22">
        <v>106.03</v>
      </c>
      <c r="G136" s="22">
        <v>106.28</v>
      </c>
      <c r="H136" s="22">
        <v>105.63</v>
      </c>
      <c r="I136" s="22">
        <v>107.83</v>
      </c>
      <c r="J136" s="22">
        <v>107.72</v>
      </c>
      <c r="K136" s="22">
        <v>110.77</v>
      </c>
      <c r="L136" s="22">
        <v>108</v>
      </c>
      <c r="M136" s="22">
        <v>111</v>
      </c>
      <c r="N136" s="22">
        <v>111.7</v>
      </c>
      <c r="O136" s="20">
        <v>109.8</v>
      </c>
      <c r="P136" s="20">
        <v>111.4</v>
      </c>
      <c r="Q136" s="22">
        <v>111.6</v>
      </c>
      <c r="R136" s="22">
        <v>112.9</v>
      </c>
      <c r="S136" s="22">
        <v>112.3</v>
      </c>
      <c r="T136" s="22">
        <v>111.5</v>
      </c>
      <c r="U136" s="22">
        <v>107.5</v>
      </c>
      <c r="V136" s="46">
        <v>108</v>
      </c>
      <c r="W136" s="22">
        <v>108</v>
      </c>
      <c r="X136" s="22">
        <v>108.8</v>
      </c>
      <c r="Y136" s="21">
        <v>108.2</v>
      </c>
      <c r="Z136" s="68">
        <v>107.4</v>
      </c>
    </row>
    <row r="137" spans="1:26">
      <c r="A137" s="42" t="s">
        <v>104</v>
      </c>
      <c r="B137" s="126">
        <v>109.4</v>
      </c>
      <c r="C137" s="22">
        <v>109.9</v>
      </c>
      <c r="D137" s="22">
        <v>109.9</v>
      </c>
      <c r="E137" s="22">
        <v>110.8</v>
      </c>
      <c r="F137" s="22">
        <v>109.6</v>
      </c>
      <c r="G137" s="22">
        <v>109.6</v>
      </c>
      <c r="H137" s="22">
        <v>109.4</v>
      </c>
      <c r="I137" s="22">
        <v>110.6</v>
      </c>
      <c r="J137" s="22">
        <v>111.3</v>
      </c>
      <c r="K137" s="22">
        <v>112.4</v>
      </c>
      <c r="L137" s="22">
        <v>112.1</v>
      </c>
      <c r="M137" s="22">
        <v>112.4</v>
      </c>
      <c r="N137" s="22">
        <v>114.2</v>
      </c>
      <c r="O137" s="21">
        <v>116.1</v>
      </c>
      <c r="P137" s="21">
        <v>113.3</v>
      </c>
      <c r="Q137" s="21">
        <v>114.4</v>
      </c>
      <c r="R137" s="21">
        <v>113.7</v>
      </c>
      <c r="S137" s="21">
        <v>112.6</v>
      </c>
      <c r="T137" s="21">
        <v>110.7</v>
      </c>
      <c r="U137" s="21">
        <v>109.4</v>
      </c>
      <c r="V137" s="21">
        <v>107.5</v>
      </c>
      <c r="W137" s="21">
        <v>107.1</v>
      </c>
      <c r="X137" s="21">
        <v>107.3</v>
      </c>
      <c r="Y137" s="21">
        <v>107.5</v>
      </c>
      <c r="Z137" s="68">
        <v>105.4</v>
      </c>
    </row>
    <row r="138" spans="1:26">
      <c r="A138" s="42" t="s">
        <v>105</v>
      </c>
      <c r="B138" s="126">
        <v>108.23</v>
      </c>
      <c r="C138" s="22">
        <v>114.45</v>
      </c>
      <c r="D138" s="22">
        <v>103.59</v>
      </c>
      <c r="E138" s="22">
        <v>108.57</v>
      </c>
      <c r="F138" s="22">
        <v>107.99</v>
      </c>
      <c r="G138" s="22">
        <v>108.89</v>
      </c>
      <c r="H138" s="22">
        <v>109.07</v>
      </c>
      <c r="I138" s="22">
        <v>109.11</v>
      </c>
      <c r="J138" s="22">
        <v>110.98</v>
      </c>
      <c r="K138" s="22">
        <v>111.8</v>
      </c>
      <c r="L138" s="22">
        <v>111.2</v>
      </c>
      <c r="M138" s="22">
        <v>110.94</v>
      </c>
      <c r="N138" s="22">
        <v>111.8</v>
      </c>
      <c r="O138" s="21">
        <v>110.1</v>
      </c>
      <c r="P138" s="21">
        <v>110.2</v>
      </c>
      <c r="Q138" s="21">
        <v>111.6</v>
      </c>
      <c r="R138" s="21">
        <v>112.3</v>
      </c>
      <c r="S138" s="21">
        <v>112.2</v>
      </c>
      <c r="T138" s="21">
        <v>110.4</v>
      </c>
      <c r="U138" s="21">
        <v>108.6</v>
      </c>
      <c r="V138" s="21">
        <v>107.7</v>
      </c>
      <c r="W138" s="21">
        <v>107.2</v>
      </c>
      <c r="X138" s="21">
        <v>103</v>
      </c>
      <c r="Y138" s="21">
        <v>105.8</v>
      </c>
      <c r="Z138" s="68">
        <v>105.7</v>
      </c>
    </row>
    <row r="139" spans="1:26">
      <c r="A139" s="42" t="s">
        <v>106</v>
      </c>
      <c r="B139" s="126">
        <v>106.36</v>
      </c>
      <c r="C139" s="22">
        <v>107.12</v>
      </c>
      <c r="D139" s="22">
        <v>107.45</v>
      </c>
      <c r="E139" s="22">
        <v>107.33</v>
      </c>
      <c r="F139" s="22">
        <v>106.59</v>
      </c>
      <c r="G139" s="22">
        <v>107.49</v>
      </c>
      <c r="H139" s="22">
        <v>110.28</v>
      </c>
      <c r="I139" s="22">
        <v>110.79</v>
      </c>
      <c r="J139" s="22">
        <v>110.73</v>
      </c>
      <c r="K139" s="22">
        <v>111.22</v>
      </c>
      <c r="L139" s="22">
        <v>111.2</v>
      </c>
      <c r="M139" s="22">
        <v>111.26</v>
      </c>
      <c r="N139" s="22">
        <v>111.69</v>
      </c>
      <c r="O139" s="21">
        <v>112.9</v>
      </c>
      <c r="P139" s="21">
        <v>109.6</v>
      </c>
      <c r="Q139" s="21">
        <v>114.5</v>
      </c>
      <c r="R139" s="21">
        <v>112.3</v>
      </c>
      <c r="S139" s="21">
        <v>111.3</v>
      </c>
      <c r="T139" s="21">
        <v>109.9</v>
      </c>
      <c r="U139" s="21">
        <v>108.2</v>
      </c>
      <c r="V139" s="21">
        <v>107.2</v>
      </c>
      <c r="W139" s="21">
        <v>107.1</v>
      </c>
      <c r="X139" s="21">
        <v>106.4</v>
      </c>
      <c r="Y139" s="21">
        <v>106.3</v>
      </c>
      <c r="Z139" s="68">
        <v>105.4</v>
      </c>
    </row>
    <row r="140" spans="1:26">
      <c r="A140" s="42" t="s">
        <v>107</v>
      </c>
      <c r="B140" s="126">
        <v>107.19</v>
      </c>
      <c r="C140" s="22">
        <v>108.99</v>
      </c>
      <c r="D140" s="22">
        <v>106.24</v>
      </c>
      <c r="E140" s="22">
        <v>107.2</v>
      </c>
      <c r="F140" s="22">
        <v>107.61</v>
      </c>
      <c r="G140" s="22">
        <v>108.42</v>
      </c>
      <c r="H140" s="22">
        <v>108.14</v>
      </c>
      <c r="I140" s="22">
        <v>108.57</v>
      </c>
      <c r="J140" s="22">
        <v>111</v>
      </c>
      <c r="K140" s="22">
        <v>109.66</v>
      </c>
      <c r="L140" s="22">
        <v>109.4</v>
      </c>
      <c r="M140" s="22">
        <v>111.2</v>
      </c>
      <c r="N140" s="22">
        <v>111.4</v>
      </c>
      <c r="O140" s="21">
        <v>111.3</v>
      </c>
      <c r="P140" s="21">
        <v>110.6</v>
      </c>
      <c r="Q140" s="21">
        <v>112.2</v>
      </c>
      <c r="R140" s="21">
        <v>110.8</v>
      </c>
      <c r="S140" s="21">
        <v>110.3</v>
      </c>
      <c r="T140" s="21">
        <v>108.6</v>
      </c>
      <c r="U140" s="21">
        <v>106.8</v>
      </c>
      <c r="V140" s="21">
        <v>106.9</v>
      </c>
      <c r="W140" s="21">
        <v>107</v>
      </c>
      <c r="X140" s="21">
        <v>106.7</v>
      </c>
      <c r="Y140" s="21">
        <v>106</v>
      </c>
      <c r="Z140" s="68">
        <v>105.5</v>
      </c>
    </row>
    <row r="141" spans="1:26">
      <c r="A141" s="42" t="s">
        <v>108</v>
      </c>
      <c r="B141" s="126">
        <v>107.4</v>
      </c>
      <c r="C141" s="22">
        <v>104.5</v>
      </c>
      <c r="D141" s="22">
        <v>107.6</v>
      </c>
      <c r="E141" s="22">
        <v>106.6</v>
      </c>
      <c r="F141" s="22">
        <v>106.6</v>
      </c>
      <c r="G141" s="22">
        <v>106.2</v>
      </c>
      <c r="H141" s="22">
        <v>107</v>
      </c>
      <c r="I141" s="22">
        <v>106.5</v>
      </c>
      <c r="J141" s="22">
        <v>110.5</v>
      </c>
      <c r="K141" s="22">
        <v>109.7</v>
      </c>
      <c r="L141" s="22">
        <v>108.8</v>
      </c>
      <c r="M141" s="22">
        <v>108.7</v>
      </c>
      <c r="N141" s="22">
        <v>109.9</v>
      </c>
      <c r="O141" s="21">
        <v>108.9</v>
      </c>
      <c r="P141" s="21">
        <v>106.5</v>
      </c>
      <c r="Q141" s="21">
        <v>109.3</v>
      </c>
      <c r="R141" s="21">
        <v>110.7</v>
      </c>
      <c r="S141" s="21">
        <v>110.8</v>
      </c>
      <c r="T141" s="21">
        <v>109.6</v>
      </c>
      <c r="U141" s="21">
        <v>108.4</v>
      </c>
      <c r="V141" s="21">
        <v>106.6</v>
      </c>
      <c r="W141" s="21">
        <v>105.3</v>
      </c>
      <c r="X141" s="21">
        <v>105.7</v>
      </c>
      <c r="Y141" s="21">
        <v>104.1</v>
      </c>
      <c r="Z141" s="68">
        <v>104.5</v>
      </c>
    </row>
    <row r="142" spans="1:26" ht="13.5" thickBot="1">
      <c r="A142" s="44" t="s">
        <v>109</v>
      </c>
      <c r="B142" s="127">
        <v>116</v>
      </c>
      <c r="C142" s="88">
        <v>111.5</v>
      </c>
      <c r="D142" s="88">
        <v>110</v>
      </c>
      <c r="E142" s="88">
        <v>110.3</v>
      </c>
      <c r="F142" s="88">
        <v>110.5</v>
      </c>
      <c r="G142" s="88">
        <v>108.6</v>
      </c>
      <c r="H142" s="88">
        <v>111.1</v>
      </c>
      <c r="I142" s="88">
        <v>111.4</v>
      </c>
      <c r="J142" s="88">
        <v>110.5</v>
      </c>
      <c r="K142" s="88">
        <v>110.8</v>
      </c>
      <c r="L142" s="88">
        <v>110.6</v>
      </c>
      <c r="M142" s="88">
        <v>112.1</v>
      </c>
      <c r="N142" s="88">
        <v>112.5</v>
      </c>
      <c r="O142" s="63">
        <v>109</v>
      </c>
      <c r="P142" s="63">
        <v>111.2</v>
      </c>
      <c r="Q142" s="63">
        <v>110.8</v>
      </c>
      <c r="R142" s="63">
        <v>111.3</v>
      </c>
      <c r="S142" s="63">
        <v>110.4</v>
      </c>
      <c r="T142" s="63">
        <v>110.5</v>
      </c>
      <c r="U142" s="63">
        <v>109.1</v>
      </c>
      <c r="V142" s="63">
        <v>108.9</v>
      </c>
      <c r="W142" s="63">
        <v>107.9</v>
      </c>
      <c r="X142" s="63">
        <v>107.9</v>
      </c>
      <c r="Y142" s="63">
        <v>107</v>
      </c>
      <c r="Z142" s="70">
        <v>106</v>
      </c>
    </row>
    <row r="143" spans="1:26" ht="16.5">
      <c r="A143" s="123" t="s">
        <v>111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26CC-CABB-43B8-90CF-A7AE0C97EE0D}">
  <dimension ref="A1:H34"/>
  <sheetViews>
    <sheetView showGridLines="0" workbookViewId="0">
      <selection activeCell="G21" sqref="G21"/>
    </sheetView>
  </sheetViews>
  <sheetFormatPr defaultRowHeight="15"/>
  <cols>
    <col min="1" max="1" width="8.85546875" style="15"/>
    <col min="2" max="2" width="9" style="19" bestFit="1" customWidth="1"/>
    <col min="3" max="4" width="9.5703125" style="19" bestFit="1" customWidth="1"/>
    <col min="5" max="5" width="10.7109375" style="19" bestFit="1" customWidth="1"/>
    <col min="6" max="7" width="9" style="19" bestFit="1" customWidth="1"/>
    <col min="8" max="8" width="12.85546875" style="19" customWidth="1"/>
  </cols>
  <sheetData>
    <row r="1" spans="1:8" ht="25.9" customHeight="1">
      <c r="A1" s="105"/>
      <c r="B1" s="107" t="s">
        <v>43</v>
      </c>
      <c r="C1" s="91" t="s">
        <v>44</v>
      </c>
      <c r="D1" s="92" t="s">
        <v>45</v>
      </c>
      <c r="E1" s="91" t="s">
        <v>43</v>
      </c>
      <c r="F1" s="91" t="s">
        <v>44</v>
      </c>
      <c r="G1" s="91" t="s">
        <v>45</v>
      </c>
      <c r="H1" s="108" t="s">
        <v>46</v>
      </c>
    </row>
    <row r="2" spans="1:8" ht="15" customHeight="1" thickBot="1">
      <c r="A2" s="106"/>
      <c r="B2" s="168" t="s">
        <v>47</v>
      </c>
      <c r="C2" s="169"/>
      <c r="D2" s="170"/>
      <c r="E2" s="169" t="s">
        <v>39</v>
      </c>
      <c r="F2" s="169"/>
      <c r="G2" s="169"/>
      <c r="H2" s="109"/>
    </row>
    <row r="3" spans="1:8">
      <c r="A3" s="16" t="s">
        <v>48</v>
      </c>
      <c r="B3" s="110">
        <v>113.69</v>
      </c>
      <c r="C3" s="110">
        <v>5715.06</v>
      </c>
      <c r="D3" s="110">
        <v>29542.53</v>
      </c>
      <c r="E3" s="119">
        <f>B3/H3</f>
        <v>3.214187773703539E-3</v>
      </c>
      <c r="F3" s="119">
        <f>C3/H3</f>
        <v>0.16157336597750152</v>
      </c>
      <c r="G3" s="120">
        <f>D3/H3</f>
        <v>0.83521188081862974</v>
      </c>
      <c r="H3" s="111">
        <v>35371.300000000003</v>
      </c>
    </row>
    <row r="4" spans="1:8">
      <c r="A4" s="16" t="s">
        <v>49</v>
      </c>
      <c r="B4" s="112">
        <v>185.23</v>
      </c>
      <c r="C4" s="112">
        <v>4969.18</v>
      </c>
      <c r="D4" s="112">
        <v>8949.8700000000008</v>
      </c>
      <c r="E4" s="119">
        <f t="shared" ref="E4:E33" si="0">B4/H4</f>
        <v>1.3132892994183324E-2</v>
      </c>
      <c r="F4" s="119">
        <f t="shared" ref="F4:F33" si="1">C4/H4</f>
        <v>0.35231716897282245</v>
      </c>
      <c r="G4" s="121">
        <f t="shared" ref="G4:G33" si="2">D4/H4</f>
        <v>0.63454993803299431</v>
      </c>
      <c r="H4" s="113">
        <v>14104.28</v>
      </c>
    </row>
    <row r="5" spans="1:8">
      <c r="A5" s="16" t="s">
        <v>50</v>
      </c>
      <c r="B5" s="112">
        <v>3518.44</v>
      </c>
      <c r="C5" s="112">
        <v>13597.26</v>
      </c>
      <c r="D5" s="112">
        <v>17988.82</v>
      </c>
      <c r="E5" s="119">
        <f t="shared" si="0"/>
        <v>0.10022760614736002</v>
      </c>
      <c r="F5" s="119">
        <f t="shared" si="1"/>
        <v>0.38733666623937102</v>
      </c>
      <c r="G5" s="121">
        <f t="shared" si="2"/>
        <v>0.51243629734079676</v>
      </c>
      <c r="H5" s="113">
        <v>35104.5</v>
      </c>
    </row>
    <row r="6" spans="1:8">
      <c r="A6" s="16" t="s">
        <v>51</v>
      </c>
      <c r="B6" s="112">
        <v>824.72</v>
      </c>
      <c r="C6" s="112">
        <v>7453.09</v>
      </c>
      <c r="D6" s="112">
        <v>8748.8700000000008</v>
      </c>
      <c r="E6" s="119">
        <f t="shared" si="0"/>
        <v>4.8436923698571888E-2</v>
      </c>
      <c r="F6" s="119">
        <f t="shared" si="1"/>
        <v>0.43773008008607667</v>
      </c>
      <c r="G6" s="121">
        <f t="shared" si="2"/>
        <v>0.5138329962153515</v>
      </c>
      <c r="H6" s="113">
        <v>17026.68</v>
      </c>
    </row>
    <row r="7" spans="1:8">
      <c r="A7" s="16" t="s">
        <v>52</v>
      </c>
      <c r="B7" s="112">
        <v>1863.19</v>
      </c>
      <c r="C7" s="112">
        <v>6818.88</v>
      </c>
      <c r="D7" s="112">
        <v>8530.4599999999991</v>
      </c>
      <c r="E7" s="119">
        <f t="shared" si="0"/>
        <v>0.10824633260711693</v>
      </c>
      <c r="F7" s="119">
        <f t="shared" si="1"/>
        <v>0.39615860566448802</v>
      </c>
      <c r="G7" s="121">
        <f t="shared" si="2"/>
        <v>0.49559680464778499</v>
      </c>
      <c r="H7" s="113">
        <v>17212.5</v>
      </c>
    </row>
    <row r="8" spans="1:8">
      <c r="A8" s="16" t="s">
        <v>53</v>
      </c>
      <c r="B8" s="112">
        <v>2177.77</v>
      </c>
      <c r="C8" s="112">
        <v>9531.24</v>
      </c>
      <c r="D8" s="112">
        <v>13200.44</v>
      </c>
      <c r="E8" s="119">
        <f t="shared" si="0"/>
        <v>8.7427286778136853E-2</v>
      </c>
      <c r="F8" s="119">
        <f t="shared" si="1"/>
        <v>0.38263473775065737</v>
      </c>
      <c r="G8" s="121">
        <f t="shared" si="2"/>
        <v>0.52993596820490174</v>
      </c>
      <c r="H8" s="113">
        <v>24909.5</v>
      </c>
    </row>
    <row r="9" spans="1:8">
      <c r="A9" s="16" t="s">
        <v>54</v>
      </c>
      <c r="B9" s="112">
        <v>1287.32</v>
      </c>
      <c r="C9" s="112">
        <v>4134.82</v>
      </c>
      <c r="D9" s="112">
        <v>6304.68</v>
      </c>
      <c r="E9" s="119">
        <f t="shared" si="0"/>
        <v>0.1097758979431729</v>
      </c>
      <c r="F9" s="119">
        <f t="shared" si="1"/>
        <v>0.35259576355015859</v>
      </c>
      <c r="G9" s="121">
        <f t="shared" si="2"/>
        <v>0.53763004400177372</v>
      </c>
      <c r="H9" s="113">
        <v>11726.8</v>
      </c>
    </row>
    <row r="10" spans="1:8">
      <c r="A10" s="16" t="s">
        <v>55</v>
      </c>
      <c r="B10" s="112">
        <v>3182.45</v>
      </c>
      <c r="C10" s="112">
        <v>3615.21</v>
      </c>
      <c r="D10" s="112">
        <v>6815.03</v>
      </c>
      <c r="E10" s="119">
        <f t="shared" si="0"/>
        <v>0.23378536219853516</v>
      </c>
      <c r="F10" s="119">
        <f t="shared" si="1"/>
        <v>0.26557626334232004</v>
      </c>
      <c r="G10" s="121">
        <f t="shared" si="2"/>
        <v>0.50063763985102139</v>
      </c>
      <c r="H10" s="113">
        <v>13612.7</v>
      </c>
    </row>
    <row r="11" spans="1:8">
      <c r="A11" s="16" t="s">
        <v>56</v>
      </c>
      <c r="B11" s="112">
        <v>103.88</v>
      </c>
      <c r="C11" s="112">
        <v>10299.16</v>
      </c>
      <c r="D11" s="112">
        <v>27752.28</v>
      </c>
      <c r="E11" s="119">
        <f t="shared" si="0"/>
        <v>2.7225561206143728E-3</v>
      </c>
      <c r="F11" s="119">
        <f t="shared" si="1"/>
        <v>0.26992723426248294</v>
      </c>
      <c r="G11" s="121">
        <f t="shared" si="2"/>
        <v>0.72735020961690267</v>
      </c>
      <c r="H11" s="113">
        <v>38155.32</v>
      </c>
    </row>
    <row r="12" spans="1:8">
      <c r="A12" s="16" t="s">
        <v>57</v>
      </c>
      <c r="B12" s="112">
        <v>4296.28</v>
      </c>
      <c r="C12" s="112">
        <v>44270.51</v>
      </c>
      <c r="D12" s="112">
        <v>51064.73</v>
      </c>
      <c r="E12" s="119">
        <f t="shared" si="0"/>
        <v>4.3121694821076702E-2</v>
      </c>
      <c r="F12" s="119">
        <f t="shared" si="1"/>
        <v>0.4443424129231392</v>
      </c>
      <c r="G12" s="121">
        <f t="shared" si="2"/>
        <v>0.51253589225578411</v>
      </c>
      <c r="H12" s="113">
        <v>99631.52</v>
      </c>
    </row>
    <row r="13" spans="1:8">
      <c r="A13" s="16" t="s">
        <v>58</v>
      </c>
      <c r="B13" s="112">
        <v>2097.38</v>
      </c>
      <c r="C13" s="112">
        <v>26566.6</v>
      </c>
      <c r="D13" s="112">
        <v>33687.760000000002</v>
      </c>
      <c r="E13" s="119">
        <f t="shared" si="0"/>
        <v>3.3638273644368173E-2</v>
      </c>
      <c r="F13" s="119">
        <f t="shared" si="1"/>
        <v>0.42608137800516427</v>
      </c>
      <c r="G13" s="121">
        <f t="shared" si="2"/>
        <v>0.54029221664448046</v>
      </c>
      <c r="H13" s="113">
        <v>62351</v>
      </c>
    </row>
    <row r="14" spans="1:8">
      <c r="A14" s="16" t="s">
        <v>59</v>
      </c>
      <c r="B14" s="112">
        <v>2915.7</v>
      </c>
      <c r="C14" s="112">
        <v>15337.9</v>
      </c>
      <c r="D14" s="112">
        <v>18860.38</v>
      </c>
      <c r="E14" s="119">
        <f t="shared" si="0"/>
        <v>7.8560650967289966E-2</v>
      </c>
      <c r="F14" s="119">
        <f t="shared" si="1"/>
        <v>0.41326453629358195</v>
      </c>
      <c r="G14" s="121">
        <f t="shared" si="2"/>
        <v>0.50817427385892122</v>
      </c>
      <c r="H14" s="113">
        <v>37114</v>
      </c>
    </row>
    <row r="15" spans="1:8">
      <c r="A15" s="16" t="s">
        <v>60</v>
      </c>
      <c r="B15" s="112">
        <v>2596.23</v>
      </c>
      <c r="C15" s="112">
        <v>20581.740000000002</v>
      </c>
      <c r="D15" s="112">
        <v>19217.03</v>
      </c>
      <c r="E15" s="119">
        <f t="shared" si="0"/>
        <v>6.1239061210048358E-2</v>
      </c>
      <c r="F15" s="119">
        <f t="shared" si="1"/>
        <v>0.48547564571293789</v>
      </c>
      <c r="G15" s="121">
        <f t="shared" si="2"/>
        <v>0.45328529307701376</v>
      </c>
      <c r="H15" s="113">
        <v>42395</v>
      </c>
    </row>
    <row r="16" spans="1:8">
      <c r="A16" s="16" t="s">
        <v>61</v>
      </c>
      <c r="B16" s="112">
        <v>2057.56</v>
      </c>
      <c r="C16" s="112">
        <v>10939.83</v>
      </c>
      <c r="D16" s="112">
        <v>11760.11</v>
      </c>
      <c r="E16" s="119">
        <f t="shared" si="0"/>
        <v>8.3108552963748361E-2</v>
      </c>
      <c r="F16" s="119">
        <f t="shared" si="1"/>
        <v>0.44187943047561345</v>
      </c>
      <c r="G16" s="121">
        <f t="shared" si="2"/>
        <v>0.47501201656063824</v>
      </c>
      <c r="H16" s="113">
        <v>24757.5</v>
      </c>
    </row>
    <row r="17" spans="1:8">
      <c r="A17" s="16" t="s">
        <v>62</v>
      </c>
      <c r="B17" s="112">
        <v>5116.4399999999996</v>
      </c>
      <c r="C17" s="112">
        <v>28310.92</v>
      </c>
      <c r="D17" s="112">
        <v>37640.17</v>
      </c>
      <c r="E17" s="119">
        <f t="shared" si="0"/>
        <v>7.1994090125584831E-2</v>
      </c>
      <c r="F17" s="119">
        <f t="shared" si="1"/>
        <v>0.39836662328068384</v>
      </c>
      <c r="G17" s="121">
        <f t="shared" si="2"/>
        <v>0.52963970872761812</v>
      </c>
      <c r="H17" s="113">
        <v>71067.5</v>
      </c>
    </row>
    <row r="18" spans="1:8">
      <c r="A18" s="16" t="s">
        <v>63</v>
      </c>
      <c r="B18" s="112">
        <v>4635.3999999999996</v>
      </c>
      <c r="C18" s="112">
        <v>23605.79</v>
      </c>
      <c r="D18" s="112">
        <v>26018.01</v>
      </c>
      <c r="E18" s="119">
        <f t="shared" si="0"/>
        <v>8.5430673507902802E-2</v>
      </c>
      <c r="F18" s="119">
        <f t="shared" si="1"/>
        <v>0.43505599050483607</v>
      </c>
      <c r="G18" s="121">
        <f t="shared" si="2"/>
        <v>0.47951333598726115</v>
      </c>
      <c r="H18" s="113">
        <v>54259.199999999997</v>
      </c>
    </row>
    <row r="19" spans="1:8">
      <c r="A19" s="16" t="s">
        <v>64</v>
      </c>
      <c r="B19" s="112">
        <v>3809.09</v>
      </c>
      <c r="C19" s="112">
        <v>19098.62</v>
      </c>
      <c r="D19" s="112">
        <v>22920.6</v>
      </c>
      <c r="E19" s="119">
        <f t="shared" si="0"/>
        <v>8.311652775325995E-2</v>
      </c>
      <c r="F19" s="119">
        <f t="shared" si="1"/>
        <v>0.41674283865147982</v>
      </c>
      <c r="G19" s="121">
        <f t="shared" si="2"/>
        <v>0.50014063359526018</v>
      </c>
      <c r="H19" s="113">
        <v>45828.31</v>
      </c>
    </row>
    <row r="20" spans="1:8">
      <c r="A20" s="16" t="s">
        <v>65</v>
      </c>
      <c r="B20" s="112">
        <v>3646.95</v>
      </c>
      <c r="C20" s="112">
        <v>14946.98</v>
      </c>
      <c r="D20" s="112">
        <v>21158.19</v>
      </c>
      <c r="E20" s="119">
        <f t="shared" si="0"/>
        <v>9.174227688988662E-2</v>
      </c>
      <c r="F20" s="119">
        <f t="shared" si="1"/>
        <v>0.37600460050935647</v>
      </c>
      <c r="G20" s="121">
        <f t="shared" si="2"/>
        <v>0.53225312260075686</v>
      </c>
      <c r="H20" s="113">
        <v>39752.120000000003</v>
      </c>
    </row>
    <row r="21" spans="1:8">
      <c r="A21" s="16" t="s">
        <v>66</v>
      </c>
      <c r="B21" s="112">
        <v>4351.26</v>
      </c>
      <c r="C21" s="112">
        <v>43546.43</v>
      </c>
      <c r="D21" s="112">
        <v>59773.38</v>
      </c>
      <c r="E21" s="119">
        <f t="shared" si="0"/>
        <v>4.0412526781799421E-2</v>
      </c>
      <c r="F21" s="119">
        <f t="shared" si="1"/>
        <v>0.40443946549430593</v>
      </c>
      <c r="G21" s="121">
        <f t="shared" si="2"/>
        <v>0.55514800772389461</v>
      </c>
      <c r="H21" s="113">
        <v>107671.07</v>
      </c>
    </row>
    <row r="22" spans="1:8">
      <c r="A22" s="16" t="s">
        <v>67</v>
      </c>
      <c r="B22" s="112">
        <v>3387.74</v>
      </c>
      <c r="C22" s="112">
        <v>7077.43</v>
      </c>
      <c r="D22" s="112">
        <v>10771.97</v>
      </c>
      <c r="E22" s="119">
        <f t="shared" si="0"/>
        <v>0.15951959632982596</v>
      </c>
      <c r="F22" s="119">
        <f t="shared" si="1"/>
        <v>0.33325720883320448</v>
      </c>
      <c r="G22" s="121">
        <f t="shared" si="2"/>
        <v>0.50722319483696954</v>
      </c>
      <c r="H22" s="113">
        <v>21237.14</v>
      </c>
    </row>
    <row r="23" spans="1:8">
      <c r="A23" s="16" t="s">
        <v>68</v>
      </c>
      <c r="B23" s="112">
        <v>1080.3599999999999</v>
      </c>
      <c r="C23" s="112">
        <v>1099.03</v>
      </c>
      <c r="D23" s="112">
        <v>3129.54</v>
      </c>
      <c r="E23" s="119">
        <f t="shared" si="0"/>
        <v>0.20349825012149317</v>
      </c>
      <c r="F23" s="119">
        <f t="shared" si="1"/>
        <v>0.20701495967179889</v>
      </c>
      <c r="G23" s="121">
        <f t="shared" si="2"/>
        <v>0.58948490659152297</v>
      </c>
      <c r="H23" s="113">
        <v>5308.94</v>
      </c>
    </row>
    <row r="24" spans="1:8">
      <c r="A24" s="16" t="s">
        <v>69</v>
      </c>
      <c r="B24" s="112">
        <v>1551.42</v>
      </c>
      <c r="C24" s="112">
        <v>9496.84</v>
      </c>
      <c r="D24" s="112">
        <v>12557.51</v>
      </c>
      <c r="E24" s="119">
        <f t="shared" si="0"/>
        <v>6.5722067104779888E-2</v>
      </c>
      <c r="F24" s="119">
        <f t="shared" si="1"/>
        <v>0.40231011316301057</v>
      </c>
      <c r="G24" s="121">
        <f t="shared" si="2"/>
        <v>0.53196781973220952</v>
      </c>
      <c r="H24" s="113">
        <v>23605.77</v>
      </c>
    </row>
    <row r="25" spans="1:8">
      <c r="A25" s="16" t="s">
        <v>70</v>
      </c>
      <c r="B25" s="112">
        <v>4807.24</v>
      </c>
      <c r="C25" s="112">
        <v>17365.330000000002</v>
      </c>
      <c r="D25" s="112">
        <v>24443.25</v>
      </c>
      <c r="E25" s="119">
        <f t="shared" si="0"/>
        <v>0.10312464738365644</v>
      </c>
      <c r="F25" s="119">
        <f t="shared" si="1"/>
        <v>0.37252010154492621</v>
      </c>
      <c r="G25" s="121">
        <f t="shared" si="2"/>
        <v>0.52435525107141734</v>
      </c>
      <c r="H25" s="113">
        <v>46615.82</v>
      </c>
    </row>
    <row r="26" spans="1:8">
      <c r="A26" s="16" t="s">
        <v>71</v>
      </c>
      <c r="B26" s="112">
        <v>2280.56</v>
      </c>
      <c r="C26" s="112">
        <v>6058.45</v>
      </c>
      <c r="D26" s="112">
        <v>8430.33</v>
      </c>
      <c r="E26" s="119">
        <f t="shared" si="0"/>
        <v>0.13599581140343031</v>
      </c>
      <c r="F26" s="119">
        <f t="shared" si="1"/>
        <v>0.36128136229571345</v>
      </c>
      <c r="G26" s="121">
        <f t="shared" si="2"/>
        <v>0.50272282630085618</v>
      </c>
      <c r="H26" s="113">
        <v>16769.34</v>
      </c>
    </row>
    <row r="27" spans="1:8">
      <c r="A27" s="16" t="s">
        <v>72</v>
      </c>
      <c r="B27" s="112">
        <v>3037.62</v>
      </c>
      <c r="C27" s="112">
        <v>7961.58</v>
      </c>
      <c r="D27" s="112">
        <v>12224.55</v>
      </c>
      <c r="E27" s="119">
        <f t="shared" si="0"/>
        <v>0.13079799773938316</v>
      </c>
      <c r="F27" s="119">
        <f t="shared" si="1"/>
        <v>0.34282060390763763</v>
      </c>
      <c r="G27" s="121">
        <f t="shared" si="2"/>
        <v>0.52638139835297915</v>
      </c>
      <c r="H27" s="113">
        <v>23223.75</v>
      </c>
    </row>
    <row r="28" spans="1:8">
      <c r="A28" s="16" t="s">
        <v>73</v>
      </c>
      <c r="B28" s="114">
        <v>1990.93</v>
      </c>
      <c r="C28" s="114">
        <v>11980.75</v>
      </c>
      <c r="D28" s="114">
        <v>11821.49</v>
      </c>
      <c r="E28" s="119">
        <f t="shared" si="0"/>
        <v>7.7188263404614488E-2</v>
      </c>
      <c r="F28" s="119">
        <f t="shared" si="1"/>
        <v>0.46449311969021262</v>
      </c>
      <c r="G28" s="121">
        <f t="shared" si="2"/>
        <v>0.458318616905173</v>
      </c>
      <c r="H28" s="113">
        <v>25793.17</v>
      </c>
    </row>
    <row r="29" spans="1:8">
      <c r="A29" s="16" t="s">
        <v>74</v>
      </c>
      <c r="B29" s="114">
        <v>1050.48</v>
      </c>
      <c r="C29" s="114">
        <v>2862.42</v>
      </c>
      <c r="D29" s="114">
        <v>4805.3999999999996</v>
      </c>
      <c r="E29" s="119">
        <f t="shared" si="0"/>
        <v>0.12049138020026841</v>
      </c>
      <c r="F29" s="119">
        <f t="shared" si="1"/>
        <v>0.32832318227177321</v>
      </c>
      <c r="G29" s="121">
        <f t="shared" si="2"/>
        <v>0.55118543752795846</v>
      </c>
      <c r="H29" s="113">
        <v>8718.2999999999993</v>
      </c>
    </row>
    <row r="30" spans="1:8">
      <c r="A30" s="16" t="s">
        <v>75</v>
      </c>
      <c r="B30" s="114">
        <v>301.89999999999998</v>
      </c>
      <c r="C30" s="114">
        <v>1159.75</v>
      </c>
      <c r="D30" s="114">
        <v>1504.3</v>
      </c>
      <c r="E30" s="119">
        <f t="shared" si="0"/>
        <v>0.10178863433301304</v>
      </c>
      <c r="F30" s="119">
        <f t="shared" si="1"/>
        <v>0.39102142652438515</v>
      </c>
      <c r="G30" s="121">
        <f t="shared" si="2"/>
        <v>0.50718993914260191</v>
      </c>
      <c r="H30" s="113">
        <v>2965.95</v>
      </c>
    </row>
    <row r="31" spans="1:8">
      <c r="A31" s="16" t="s">
        <v>76</v>
      </c>
      <c r="B31" s="114">
        <v>279.93</v>
      </c>
      <c r="C31" s="114">
        <v>1584.72</v>
      </c>
      <c r="D31" s="114">
        <v>1883.83</v>
      </c>
      <c r="E31" s="119">
        <f t="shared" si="0"/>
        <v>7.4678269591941265E-2</v>
      </c>
      <c r="F31" s="119">
        <f t="shared" si="1"/>
        <v>0.4227633600819532</v>
      </c>
      <c r="G31" s="121">
        <f t="shared" si="2"/>
        <v>0.50255837032610551</v>
      </c>
      <c r="H31" s="113">
        <v>3748.48</v>
      </c>
    </row>
    <row r="32" spans="1:8">
      <c r="A32" s="16" t="s">
        <v>77</v>
      </c>
      <c r="B32" s="115">
        <v>1781.75</v>
      </c>
      <c r="C32" s="114">
        <v>4795.5</v>
      </c>
      <c r="D32" s="114">
        <v>7019.86</v>
      </c>
      <c r="E32" s="119">
        <f t="shared" si="0"/>
        <v>0.13103887517273891</v>
      </c>
      <c r="F32" s="119">
        <f t="shared" si="1"/>
        <v>0.35268523973108989</v>
      </c>
      <c r="G32" s="121">
        <f t="shared" si="2"/>
        <v>0.51627588509617117</v>
      </c>
      <c r="H32" s="113">
        <v>13597.11</v>
      </c>
    </row>
    <row r="33" spans="1:8" ht="15.75" thickBot="1">
      <c r="A33" s="17" t="s">
        <v>78</v>
      </c>
      <c r="B33" s="116">
        <v>138.19</v>
      </c>
      <c r="C33" s="117">
        <v>635.62</v>
      </c>
      <c r="D33" s="117">
        <v>924.01</v>
      </c>
      <c r="E33" s="122">
        <f t="shared" si="0"/>
        <v>8.1392609346102651E-2</v>
      </c>
      <c r="F33" s="122">
        <f t="shared" si="1"/>
        <v>0.37437419750032397</v>
      </c>
      <c r="G33" s="122">
        <f t="shared" si="2"/>
        <v>0.54423319315357344</v>
      </c>
      <c r="H33" s="118">
        <v>1697.82</v>
      </c>
    </row>
    <row r="34" spans="1:8" ht="16.5">
      <c r="A34" s="18" t="s">
        <v>42</v>
      </c>
    </row>
  </sheetData>
  <mergeCells count="2">
    <mergeCell ref="B2:D2"/>
    <mergeCell ref="E2:G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AC2A-DA37-4619-807A-61946409EEB6}">
  <dimension ref="A1:X34"/>
  <sheetViews>
    <sheetView showGridLines="0" topLeftCell="A3" workbookViewId="0">
      <selection sqref="A1:X33"/>
    </sheetView>
  </sheetViews>
  <sheetFormatPr defaultRowHeight="15"/>
  <sheetData>
    <row r="1" spans="1:24">
      <c r="A1" t="s">
        <v>117</v>
      </c>
    </row>
    <row r="3" spans="1:24">
      <c r="B3">
        <v>1995</v>
      </c>
      <c r="C3">
        <v>1996</v>
      </c>
      <c r="D3">
        <v>1997</v>
      </c>
      <c r="E3">
        <v>1998</v>
      </c>
      <c r="F3">
        <v>1999</v>
      </c>
      <c r="G3">
        <v>2000</v>
      </c>
      <c r="H3">
        <v>2001</v>
      </c>
      <c r="I3">
        <v>2002</v>
      </c>
      <c r="J3">
        <v>2003</v>
      </c>
      <c r="K3">
        <v>2004</v>
      </c>
      <c r="L3">
        <v>2005</v>
      </c>
      <c r="M3">
        <v>2006</v>
      </c>
      <c r="N3">
        <v>2007</v>
      </c>
      <c r="O3">
        <v>2008</v>
      </c>
      <c r="P3">
        <v>2009</v>
      </c>
      <c r="Q3">
        <v>2010</v>
      </c>
      <c r="R3">
        <v>2011</v>
      </c>
      <c r="S3">
        <v>2012</v>
      </c>
      <c r="T3">
        <v>2013</v>
      </c>
      <c r="U3">
        <v>2014</v>
      </c>
      <c r="V3">
        <v>2015</v>
      </c>
      <c r="W3">
        <v>2016</v>
      </c>
      <c r="X3">
        <v>2017</v>
      </c>
    </row>
    <row r="4" spans="1:24">
      <c r="A4" t="s">
        <v>0</v>
      </c>
      <c r="B4">
        <v>8093.5569000000005</v>
      </c>
      <c r="C4">
        <v>8821.0699999999979</v>
      </c>
      <c r="D4">
        <v>6735.3786999999993</v>
      </c>
      <c r="E4">
        <v>6969.3458299999975</v>
      </c>
      <c r="F4">
        <v>7297.1625999999997</v>
      </c>
      <c r="G4">
        <v>7686.3130096780096</v>
      </c>
      <c r="H4">
        <v>8756.5058975430493</v>
      </c>
      <c r="I4">
        <v>8614.3735258126799</v>
      </c>
      <c r="J4">
        <v>9167.8275184502309</v>
      </c>
      <c r="K4">
        <v>9756.5045604241895</v>
      </c>
      <c r="L4">
        <v>10256.1180705264</v>
      </c>
      <c r="M4">
        <v>10668.566597352699</v>
      </c>
      <c r="N4">
        <v>11384.2146174851</v>
      </c>
      <c r="O4">
        <v>10738.572808462801</v>
      </c>
      <c r="P4">
        <v>10795.1178544533</v>
      </c>
      <c r="Q4">
        <v>11242.4709754385</v>
      </c>
      <c r="R4">
        <v>10147.287122541</v>
      </c>
      <c r="S4">
        <v>10402.7658700464</v>
      </c>
      <c r="T4">
        <v>9957.5299304409891</v>
      </c>
      <c r="U4">
        <v>9936.2021624361605</v>
      </c>
      <c r="V4" s="159">
        <f>U4+(X4-U4)/3</f>
        <v>9738.2166432907743</v>
      </c>
      <c r="W4" s="159">
        <f>V4+(X4-U4)/3</f>
        <v>9540.2311241453881</v>
      </c>
      <c r="X4" s="160">
        <f>[1]计算结果汇总!B4</f>
        <v>9342.2456050000001</v>
      </c>
    </row>
    <row r="5" spans="1:24">
      <c r="A5" t="s">
        <v>1</v>
      </c>
      <c r="B5">
        <v>7020.1744000000008</v>
      </c>
      <c r="C5">
        <v>6675.9286999999995</v>
      </c>
      <c r="D5">
        <v>5566.2677000000003</v>
      </c>
      <c r="E5">
        <v>5638.4464499999976</v>
      </c>
      <c r="F5">
        <v>5738.5892800000001</v>
      </c>
      <c r="G5">
        <v>6500.8496299999997</v>
      </c>
      <c r="H5">
        <v>6526.9875199999997</v>
      </c>
      <c r="I5">
        <v>7359.7473499999996</v>
      </c>
      <c r="J5">
        <v>7577.1629000000003</v>
      </c>
      <c r="K5">
        <v>8628.4680900000003</v>
      </c>
      <c r="L5">
        <v>10150.202046733901</v>
      </c>
      <c r="M5">
        <v>10729.4420725129</v>
      </c>
      <c r="N5">
        <v>11643.0889517626</v>
      </c>
      <c r="O5">
        <v>10980.3542678216</v>
      </c>
      <c r="P5">
        <v>14100.3410612558</v>
      </c>
      <c r="Q5">
        <v>15572.0558135837</v>
      </c>
      <c r="R5">
        <v>17447.551569993</v>
      </c>
      <c r="S5">
        <v>18588.123476196699</v>
      </c>
      <c r="T5">
        <v>19081.813885595599</v>
      </c>
      <c r="U5">
        <v>19407.305822293201</v>
      </c>
      <c r="V5" s="159">
        <f t="shared" ref="V5:V33" si="0">U5+(X5-U5)/3</f>
        <v>18817.506493195469</v>
      </c>
      <c r="W5" s="159">
        <f t="shared" ref="W5:W33" si="1">V5+(X5-U5)/3</f>
        <v>18227.707164097737</v>
      </c>
      <c r="X5" s="160">
        <f>[1]计算结果汇总!B5</f>
        <v>17637.907835000002</v>
      </c>
    </row>
    <row r="6" spans="1:24">
      <c r="A6" t="s">
        <v>2</v>
      </c>
      <c r="B6">
        <v>22646.579999999998</v>
      </c>
      <c r="C6">
        <v>23298.031900000002</v>
      </c>
      <c r="D6">
        <v>23131.886099999992</v>
      </c>
      <c r="E6">
        <v>24361.551869999992</v>
      </c>
      <c r="F6">
        <v>22881.649699999998</v>
      </c>
      <c r="G6">
        <v>25705.01744</v>
      </c>
      <c r="H6">
        <v>27349.15943</v>
      </c>
      <c r="I6">
        <v>30652.068790000001</v>
      </c>
      <c r="J6">
        <v>35197.521130000001</v>
      </c>
      <c r="K6">
        <v>39954.0255123799</v>
      </c>
      <c r="L6">
        <v>49484.507487229501</v>
      </c>
      <c r="M6">
        <v>51780.064964656303</v>
      </c>
      <c r="N6">
        <v>56562.695320487997</v>
      </c>
      <c r="O6">
        <v>58726.4395452233</v>
      </c>
      <c r="P6">
        <v>60770.339840053202</v>
      </c>
      <c r="Q6">
        <v>74268.272531480703</v>
      </c>
      <c r="R6">
        <v>80640.0623010462</v>
      </c>
      <c r="S6">
        <v>81383.597924836897</v>
      </c>
      <c r="T6">
        <v>92448.554994652106</v>
      </c>
      <c r="U6">
        <v>89376.942491736903</v>
      </c>
      <c r="V6" s="159">
        <f t="shared" si="0"/>
        <v>89294.998385563405</v>
      </c>
      <c r="W6" s="159">
        <f t="shared" si="1"/>
        <v>89213.054279389908</v>
      </c>
      <c r="X6" s="160">
        <f>[1]计算结果汇总!B6</f>
        <v>89131.110173216424</v>
      </c>
    </row>
    <row r="7" spans="1:24">
      <c r="A7" t="s">
        <v>3</v>
      </c>
      <c r="B7">
        <v>15815.084500000003</v>
      </c>
      <c r="C7">
        <v>16342.3127</v>
      </c>
      <c r="D7">
        <v>15436.109100000001</v>
      </c>
      <c r="E7">
        <v>15324.20752</v>
      </c>
      <c r="F7">
        <v>15107.016089999999</v>
      </c>
      <c r="G7">
        <v>15406.867679999999</v>
      </c>
      <c r="H7">
        <v>19067.916030000004</v>
      </c>
      <c r="I7">
        <v>22805.741359999996</v>
      </c>
      <c r="J7">
        <v>25319.971789999996</v>
      </c>
      <c r="K7">
        <v>26691.521359999999</v>
      </c>
      <c r="L7">
        <v>27805.903490000001</v>
      </c>
      <c r="M7">
        <v>31320.525190000004</v>
      </c>
      <c r="N7">
        <v>34520.530600000006</v>
      </c>
      <c r="O7">
        <v>38627.064470000005</v>
      </c>
      <c r="P7">
        <v>39375.283270000007</v>
      </c>
      <c r="Q7">
        <v>44027.461500000005</v>
      </c>
      <c r="R7">
        <v>47232.980441423766</v>
      </c>
      <c r="S7">
        <v>49827.66507755706</v>
      </c>
      <c r="T7">
        <v>52487.75093167436</v>
      </c>
      <c r="U7">
        <v>51475.343715895295</v>
      </c>
      <c r="V7" s="159">
        <f t="shared" si="0"/>
        <v>51663.437152550287</v>
      </c>
      <c r="W7" s="159">
        <f t="shared" si="1"/>
        <v>51851.530589205278</v>
      </c>
      <c r="X7" s="160">
        <f>[1]计算结果汇总!B7</f>
        <v>52039.62402586027</v>
      </c>
    </row>
    <row r="8" spans="1:24">
      <c r="A8" t="s">
        <v>4</v>
      </c>
      <c r="B8">
        <v>8845.9675000000007</v>
      </c>
      <c r="C8">
        <v>9632.591800000002</v>
      </c>
      <c r="D8">
        <v>10197.031299999999</v>
      </c>
      <c r="E8">
        <v>9691.4086100000004</v>
      </c>
      <c r="F8">
        <v>10163.573990000003</v>
      </c>
      <c r="G8">
        <v>11984.1263873065</v>
      </c>
      <c r="H8">
        <v>13069.1008134397</v>
      </c>
      <c r="I8">
        <v>14524.7285690438</v>
      </c>
      <c r="J8">
        <v>13558.124645182699</v>
      </c>
      <c r="K8">
        <v>22149.737823912899</v>
      </c>
      <c r="L8">
        <v>25806.0066610178</v>
      </c>
      <c r="M8">
        <v>29704.696659824302</v>
      </c>
      <c r="N8">
        <v>37820.670983600699</v>
      </c>
      <c r="O8">
        <v>46103.745053677703</v>
      </c>
      <c r="P8">
        <v>50544.709710550203</v>
      </c>
      <c r="Q8">
        <v>55444.073205176297</v>
      </c>
      <c r="R8">
        <v>69609.627159725002</v>
      </c>
      <c r="S8">
        <v>72401.156311378902</v>
      </c>
      <c r="T8">
        <v>66129.401813074306</v>
      </c>
      <c r="U8">
        <v>67702.316736480701</v>
      </c>
      <c r="V8" s="159">
        <f t="shared" si="0"/>
        <v>67660.941924954648</v>
      </c>
      <c r="W8" s="159">
        <f t="shared" si="1"/>
        <v>67619.567113428595</v>
      </c>
      <c r="X8" s="160">
        <f>[1]计算结果汇总!B8</f>
        <v>67578.192301902556</v>
      </c>
    </row>
    <row r="9" spans="1:24">
      <c r="A9" t="s">
        <v>5</v>
      </c>
      <c r="B9">
        <v>24883.314300000009</v>
      </c>
      <c r="C9">
        <v>25860.112600000004</v>
      </c>
      <c r="D9">
        <v>19806.631300000001</v>
      </c>
      <c r="E9">
        <v>19630.341140000008</v>
      </c>
      <c r="F9">
        <v>18728.709719999999</v>
      </c>
      <c r="G9">
        <v>23536.876405286301</v>
      </c>
      <c r="H9">
        <v>20978.711873588101</v>
      </c>
      <c r="I9">
        <v>23914.408050687402</v>
      </c>
      <c r="J9">
        <v>26057.6255403416</v>
      </c>
      <c r="K9">
        <v>28545.266539963599</v>
      </c>
      <c r="L9">
        <v>31401.210965000701</v>
      </c>
      <c r="M9">
        <v>36341.9679578328</v>
      </c>
      <c r="N9">
        <v>40237.141783238098</v>
      </c>
      <c r="O9">
        <v>40935.741129397997</v>
      </c>
      <c r="P9">
        <v>45243.938295349297</v>
      </c>
      <c r="Q9">
        <v>52014.702879019998</v>
      </c>
      <c r="R9">
        <v>52118.444105968098</v>
      </c>
      <c r="S9">
        <v>54407.407402031298</v>
      </c>
      <c r="T9">
        <v>58659.563876054897</v>
      </c>
      <c r="U9">
        <v>59100.907093785499</v>
      </c>
      <c r="V9" s="159">
        <f t="shared" si="0"/>
        <v>58561.220214640663</v>
      </c>
      <c r="W9" s="159">
        <f t="shared" si="1"/>
        <v>58021.533335495827</v>
      </c>
      <c r="X9" s="160">
        <f>[1]计算结果汇总!B9</f>
        <v>57481.846456350984</v>
      </c>
    </row>
    <row r="10" spans="1:24">
      <c r="A10" t="s">
        <v>6</v>
      </c>
      <c r="B10">
        <v>11237.5262</v>
      </c>
      <c r="C10">
        <v>12037.3737</v>
      </c>
      <c r="D10">
        <v>10556.295099999999</v>
      </c>
      <c r="E10">
        <v>9127.9179100000019</v>
      </c>
      <c r="F10">
        <v>9254.9034499999998</v>
      </c>
      <c r="G10">
        <v>8223.3218305865903</v>
      </c>
      <c r="H10">
        <v>9786.6375313439694</v>
      </c>
      <c r="I10">
        <v>10098.1293399146</v>
      </c>
      <c r="J10">
        <v>10997.600813695901</v>
      </c>
      <c r="K10">
        <v>12244.470629318201</v>
      </c>
      <c r="L10">
        <v>16019.3492136525</v>
      </c>
      <c r="M10">
        <v>17765.495971699602</v>
      </c>
      <c r="N10">
        <v>19321.2049927691</v>
      </c>
      <c r="O10">
        <v>19659.702502673899</v>
      </c>
      <c r="P10">
        <v>20016.670855447301</v>
      </c>
      <c r="Q10">
        <v>22201.128620408799</v>
      </c>
      <c r="R10">
        <v>25777.059375391302</v>
      </c>
      <c r="S10">
        <v>25461.4987218116</v>
      </c>
      <c r="T10">
        <v>25894.235673070099</v>
      </c>
      <c r="U10">
        <v>25788.950881709399</v>
      </c>
      <c r="V10" s="159">
        <f t="shared" si="0"/>
        <v>25036.260608660483</v>
      </c>
      <c r="W10" s="159">
        <f t="shared" si="1"/>
        <v>24283.570335611566</v>
      </c>
      <c r="X10" s="160">
        <f>[1]计算结果汇总!B10</f>
        <v>23530.88006256265</v>
      </c>
    </row>
    <row r="11" spans="1:24">
      <c r="A11" t="s">
        <v>7</v>
      </c>
      <c r="B11">
        <v>15788.730800000001</v>
      </c>
      <c r="C11">
        <v>16000.224200000001</v>
      </c>
      <c r="D11">
        <v>13899.143000000002</v>
      </c>
      <c r="E11">
        <v>14046.833509999999</v>
      </c>
      <c r="F11">
        <v>12955.234420000001</v>
      </c>
      <c r="G11">
        <v>13868.775486004501</v>
      </c>
      <c r="H11">
        <v>13612.411962567499</v>
      </c>
      <c r="I11">
        <v>12777.9562114742</v>
      </c>
      <c r="J11">
        <v>13114.4829542475</v>
      </c>
      <c r="K11">
        <v>14174.928921852201</v>
      </c>
      <c r="L11">
        <v>17288.382817740399</v>
      </c>
      <c r="M11">
        <v>19691.525991299201</v>
      </c>
      <c r="N11">
        <v>20499.742278607901</v>
      </c>
      <c r="O11">
        <v>21715.150069383999</v>
      </c>
      <c r="P11">
        <v>22333.1898463293</v>
      </c>
      <c r="Q11">
        <v>24694.885590124501</v>
      </c>
      <c r="R11">
        <v>27413.810290036399</v>
      </c>
      <c r="S11">
        <v>31170.608595067901</v>
      </c>
      <c r="T11">
        <v>30612.152126703098</v>
      </c>
      <c r="U11">
        <v>31795.499077479999</v>
      </c>
      <c r="V11" s="159">
        <f t="shared" si="0"/>
        <v>31492.29202832</v>
      </c>
      <c r="W11" s="159">
        <f t="shared" si="1"/>
        <v>31189.084979160001</v>
      </c>
      <c r="X11" s="160">
        <f>[1]计算结果汇总!B11</f>
        <v>30885.877930000002</v>
      </c>
    </row>
    <row r="12" spans="1:24">
      <c r="A12" t="s">
        <v>8</v>
      </c>
      <c r="B12">
        <v>12979.476600000002</v>
      </c>
      <c r="C12">
        <v>13919.839599999999</v>
      </c>
      <c r="D12">
        <v>10837.163800000002</v>
      </c>
      <c r="E12">
        <v>11055.977309999998</v>
      </c>
      <c r="F12">
        <v>11798.534099999999</v>
      </c>
      <c r="G12">
        <v>13456.144198223399</v>
      </c>
      <c r="H12">
        <v>13987.0668037701</v>
      </c>
      <c r="I12">
        <v>14663.8236873695</v>
      </c>
      <c r="J12">
        <v>15551.628094425299</v>
      </c>
      <c r="K12">
        <v>17021.642871561002</v>
      </c>
      <c r="L12">
        <v>17341.480916743702</v>
      </c>
      <c r="M12">
        <v>19622.838937350502</v>
      </c>
      <c r="N12">
        <v>20902.048991173298</v>
      </c>
      <c r="O12">
        <v>20207.850716892099</v>
      </c>
      <c r="P12">
        <v>19700.615579244</v>
      </c>
      <c r="Q12">
        <v>21866.329443135299</v>
      </c>
      <c r="R12">
        <v>22322.270745697198</v>
      </c>
      <c r="S12">
        <v>21651.316883413801</v>
      </c>
      <c r="T12">
        <v>23677.223804064099</v>
      </c>
      <c r="U12">
        <v>22268.524435065101</v>
      </c>
      <c r="V12" s="159">
        <f t="shared" si="0"/>
        <v>22212.933857029027</v>
      </c>
      <c r="W12" s="159">
        <f t="shared" si="1"/>
        <v>22157.343278992954</v>
      </c>
      <c r="X12" s="160">
        <f>[1]计算结果汇总!B12</f>
        <v>22101.752700956884</v>
      </c>
    </row>
    <row r="13" spans="1:24">
      <c r="A13" t="s">
        <v>9</v>
      </c>
      <c r="B13">
        <v>23190.7032</v>
      </c>
      <c r="C13">
        <v>23686.830299999998</v>
      </c>
      <c r="D13">
        <v>19685.950900000003</v>
      </c>
      <c r="E13">
        <v>19832.098040000001</v>
      </c>
      <c r="F13">
        <v>19136.306690000001</v>
      </c>
      <c r="G13">
        <v>22185.688658564999</v>
      </c>
      <c r="H13">
        <v>21698.2189730645</v>
      </c>
      <c r="I13">
        <v>23279.2913732241</v>
      </c>
      <c r="J13">
        <v>25755.349896435699</v>
      </c>
      <c r="K13">
        <v>33408.920141943199</v>
      </c>
      <c r="L13">
        <v>42655.229449402199</v>
      </c>
      <c r="M13">
        <v>46755.0970355299</v>
      </c>
      <c r="N13">
        <v>49480.018470713803</v>
      </c>
      <c r="O13">
        <v>52355.831155375898</v>
      </c>
      <c r="P13">
        <v>54351.220602447203</v>
      </c>
      <c r="Q13">
        <v>62283.418160333102</v>
      </c>
      <c r="R13">
        <v>66456.908254019305</v>
      </c>
      <c r="S13">
        <v>68408.023552440194</v>
      </c>
      <c r="T13">
        <v>75721.121016574296</v>
      </c>
      <c r="U13">
        <v>75795.508303295603</v>
      </c>
      <c r="V13" s="159">
        <f t="shared" si="0"/>
        <v>76884.76624488362</v>
      </c>
      <c r="W13" s="159">
        <f t="shared" si="1"/>
        <v>77974.024186471637</v>
      </c>
      <c r="X13" s="160">
        <f>[1]计算结果汇总!B13</f>
        <v>79063.28212805964</v>
      </c>
    </row>
    <row r="14" spans="1:24">
      <c r="A14" t="s">
        <v>10</v>
      </c>
      <c r="B14">
        <v>12486.466599999998</v>
      </c>
      <c r="C14">
        <v>13773.797299999998</v>
      </c>
      <c r="D14">
        <v>11756.788300000002</v>
      </c>
      <c r="E14">
        <v>11550.03667</v>
      </c>
      <c r="F14">
        <v>12002.288840000003</v>
      </c>
      <c r="G14">
        <v>8645.1472812557804</v>
      </c>
      <c r="H14">
        <v>14621.1911376718</v>
      </c>
      <c r="I14">
        <v>15878.222252792901</v>
      </c>
      <c r="J14">
        <v>17735.140876698901</v>
      </c>
      <c r="K14">
        <v>21883.627348066599</v>
      </c>
      <c r="L14">
        <v>25828.496584843899</v>
      </c>
      <c r="M14">
        <v>29560.311460434001</v>
      </c>
      <c r="N14">
        <v>33469.574419405202</v>
      </c>
      <c r="O14">
        <v>33959.849205745501</v>
      </c>
      <c r="P14">
        <v>34757.491775504699</v>
      </c>
      <c r="Q14">
        <v>37489.929890777501</v>
      </c>
      <c r="R14">
        <v>39808.5192165505</v>
      </c>
      <c r="S14">
        <v>40018.818461092902</v>
      </c>
      <c r="T14">
        <v>40080.335755805703</v>
      </c>
      <c r="U14">
        <v>39388.032661418103</v>
      </c>
      <c r="V14" s="159">
        <f t="shared" si="0"/>
        <v>39368.077207722199</v>
      </c>
      <c r="W14" s="159">
        <f t="shared" si="1"/>
        <v>39348.121754026295</v>
      </c>
      <c r="X14" s="160">
        <f>[1]计算结果汇总!B14</f>
        <v>39328.166300330398</v>
      </c>
    </row>
    <row r="15" spans="1:24">
      <c r="A15" t="s">
        <v>11</v>
      </c>
      <c r="B15">
        <v>10713.994300000002</v>
      </c>
      <c r="C15">
        <v>11534.361200000001</v>
      </c>
      <c r="D15">
        <v>11021.4995</v>
      </c>
      <c r="E15">
        <v>11427.439750000001</v>
      </c>
      <c r="F15">
        <v>11671.791129999998</v>
      </c>
      <c r="G15">
        <v>12613.463141173201</v>
      </c>
      <c r="H15">
        <v>13563.998635125299</v>
      </c>
      <c r="I15">
        <v>14277.844160000001</v>
      </c>
      <c r="J15">
        <v>16053.104810000001</v>
      </c>
      <c r="K15">
        <v>16458.00548</v>
      </c>
      <c r="L15">
        <v>16112.948109999999</v>
      </c>
      <c r="M15">
        <v>18426.933801684201</v>
      </c>
      <c r="N15">
        <v>20177.762561253901</v>
      </c>
      <c r="O15">
        <v>22896.494360000001</v>
      </c>
      <c r="P15">
        <v>25398.187436785702</v>
      </c>
      <c r="Q15">
        <v>27531.7455215638</v>
      </c>
      <c r="R15">
        <v>29586.1058044725</v>
      </c>
      <c r="S15">
        <v>33379.486569671601</v>
      </c>
      <c r="T15">
        <v>37394.752124521903</v>
      </c>
      <c r="U15">
        <v>37923.812160998299</v>
      </c>
      <c r="V15" s="159">
        <f t="shared" si="0"/>
        <v>38117.350470197009</v>
      </c>
      <c r="W15" s="159">
        <f t="shared" si="1"/>
        <v>38310.888779395718</v>
      </c>
      <c r="X15" s="160">
        <f>[1]计算结果汇总!B15</f>
        <v>38504.427088594428</v>
      </c>
    </row>
    <row r="16" spans="1:24">
      <c r="A16" t="s">
        <v>12</v>
      </c>
      <c r="B16">
        <v>5117.5246999999999</v>
      </c>
      <c r="C16">
        <v>5778.5583000000006</v>
      </c>
      <c r="D16">
        <v>4341.6027000000004</v>
      </c>
      <c r="E16">
        <v>4727.9104699999998</v>
      </c>
      <c r="F16">
        <v>5895.3549000000003</v>
      </c>
      <c r="G16">
        <v>5853.2081399999997</v>
      </c>
      <c r="H16">
        <v>5760.2946300000003</v>
      </c>
      <c r="I16">
        <v>7032.3172400000003</v>
      </c>
      <c r="J16">
        <v>9314.5410100000008</v>
      </c>
      <c r="K16">
        <v>10461.095240000001</v>
      </c>
      <c r="L16">
        <v>13016.3823163405</v>
      </c>
      <c r="M16">
        <v>14305.5895946371</v>
      </c>
      <c r="N16">
        <v>17122.1318214028</v>
      </c>
      <c r="O16">
        <v>17719.360548962599</v>
      </c>
      <c r="P16">
        <v>19787.6192213104</v>
      </c>
      <c r="Q16">
        <v>20814.278359921602</v>
      </c>
      <c r="R16">
        <v>24477.545947639599</v>
      </c>
      <c r="S16">
        <v>23999.6301516352</v>
      </c>
      <c r="T16">
        <v>23925.5409055173</v>
      </c>
      <c r="U16">
        <v>25247.4700841962</v>
      </c>
      <c r="V16" s="159">
        <f t="shared" si="0"/>
        <v>25087.037259597131</v>
      </c>
      <c r="W16" s="159">
        <f t="shared" si="1"/>
        <v>24926.604434998062</v>
      </c>
      <c r="X16" s="160">
        <f>[1]计算结果汇总!B16</f>
        <v>24766.171610398989</v>
      </c>
    </row>
    <row r="17" spans="1:24">
      <c r="A17" t="s">
        <v>13</v>
      </c>
      <c r="B17">
        <v>6288.7168000000011</v>
      </c>
      <c r="C17">
        <v>6235.4195000000009</v>
      </c>
      <c r="D17">
        <v>5309.6900999999998</v>
      </c>
      <c r="E17">
        <v>5200.4262700000008</v>
      </c>
      <c r="F17">
        <v>4883.0870699999996</v>
      </c>
      <c r="G17">
        <v>5623.1020485328299</v>
      </c>
      <c r="H17">
        <v>6103.7171936917302</v>
      </c>
      <c r="I17">
        <v>6451.8602918241704</v>
      </c>
      <c r="J17">
        <v>7857.3752979630399</v>
      </c>
      <c r="K17">
        <v>9158.8567747739107</v>
      </c>
      <c r="L17">
        <v>9905.48392197256</v>
      </c>
      <c r="M17">
        <v>11109.5957188128</v>
      </c>
      <c r="N17">
        <v>13385.7175642195</v>
      </c>
      <c r="O17">
        <v>13527.105591544199</v>
      </c>
      <c r="P17">
        <v>14639.5749575011</v>
      </c>
      <c r="Q17">
        <v>15497.886898958801</v>
      </c>
      <c r="R17">
        <v>16084.093953436901</v>
      </c>
      <c r="S17">
        <v>16139.6974871189</v>
      </c>
      <c r="T17">
        <v>20630.450067356898</v>
      </c>
      <c r="U17">
        <v>21008.3548472519</v>
      </c>
      <c r="V17" s="159">
        <f t="shared" si="0"/>
        <v>21797.164227180951</v>
      </c>
      <c r="W17" s="159">
        <f t="shared" si="1"/>
        <v>22585.973607110001</v>
      </c>
      <c r="X17" s="160">
        <f>[1]计算结果汇总!B17</f>
        <v>23374.782987039056</v>
      </c>
    </row>
    <row r="18" spans="1:24">
      <c r="A18" t="s">
        <v>14</v>
      </c>
      <c r="B18">
        <v>22341.618599999994</v>
      </c>
      <c r="C18">
        <v>22721.016600000003</v>
      </c>
      <c r="D18">
        <v>18620.1381</v>
      </c>
      <c r="E18">
        <v>20745.512900000002</v>
      </c>
      <c r="F18">
        <v>20727.7955</v>
      </c>
      <c r="G18">
        <v>18623.905586906101</v>
      </c>
      <c r="H18">
        <v>23123.377253607701</v>
      </c>
      <c r="I18">
        <v>26142.406913009901</v>
      </c>
      <c r="J18">
        <v>34019.144321461601</v>
      </c>
      <c r="K18">
        <v>41716.396472441498</v>
      </c>
      <c r="L18">
        <v>58984.795229046598</v>
      </c>
      <c r="M18">
        <v>64554.749729360199</v>
      </c>
      <c r="N18">
        <v>71596.560846374894</v>
      </c>
      <c r="O18">
        <v>76286.664828797395</v>
      </c>
      <c r="P18">
        <v>78802.566051502203</v>
      </c>
      <c r="Q18">
        <v>88629.498281512599</v>
      </c>
      <c r="R18">
        <v>92846.755330438595</v>
      </c>
      <c r="S18">
        <v>96178.5210546218</v>
      </c>
      <c r="T18">
        <v>87539.9902829973</v>
      </c>
      <c r="U18">
        <v>89997.321948056997</v>
      </c>
      <c r="V18" s="159">
        <f t="shared" si="0"/>
        <v>89326.861313585425</v>
      </c>
      <c r="W18" s="159">
        <f t="shared" si="1"/>
        <v>88656.400679113853</v>
      </c>
      <c r="X18" s="160">
        <f>[1]计算结果汇总!B18</f>
        <v>87985.940044642295</v>
      </c>
    </row>
    <row r="19" spans="1:24">
      <c r="A19" t="s">
        <v>15</v>
      </c>
      <c r="B19">
        <v>16066.874699999998</v>
      </c>
      <c r="C19">
        <v>16430.503499999999</v>
      </c>
      <c r="D19">
        <v>15446.055400000003</v>
      </c>
      <c r="E19">
        <v>15379.078700000005</v>
      </c>
      <c r="F19">
        <v>15418.3588</v>
      </c>
      <c r="G19">
        <v>18791.4828655075</v>
      </c>
      <c r="H19">
        <v>18943.262201304799</v>
      </c>
      <c r="I19">
        <v>19106.066507751599</v>
      </c>
      <c r="J19">
        <v>21244.0691736917</v>
      </c>
      <c r="K19">
        <v>25089.776547863599</v>
      </c>
      <c r="L19">
        <v>32993.755493778503</v>
      </c>
      <c r="M19">
        <v>37721.794068342402</v>
      </c>
      <c r="N19">
        <v>45979.2262308918</v>
      </c>
      <c r="O19">
        <v>46450.482481441999</v>
      </c>
      <c r="P19">
        <v>48362.115301040198</v>
      </c>
      <c r="Q19">
        <v>56566.8806144802</v>
      </c>
      <c r="R19">
        <v>60152.768619383503</v>
      </c>
      <c r="S19">
        <v>57784.757930630498</v>
      </c>
      <c r="T19">
        <v>55365.769754834102</v>
      </c>
      <c r="U19">
        <v>54697.810654102199</v>
      </c>
      <c r="V19" s="159">
        <f t="shared" si="0"/>
        <v>53335.911458235991</v>
      </c>
      <c r="W19" s="159">
        <f t="shared" si="1"/>
        <v>51974.012262369783</v>
      </c>
      <c r="X19" s="160">
        <f>[1]计算结果汇总!B19</f>
        <v>50612.113066503567</v>
      </c>
    </row>
    <row r="20" spans="1:24">
      <c r="A20" t="s">
        <v>16</v>
      </c>
      <c r="B20">
        <v>14367.139199999998</v>
      </c>
      <c r="C20">
        <v>12717.690099999998</v>
      </c>
      <c r="D20">
        <v>13960.001700000003</v>
      </c>
      <c r="E20">
        <v>13789.512649999999</v>
      </c>
      <c r="F20">
        <v>14126.525190000002</v>
      </c>
      <c r="G20">
        <v>14801.072529999999</v>
      </c>
      <c r="H20">
        <v>14002.17671</v>
      </c>
      <c r="I20">
        <v>16755.807079999999</v>
      </c>
      <c r="J20">
        <v>17519.244330000001</v>
      </c>
      <c r="K20">
        <v>19362.988730000001</v>
      </c>
      <c r="L20">
        <v>20287.0177607728</v>
      </c>
      <c r="M20">
        <v>24764.291372637501</v>
      </c>
      <c r="N20">
        <v>27074.580283102299</v>
      </c>
      <c r="O20">
        <v>28156.757356735299</v>
      </c>
      <c r="P20">
        <v>30397.6962143665</v>
      </c>
      <c r="Q20">
        <v>36992.390615098797</v>
      </c>
      <c r="R20">
        <v>42264.194039869799</v>
      </c>
      <c r="S20">
        <v>41654.392455516201</v>
      </c>
      <c r="T20">
        <v>35317.337984113103</v>
      </c>
      <c r="U20">
        <v>34765.591914473502</v>
      </c>
      <c r="V20" s="159">
        <f t="shared" si="0"/>
        <v>34744.722079484272</v>
      </c>
      <c r="W20" s="159">
        <f t="shared" si="1"/>
        <v>34723.852244495043</v>
      </c>
      <c r="X20" s="160">
        <f>[1]计算结果汇总!B20</f>
        <v>34702.982409505814</v>
      </c>
    </row>
    <row r="21" spans="1:24">
      <c r="A21" t="s">
        <v>17</v>
      </c>
      <c r="B21">
        <v>12945.0689</v>
      </c>
      <c r="C21">
        <v>13407.917800000003</v>
      </c>
      <c r="D21">
        <v>10143.824700000001</v>
      </c>
      <c r="E21">
        <v>10258.648920000001</v>
      </c>
      <c r="F21">
        <v>8156.6469900000011</v>
      </c>
      <c r="G21">
        <v>8058.1516700000002</v>
      </c>
      <c r="H21">
        <v>7978.4688399999995</v>
      </c>
      <c r="I21">
        <v>6748.4254499999997</v>
      </c>
      <c r="J21">
        <v>10821.861730000001</v>
      </c>
      <c r="K21">
        <v>12173.8560687596</v>
      </c>
      <c r="L21">
        <v>19404.775744689901</v>
      </c>
      <c r="M21">
        <v>22143.4874534355</v>
      </c>
      <c r="N21">
        <v>24488.5739673149</v>
      </c>
      <c r="O21">
        <v>25895.4440586364</v>
      </c>
      <c r="P21">
        <v>27414.859391367801</v>
      </c>
      <c r="Q21">
        <v>30576.572531909598</v>
      </c>
      <c r="R21">
        <v>34587.9813919222</v>
      </c>
      <c r="S21">
        <v>34511.770497610298</v>
      </c>
      <c r="T21">
        <v>33228.760579402202</v>
      </c>
      <c r="U21">
        <v>33025.0939820286</v>
      </c>
      <c r="V21" s="159">
        <f t="shared" si="0"/>
        <v>33600.109738901985</v>
      </c>
      <c r="W21" s="159">
        <f t="shared" si="1"/>
        <v>34175.12549577537</v>
      </c>
      <c r="X21" s="160">
        <f>[1]计算结果汇总!B21</f>
        <v>34750.141252648755</v>
      </c>
    </row>
    <row r="22" spans="1:24">
      <c r="A22" t="s">
        <v>18</v>
      </c>
      <c r="B22">
        <v>21859.123999999996</v>
      </c>
      <c r="C22">
        <v>23539.919400000002</v>
      </c>
      <c r="D22">
        <v>16634.129800000002</v>
      </c>
      <c r="E22">
        <v>18510.774390000002</v>
      </c>
      <c r="F22">
        <v>18479.133179999997</v>
      </c>
      <c r="G22">
        <v>20457.331678335398</v>
      </c>
      <c r="H22">
        <v>21306.470810765801</v>
      </c>
      <c r="I22">
        <v>22924.0447555873</v>
      </c>
      <c r="J22">
        <v>26055.632184512098</v>
      </c>
      <c r="K22">
        <v>30829.191397544499</v>
      </c>
      <c r="L22">
        <v>35444.315361863402</v>
      </c>
      <c r="M22">
        <v>38440.359554356699</v>
      </c>
      <c r="N22">
        <v>41871.2452703534</v>
      </c>
      <c r="O22">
        <v>43449.084812452696</v>
      </c>
      <c r="P22">
        <v>46075.723370077001</v>
      </c>
      <c r="Q22">
        <v>52743.870298716203</v>
      </c>
      <c r="R22">
        <v>58553.709362442904</v>
      </c>
      <c r="S22">
        <v>58620.9460798082</v>
      </c>
      <c r="T22">
        <v>55645.800137547303</v>
      </c>
      <c r="U22">
        <v>55401.495604117299</v>
      </c>
      <c r="V22" s="159">
        <f t="shared" si="0"/>
        <v>56246.392442830504</v>
      </c>
      <c r="W22" s="159">
        <f t="shared" si="1"/>
        <v>57091.289281543708</v>
      </c>
      <c r="X22" s="160">
        <f>[1]计算结果汇总!B22</f>
        <v>57936.186120256905</v>
      </c>
    </row>
    <row r="23" spans="1:24">
      <c r="A23" t="s">
        <v>19</v>
      </c>
      <c r="B23">
        <v>5960.5991000000004</v>
      </c>
      <c r="C23">
        <v>6032.3400999999985</v>
      </c>
      <c r="D23">
        <v>5228.5464000000011</v>
      </c>
      <c r="E23">
        <v>5277.3349799999996</v>
      </c>
      <c r="F23">
        <v>5304.9859800000004</v>
      </c>
      <c r="G23">
        <v>5988.0248669592602</v>
      </c>
      <c r="H23">
        <v>5797.34788238695</v>
      </c>
      <c r="I23">
        <v>5810.4982266778698</v>
      </c>
      <c r="J23">
        <v>7179.2926723253504</v>
      </c>
      <c r="K23">
        <v>9670.2735669564609</v>
      </c>
      <c r="L23">
        <v>10528.064414583499</v>
      </c>
      <c r="M23">
        <v>12103.1799127943</v>
      </c>
      <c r="N23">
        <v>13897.6079896459</v>
      </c>
      <c r="O23">
        <v>14318.578824534499</v>
      </c>
      <c r="P23">
        <v>16127.3574675052</v>
      </c>
      <c r="Q23">
        <v>18467.910083124701</v>
      </c>
      <c r="R23">
        <v>21120.509085772101</v>
      </c>
      <c r="S23">
        <v>22248.8394990907</v>
      </c>
      <c r="T23">
        <v>22317.0999779294</v>
      </c>
      <c r="U23">
        <v>22218.250072856601</v>
      </c>
      <c r="V23" s="159">
        <f t="shared" si="0"/>
        <v>22432.839779315385</v>
      </c>
      <c r="W23" s="159">
        <f t="shared" si="1"/>
        <v>22647.42948577417</v>
      </c>
      <c r="X23" s="160">
        <f>[1]计算结果汇总!B23</f>
        <v>22862.019192232954</v>
      </c>
    </row>
    <row r="24" spans="1:24">
      <c r="A24" t="s">
        <v>20</v>
      </c>
      <c r="B24">
        <v>842.5648000000001</v>
      </c>
      <c r="C24">
        <v>923.01859999999988</v>
      </c>
      <c r="D24">
        <v>591.08299999999986</v>
      </c>
      <c r="E24">
        <v>1375.61257</v>
      </c>
      <c r="F24">
        <v>776.70920000000001</v>
      </c>
      <c r="G24">
        <v>875.174074038919</v>
      </c>
      <c r="H24">
        <v>904.40855317793603</v>
      </c>
      <c r="I24">
        <v>0</v>
      </c>
      <c r="J24">
        <v>1618.9636348761001</v>
      </c>
      <c r="K24">
        <v>1546.3316666358701</v>
      </c>
      <c r="L24">
        <v>1663.7390315273699</v>
      </c>
      <c r="M24">
        <v>1905.5076868710601</v>
      </c>
      <c r="N24">
        <v>2181.3333499999999</v>
      </c>
      <c r="O24">
        <v>2566.2872006509901</v>
      </c>
      <c r="P24">
        <v>2716.6693806621902</v>
      </c>
      <c r="Q24">
        <v>2812.9074954416901</v>
      </c>
      <c r="R24">
        <v>3338.4236623925499</v>
      </c>
      <c r="S24">
        <v>3416.6144972966299</v>
      </c>
      <c r="T24">
        <v>3674.0156167100699</v>
      </c>
      <c r="U24">
        <v>3792.49198663587</v>
      </c>
      <c r="V24" s="159">
        <f t="shared" si="0"/>
        <v>3826.2426944239137</v>
      </c>
      <c r="W24" s="159">
        <f t="shared" si="1"/>
        <v>3859.9934022119573</v>
      </c>
      <c r="X24" s="160">
        <f>[1]计算结果汇总!B24</f>
        <v>3893.7441100000005</v>
      </c>
    </row>
    <row r="25" spans="1:24">
      <c r="A25" t="s">
        <v>21</v>
      </c>
      <c r="B25">
        <v>0</v>
      </c>
      <c r="C25">
        <v>0</v>
      </c>
      <c r="D25">
        <v>5674.1705000000002</v>
      </c>
      <c r="E25">
        <v>6373.6964499999995</v>
      </c>
      <c r="F25">
        <v>6834.9576000000015</v>
      </c>
      <c r="G25">
        <v>7571.5843894596101</v>
      </c>
      <c r="H25">
        <v>6862.5307348984998</v>
      </c>
      <c r="I25">
        <v>7287.2301300420004</v>
      </c>
      <c r="J25">
        <v>6319.8287879350401</v>
      </c>
      <c r="K25">
        <v>6992.2781399453997</v>
      </c>
      <c r="L25">
        <v>9133.9298133627308</v>
      </c>
      <c r="M25">
        <v>10133.620859180999</v>
      </c>
      <c r="N25">
        <v>11181.0801137127</v>
      </c>
      <c r="O25">
        <v>14601.267551839601</v>
      </c>
      <c r="P25">
        <v>15262.281544880299</v>
      </c>
      <c r="Q25">
        <v>16747.3282038047</v>
      </c>
      <c r="R25">
        <v>18653.528700202201</v>
      </c>
      <c r="S25">
        <v>18679.173623277398</v>
      </c>
      <c r="T25">
        <v>15607.7741057119</v>
      </c>
      <c r="U25">
        <v>17339.330972297401</v>
      </c>
      <c r="V25" s="159">
        <f t="shared" si="0"/>
        <v>17228.857546810661</v>
      </c>
      <c r="W25" s="159">
        <f t="shared" si="1"/>
        <v>17118.384121323921</v>
      </c>
      <c r="X25" s="160">
        <f>[1]计算结果汇总!B25</f>
        <v>17007.910695837181</v>
      </c>
    </row>
    <row r="26" spans="1:24">
      <c r="A26" t="s">
        <v>22</v>
      </c>
      <c r="B26">
        <v>17173.879700000005</v>
      </c>
      <c r="C26">
        <v>17191.153900000001</v>
      </c>
      <c r="D26">
        <v>12431.819800000001</v>
      </c>
      <c r="E26">
        <v>12403.682999999999</v>
      </c>
      <c r="F26">
        <v>10826.044300000001</v>
      </c>
      <c r="G26">
        <v>10608.92139</v>
      </c>
      <c r="H26">
        <v>10821.23719</v>
      </c>
      <c r="I26">
        <v>12448.95261</v>
      </c>
      <c r="J26">
        <v>16084.61335</v>
      </c>
      <c r="K26">
        <v>18016.484779999999</v>
      </c>
      <c r="L26">
        <v>17038.843990000001</v>
      </c>
      <c r="M26">
        <v>17605.46514</v>
      </c>
      <c r="N26">
        <v>20830.021270000001</v>
      </c>
      <c r="O26">
        <v>23524.65956</v>
      </c>
      <c r="P26">
        <v>26247.999039999999</v>
      </c>
      <c r="Q26">
        <v>30431.024532728599</v>
      </c>
      <c r="R26">
        <v>35354.708557624297</v>
      </c>
      <c r="S26">
        <v>37234.025927848197</v>
      </c>
      <c r="T26">
        <v>37472.348466276002</v>
      </c>
      <c r="U26">
        <v>37931.1161731709</v>
      </c>
      <c r="V26" s="159">
        <f t="shared" si="0"/>
        <v>36602.81174212187</v>
      </c>
      <c r="W26" s="159">
        <f t="shared" si="1"/>
        <v>35274.507311072841</v>
      </c>
      <c r="X26" s="160">
        <f>[1]计算结果汇总!B26</f>
        <v>33946.202880023804</v>
      </c>
    </row>
    <row r="27" spans="1:24">
      <c r="A27" t="s">
        <v>23</v>
      </c>
      <c r="B27">
        <v>7201.9554000000007</v>
      </c>
      <c r="C27">
        <v>7691.3251999999993</v>
      </c>
      <c r="D27">
        <v>6752.4513000000006</v>
      </c>
      <c r="E27">
        <v>10601.147200000001</v>
      </c>
      <c r="F27">
        <v>8334.9351000000006</v>
      </c>
      <c r="G27">
        <v>9068.9329099999995</v>
      </c>
      <c r="H27">
        <v>9047.1075000000001</v>
      </c>
      <c r="I27">
        <v>9459.8145100000002</v>
      </c>
      <c r="J27">
        <v>12046.123750000001</v>
      </c>
      <c r="K27">
        <v>13397.418390000001</v>
      </c>
      <c r="L27">
        <v>15528.370209999999</v>
      </c>
      <c r="M27">
        <v>18028.945019999999</v>
      </c>
      <c r="N27">
        <v>19029.6532039101</v>
      </c>
      <c r="O27">
        <v>18242.166715041301</v>
      </c>
      <c r="P27">
        <v>20252.033037706798</v>
      </c>
      <c r="Q27">
        <v>20771.005901087399</v>
      </c>
      <c r="R27">
        <v>22002.610870315399</v>
      </c>
      <c r="S27">
        <v>23980.262106648501</v>
      </c>
      <c r="T27">
        <v>23426.687086217298</v>
      </c>
      <c r="U27">
        <v>22691.077191551401</v>
      </c>
      <c r="V27" s="159">
        <f t="shared" si="0"/>
        <v>23328.315765764772</v>
      </c>
      <c r="W27" s="159">
        <f t="shared" si="1"/>
        <v>23965.554339978142</v>
      </c>
      <c r="X27" s="160">
        <f>[1]计算结果汇总!B27</f>
        <v>24602.792914191516</v>
      </c>
    </row>
    <row r="28" spans="1:24">
      <c r="A28" t="s">
        <v>24</v>
      </c>
      <c r="B28">
        <v>5358.0606000000007</v>
      </c>
      <c r="C28">
        <v>5784.6464000000005</v>
      </c>
      <c r="D28">
        <v>5692.5957999999991</v>
      </c>
      <c r="E28">
        <v>5589.43768</v>
      </c>
      <c r="F28">
        <v>5342.9835599999997</v>
      </c>
      <c r="G28">
        <v>5547.5692499999996</v>
      </c>
      <c r="H28">
        <v>6500.62997</v>
      </c>
      <c r="I28">
        <v>7548.4594999999999</v>
      </c>
      <c r="J28">
        <v>12338.7019411158</v>
      </c>
      <c r="K28">
        <v>6272.7447152694904</v>
      </c>
      <c r="L28">
        <v>14563.819957985401</v>
      </c>
      <c r="M28">
        <v>16086.6972691022</v>
      </c>
      <c r="N28">
        <v>17434.005942321499</v>
      </c>
      <c r="O28">
        <v>17394.889581450399</v>
      </c>
      <c r="P28">
        <v>20051.1465237015</v>
      </c>
      <c r="Q28">
        <v>20672.833920216901</v>
      </c>
      <c r="R28">
        <v>21504.833020346399</v>
      </c>
      <c r="S28">
        <v>22107.3232073074</v>
      </c>
      <c r="T28">
        <v>21277.8463776803</v>
      </c>
      <c r="U28">
        <v>20155.528864446602</v>
      </c>
      <c r="V28" s="159">
        <f t="shared" si="0"/>
        <v>19863.672235591683</v>
      </c>
      <c r="W28" s="159">
        <f t="shared" si="1"/>
        <v>19571.815606736764</v>
      </c>
      <c r="X28" s="160">
        <f>[1]计算结果汇总!B28</f>
        <v>19279.958977881841</v>
      </c>
    </row>
    <row r="29" spans="1:24">
      <c r="A29" t="s">
        <v>25</v>
      </c>
      <c r="B29">
        <v>7750.6283000000012</v>
      </c>
      <c r="C29">
        <v>4303.8440000000001</v>
      </c>
      <c r="D29">
        <v>6772.7313000000004</v>
      </c>
      <c r="E29">
        <v>6409.4665000000014</v>
      </c>
      <c r="F29">
        <v>5845.2617500000015</v>
      </c>
      <c r="G29">
        <v>6039.4767300000003</v>
      </c>
      <c r="H29">
        <v>6154.4053999999996</v>
      </c>
      <c r="I29">
        <v>7636.5903799999996</v>
      </c>
      <c r="J29">
        <v>8153.3637500000004</v>
      </c>
      <c r="K29">
        <v>10128.31215</v>
      </c>
      <c r="L29">
        <v>11356.293818952799</v>
      </c>
      <c r="M29">
        <v>12585.204794691999</v>
      </c>
      <c r="N29">
        <v>15499.2701647624</v>
      </c>
      <c r="O29">
        <v>17248.477879991598</v>
      </c>
      <c r="P29">
        <v>18948.1323886014</v>
      </c>
      <c r="Q29">
        <v>23292.257854316798</v>
      </c>
      <c r="R29">
        <v>24093.276242910899</v>
      </c>
      <c r="S29">
        <v>26326.618746435699</v>
      </c>
      <c r="T29">
        <v>26143.179503548901</v>
      </c>
      <c r="U29">
        <v>27089.784011129199</v>
      </c>
      <c r="V29" s="159">
        <f t="shared" si="0"/>
        <v>26551.665005752799</v>
      </c>
      <c r="W29" s="159">
        <f t="shared" si="1"/>
        <v>26013.546000376398</v>
      </c>
      <c r="X29" s="160">
        <f>[1]计算结果汇总!B29</f>
        <v>25475.426995000002</v>
      </c>
    </row>
    <row r="30" spans="1:24">
      <c r="A30" t="s">
        <v>26</v>
      </c>
      <c r="B30">
        <v>6312.3935000000001</v>
      </c>
      <c r="C30">
        <v>5928.0575000000008</v>
      </c>
      <c r="D30">
        <v>5064.5261</v>
      </c>
      <c r="E30">
        <v>5134.4133000000002</v>
      </c>
      <c r="F30">
        <v>5139.5562000000009</v>
      </c>
      <c r="G30">
        <v>5760.4088561976696</v>
      </c>
      <c r="H30">
        <v>5913.4227336231297</v>
      </c>
      <c r="I30">
        <v>6382.4508156194897</v>
      </c>
      <c r="J30">
        <v>7357.0835066582704</v>
      </c>
      <c r="K30">
        <v>8400.6706209757795</v>
      </c>
      <c r="L30">
        <v>9294.6302987680301</v>
      </c>
      <c r="M30">
        <v>9943.1021995492101</v>
      </c>
      <c r="N30">
        <v>10753.752557715199</v>
      </c>
      <c r="O30">
        <v>11441.7838268781</v>
      </c>
      <c r="P30">
        <v>11044.006799748</v>
      </c>
      <c r="Q30">
        <v>14127.6601552751</v>
      </c>
      <c r="R30">
        <v>15037.3525367898</v>
      </c>
      <c r="S30">
        <v>16387.0510490956</v>
      </c>
      <c r="T30">
        <v>16855.663975776301</v>
      </c>
      <c r="U30">
        <v>17082.305286893501</v>
      </c>
      <c r="V30" s="159">
        <f t="shared" si="0"/>
        <v>16480.969852129849</v>
      </c>
      <c r="W30" s="159">
        <f t="shared" si="1"/>
        <v>15879.634417366198</v>
      </c>
      <c r="X30" s="160">
        <f>[1]计算结果汇总!B30</f>
        <v>15278.298982602548</v>
      </c>
    </row>
    <row r="31" spans="1:24">
      <c r="A31" t="s">
        <v>27</v>
      </c>
      <c r="B31">
        <v>1341.0405999999998</v>
      </c>
      <c r="C31">
        <v>1247.9074000000001</v>
      </c>
      <c r="D31">
        <v>1223.7971000000002</v>
      </c>
      <c r="E31">
        <v>1213.2319</v>
      </c>
      <c r="F31">
        <v>1440.1258000000005</v>
      </c>
      <c r="G31">
        <v>1364.8590899999999</v>
      </c>
      <c r="H31">
        <v>1638.0571199999999</v>
      </c>
      <c r="I31">
        <v>1706.58195</v>
      </c>
      <c r="J31">
        <v>1934.14427</v>
      </c>
      <c r="K31">
        <v>2065.24837897522</v>
      </c>
      <c r="L31">
        <v>2141.66572057539</v>
      </c>
      <c r="M31">
        <v>2589.7568201596</v>
      </c>
      <c r="N31">
        <v>2739.7734486252598</v>
      </c>
      <c r="O31">
        <v>3273.44694898642</v>
      </c>
      <c r="P31">
        <v>3302.5113799999999</v>
      </c>
      <c r="Q31">
        <v>3171.7018883000001</v>
      </c>
      <c r="R31">
        <v>3892.1433386943299</v>
      </c>
      <c r="S31">
        <v>4405.3290613092104</v>
      </c>
      <c r="T31">
        <v>4882.0493941047198</v>
      </c>
      <c r="U31">
        <v>4619.9418412754303</v>
      </c>
      <c r="V31" s="159">
        <f t="shared" si="0"/>
        <v>4821.0608825169538</v>
      </c>
      <c r="W31" s="159">
        <f t="shared" si="1"/>
        <v>5022.1799237584773</v>
      </c>
      <c r="X31" s="160">
        <f>[1]计算结果汇总!B31</f>
        <v>5223.2989650000009</v>
      </c>
    </row>
    <row r="32" spans="1:24">
      <c r="A32" t="s">
        <v>28</v>
      </c>
      <c r="B32">
        <v>1850.9466000000002</v>
      </c>
      <c r="C32">
        <v>1944.7713000000001</v>
      </c>
      <c r="D32">
        <v>1765.0663</v>
      </c>
      <c r="E32">
        <v>1845.2589500000001</v>
      </c>
      <c r="F32">
        <v>1823.07</v>
      </c>
      <c r="G32">
        <v>0</v>
      </c>
      <c r="H32">
        <v>0</v>
      </c>
      <c r="I32">
        <v>0</v>
      </c>
      <c r="J32">
        <v>5714.7174400000004</v>
      </c>
      <c r="K32">
        <v>4260.0901857748804</v>
      </c>
      <c r="L32">
        <v>5339.1353066120701</v>
      </c>
      <c r="M32">
        <v>6253.2792874768302</v>
      </c>
      <c r="N32">
        <v>7755.3527863485897</v>
      </c>
      <c r="O32">
        <v>7896.5931333221297</v>
      </c>
      <c r="P32">
        <v>8682.3926476214492</v>
      </c>
      <c r="Q32">
        <v>10616.310062775699</v>
      </c>
      <c r="R32">
        <v>14944.396150078999</v>
      </c>
      <c r="S32">
        <v>14444.6773220575</v>
      </c>
      <c r="T32">
        <v>14508.926909911799</v>
      </c>
      <c r="U32">
        <v>15070.185249774901</v>
      </c>
      <c r="V32" s="159">
        <f t="shared" si="0"/>
        <v>16270.203359849933</v>
      </c>
      <c r="W32" s="159">
        <f t="shared" si="1"/>
        <v>17470.221469924967</v>
      </c>
      <c r="X32" s="160">
        <f>[1]计算结果汇总!B32</f>
        <v>18670.239579999998</v>
      </c>
    </row>
    <row r="33" spans="1:24">
      <c r="A33" t="s">
        <v>29</v>
      </c>
      <c r="B33">
        <v>7349.8285000000005</v>
      </c>
      <c r="C33">
        <v>8478.6514999999999</v>
      </c>
      <c r="D33">
        <v>6650.6692999999996</v>
      </c>
      <c r="E33">
        <v>6832.3137600000009</v>
      </c>
      <c r="F33">
        <v>6676.8817799999997</v>
      </c>
      <c r="G33">
        <v>7205.4394139353199</v>
      </c>
      <c r="H33">
        <v>7481.5767098236001</v>
      </c>
      <c r="I33">
        <v>7078.0522194876103</v>
      </c>
      <c r="J33">
        <v>8198.9993995968107</v>
      </c>
      <c r="K33">
        <v>10199.231611327201</v>
      </c>
      <c r="L33">
        <v>11721.33668</v>
      </c>
      <c r="M33">
        <v>12749.0853746496</v>
      </c>
      <c r="N33">
        <v>13880.401250000001</v>
      </c>
      <c r="O33">
        <v>14947.09088</v>
      </c>
      <c r="P33">
        <v>16931.752530000002</v>
      </c>
      <c r="Q33">
        <v>18078.253071939002</v>
      </c>
      <c r="R33">
        <v>21185.028326879466</v>
      </c>
      <c r="S33">
        <v>27480.860121524602</v>
      </c>
      <c r="T33">
        <v>32342.331630196</v>
      </c>
      <c r="U33">
        <v>36377.819119284599</v>
      </c>
      <c r="V33" s="159">
        <f t="shared" si="0"/>
        <v>38767.548562446675</v>
      </c>
      <c r="W33" s="159">
        <f t="shared" si="1"/>
        <v>41157.27800560875</v>
      </c>
      <c r="X33" s="160">
        <f>[1]计算结果汇总!B33</f>
        <v>43547.007448770833</v>
      </c>
    </row>
    <row r="34" spans="1:24">
      <c r="B34">
        <f>SUM(B4:B33)</f>
        <v>333829.5393</v>
      </c>
      <c r="C34">
        <f t="shared" ref="C34:X34" si="2">SUM(C4:C33)</f>
        <v>341939.21510000003</v>
      </c>
      <c r="D34">
        <f t="shared" si="2"/>
        <v>300933.04420000012</v>
      </c>
      <c r="E34">
        <f t="shared" si="2"/>
        <v>310323.06519999995</v>
      </c>
      <c r="F34">
        <f t="shared" si="2"/>
        <v>302768.17291000002</v>
      </c>
      <c r="G34">
        <f t="shared" si="2"/>
        <v>322051.23663795186</v>
      </c>
      <c r="H34">
        <f t="shared" si="2"/>
        <v>341356.39804139419</v>
      </c>
      <c r="I34">
        <f t="shared" si="2"/>
        <v>369365.89325031918</v>
      </c>
      <c r="J34">
        <f t="shared" si="2"/>
        <v>429863.2415196136</v>
      </c>
      <c r="K34">
        <f t="shared" si="2"/>
        <v>490658.36471666524</v>
      </c>
      <c r="L34">
        <f t="shared" si="2"/>
        <v>588496.19088372251</v>
      </c>
      <c r="M34">
        <f t="shared" si="2"/>
        <v>655391.17849623435</v>
      </c>
      <c r="N34">
        <f t="shared" si="2"/>
        <v>732718.98203119892</v>
      </c>
      <c r="O34">
        <f t="shared" si="2"/>
        <v>773846.93706592033</v>
      </c>
      <c r="P34">
        <f t="shared" si="2"/>
        <v>822433.543375012</v>
      </c>
      <c r="Q34">
        <f t="shared" si="2"/>
        <v>929647.04490065086</v>
      </c>
      <c r="R34">
        <f t="shared" si="2"/>
        <v>1018654.4855240042</v>
      </c>
      <c r="S34">
        <f t="shared" si="2"/>
        <v>1052700.9596643778</v>
      </c>
      <c r="T34">
        <f t="shared" si="2"/>
        <v>1062306.0086880624</v>
      </c>
      <c r="U34">
        <f t="shared" si="2"/>
        <v>1068470.3153461372</v>
      </c>
      <c r="V34">
        <f t="shared" si="2"/>
        <v>1069160.3871775481</v>
      </c>
      <c r="W34">
        <f t="shared" si="2"/>
        <v>1069850.4590089591</v>
      </c>
      <c r="X34">
        <f t="shared" si="2"/>
        <v>1070540.5308403703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E0D9-C2F1-4A9E-80C1-6598FC014442}">
  <dimension ref="A1:X33"/>
  <sheetViews>
    <sheetView showGridLines="0" workbookViewId="0">
      <selection sqref="A1:X33"/>
    </sheetView>
  </sheetViews>
  <sheetFormatPr defaultRowHeight="15"/>
  <cols>
    <col min="18" max="21" width="10.28515625" customWidth="1"/>
    <col min="24" max="24" width="10.28515625" customWidth="1"/>
  </cols>
  <sheetData>
    <row r="1" spans="1:24">
      <c r="A1" t="s">
        <v>118</v>
      </c>
    </row>
    <row r="3" spans="1:24">
      <c r="B3">
        <v>1995</v>
      </c>
      <c r="C3">
        <v>1996</v>
      </c>
      <c r="D3">
        <v>1997</v>
      </c>
      <c r="E3">
        <v>1998</v>
      </c>
      <c r="F3">
        <v>1999</v>
      </c>
      <c r="G3">
        <v>2000</v>
      </c>
      <c r="H3">
        <v>2001</v>
      </c>
      <c r="I3">
        <v>2002</v>
      </c>
      <c r="J3">
        <v>2003</v>
      </c>
      <c r="K3">
        <v>2004</v>
      </c>
      <c r="L3">
        <v>2005</v>
      </c>
      <c r="M3">
        <v>2006</v>
      </c>
      <c r="N3">
        <v>2007</v>
      </c>
      <c r="O3">
        <v>2008</v>
      </c>
      <c r="P3">
        <v>2009</v>
      </c>
      <c r="Q3">
        <v>2010</v>
      </c>
      <c r="R3">
        <v>2011</v>
      </c>
      <c r="S3">
        <v>2012</v>
      </c>
      <c r="T3">
        <v>2013</v>
      </c>
      <c r="U3">
        <v>2014</v>
      </c>
      <c r="X3">
        <v>2017</v>
      </c>
    </row>
    <row r="4" spans="1:24">
      <c r="A4" t="s">
        <v>0</v>
      </c>
      <c r="B4" s="160">
        <v>1138.6168499999999</v>
      </c>
      <c r="C4" s="160">
        <v>1211.2342999999998</v>
      </c>
      <c r="D4" s="160">
        <v>1402.1093999999998</v>
      </c>
      <c r="E4" s="160">
        <v>1443.0617499999998</v>
      </c>
      <c r="F4" s="160">
        <v>1522.5783000000001</v>
      </c>
      <c r="G4" s="160">
        <v>1732.5585999999998</v>
      </c>
      <c r="H4" s="160">
        <v>1977.742</v>
      </c>
      <c r="I4" s="160">
        <v>2269.0963000000002</v>
      </c>
      <c r="J4" s="160">
        <v>2423.44155</v>
      </c>
      <c r="K4" s="160">
        <v>2723.0216999999998</v>
      </c>
      <c r="L4" s="160">
        <v>3156.6920500000001</v>
      </c>
      <c r="M4" s="160">
        <v>3614.8630499999999</v>
      </c>
      <c r="N4" s="160">
        <v>3967.6016500000001</v>
      </c>
      <c r="O4" s="160">
        <v>4084.2671999999998</v>
      </c>
      <c r="P4" s="160">
        <v>4533.8585499999999</v>
      </c>
      <c r="Q4" s="160">
        <v>4907.9135999999999</v>
      </c>
      <c r="R4" s="160">
        <v>5316.8929799999996</v>
      </c>
      <c r="S4" s="160">
        <v>5501.5132759999997</v>
      </c>
      <c r="T4" s="160">
        <v>5100.6423999999997</v>
      </c>
      <c r="U4" s="160">
        <v>5022.9345375000003</v>
      </c>
      <c r="V4" s="159">
        <f>U4+(X4-U4)/3</f>
        <v>5332.9332716666668</v>
      </c>
      <c r="W4" s="159">
        <f>V4+(X4-U4)/3</f>
        <v>5642.9320058333333</v>
      </c>
      <c r="X4" s="160">
        <f>[1]计算结果汇总!J4</f>
        <v>5952.9307399999998</v>
      </c>
    </row>
    <row r="5" spans="1:24">
      <c r="A5" t="s">
        <v>1</v>
      </c>
      <c r="B5" s="160">
        <v>402.53594999999996</v>
      </c>
      <c r="C5" s="160">
        <v>413.06150000000002</v>
      </c>
      <c r="D5" s="160">
        <v>141.6969</v>
      </c>
      <c r="E5" s="160">
        <v>83.762149999999991</v>
      </c>
      <c r="F5" s="160">
        <v>179.37659999999997</v>
      </c>
      <c r="G5" s="160">
        <v>154.07990000000001</v>
      </c>
      <c r="H5" s="160">
        <v>229.52775</v>
      </c>
      <c r="I5" s="160">
        <v>43.340499999999999</v>
      </c>
      <c r="J5" s="160">
        <v>-111.44699999999999</v>
      </c>
      <c r="K5" s="160">
        <v>68.548749999999998</v>
      </c>
      <c r="L5" s="160">
        <v>176.63464999999999</v>
      </c>
      <c r="M5" s="160">
        <v>698.66655000000003</v>
      </c>
      <c r="N5" s="160">
        <v>951.3682</v>
      </c>
      <c r="O5" s="160">
        <v>1172.4931999999999</v>
      </c>
      <c r="P5" s="160">
        <v>1385.8345999999999</v>
      </c>
      <c r="Q5" s="160">
        <v>963.39739999999995</v>
      </c>
      <c r="R5" s="160">
        <v>906.65337</v>
      </c>
      <c r="S5" s="160">
        <v>1285.5069100000001</v>
      </c>
      <c r="T5" s="160">
        <v>1500.3033800000001</v>
      </c>
      <c r="U5" s="160">
        <v>1748.9685400000001</v>
      </c>
      <c r="V5" s="159">
        <f t="shared" ref="V5:V33" si="0">U5+(X5-U5)/3</f>
        <v>1849.6903100000002</v>
      </c>
      <c r="W5" s="159">
        <f t="shared" ref="W5:W33" si="1">V5+(X5-U5)/3</f>
        <v>1950.4120800000003</v>
      </c>
      <c r="X5" s="160">
        <f>[1]计算结果汇总!J5</f>
        <v>2051.1338500000002</v>
      </c>
    </row>
    <row r="6" spans="1:24">
      <c r="A6" t="s">
        <v>2</v>
      </c>
      <c r="B6" s="160">
        <v>-144.5273</v>
      </c>
      <c r="C6" s="160">
        <v>-186.80640000000005</v>
      </c>
      <c r="D6" s="160">
        <v>-207.06145000000004</v>
      </c>
      <c r="E6" s="160">
        <v>19.635900000000021</v>
      </c>
      <c r="F6" s="160">
        <v>-294.80385000000001</v>
      </c>
      <c r="G6" s="160">
        <v>-310.37105000000003</v>
      </c>
      <c r="H6" s="160">
        <v>-527.86959999999999</v>
      </c>
      <c r="I6" s="160">
        <v>-432.34359999999992</v>
      </c>
      <c r="J6" s="160">
        <v>89.776749999999993</v>
      </c>
      <c r="K6" s="160">
        <v>318.86225000000002</v>
      </c>
      <c r="L6" s="160">
        <v>1444.8307500000001</v>
      </c>
      <c r="M6" s="160">
        <v>2837.2991000000002</v>
      </c>
      <c r="N6" s="160">
        <v>3316.5212000000001</v>
      </c>
      <c r="O6" s="160">
        <v>4436.20975</v>
      </c>
      <c r="P6" s="160">
        <v>5588.7132499999998</v>
      </c>
      <c r="Q6" s="160">
        <v>5912.8824999999997</v>
      </c>
      <c r="R6" s="160">
        <v>6633.0692399999998</v>
      </c>
      <c r="S6" s="160">
        <v>6251.5588500000003</v>
      </c>
      <c r="T6" s="160">
        <v>6578.1308399999998</v>
      </c>
      <c r="U6" s="160">
        <v>7384.17029</v>
      </c>
      <c r="V6" s="159">
        <f t="shared" si="0"/>
        <v>7197.1997933333341</v>
      </c>
      <c r="W6" s="159">
        <f t="shared" si="1"/>
        <v>7010.2292966666682</v>
      </c>
      <c r="X6" s="160">
        <f>[1]计算结果汇总!J6</f>
        <v>6823.2588000000014</v>
      </c>
    </row>
    <row r="7" spans="1:24">
      <c r="A7" t="s">
        <v>3</v>
      </c>
      <c r="B7" s="160">
        <v>-944.64599999999996</v>
      </c>
      <c r="C7" s="160">
        <v>-911.38879999999983</v>
      </c>
      <c r="D7" s="160">
        <v>-884.58844999999985</v>
      </c>
      <c r="E7" s="160">
        <v>-1005.8533999999999</v>
      </c>
      <c r="F7" s="160">
        <v>-977.72629999999992</v>
      </c>
      <c r="G7" s="160">
        <v>-1049.1939</v>
      </c>
      <c r="H7" s="160">
        <v>-1355.6731499999999</v>
      </c>
      <c r="I7" s="160">
        <v>-1878.5895499999997</v>
      </c>
      <c r="J7" s="160">
        <v>-2062.9193499999997</v>
      </c>
      <c r="K7" s="160">
        <v>-2091.6656000000003</v>
      </c>
      <c r="L7" s="160">
        <v>-3234.17425</v>
      </c>
      <c r="M7" s="160">
        <v>-3792.1168499999999</v>
      </c>
      <c r="N7" s="160">
        <v>-3641.4865</v>
      </c>
      <c r="O7" s="160">
        <v>-4295.4857999999995</v>
      </c>
      <c r="P7" s="160">
        <v>-5362.3696999999993</v>
      </c>
      <c r="Q7" s="160">
        <v>-6107.5609499999991</v>
      </c>
      <c r="R7" s="160">
        <v>-6222.1116300000003</v>
      </c>
      <c r="S7" s="160">
        <v>-6801.8587399999988</v>
      </c>
      <c r="T7" s="160">
        <v>-7151.8646799999997</v>
      </c>
      <c r="U7" s="160">
        <v>-7252.8517400000001</v>
      </c>
      <c r="V7" s="159">
        <f t="shared" si="0"/>
        <v>-7119.4108700000006</v>
      </c>
      <c r="W7" s="159">
        <f t="shared" si="1"/>
        <v>-6985.9700000000012</v>
      </c>
      <c r="X7" s="160">
        <f>[1]计算结果汇总!J7</f>
        <v>-6852.5291300000008</v>
      </c>
    </row>
    <row r="8" spans="1:24">
      <c r="A8" t="s">
        <v>4</v>
      </c>
      <c r="B8" s="160">
        <v>-921.649</v>
      </c>
      <c r="C8" s="160">
        <v>-1076.52495</v>
      </c>
      <c r="D8" s="160">
        <v>-1131.5408499999999</v>
      </c>
      <c r="E8" s="160">
        <v>-1422.7182499999999</v>
      </c>
      <c r="F8" s="160">
        <v>-1272.2647999999999</v>
      </c>
      <c r="G8" s="160">
        <v>-1619.9617499999999</v>
      </c>
      <c r="H8" s="160">
        <v>-1643.5779000000002</v>
      </c>
      <c r="I8" s="160">
        <v>-1751.6637999999998</v>
      </c>
      <c r="J8" s="160">
        <v>-2132.6179499999998</v>
      </c>
      <c r="K8" s="160">
        <v>-2583.3591500000002</v>
      </c>
      <c r="L8" s="160">
        <v>-3160.6722999999993</v>
      </c>
      <c r="M8" s="160">
        <v>-4273.9521064999999</v>
      </c>
      <c r="N8" s="160">
        <v>-6067.1109959999994</v>
      </c>
      <c r="O8" s="160">
        <v>-7403.4418999999989</v>
      </c>
      <c r="P8" s="160">
        <v>-8509.4206999999988</v>
      </c>
      <c r="Q8" s="160">
        <v>-9415.1301255000017</v>
      </c>
      <c r="R8" s="160">
        <v>-11397.595020000001</v>
      </c>
      <c r="S8" s="160">
        <v>-11738.817209999999</v>
      </c>
      <c r="T8" s="160">
        <v>-12249.588889999999</v>
      </c>
      <c r="U8" s="160">
        <v>-12767.965549999999</v>
      </c>
      <c r="V8" s="159">
        <f t="shared" si="0"/>
        <v>-13063.380703333332</v>
      </c>
      <c r="W8" s="159">
        <f t="shared" si="1"/>
        <v>-13358.795856666666</v>
      </c>
      <c r="X8" s="160">
        <f>[1]计算结果汇总!J8</f>
        <v>-13654.211010000001</v>
      </c>
    </row>
    <row r="9" spans="1:24">
      <c r="A9" t="s">
        <v>5</v>
      </c>
      <c r="B9" s="160">
        <v>679.56115</v>
      </c>
      <c r="C9" s="160">
        <v>-16.09</v>
      </c>
      <c r="D9" s="160">
        <v>575.45884999999998</v>
      </c>
      <c r="E9" s="160">
        <v>589.69849999999997</v>
      </c>
      <c r="F9" s="160">
        <v>1418.8162</v>
      </c>
      <c r="G9" s="160">
        <v>1571.8321000000001</v>
      </c>
      <c r="H9" s="160">
        <v>1195.4870000000001</v>
      </c>
      <c r="I9" s="160">
        <v>824.37114999999994</v>
      </c>
      <c r="J9" s="160">
        <v>698.94960000000003</v>
      </c>
      <c r="K9" s="160">
        <v>1493.0715499999999</v>
      </c>
      <c r="L9" s="160">
        <v>1634.8244500000001</v>
      </c>
      <c r="M9" s="160">
        <v>1794.11545</v>
      </c>
      <c r="N9" s="160">
        <v>1981.4835</v>
      </c>
      <c r="O9" s="160">
        <v>2192.9865500000001</v>
      </c>
      <c r="P9" s="160">
        <v>2356.4609500000001</v>
      </c>
      <c r="Q9" s="160">
        <v>3016.9554499999999</v>
      </c>
      <c r="R9" s="160">
        <v>3588.58358</v>
      </c>
      <c r="S9" s="160">
        <v>3201.2164499999999</v>
      </c>
      <c r="T9" s="160">
        <v>3386.1186499999999</v>
      </c>
      <c r="U9" s="160">
        <v>3274.0119800000002</v>
      </c>
      <c r="V9" s="159">
        <f t="shared" si="0"/>
        <v>3073.7530566666669</v>
      </c>
      <c r="W9" s="159">
        <f t="shared" si="1"/>
        <v>2873.4941333333336</v>
      </c>
      <c r="X9" s="160">
        <f>[1]计算结果汇总!J9</f>
        <v>2673.2352100000003</v>
      </c>
    </row>
    <row r="10" spans="1:24">
      <c r="A10" t="s">
        <v>6</v>
      </c>
      <c r="B10" s="160">
        <v>-131.45530000000002</v>
      </c>
      <c r="C10" s="160">
        <v>-131.37484999999998</v>
      </c>
      <c r="D10" s="160">
        <v>62.429200000000044</v>
      </c>
      <c r="E10" s="160">
        <v>-3.3788999999999563</v>
      </c>
      <c r="F10" s="160">
        <v>-32.984500000000011</v>
      </c>
      <c r="G10" s="160">
        <v>2.5743999999999998</v>
      </c>
      <c r="H10" s="160">
        <v>-60.015699999999924</v>
      </c>
      <c r="I10" s="160">
        <v>-60.015699999999924</v>
      </c>
      <c r="J10" s="160">
        <v>208.2046</v>
      </c>
      <c r="K10" s="160">
        <v>-51.407549999999993</v>
      </c>
      <c r="L10" s="160">
        <v>-444.084</v>
      </c>
      <c r="M10" s="160">
        <v>-347.22219999999999</v>
      </c>
      <c r="N10" s="160">
        <v>-308.84755000000001</v>
      </c>
      <c r="O10" s="160">
        <v>-235.39670000000001</v>
      </c>
      <c r="P10" s="160">
        <v>-285.27570000000003</v>
      </c>
      <c r="Q10" s="160">
        <v>-653.65625</v>
      </c>
      <c r="R10" s="160">
        <v>-612.53719999999998</v>
      </c>
      <c r="S10" s="160">
        <v>497.06062000000003</v>
      </c>
      <c r="T10" s="160">
        <v>-925.90942000000018</v>
      </c>
      <c r="U10" s="160">
        <v>-699.90921000000003</v>
      </c>
      <c r="V10" s="159">
        <f t="shared" si="0"/>
        <v>-718.73608666666667</v>
      </c>
      <c r="W10" s="159">
        <f t="shared" si="1"/>
        <v>-737.5629633333333</v>
      </c>
      <c r="X10" s="160">
        <f>[1]计算结果汇总!J10</f>
        <v>-756.38983999999994</v>
      </c>
    </row>
    <row r="11" spans="1:24">
      <c r="A11" t="s">
        <v>7</v>
      </c>
      <c r="B11" s="160">
        <v>-51.970699999999994</v>
      </c>
      <c r="C11" s="160">
        <v>-58.004449999999999</v>
      </c>
      <c r="D11" s="160">
        <v>-115.52619999999999</v>
      </c>
      <c r="E11" s="160">
        <v>-137.00635</v>
      </c>
      <c r="F11" s="160">
        <v>-132.34025</v>
      </c>
      <c r="G11" s="160">
        <v>-246.17699999999999</v>
      </c>
      <c r="H11" s="160">
        <v>84.150700000000001</v>
      </c>
      <c r="I11" s="160">
        <v>19.468900000000001</v>
      </c>
      <c r="J11" s="160">
        <v>-34.915300000000002</v>
      </c>
      <c r="K11" s="160">
        <v>-620.51084999999989</v>
      </c>
      <c r="L11" s="160">
        <v>-872.72159999999997</v>
      </c>
      <c r="M11" s="160">
        <v>-948.98820000000001</v>
      </c>
      <c r="N11" s="160">
        <v>-1104.4176</v>
      </c>
      <c r="O11" s="160">
        <v>-1355.9042999999999</v>
      </c>
      <c r="P11" s="160">
        <v>-413.75434999999993</v>
      </c>
      <c r="Q11" s="160">
        <v>-264.92185000000001</v>
      </c>
      <c r="R11" s="160">
        <v>-367.84987999999998</v>
      </c>
      <c r="S11" s="160">
        <v>-1039.8806500000001</v>
      </c>
      <c r="T11" s="160">
        <v>-1034.1315900000002</v>
      </c>
      <c r="U11" s="160">
        <v>-1280.25351</v>
      </c>
      <c r="V11" s="159">
        <f t="shared" si="0"/>
        <v>-1005.23091</v>
      </c>
      <c r="W11" s="159">
        <f t="shared" si="1"/>
        <v>-730.20830999999998</v>
      </c>
      <c r="X11" s="160">
        <f>[1]计算结果汇总!J11</f>
        <v>-455.18570999999997</v>
      </c>
    </row>
    <row r="12" spans="1:24">
      <c r="A12" t="s">
        <v>8</v>
      </c>
      <c r="B12" s="160">
        <v>-25.496099999999977</v>
      </c>
      <c r="C12" s="160">
        <v>5.0274000000000196</v>
      </c>
      <c r="D12" s="160">
        <v>-35.335440000000006</v>
      </c>
      <c r="E12" s="160">
        <v>3.8782799999999935</v>
      </c>
      <c r="F12" s="160">
        <v>9.6956999999999578</v>
      </c>
      <c r="G12" s="160">
        <v>11.419379999999999</v>
      </c>
      <c r="H12" s="160">
        <v>118.57482</v>
      </c>
      <c r="I12" s="160">
        <v>213.44904</v>
      </c>
      <c r="J12" s="160">
        <v>373.24853999999999</v>
      </c>
      <c r="K12" s="160">
        <v>76.991039999999998</v>
      </c>
      <c r="L12" s="160">
        <v>1300.1574599999999</v>
      </c>
      <c r="M12" s="160">
        <v>1892.38518</v>
      </c>
      <c r="N12" s="160">
        <v>2373.8664600000002</v>
      </c>
      <c r="O12" s="160">
        <v>2464.9342200000001</v>
      </c>
      <c r="P12" s="160">
        <v>2662.2237599999999</v>
      </c>
      <c r="Q12" s="160">
        <v>2527.9203600000001</v>
      </c>
      <c r="R12" s="160">
        <v>2233.4836194999998</v>
      </c>
      <c r="S12" s="160">
        <v>2676.3250500000004</v>
      </c>
      <c r="T12" s="160">
        <v>3088.3649999999998</v>
      </c>
      <c r="U12" s="160">
        <v>3945.8646675</v>
      </c>
      <c r="V12" s="159">
        <f t="shared" si="0"/>
        <v>4181.2545950000003</v>
      </c>
      <c r="W12" s="159">
        <f t="shared" si="1"/>
        <v>4416.6445225000007</v>
      </c>
      <c r="X12" s="160">
        <f>[1]计算结果汇总!J12</f>
        <v>4652.0344500000001</v>
      </c>
    </row>
    <row r="13" spans="1:24">
      <c r="A13" t="s">
        <v>9</v>
      </c>
      <c r="B13" s="160">
        <v>-30.09258000000003</v>
      </c>
      <c r="C13" s="160">
        <v>-59.610600000000026</v>
      </c>
      <c r="D13" s="160">
        <v>1.2209399999999611</v>
      </c>
      <c r="E13" s="160">
        <v>47.832120000000025</v>
      </c>
      <c r="F13" s="160">
        <v>29.01527999999999</v>
      </c>
      <c r="G13" s="160">
        <v>779.60609999999986</v>
      </c>
      <c r="H13" s="160">
        <v>275.28606000000002</v>
      </c>
      <c r="I13" s="160">
        <v>549.99756000000002</v>
      </c>
      <c r="J13" s="160">
        <v>1208.08422</v>
      </c>
      <c r="K13" s="160">
        <v>1452.4158600000001</v>
      </c>
      <c r="L13" s="160">
        <v>527.58972000000006</v>
      </c>
      <c r="M13" s="160">
        <v>238.44239999999999</v>
      </c>
      <c r="N13" s="160">
        <v>909.88757999999996</v>
      </c>
      <c r="O13" s="160">
        <v>1659.54474</v>
      </c>
      <c r="P13" s="160">
        <v>2367.7617599999999</v>
      </c>
      <c r="Q13" s="160">
        <v>2622.0045599999999</v>
      </c>
      <c r="R13" s="160">
        <v>2486.0248799999999</v>
      </c>
      <c r="S13" s="160">
        <v>2972.5689000000002</v>
      </c>
      <c r="T13" s="160">
        <v>3880.99845</v>
      </c>
      <c r="U13" s="160">
        <v>4676.3051999999998</v>
      </c>
      <c r="V13" s="159">
        <f t="shared" si="0"/>
        <v>5211.9735499999997</v>
      </c>
      <c r="W13" s="159">
        <f t="shared" si="1"/>
        <v>5747.6418999999996</v>
      </c>
      <c r="X13" s="160">
        <f>[1]计算结果汇总!J13</f>
        <v>6283.3102499999995</v>
      </c>
    </row>
    <row r="14" spans="1:24">
      <c r="A14" t="s">
        <v>10</v>
      </c>
      <c r="B14" s="160">
        <v>233.27136000000002</v>
      </c>
      <c r="C14" s="160">
        <v>222.49835999999993</v>
      </c>
      <c r="D14" s="160">
        <v>252.87822</v>
      </c>
      <c r="E14" s="160">
        <v>172.29617999999999</v>
      </c>
      <c r="F14" s="160">
        <v>103.49262000000002</v>
      </c>
      <c r="G14" s="160">
        <v>332.31113999999997</v>
      </c>
      <c r="H14" s="160">
        <v>466.39908000000003</v>
      </c>
      <c r="I14" s="160">
        <v>919.43964000000005</v>
      </c>
      <c r="J14" s="160">
        <v>1073.6371799999999</v>
      </c>
      <c r="K14" s="160">
        <v>1154.2910400000001</v>
      </c>
      <c r="L14" s="160">
        <v>1335.1338000000001</v>
      </c>
      <c r="M14" s="160">
        <v>1029.1805999999999</v>
      </c>
      <c r="N14" s="160">
        <v>782.22465720000002</v>
      </c>
      <c r="O14" s="160">
        <v>1357.46982</v>
      </c>
      <c r="P14" s="160">
        <v>1585.28286</v>
      </c>
      <c r="Q14" s="160">
        <v>1820.0696219999998</v>
      </c>
      <c r="R14" s="160">
        <v>2328.8273146269999</v>
      </c>
      <c r="S14" s="160">
        <v>2558.2102140000002</v>
      </c>
      <c r="T14" s="160">
        <v>3729.8163</v>
      </c>
      <c r="U14" s="160">
        <v>4418.6954594999997</v>
      </c>
      <c r="V14" s="159">
        <f t="shared" si="0"/>
        <v>5010.1004729999995</v>
      </c>
      <c r="W14" s="159">
        <f t="shared" si="1"/>
        <v>5601.5054864999993</v>
      </c>
      <c r="X14" s="160">
        <f>[1]计算结果汇总!J14</f>
        <v>6192.910499999999</v>
      </c>
    </row>
    <row r="15" spans="1:24">
      <c r="A15" t="s">
        <v>11</v>
      </c>
      <c r="B15" s="160">
        <v>-138.82805999999999</v>
      </c>
      <c r="C15" s="160">
        <v>-125.11043999999995</v>
      </c>
      <c r="D15" s="160">
        <v>-95.376959999999997</v>
      </c>
      <c r="E15" s="160">
        <v>-42.30198</v>
      </c>
      <c r="F15" s="160">
        <v>-48.334859999999971</v>
      </c>
      <c r="G15" s="160">
        <v>-184.07465999999999</v>
      </c>
      <c r="H15" s="160">
        <v>-389.98259999999993</v>
      </c>
      <c r="I15" s="160">
        <v>-579.22829999999999</v>
      </c>
      <c r="J15" s="160">
        <v>-802.51667999999995</v>
      </c>
      <c r="K15" s="160">
        <v>-684.66005999999993</v>
      </c>
      <c r="L15" s="160">
        <v>-479.25486000000001</v>
      </c>
      <c r="M15" s="160">
        <v>-516.96036000000004</v>
      </c>
      <c r="N15" s="160">
        <v>-713.45987999999988</v>
      </c>
      <c r="O15" s="160">
        <v>-1749.96612</v>
      </c>
      <c r="P15" s="160">
        <v>-2702.3711399999997</v>
      </c>
      <c r="Q15" s="160">
        <v>-2767.9284360000001</v>
      </c>
      <c r="R15" s="160">
        <v>-3093.0592299999998</v>
      </c>
      <c r="S15" s="160">
        <v>-3142.8454469999997</v>
      </c>
      <c r="T15" s="160">
        <v>-3163.3581000000004</v>
      </c>
      <c r="U15" s="160">
        <v>-3156.8732370000002</v>
      </c>
      <c r="V15" s="159">
        <f t="shared" si="0"/>
        <v>-3391.4712580000005</v>
      </c>
      <c r="W15" s="159">
        <f t="shared" si="1"/>
        <v>-3626.0692790000007</v>
      </c>
      <c r="X15" s="160">
        <f>[1]计算结果汇总!J15</f>
        <v>-3860.6673000000005</v>
      </c>
    </row>
    <row r="16" spans="1:24">
      <c r="A16" t="s">
        <v>12</v>
      </c>
      <c r="B16" s="160">
        <v>0</v>
      </c>
      <c r="C16" s="160">
        <v>0</v>
      </c>
      <c r="D16" s="160">
        <v>0</v>
      </c>
      <c r="E16" s="160">
        <v>0</v>
      </c>
      <c r="F16" s="160">
        <v>-15.800400000000002</v>
      </c>
      <c r="G16" s="160">
        <v>-15.800400000000002</v>
      </c>
      <c r="H16" s="160">
        <v>-44.743859999999998</v>
      </c>
      <c r="I16" s="160">
        <v>0.43091999999999997</v>
      </c>
      <c r="J16" s="160">
        <v>-179.40635999999998</v>
      </c>
      <c r="K16" s="160">
        <v>33.899039999999999</v>
      </c>
      <c r="L16" s="160">
        <v>-155.56211999999999</v>
      </c>
      <c r="M16" s="160">
        <v>-268.67861999999997</v>
      </c>
      <c r="N16" s="160">
        <v>-279.7389</v>
      </c>
      <c r="O16" s="160">
        <v>-88.266779999999997</v>
      </c>
      <c r="P16" s="160">
        <v>-257.04377999999997</v>
      </c>
      <c r="Q16" s="160">
        <v>-296.18567999999999</v>
      </c>
      <c r="R16" s="160">
        <v>-450.05377000000004</v>
      </c>
      <c r="S16" s="160">
        <v>-303.27885000000003</v>
      </c>
      <c r="T16" s="160">
        <v>-122.33865</v>
      </c>
      <c r="U16" s="160">
        <v>-75.626249999999999</v>
      </c>
      <c r="V16" s="159">
        <f t="shared" si="0"/>
        <v>-221.25075000000001</v>
      </c>
      <c r="W16" s="159">
        <f t="shared" si="1"/>
        <v>-366.87525000000005</v>
      </c>
      <c r="X16" s="160">
        <f>[1]计算结果汇总!J16</f>
        <v>-512.49975000000006</v>
      </c>
    </row>
    <row r="17" spans="1:24">
      <c r="A17" t="s">
        <v>13</v>
      </c>
      <c r="B17" s="160">
        <v>26.960999999999999</v>
      </c>
      <c r="C17" s="160">
        <v>39.334679999999999</v>
      </c>
      <c r="D17" s="160">
        <v>35.531759999999998</v>
      </c>
      <c r="E17" s="160">
        <v>37.234560000000002</v>
      </c>
      <c r="F17" s="160">
        <v>34.680359999999993</v>
      </c>
      <c r="G17" s="160">
        <v>40.186080000000004</v>
      </c>
      <c r="H17" s="160">
        <v>34.793879999999994</v>
      </c>
      <c r="I17" s="160">
        <v>-8.1166799999999988</v>
      </c>
      <c r="J17" s="160">
        <v>-121.52316</v>
      </c>
      <c r="K17" s="160">
        <v>5.8462800000000001</v>
      </c>
      <c r="L17" s="160">
        <v>104.94924</v>
      </c>
      <c r="M17" s="160">
        <v>59.143920000000001</v>
      </c>
      <c r="N17" s="160">
        <v>95.583839999999995</v>
      </c>
      <c r="O17" s="160">
        <v>304.00655999999998</v>
      </c>
      <c r="P17" s="160">
        <v>481.26803999999998</v>
      </c>
      <c r="Q17" s="160">
        <v>357.13391999999999</v>
      </c>
      <c r="R17" s="160">
        <v>553.10040000000004</v>
      </c>
      <c r="S17" s="160">
        <v>568.22912999999994</v>
      </c>
      <c r="T17" s="160">
        <v>376.97946999999999</v>
      </c>
      <c r="U17" s="160">
        <v>763.42154000000005</v>
      </c>
      <c r="V17" s="159">
        <f t="shared" si="0"/>
        <v>747.52787666666666</v>
      </c>
      <c r="W17" s="159">
        <f t="shared" si="1"/>
        <v>731.63421333333326</v>
      </c>
      <c r="X17" s="160">
        <f>[1]计算结果汇总!J17</f>
        <v>715.74054999999998</v>
      </c>
    </row>
    <row r="18" spans="1:24">
      <c r="A18" t="s">
        <v>14</v>
      </c>
      <c r="B18" s="160">
        <v>23.782440000000001</v>
      </c>
      <c r="C18" s="160">
        <v>23.385119999999997</v>
      </c>
      <c r="D18" s="160">
        <v>10.784399999999998</v>
      </c>
      <c r="E18" s="160">
        <v>11.352</v>
      </c>
      <c r="F18" s="160">
        <v>-0.62436000000000003</v>
      </c>
      <c r="G18" s="160">
        <v>-0.68111999999999995</v>
      </c>
      <c r="H18" s="160">
        <v>-1.8730800000000001</v>
      </c>
      <c r="I18" s="160">
        <v>-3.1785600000000001</v>
      </c>
      <c r="J18" s="160">
        <v>0</v>
      </c>
      <c r="K18" s="160">
        <v>0</v>
      </c>
      <c r="L18" s="160">
        <v>2.4766000000000004</v>
      </c>
      <c r="M18" s="160">
        <v>-4.6878500000000001</v>
      </c>
      <c r="N18" s="160">
        <v>0</v>
      </c>
      <c r="O18" s="160">
        <v>245.44874999999999</v>
      </c>
      <c r="P18" s="160">
        <v>0</v>
      </c>
      <c r="Q18" s="160">
        <v>1836.2750699999997</v>
      </c>
      <c r="R18" s="160">
        <v>4146.1103481</v>
      </c>
      <c r="S18" s="160">
        <v>4322.0065226999996</v>
      </c>
      <c r="T18" s="160">
        <v>4294.6913800000002</v>
      </c>
      <c r="U18" s="160">
        <v>4295.2776709</v>
      </c>
      <c r="V18" s="159">
        <f t="shared" si="0"/>
        <v>4543.4526339333333</v>
      </c>
      <c r="W18" s="159">
        <f t="shared" si="1"/>
        <v>4791.6275969666667</v>
      </c>
      <c r="X18" s="160">
        <f>[1]计算结果汇总!J18</f>
        <v>5039.8025600000001</v>
      </c>
    </row>
    <row r="19" spans="1:24">
      <c r="A19" t="s">
        <v>15</v>
      </c>
      <c r="B19" s="160">
        <v>86.842800000000011</v>
      </c>
      <c r="C19" s="160">
        <v>112.38480000000001</v>
      </c>
      <c r="D19" s="160">
        <v>127.36944000000001</v>
      </c>
      <c r="E19" s="160">
        <v>106.93584</v>
      </c>
      <c r="F19" s="160">
        <v>74.469120000000004</v>
      </c>
      <c r="G19" s="160">
        <v>84.685919999999996</v>
      </c>
      <c r="H19" s="160">
        <v>70.779719999999998</v>
      </c>
      <c r="I19" s="160">
        <v>115.33632</v>
      </c>
      <c r="J19" s="160">
        <v>181.85903999999999</v>
      </c>
      <c r="K19" s="160">
        <v>162.78767999999999</v>
      </c>
      <c r="L19" s="160">
        <v>-165.28512000000001</v>
      </c>
      <c r="M19" s="160">
        <v>-335.33807999999999</v>
      </c>
      <c r="N19" s="160">
        <v>-265.80707999999998</v>
      </c>
      <c r="O19" s="160">
        <v>-7.2085200000000569</v>
      </c>
      <c r="P19" s="160">
        <v>76.17192</v>
      </c>
      <c r="Q19" s="160">
        <v>852.08112000000006</v>
      </c>
      <c r="R19" s="160">
        <v>802.85310000000004</v>
      </c>
      <c r="S19" s="160">
        <v>1040.7282899999998</v>
      </c>
      <c r="T19" s="160">
        <v>1166.4231600000001</v>
      </c>
      <c r="U19" s="160">
        <v>2266.0298499999999</v>
      </c>
      <c r="V19" s="159">
        <f t="shared" si="0"/>
        <v>2445.5388766666665</v>
      </c>
      <c r="W19" s="159">
        <f t="shared" si="1"/>
        <v>2625.0479033333331</v>
      </c>
      <c r="X19" s="160">
        <f>[1]计算结果汇总!J19</f>
        <v>2804.5569299999997</v>
      </c>
    </row>
    <row r="20" spans="1:24">
      <c r="A20" t="s">
        <v>16</v>
      </c>
      <c r="B20" s="160">
        <v>-213.07703999999998</v>
      </c>
      <c r="C20" s="160">
        <v>-261.26627999999999</v>
      </c>
      <c r="D20" s="160">
        <v>-258.76884000000001</v>
      </c>
      <c r="E20" s="160">
        <v>-292.99511999999999</v>
      </c>
      <c r="F20" s="160">
        <v>-318.31008000000003</v>
      </c>
      <c r="G20" s="160">
        <v>-356.67984000000001</v>
      </c>
      <c r="H20" s="160">
        <v>46.486440000000002</v>
      </c>
      <c r="I20" s="160">
        <v>179.6454</v>
      </c>
      <c r="J20" s="160">
        <v>-862.01412000000005</v>
      </c>
      <c r="K20" s="160">
        <v>-2161.30728</v>
      </c>
      <c r="L20" s="160">
        <v>-2847.0248399999996</v>
      </c>
      <c r="M20" s="160">
        <v>-2476.0414799999999</v>
      </c>
      <c r="N20" s="160">
        <v>-3133.7195999999999</v>
      </c>
      <c r="O20" s="160">
        <v>-3937.2141599999995</v>
      </c>
      <c r="P20" s="160">
        <v>-3489.20748</v>
      </c>
      <c r="Q20" s="160">
        <v>-3401.0024400000002</v>
      </c>
      <c r="R20" s="160">
        <v>-3150.6714000000006</v>
      </c>
      <c r="S20" s="160">
        <v>-3166.1859599999998</v>
      </c>
      <c r="T20" s="160">
        <v>-2223.1327299999998</v>
      </c>
      <c r="U20" s="160">
        <v>-2783.7791631999999</v>
      </c>
      <c r="V20" s="159">
        <f t="shared" si="0"/>
        <v>-2842.1185454666665</v>
      </c>
      <c r="W20" s="159">
        <f t="shared" si="1"/>
        <v>-2900.4579277333332</v>
      </c>
      <c r="X20" s="160">
        <f>[1]计算结果汇总!J20</f>
        <v>-2958.7973099999995</v>
      </c>
    </row>
    <row r="21" spans="1:24">
      <c r="A21" t="s">
        <v>17</v>
      </c>
      <c r="B21" s="160">
        <v>237.99468000000002</v>
      </c>
      <c r="C21" s="160">
        <v>58.63308</v>
      </c>
      <c r="D21" s="160">
        <v>47.054040000000001</v>
      </c>
      <c r="E21" s="160">
        <v>105.006</v>
      </c>
      <c r="F21" s="160">
        <v>160.51727999999997</v>
      </c>
      <c r="G21" s="160">
        <v>170.79083999999997</v>
      </c>
      <c r="H21" s="160">
        <v>184.41324</v>
      </c>
      <c r="I21" s="160">
        <v>184.41324</v>
      </c>
      <c r="J21" s="160">
        <v>52.162439999999997</v>
      </c>
      <c r="K21" s="160">
        <v>69.928319999999999</v>
      </c>
      <c r="L21" s="160">
        <v>157.67928000000001</v>
      </c>
      <c r="M21" s="160">
        <v>116.69856</v>
      </c>
      <c r="N21" s="160">
        <v>244.01123999999999</v>
      </c>
      <c r="O21" s="160">
        <v>1398.11232</v>
      </c>
      <c r="P21" s="160">
        <v>1166.0206800000001</v>
      </c>
      <c r="Q21" s="160">
        <v>761.20836000000008</v>
      </c>
      <c r="R21" s="160">
        <v>1168.5496499999999</v>
      </c>
      <c r="S21" s="160">
        <v>1402.8304499999999</v>
      </c>
      <c r="T21" s="160">
        <v>762.05471999999997</v>
      </c>
      <c r="U21" s="160">
        <v>1050.92687</v>
      </c>
      <c r="V21" s="159">
        <f t="shared" si="0"/>
        <v>957.93053999999995</v>
      </c>
      <c r="W21" s="159">
        <f t="shared" si="1"/>
        <v>864.93420999999989</v>
      </c>
      <c r="X21" s="160">
        <f>[1]计算结果汇总!J21</f>
        <v>771.93787999999995</v>
      </c>
    </row>
    <row r="22" spans="1:24">
      <c r="A22" t="s">
        <v>18</v>
      </c>
      <c r="B22" s="160">
        <v>-368.56639999999999</v>
      </c>
      <c r="C22" s="160">
        <v>-440.20559999999995</v>
      </c>
      <c r="D22" s="160">
        <v>-444.79479999999995</v>
      </c>
      <c r="E22" s="160">
        <v>-435.85479999999995</v>
      </c>
      <c r="F22" s="160">
        <v>-551.41919999999993</v>
      </c>
      <c r="G22" s="160">
        <v>-182.5548</v>
      </c>
      <c r="H22" s="160">
        <v>58.467599999999997</v>
      </c>
      <c r="I22" s="160">
        <v>333.76</v>
      </c>
      <c r="J22" s="160">
        <v>628.60119999999995</v>
      </c>
      <c r="K22" s="160">
        <v>1400.3019999999999</v>
      </c>
      <c r="L22" s="160">
        <v>2086.1192000000001</v>
      </c>
      <c r="M22" s="160">
        <v>2901.8047999999999</v>
      </c>
      <c r="N22" s="160">
        <v>3945.4007999999999</v>
      </c>
      <c r="O22" s="160">
        <v>4704.1683999999996</v>
      </c>
      <c r="P22" s="160">
        <v>5400.2367999999997</v>
      </c>
      <c r="Q22" s="160">
        <v>5106.4088000000002</v>
      </c>
      <c r="R22" s="160">
        <v>3999.91824</v>
      </c>
      <c r="S22" s="160">
        <v>5179.8117000000002</v>
      </c>
      <c r="T22" s="160">
        <v>5415.6889499999997</v>
      </c>
      <c r="U22" s="160">
        <v>7464.4739399999999</v>
      </c>
      <c r="V22" s="159">
        <f t="shared" si="0"/>
        <v>7475.0510800000002</v>
      </c>
      <c r="W22" s="159">
        <f t="shared" si="1"/>
        <v>7485.6282200000005</v>
      </c>
      <c r="X22" s="160">
        <f>[1]计算结果汇总!J22</f>
        <v>7496.2053599999999</v>
      </c>
    </row>
    <row r="23" spans="1:24">
      <c r="A23" t="s">
        <v>19</v>
      </c>
      <c r="B23" s="160">
        <v>-46.488</v>
      </c>
      <c r="C23" s="160">
        <v>-34.806399999999996</v>
      </c>
      <c r="D23" s="160">
        <v>-5.1852</v>
      </c>
      <c r="E23" s="160">
        <v>176.05840000000001</v>
      </c>
      <c r="F23" s="160">
        <v>212.4144</v>
      </c>
      <c r="G23" s="160">
        <v>196.32239999999999</v>
      </c>
      <c r="H23" s="160">
        <v>206.93119999999996</v>
      </c>
      <c r="I23" s="160">
        <v>237.92320000000001</v>
      </c>
      <c r="J23" s="160">
        <v>309.80079999999998</v>
      </c>
      <c r="K23" s="160">
        <v>513.75199999999995</v>
      </c>
      <c r="L23" s="160">
        <v>381.44</v>
      </c>
      <c r="M23" s="160">
        <v>334.41559999999993</v>
      </c>
      <c r="N23" s="160">
        <v>-21.410703999999999</v>
      </c>
      <c r="O23" s="160">
        <v>-562.86239999999998</v>
      </c>
      <c r="P23" s="160">
        <v>-290.3116</v>
      </c>
      <c r="Q23" s="160">
        <v>-232.44</v>
      </c>
      <c r="R23" s="160">
        <v>347.86896000000002</v>
      </c>
      <c r="S23" s="160">
        <v>-96.037620000000004</v>
      </c>
      <c r="T23" s="160">
        <v>96.406589999999994</v>
      </c>
      <c r="U23" s="160">
        <v>50.970570000000002</v>
      </c>
      <c r="V23" s="159">
        <f t="shared" si="0"/>
        <v>106.43905999999997</v>
      </c>
      <c r="W23" s="159">
        <f t="shared" si="1"/>
        <v>161.90754999999993</v>
      </c>
      <c r="X23" s="160">
        <f>[1]计算结果汇总!J23</f>
        <v>217.3760399999999</v>
      </c>
    </row>
    <row r="24" spans="1:24">
      <c r="A24" t="s">
        <v>20</v>
      </c>
      <c r="B24" s="160">
        <v>0</v>
      </c>
      <c r="C24" s="160">
        <v>0</v>
      </c>
      <c r="D24" s="160">
        <v>0</v>
      </c>
      <c r="E24" s="160">
        <v>-34.746799999999986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-12.217999999999998</v>
      </c>
      <c r="R24" s="160">
        <v>-1.3220399999999999</v>
      </c>
      <c r="S24" s="160">
        <v>1.63401</v>
      </c>
      <c r="T24" s="160">
        <v>-1.0542000000000002</v>
      </c>
      <c r="U24" s="160">
        <v>30.624509999999997</v>
      </c>
      <c r="V24" s="159">
        <f t="shared" si="0"/>
        <v>19.485129999999998</v>
      </c>
      <c r="W24" s="159">
        <f t="shared" si="1"/>
        <v>8.3457500000000007</v>
      </c>
      <c r="X24" s="160">
        <f>[1]计算结果汇总!J24</f>
        <v>-2.7936300000000003</v>
      </c>
    </row>
    <row r="25" spans="1:24">
      <c r="A25" t="s">
        <v>21</v>
      </c>
      <c r="B25" s="160">
        <v>0</v>
      </c>
      <c r="C25" s="160">
        <v>0</v>
      </c>
      <c r="D25" s="160">
        <v>165.34188</v>
      </c>
      <c r="E25" s="160">
        <v>-35.475000000000001</v>
      </c>
      <c r="F25" s="160">
        <v>153.42228</v>
      </c>
      <c r="G25" s="160">
        <v>234.81611999999998</v>
      </c>
      <c r="H25" s="160">
        <v>340.56</v>
      </c>
      <c r="I25" s="160">
        <v>408.67200000000003</v>
      </c>
      <c r="J25" s="160">
        <v>398.22816</v>
      </c>
      <c r="K25" s="160">
        <v>514.75644</v>
      </c>
      <c r="L25" s="160">
        <v>624.07619999999997</v>
      </c>
      <c r="M25" s="160">
        <v>640.93391999999994</v>
      </c>
      <c r="N25" s="160">
        <v>534.84947999999997</v>
      </c>
      <c r="O25" s="160">
        <v>546.14472000000001</v>
      </c>
      <c r="P25" s="160">
        <v>584.74152000000004</v>
      </c>
      <c r="Q25" s="160">
        <v>802.87019999999995</v>
      </c>
      <c r="R25" s="160">
        <v>1098.5784000000001</v>
      </c>
      <c r="S25" s="160">
        <v>920.02756999999986</v>
      </c>
      <c r="T25" s="160">
        <v>1154.4372000000001</v>
      </c>
      <c r="U25" s="160">
        <v>1010.50054</v>
      </c>
      <c r="V25" s="159">
        <f t="shared" si="0"/>
        <v>1137.2117633333335</v>
      </c>
      <c r="W25" s="159">
        <f t="shared" si="1"/>
        <v>1263.9229866666669</v>
      </c>
      <c r="X25" s="160">
        <f>[1]计算结果汇总!J25</f>
        <v>1390.6342100000002</v>
      </c>
    </row>
    <row r="26" spans="1:24">
      <c r="A26" t="s">
        <v>22</v>
      </c>
      <c r="B26" s="160">
        <v>39.050879999999999</v>
      </c>
      <c r="C26" s="160">
        <v>12.203399999999998</v>
      </c>
      <c r="D26" s="160">
        <v>-144.62447999999998</v>
      </c>
      <c r="E26" s="160">
        <v>-131.45616000000001</v>
      </c>
      <c r="F26" s="160">
        <v>-169.76916</v>
      </c>
      <c r="G26" s="160">
        <v>-199.45464000000001</v>
      </c>
      <c r="H26" s="160">
        <v>-266.20439999999996</v>
      </c>
      <c r="I26" s="160">
        <v>-359.17728</v>
      </c>
      <c r="J26" s="160">
        <v>-391.81427999999994</v>
      </c>
      <c r="K26" s="160">
        <v>-444.26051999999999</v>
      </c>
      <c r="L26" s="160">
        <v>-432.34092000000004</v>
      </c>
      <c r="M26" s="160">
        <v>-345.89543999999995</v>
      </c>
      <c r="N26" s="160">
        <v>-277.04556000000002</v>
      </c>
      <c r="O26" s="160">
        <v>-127.65324</v>
      </c>
      <c r="P26" s="160">
        <v>-667.95168000000001</v>
      </c>
      <c r="Q26" s="160">
        <v>-878.98536000000013</v>
      </c>
      <c r="R26" s="160">
        <v>-628.84799999999996</v>
      </c>
      <c r="S26" s="160">
        <v>-633.99419999999986</v>
      </c>
      <c r="T26" s="160">
        <v>-3505.3675999999996</v>
      </c>
      <c r="U26" s="160">
        <v>-5384.8502399999998</v>
      </c>
      <c r="V26" s="159">
        <f t="shared" si="0"/>
        <v>-5979.9601633333332</v>
      </c>
      <c r="W26" s="159">
        <f t="shared" si="1"/>
        <v>-6575.0700866666666</v>
      </c>
      <c r="X26" s="160">
        <f>[1]计算结果汇总!J26</f>
        <v>-7170.1800099999991</v>
      </c>
    </row>
    <row r="27" spans="1:24">
      <c r="A27" t="s">
        <v>23</v>
      </c>
      <c r="B27" s="160">
        <v>-162.70800000000003</v>
      </c>
      <c r="C27" s="160">
        <v>-145.36439999999999</v>
      </c>
      <c r="D27" s="160">
        <v>-42.673599999999993</v>
      </c>
      <c r="E27" s="160">
        <v>-249.54519999999999</v>
      </c>
      <c r="F27" s="160">
        <v>-424.35200000000003</v>
      </c>
      <c r="G27" s="160">
        <v>0</v>
      </c>
      <c r="H27" s="160">
        <v>0</v>
      </c>
      <c r="I27" s="160">
        <v>0</v>
      </c>
      <c r="J27" s="160">
        <v>-509.75879999999995</v>
      </c>
      <c r="K27" s="160">
        <v>-773.48879999999997</v>
      </c>
      <c r="L27" s="160">
        <v>-934.82599999999991</v>
      </c>
      <c r="M27" s="160">
        <v>-2116.2172</v>
      </c>
      <c r="N27" s="160">
        <v>-2254.7836239999997</v>
      </c>
      <c r="O27" s="160">
        <v>-3054.5596</v>
      </c>
      <c r="P27" s="160">
        <v>-3753.1907999999999</v>
      </c>
      <c r="Q27" s="160">
        <v>-3278.7151999999996</v>
      </c>
      <c r="R27" s="160">
        <v>-2464.39752</v>
      </c>
      <c r="S27" s="160">
        <v>-2973.7400699999998</v>
      </c>
      <c r="T27" s="160">
        <v>-2899.4716800000006</v>
      </c>
      <c r="U27" s="160">
        <v>-3025.4485800000002</v>
      </c>
      <c r="V27" s="159">
        <f t="shared" si="0"/>
        <v>-3119.2021000000004</v>
      </c>
      <c r="W27" s="159">
        <f t="shared" si="1"/>
        <v>-3212.9556200000006</v>
      </c>
      <c r="X27" s="160">
        <f>[1]计算结果汇总!J27</f>
        <v>-3306.7091400000004</v>
      </c>
    </row>
    <row r="28" spans="1:24">
      <c r="A28" t="s">
        <v>24</v>
      </c>
      <c r="B28" s="160">
        <v>-16.091999999999999</v>
      </c>
      <c r="C28" s="160">
        <v>0.35759999999999897</v>
      </c>
      <c r="D28" s="160">
        <v>75.751599999999996</v>
      </c>
      <c r="E28" s="160">
        <v>1088.6535999999999</v>
      </c>
      <c r="F28" s="160">
        <v>-0.29799999999999366</v>
      </c>
      <c r="G28" s="160">
        <v>22.230799999999999</v>
      </c>
      <c r="H28" s="160">
        <v>4.8872</v>
      </c>
      <c r="I28" s="160">
        <v>-201.68639999999999</v>
      </c>
      <c r="J28" s="160">
        <v>-387.45960000000002</v>
      </c>
      <c r="K28" s="160">
        <v>5.2447999999999997</v>
      </c>
      <c r="L28" s="160">
        <v>-399.08159999999998</v>
      </c>
      <c r="M28" s="160">
        <v>-643.82225327999993</v>
      </c>
      <c r="N28" s="160">
        <v>-947.58040000000005</v>
      </c>
      <c r="O28" s="160">
        <v>-1252.3152</v>
      </c>
      <c r="P28" s="160">
        <v>-1775.5436</v>
      </c>
      <c r="Q28" s="160">
        <v>-2252.7736339659996</v>
      </c>
      <c r="R28" s="160">
        <v>-2160.582232152</v>
      </c>
      <c r="S28" s="160">
        <v>-2378.508136032</v>
      </c>
      <c r="T28" s="160">
        <v>-4545.4468500000003</v>
      </c>
      <c r="U28" s="160">
        <v>-5458.1847100818923</v>
      </c>
      <c r="V28" s="159">
        <f t="shared" si="0"/>
        <v>-6158.9076167212615</v>
      </c>
      <c r="W28" s="159">
        <f t="shared" si="1"/>
        <v>-6859.6305233606308</v>
      </c>
      <c r="X28" s="160">
        <f>[1]计算结果汇总!J28</f>
        <v>-7560.353430000001</v>
      </c>
    </row>
    <row r="29" spans="1:24">
      <c r="A29" t="s">
        <v>25</v>
      </c>
      <c r="B29" s="160">
        <v>20.247779999999999</v>
      </c>
      <c r="C29" s="160">
        <v>-98.386119999999991</v>
      </c>
      <c r="D29" s="160">
        <v>-49.819279999999992</v>
      </c>
      <c r="E29" s="160">
        <v>329.67004000000003</v>
      </c>
      <c r="F29" s="160">
        <v>66.170579999999987</v>
      </c>
      <c r="G29" s="160">
        <v>83.635159999999985</v>
      </c>
      <c r="H29" s="160">
        <v>88.992819999999995</v>
      </c>
      <c r="I29" s="160">
        <v>67.910079999999994</v>
      </c>
      <c r="J29" s="160">
        <v>-230.17063999999999</v>
      </c>
      <c r="K29" s="160">
        <v>-199.69459999999998</v>
      </c>
      <c r="L29" s="160">
        <v>-429.65649999999994</v>
      </c>
      <c r="M29" s="160">
        <v>188.07473999999999</v>
      </c>
      <c r="N29" s="160">
        <v>-375.52325999999999</v>
      </c>
      <c r="O29" s="160">
        <v>-799.33503999999994</v>
      </c>
      <c r="P29" s="160">
        <v>10.715319999999998</v>
      </c>
      <c r="Q29" s="160">
        <v>-663.23656000000005</v>
      </c>
      <c r="R29" s="160">
        <v>-1896.79</v>
      </c>
      <c r="S29" s="160">
        <v>-1871.7396337990001</v>
      </c>
      <c r="T29" s="160">
        <v>-2400.1590900000001</v>
      </c>
      <c r="U29" s="160">
        <v>-2633.9294620380001</v>
      </c>
      <c r="V29" s="159">
        <f t="shared" si="0"/>
        <v>-2271.1098313586667</v>
      </c>
      <c r="W29" s="159">
        <f t="shared" si="1"/>
        <v>-1908.2902006793333</v>
      </c>
      <c r="X29" s="160">
        <f>[1]计算结果汇总!J29</f>
        <v>-1545.47057</v>
      </c>
    </row>
    <row r="30" spans="1:24">
      <c r="A30" t="s">
        <v>26</v>
      </c>
      <c r="B30" s="160">
        <v>22.196020000000033</v>
      </c>
      <c r="C30" s="160">
        <v>-205.05225999999996</v>
      </c>
      <c r="D30" s="160">
        <v>99.429819999999992</v>
      </c>
      <c r="E30" s="160">
        <v>41.678419999999988</v>
      </c>
      <c r="F30" s="160">
        <v>203.38233999999997</v>
      </c>
      <c r="G30" s="160">
        <v>104.92663999999999</v>
      </c>
      <c r="H30" s="160">
        <v>25.396699999999996</v>
      </c>
      <c r="I30" s="160">
        <v>13.916</v>
      </c>
      <c r="J30" s="160">
        <v>-39.521439999999998</v>
      </c>
      <c r="K30" s="160">
        <v>-36.599080000000001</v>
      </c>
      <c r="L30" s="160">
        <v>-85.583399999999997</v>
      </c>
      <c r="M30" s="160">
        <v>30.893520000000002</v>
      </c>
      <c r="N30" s="160">
        <v>-27.971159999999994</v>
      </c>
      <c r="O30" s="160">
        <v>-87.879540000000006</v>
      </c>
      <c r="P30" s="160">
        <v>15.725079999999998</v>
      </c>
      <c r="Q30" s="160">
        <v>-487.61663999999996</v>
      </c>
      <c r="R30" s="160">
        <v>-716.59559999999999</v>
      </c>
      <c r="S30" s="160">
        <v>-750.35408000000007</v>
      </c>
      <c r="T30" s="160">
        <v>-812.26096000000007</v>
      </c>
      <c r="U30" s="160">
        <v>-971.2976000000001</v>
      </c>
      <c r="V30" s="159">
        <f t="shared" si="0"/>
        <v>-1042.1436200000001</v>
      </c>
      <c r="W30" s="159">
        <f t="shared" si="1"/>
        <v>-1112.98964</v>
      </c>
      <c r="X30" s="160">
        <f>[1]计算结果汇总!J30</f>
        <v>-1183.8356600000002</v>
      </c>
    </row>
    <row r="31" spans="1:24">
      <c r="A31" t="s">
        <v>27</v>
      </c>
      <c r="B31" s="160">
        <v>60.534599999999998</v>
      </c>
      <c r="C31" s="160">
        <v>95.463760000000008</v>
      </c>
      <c r="D31" s="160">
        <v>25.814179999999993</v>
      </c>
      <c r="E31" s="160">
        <v>-39.59102</v>
      </c>
      <c r="F31" s="160">
        <v>-54.341979999999992</v>
      </c>
      <c r="G31" s="160">
        <v>-127.12266</v>
      </c>
      <c r="H31" s="160">
        <v>-177.77690000000001</v>
      </c>
      <c r="I31" s="160">
        <v>-45.922799999999995</v>
      </c>
      <c r="J31" s="160">
        <v>108.54479999999998</v>
      </c>
      <c r="K31" s="160">
        <v>212.21899999999999</v>
      </c>
      <c r="L31" s="160">
        <v>-34.79</v>
      </c>
      <c r="M31" s="160">
        <v>-216.74169999999998</v>
      </c>
      <c r="N31" s="160">
        <v>-104.9962193042</v>
      </c>
      <c r="O31" s="160">
        <v>-62.622</v>
      </c>
      <c r="P31" s="160">
        <v>-294.11466000000001</v>
      </c>
      <c r="Q31" s="160">
        <v>-46.908748600000003</v>
      </c>
      <c r="R31" s="160">
        <v>483.85843800000004</v>
      </c>
      <c r="S31" s="160">
        <v>68.116913900000014</v>
      </c>
      <c r="T31" s="160">
        <v>567.30183999999997</v>
      </c>
      <c r="U31" s="160">
        <v>849.62056129999996</v>
      </c>
      <c r="V31" s="159">
        <f t="shared" si="0"/>
        <v>700.78988419999996</v>
      </c>
      <c r="W31" s="159">
        <f t="shared" si="1"/>
        <v>551.95920709999996</v>
      </c>
      <c r="X31" s="160">
        <f>[1]计算结果汇总!J31</f>
        <v>403.12852999999996</v>
      </c>
    </row>
    <row r="32" spans="1:24">
      <c r="A32" t="s">
        <v>28</v>
      </c>
      <c r="B32" s="160">
        <v>-107.1532</v>
      </c>
      <c r="C32" s="160">
        <v>-78.207920000000001</v>
      </c>
      <c r="D32" s="160">
        <v>-122.53037999999998</v>
      </c>
      <c r="E32" s="160">
        <v>-25.605439999999998</v>
      </c>
      <c r="F32" s="160">
        <v>21.152320000000007</v>
      </c>
      <c r="G32" s="160">
        <v>0</v>
      </c>
      <c r="H32" s="160">
        <v>0</v>
      </c>
      <c r="I32" s="160">
        <v>0</v>
      </c>
      <c r="J32" s="160">
        <v>97.411999999999992</v>
      </c>
      <c r="K32" s="160">
        <v>46.549019999999999</v>
      </c>
      <c r="L32" s="160">
        <v>-40.704300000000003</v>
      </c>
      <c r="M32" s="160">
        <v>-55.176939999999995</v>
      </c>
      <c r="N32" s="160">
        <v>-79.251620000000003</v>
      </c>
      <c r="O32" s="160">
        <v>-160.24274000000003</v>
      </c>
      <c r="P32" s="160">
        <v>-64.639819999999986</v>
      </c>
      <c r="Q32" s="160">
        <v>-396.52389559999995</v>
      </c>
      <c r="R32" s="160">
        <v>-1909.454246</v>
      </c>
      <c r="S32" s="160">
        <v>-1835.9259099999999</v>
      </c>
      <c r="T32" s="160">
        <v>-2066.1421200000004</v>
      </c>
      <c r="U32" s="160">
        <v>-2123.0190659999998</v>
      </c>
      <c r="V32" s="159">
        <f t="shared" si="0"/>
        <v>-2362.6725173333334</v>
      </c>
      <c r="W32" s="159">
        <f t="shared" si="1"/>
        <v>-2602.325968666667</v>
      </c>
      <c r="X32" s="160">
        <f>[1]计算结果汇总!J32</f>
        <v>-2841.9794200000001</v>
      </c>
    </row>
    <row r="33" spans="1:24">
      <c r="A33" t="s">
        <v>29</v>
      </c>
      <c r="B33" s="160">
        <v>0</v>
      </c>
      <c r="C33" s="160">
        <v>0</v>
      </c>
      <c r="D33" s="160">
        <v>0</v>
      </c>
      <c r="E33" s="160">
        <v>0</v>
      </c>
      <c r="F33" s="160">
        <v>0</v>
      </c>
      <c r="G33" s="160">
        <v>0</v>
      </c>
      <c r="H33" s="160">
        <v>0</v>
      </c>
      <c r="I33" s="160">
        <v>0</v>
      </c>
      <c r="J33" s="160">
        <v>0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60">
        <v>0</v>
      </c>
      <c r="Q33" s="160">
        <v>-21.569800000000001</v>
      </c>
      <c r="R33" s="160">
        <v>-247.57740000000007</v>
      </c>
      <c r="S33" s="160">
        <v>-245.22595999999999</v>
      </c>
      <c r="T33" s="160">
        <v>-435.61630000000002</v>
      </c>
      <c r="U33" s="160">
        <v>-1168.82591</v>
      </c>
      <c r="V33" s="159">
        <f t="shared" si="0"/>
        <v>-1746.3788533333336</v>
      </c>
      <c r="W33" s="159">
        <f t="shared" si="1"/>
        <v>-2323.9317966666672</v>
      </c>
      <c r="X33" s="160">
        <f>[1]计算结果汇总!J33</f>
        <v>-2901.4847400000003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D5FD-C620-4C0D-9AA4-F61E086DA02B}">
  <dimension ref="A1:Y33"/>
  <sheetViews>
    <sheetView showGridLines="0" workbookViewId="0"/>
  </sheetViews>
  <sheetFormatPr defaultRowHeight="15"/>
  <sheetData>
    <row r="1" spans="1:25">
      <c r="A1" t="s">
        <v>119</v>
      </c>
      <c r="C1" t="s">
        <v>120</v>
      </c>
    </row>
    <row r="3" spans="1:25">
      <c r="B3">
        <v>1995</v>
      </c>
      <c r="C3">
        <v>1996</v>
      </c>
      <c r="D3">
        <v>1997</v>
      </c>
      <c r="E3">
        <v>1998</v>
      </c>
      <c r="F3">
        <v>1999</v>
      </c>
      <c r="G3">
        <v>2000</v>
      </c>
      <c r="H3">
        <v>2001</v>
      </c>
      <c r="I3">
        <v>2002</v>
      </c>
      <c r="J3">
        <v>2003</v>
      </c>
      <c r="K3">
        <v>2004</v>
      </c>
      <c r="L3">
        <v>2005</v>
      </c>
      <c r="M3">
        <v>2006</v>
      </c>
      <c r="N3">
        <v>2007</v>
      </c>
      <c r="O3">
        <v>2008</v>
      </c>
      <c r="P3">
        <v>2009</v>
      </c>
      <c r="Q3">
        <v>2010</v>
      </c>
      <c r="R3">
        <v>2011</v>
      </c>
      <c r="S3">
        <v>2012</v>
      </c>
      <c r="T3">
        <v>2013</v>
      </c>
      <c r="U3">
        <v>2014</v>
      </c>
      <c r="V3">
        <v>2015</v>
      </c>
      <c r="W3">
        <v>2016</v>
      </c>
      <c r="X3">
        <v>2017</v>
      </c>
    </row>
    <row r="4" spans="1:25">
      <c r="A4" s="161" t="s">
        <v>0</v>
      </c>
      <c r="B4" s="161">
        <f>IF([2]净调入电排放!B4&gt;0,([2]直接排放!B4+[2]净调入电排放!B4),[2]直接排放!B4)</f>
        <v>9232.1737499999999</v>
      </c>
      <c r="C4" s="161">
        <f>IF([2]净调入电排放!C4&gt;0,([2]直接排放!C4+[2]净调入电排放!C4),[2]直接排放!C4)</f>
        <v>10032.304299999998</v>
      </c>
      <c r="D4" s="161">
        <f>IF([2]净调入电排放!D4&gt;0,([2]直接排放!D4+[2]净调入电排放!D4),[2]直接排放!D4)</f>
        <v>8137.4880999999987</v>
      </c>
      <c r="E4" s="161">
        <f>IF([2]净调入电排放!E4&gt;0,([2]直接排放!E4+[2]净调入电排放!E4),[2]直接排放!E4)</f>
        <v>8412.4075799999973</v>
      </c>
      <c r="F4" s="161">
        <f>IF([2]净调入电排放!F4&gt;0,([2]直接排放!F4+[2]净调入电排放!F4),[2]直接排放!F4)</f>
        <v>8819.7409000000007</v>
      </c>
      <c r="G4" s="161">
        <f>IF([2]净调入电排放!G4&gt;0,([2]直接排放!G4+[2]净调入电排放!G4),[2]直接排放!G4)</f>
        <v>9418.8716096780099</v>
      </c>
      <c r="H4" s="161">
        <f>IF([2]净调入电排放!H4&gt;0,([2]直接排放!H4+[2]净调入电排放!H4),[2]直接排放!H4)</f>
        <v>10734.247897543049</v>
      </c>
      <c r="I4" s="161">
        <f>IF([2]净调入电排放!I4&gt;0,([2]直接排放!I4+[2]净调入电排放!I4),[2]直接排放!I4)</f>
        <v>10883.469825812681</v>
      </c>
      <c r="J4" s="161">
        <f>IF([2]净调入电排放!J4&gt;0,([2]直接排放!J4+[2]净调入电排放!J4),[2]直接排放!J4)</f>
        <v>11591.26906845023</v>
      </c>
      <c r="K4" s="161">
        <f>IF([2]净调入电排放!K4&gt;0,([2]直接排放!K4+[2]净调入电排放!K4),[2]直接排放!K4)</f>
        <v>12479.526260424189</v>
      </c>
      <c r="L4" s="161">
        <f>IF([2]净调入电排放!L4&gt;0,([2]直接排放!L4+[2]净调入电排放!L4),[2]直接排放!L4)</f>
        <v>13412.810120526399</v>
      </c>
      <c r="M4" s="161">
        <f>IF([2]净调入电排放!M4&gt;0,([2]直接排放!M4+[2]净调入电排放!M4),[2]直接排放!M4)</f>
        <v>14283.429647352699</v>
      </c>
      <c r="N4" s="161">
        <f>IF([2]净调入电排放!N4&gt;0,([2]直接排放!N4+[2]净调入电排放!N4),[2]直接排放!N4)</f>
        <v>15351.816267485101</v>
      </c>
      <c r="O4" s="161">
        <f>IF([2]净调入电排放!O4&gt;0,([2]直接排放!O4+[2]净调入电排放!O4),[2]直接排放!O4)</f>
        <v>14822.840008462801</v>
      </c>
      <c r="P4" s="161">
        <f>IF([2]净调入电排放!P4&gt;0,([2]直接排放!P4+[2]净调入电排放!P4),[2]直接排放!P4)</f>
        <v>15328.9764044533</v>
      </c>
      <c r="Q4" s="161">
        <f>IF([2]净调入电排放!Q4&gt;0,([2]直接排放!Q4+[2]净调入电排放!Q4),[2]直接排放!Q4)</f>
        <v>16150.3845754385</v>
      </c>
      <c r="R4" s="161">
        <f>IF([2]净调入电排放!R4&gt;0,([2]直接排放!R4+[2]净调入电排放!R4),[2]直接排放!R4)</f>
        <v>15464.180102540999</v>
      </c>
      <c r="S4" s="161">
        <f>IF([2]净调入电排放!S4&gt;0,([2]直接排放!S4+[2]净调入电排放!S4),[2]直接排放!S4)</f>
        <v>15904.2791460464</v>
      </c>
      <c r="T4" s="161">
        <f>IF([2]净调入电排放!T4&gt;0,([2]直接排放!T4+[2]净调入电排放!T4),[2]直接排放!T4)</f>
        <v>15058.17233044099</v>
      </c>
      <c r="U4" s="161">
        <f>IF([2]净调入电排放!U4&gt;0,([2]直接排放!U4+[2]净调入电排放!U4),[2]直接排放!U4)</f>
        <v>14959.13669993616</v>
      </c>
      <c r="V4" s="162">
        <f>U4+(X4-U4)/3</f>
        <v>15071.149914957439</v>
      </c>
      <c r="W4" s="162">
        <f>V4+(X4-U4)/3</f>
        <v>15183.163129978719</v>
      </c>
      <c r="X4" s="163">
        <f>IF([2]净调入电排放!X4&gt;0,([2]直接排放!X4+[2]净调入电排放!X4),[2]直接排放!X4)</f>
        <v>15295.176345</v>
      </c>
      <c r="Y4" s="164"/>
    </row>
    <row r="5" spans="1:25">
      <c r="A5" s="161" t="s">
        <v>1</v>
      </c>
      <c r="B5" s="161">
        <f>IF([2]净调入电排放!B5&gt;0,([2]直接排放!B5+[2]净调入电排放!B5),[2]直接排放!B5)</f>
        <v>7422.7103500000012</v>
      </c>
      <c r="C5" s="161">
        <f>IF([2]净调入电排放!C5&gt;0,([2]直接排放!C5+[2]净调入电排放!C5),[2]直接排放!C5)</f>
        <v>7088.9901999999993</v>
      </c>
      <c r="D5" s="161">
        <f>IF([2]净调入电排放!D5&gt;0,([2]直接排放!D5+[2]净调入电排放!D5),[2]直接排放!D5)</f>
        <v>5707.9646000000002</v>
      </c>
      <c r="E5" s="161">
        <f>IF([2]净调入电排放!E5&gt;0,([2]直接排放!E5+[2]净调入电排放!E5),[2]直接排放!E5)</f>
        <v>5722.2085999999972</v>
      </c>
      <c r="F5" s="161">
        <f>IF([2]净调入电排放!F5&gt;0,([2]直接排放!F5+[2]净调入电排放!F5),[2]直接排放!F5)</f>
        <v>5917.9658799999997</v>
      </c>
      <c r="G5" s="161">
        <f>IF([2]净调入电排放!G5&gt;0,([2]直接排放!G5+[2]净调入电排放!G5),[2]直接排放!G5)</f>
        <v>6654.9295299999994</v>
      </c>
      <c r="H5" s="161">
        <f>IF([2]净调入电排放!H5&gt;0,([2]直接排放!H5+[2]净调入电排放!H5),[2]直接排放!H5)</f>
        <v>6756.5152699999999</v>
      </c>
      <c r="I5" s="161">
        <f>IF([2]净调入电排放!I5&gt;0,([2]直接排放!I5+[2]净调入电排放!I5),[2]直接排放!I5)</f>
        <v>7403.0878499999999</v>
      </c>
      <c r="J5" s="161">
        <f>IF([2]净调入电排放!J5&gt;0,([2]直接排放!J5+[2]净调入电排放!J5),[2]直接排放!J5)</f>
        <v>7577.1629000000003</v>
      </c>
      <c r="K5" s="161">
        <f>IF([2]净调入电排放!K5&gt;0,([2]直接排放!K5+[2]净调入电排放!K5),[2]直接排放!K5)</f>
        <v>8697.0168400000002</v>
      </c>
      <c r="L5" s="161">
        <f>IF([2]净调入电排放!L5&gt;0,([2]直接排放!L5+[2]净调入电排放!L5),[2]直接排放!L5)</f>
        <v>10326.836696733901</v>
      </c>
      <c r="M5" s="161">
        <f>IF([2]净调入电排放!M5&gt;0,([2]直接排放!M5+[2]净调入电排放!M5),[2]直接排放!M5)</f>
        <v>11428.1086225129</v>
      </c>
      <c r="N5" s="161">
        <f>IF([2]净调入电排放!N5&gt;0,([2]直接排放!N5+[2]净调入电排放!N5),[2]直接排放!N5)</f>
        <v>12594.457151762601</v>
      </c>
      <c r="O5" s="161">
        <f>IF([2]净调入电排放!O5&gt;0,([2]直接排放!O5+[2]净调入电排放!O5),[2]直接排放!O5)</f>
        <v>12152.847467821601</v>
      </c>
      <c r="P5" s="161">
        <f>IF([2]净调入电排放!P5&gt;0,([2]直接排放!P5+[2]净调入电排放!P5),[2]直接排放!P5)</f>
        <v>15486.1756612558</v>
      </c>
      <c r="Q5" s="161">
        <f>IF([2]净调入电排放!Q5&gt;0,([2]直接排放!Q5+[2]净调入电排放!Q5),[2]直接排放!Q5)</f>
        <v>16535.4532135837</v>
      </c>
      <c r="R5" s="161">
        <f>IF([2]净调入电排放!R5&gt;0,([2]直接排放!R5+[2]净调入电排放!R5),[2]直接排放!R5)</f>
        <v>18354.204939993</v>
      </c>
      <c r="S5" s="161">
        <f>IF([2]净调入电排放!S5&gt;0,([2]直接排放!S5+[2]净调入电排放!S5),[2]直接排放!S5)</f>
        <v>19873.630386196699</v>
      </c>
      <c r="T5" s="161">
        <f>IF([2]净调入电排放!T5&gt;0,([2]直接排放!T5+[2]净调入电排放!T5),[2]直接排放!T5)</f>
        <v>20582.1172655956</v>
      </c>
      <c r="U5" s="161">
        <f>IF([2]净调入电排放!U5&gt;0,([2]直接排放!U5+[2]净调入电排放!U5),[2]直接排放!U5)</f>
        <v>21156.274362293203</v>
      </c>
      <c r="V5" s="162">
        <f t="shared" ref="V5:V33" si="0">U5+(X5-U5)/3</f>
        <v>20667.196803195471</v>
      </c>
      <c r="W5" s="162">
        <f t="shared" ref="W5:W33" si="1">V5+(X5-U5)/3</f>
        <v>20178.119244097739</v>
      </c>
      <c r="X5" s="163">
        <f>IF([2]净调入电排放!X5&gt;0,([2]直接排放!X5+[2]净调入电排放!X5),[2]直接排放!X5)</f>
        <v>19689.041685000004</v>
      </c>
      <c r="Y5" s="164"/>
    </row>
    <row r="6" spans="1:25" s="165" customFormat="1">
      <c r="A6" s="165" t="s">
        <v>2</v>
      </c>
      <c r="B6" s="165">
        <f>IF([2]净调入电排放!B6&gt;0,([2]直接排放!B6+[2]净调入电排放!B6),[2]直接排放!B6)</f>
        <v>22646.579999999998</v>
      </c>
      <c r="C6" s="165">
        <f>IF([2]净调入电排放!C6&gt;0,([2]直接排放!C6+[2]净调入电排放!C6),[2]直接排放!C6)</f>
        <v>23298.031900000002</v>
      </c>
      <c r="D6" s="165">
        <f>IF([2]净调入电排放!D6&gt;0,([2]直接排放!D6+[2]净调入电排放!D6),[2]直接排放!D6)</f>
        <v>23131.886099999992</v>
      </c>
      <c r="E6" s="165">
        <f>IF([2]净调入电排放!E6&gt;0,([2]直接排放!E6+[2]净调入电排放!E6),[2]直接排放!E6)</f>
        <v>24381.187769999993</v>
      </c>
      <c r="F6" s="165">
        <f>IF([2]净调入电排放!F6&gt;0,([2]直接排放!F6+[2]净调入电排放!F6),[2]直接排放!F6)</f>
        <v>22881.649699999998</v>
      </c>
      <c r="G6" s="165">
        <f>IF([2]净调入电排放!G6&gt;0,([2]直接排放!G6+[2]净调入电排放!G6),[2]直接排放!G6)</f>
        <v>25705.01744</v>
      </c>
      <c r="H6" s="165">
        <f>IF([2]净调入电排放!H6&gt;0,([2]直接排放!H6+[2]净调入电排放!H6),[2]直接排放!H6)</f>
        <v>27349.15943</v>
      </c>
      <c r="I6" s="165">
        <f>IF([2]净调入电排放!I6&gt;0,([2]直接排放!I6+[2]净调入电排放!I6),[2]直接排放!I6)</f>
        <v>30652.068790000001</v>
      </c>
      <c r="J6" s="165">
        <f>IF([2]净调入电排放!J6&gt;0,([2]直接排放!J6+[2]净调入电排放!J6),[2]直接排放!J6)</f>
        <v>35287.297879999998</v>
      </c>
      <c r="K6" s="165">
        <f>IF([2]净调入电排放!K6&gt;0,([2]直接排放!K6+[2]净调入电排放!K6),[2]直接排放!K6)</f>
        <v>40272.887762379898</v>
      </c>
      <c r="L6" s="165">
        <f>IF([2]净调入电排放!L6&gt;0,([2]直接排放!L6+[2]净调入电排放!L6),[2]直接排放!L6)</f>
        <v>50929.338237229502</v>
      </c>
      <c r="M6" s="165">
        <f>IF([2]净调入电排放!M6&gt;0,([2]直接排放!M6+[2]净调入电排放!M6),[2]直接排放!M6)</f>
        <v>54617.3640646563</v>
      </c>
      <c r="N6" s="165">
        <f>IF([2]净调入电排放!N6&gt;0,([2]直接排放!N6+[2]净调入电排放!N6),[2]直接排放!N6)</f>
        <v>59879.216520488</v>
      </c>
      <c r="O6" s="165">
        <f>IF([2]净调入电排放!O6&gt;0,([2]直接排放!O6+[2]净调入电排放!O6),[2]直接排放!O6)</f>
        <v>63162.649295223302</v>
      </c>
      <c r="P6" s="165">
        <f>IF([2]净调入电排放!P6&gt;0,([2]直接排放!P6+[2]净调入电排放!P6),[2]直接排放!P6)</f>
        <v>66359.053090053203</v>
      </c>
      <c r="Q6" s="165">
        <f>IF([2]净调入电排放!Q6&gt;0,([2]直接排放!Q6+[2]净调入电排放!Q6),[2]直接排放!Q6)</f>
        <v>80181.15503148071</v>
      </c>
      <c r="R6" s="165">
        <f>IF([2]净调入电排放!R6&gt;0,([2]直接排放!R6+[2]净调入电排放!R6),[2]直接排放!R6)</f>
        <v>87273.131541046198</v>
      </c>
      <c r="S6" s="165">
        <f>IF([2]净调入电排放!S6&gt;0,([2]直接排放!S6+[2]净调入电排放!S6),[2]直接排放!S6)</f>
        <v>87635.156774836898</v>
      </c>
      <c r="T6" s="165">
        <f>IF([2]净调入电排放!T6&gt;0,([2]直接排放!T6+[2]净调入电排放!T6),[2]直接排放!T6)</f>
        <v>99026.685834652104</v>
      </c>
      <c r="U6" s="165">
        <f>IF([2]净调入电排放!U6&gt;0,([2]直接排放!U6+[2]净调入电排放!U6),[2]直接排放!U6)</f>
        <v>96761.112781736898</v>
      </c>
      <c r="V6" s="166">
        <f t="shared" si="0"/>
        <v>96492.198178896739</v>
      </c>
      <c r="W6" s="166">
        <f t="shared" si="1"/>
        <v>96223.283576056579</v>
      </c>
      <c r="X6" s="167">
        <f>IF([2]净调入电排放!X6&gt;0,([2]直接排放!X6+[2]净调入电排放!X6),[2]直接排放!X6)</f>
        <v>95954.36897321642</v>
      </c>
      <c r="Y6" s="167"/>
    </row>
    <row r="7" spans="1:25" s="165" customFormat="1">
      <c r="A7" s="165" t="s">
        <v>3</v>
      </c>
      <c r="B7" s="165">
        <f>IF([2]净调入电排放!B7&gt;0,([2]直接排放!B7+[2]净调入电排放!B7),[2]直接排放!B7)</f>
        <v>15815.084500000003</v>
      </c>
      <c r="C7" s="165">
        <f>IF([2]净调入电排放!C7&gt;0,([2]直接排放!C7+[2]净调入电排放!C7),[2]直接排放!C7)</f>
        <v>16342.3127</v>
      </c>
      <c r="D7" s="165">
        <f>IF([2]净调入电排放!D7&gt;0,([2]直接排放!D7+[2]净调入电排放!D7),[2]直接排放!D7)</f>
        <v>15436.109100000001</v>
      </c>
      <c r="E7" s="165">
        <f>IF([2]净调入电排放!E7&gt;0,([2]直接排放!E7+[2]净调入电排放!E7),[2]直接排放!E7)</f>
        <v>15324.20752</v>
      </c>
      <c r="F7" s="165">
        <f>IF([2]净调入电排放!F7&gt;0,([2]直接排放!F7+[2]净调入电排放!F7),[2]直接排放!F7)</f>
        <v>15107.016089999999</v>
      </c>
      <c r="G7" s="165">
        <f>IF([2]净调入电排放!G7&gt;0,([2]直接排放!G7+[2]净调入电排放!G7),[2]直接排放!G7)</f>
        <v>15406.867679999999</v>
      </c>
      <c r="H7" s="165">
        <f>IF([2]净调入电排放!H7&gt;0,([2]直接排放!H7+[2]净调入电排放!H7),[2]直接排放!H7)</f>
        <v>19067.916030000004</v>
      </c>
      <c r="I7" s="165">
        <f>IF([2]净调入电排放!I7&gt;0,([2]直接排放!I7+[2]净调入电排放!I7),[2]直接排放!I7)</f>
        <v>22805.741359999996</v>
      </c>
      <c r="J7" s="165">
        <f>IF([2]净调入电排放!J7&gt;0,([2]直接排放!J7+[2]净调入电排放!J7),[2]直接排放!J7)</f>
        <v>25319.971789999996</v>
      </c>
      <c r="K7" s="165">
        <f>IF([2]净调入电排放!K7&gt;0,([2]直接排放!K7+[2]净调入电排放!K7),[2]直接排放!K7)</f>
        <v>26691.521359999999</v>
      </c>
      <c r="L7" s="165">
        <f>IF([2]净调入电排放!L7&gt;0,([2]直接排放!L7+[2]净调入电排放!L7),[2]直接排放!L7)</f>
        <v>27805.903490000001</v>
      </c>
      <c r="M7" s="165">
        <f>IF([2]净调入电排放!M7&gt;0,([2]直接排放!M7+[2]净调入电排放!M7),[2]直接排放!M7)</f>
        <v>31320.525190000004</v>
      </c>
      <c r="N7" s="165">
        <f>IF([2]净调入电排放!N7&gt;0,([2]直接排放!N7+[2]净调入电排放!N7),[2]直接排放!N7)</f>
        <v>34520.530600000006</v>
      </c>
      <c r="O7" s="165">
        <f>IF([2]净调入电排放!O7&gt;0,([2]直接排放!O7+[2]净调入电排放!O7),[2]直接排放!O7)</f>
        <v>38627.064470000005</v>
      </c>
      <c r="P7" s="165">
        <f>IF([2]净调入电排放!P7&gt;0,([2]直接排放!P7+[2]净调入电排放!P7),[2]直接排放!P7)</f>
        <v>39375.283270000007</v>
      </c>
      <c r="Q7" s="165">
        <f>IF([2]净调入电排放!Q7&gt;0,([2]直接排放!Q7+[2]净调入电排放!Q7),[2]直接排放!Q7)</f>
        <v>44027.461500000005</v>
      </c>
      <c r="R7" s="165">
        <f>IF([2]净调入电排放!R7&gt;0,([2]直接排放!R7+[2]净调入电排放!R7),[2]直接排放!R7)</f>
        <v>47232.980441423766</v>
      </c>
      <c r="S7" s="165">
        <f>IF([2]净调入电排放!S7&gt;0,([2]直接排放!S7+[2]净调入电排放!S7),[2]直接排放!S7)</f>
        <v>49827.66507755706</v>
      </c>
      <c r="T7" s="165">
        <f>IF([2]净调入电排放!T7&gt;0,([2]直接排放!T7+[2]净调入电排放!T7),[2]直接排放!T7)</f>
        <v>52487.75093167436</v>
      </c>
      <c r="U7" s="165">
        <f>IF([2]净调入电排放!U7&gt;0,([2]直接排放!U7+[2]净调入电排放!U7),[2]直接排放!U7)</f>
        <v>51475.343715895295</v>
      </c>
      <c r="V7" s="166">
        <f t="shared" si="0"/>
        <v>51663.437152550287</v>
      </c>
      <c r="W7" s="166">
        <f t="shared" si="1"/>
        <v>51851.530589205278</v>
      </c>
      <c r="X7" s="167">
        <f>IF([2]净调入电排放!X7&gt;0,([2]直接排放!X7+[2]净调入电排放!X7),[2]直接排放!X7)</f>
        <v>52039.62402586027</v>
      </c>
      <c r="Y7" s="167"/>
    </row>
    <row r="8" spans="1:25" s="165" customFormat="1">
      <c r="A8" s="165" t="s">
        <v>4</v>
      </c>
      <c r="B8" s="165">
        <f>IF([2]净调入电排放!B8&gt;0,([2]直接排放!B8+[2]净调入电排放!B8),[2]直接排放!B8)</f>
        <v>8845.9675000000007</v>
      </c>
      <c r="C8" s="165">
        <f>IF([2]净调入电排放!C8&gt;0,([2]直接排放!C8+[2]净调入电排放!C8),[2]直接排放!C8)</f>
        <v>9632.591800000002</v>
      </c>
      <c r="D8" s="165">
        <f>IF([2]净调入电排放!D8&gt;0,([2]直接排放!D8+[2]净调入电排放!D8),[2]直接排放!D8)</f>
        <v>10197.031299999999</v>
      </c>
      <c r="E8" s="165">
        <f>IF([2]净调入电排放!E8&gt;0,([2]直接排放!E8+[2]净调入电排放!E8),[2]直接排放!E8)</f>
        <v>9691.4086100000004</v>
      </c>
      <c r="F8" s="165">
        <f>IF([2]净调入电排放!F8&gt;0,([2]直接排放!F8+[2]净调入电排放!F8),[2]直接排放!F8)</f>
        <v>10163.573990000003</v>
      </c>
      <c r="G8" s="165">
        <f>IF([2]净调入电排放!G8&gt;0,([2]直接排放!G8+[2]净调入电排放!G8),[2]直接排放!G8)</f>
        <v>11984.1263873065</v>
      </c>
      <c r="H8" s="165">
        <f>IF([2]净调入电排放!H8&gt;0,([2]直接排放!H8+[2]净调入电排放!H8),[2]直接排放!H8)</f>
        <v>13069.1008134397</v>
      </c>
      <c r="I8" s="165">
        <f>IF([2]净调入电排放!I8&gt;0,([2]直接排放!I8+[2]净调入电排放!I8),[2]直接排放!I8)</f>
        <v>14524.7285690438</v>
      </c>
      <c r="J8" s="165">
        <f>IF([2]净调入电排放!J8&gt;0,([2]直接排放!J8+[2]净调入电排放!J8),[2]直接排放!J8)</f>
        <v>13558.124645182699</v>
      </c>
      <c r="K8" s="165">
        <f>IF([2]净调入电排放!K8&gt;0,([2]直接排放!K8+[2]净调入电排放!K8),[2]直接排放!K8)</f>
        <v>22149.737823912899</v>
      </c>
      <c r="L8" s="165">
        <f>IF([2]净调入电排放!L8&gt;0,([2]直接排放!L8+[2]净调入电排放!L8),[2]直接排放!L8)</f>
        <v>25806.0066610178</v>
      </c>
      <c r="M8" s="165">
        <f>IF([2]净调入电排放!M8&gt;0,([2]直接排放!M8+[2]净调入电排放!M8),[2]直接排放!M8)</f>
        <v>29704.696659824302</v>
      </c>
      <c r="N8" s="165">
        <f>IF([2]净调入电排放!N8&gt;0,([2]直接排放!N8+[2]净调入电排放!N8),[2]直接排放!N8)</f>
        <v>37820.670983600699</v>
      </c>
      <c r="O8" s="165">
        <f>IF([2]净调入电排放!O8&gt;0,([2]直接排放!O8+[2]净调入电排放!O8),[2]直接排放!O8)</f>
        <v>46103.745053677703</v>
      </c>
      <c r="P8" s="165">
        <f>IF([2]净调入电排放!P8&gt;0,([2]直接排放!P8+[2]净调入电排放!P8),[2]直接排放!P8)</f>
        <v>50544.709710550203</v>
      </c>
      <c r="Q8" s="165">
        <f>IF([2]净调入电排放!Q8&gt;0,([2]直接排放!Q8+[2]净调入电排放!Q8),[2]直接排放!Q8)</f>
        <v>55444.073205176297</v>
      </c>
      <c r="R8" s="165">
        <f>IF([2]净调入电排放!R8&gt;0,([2]直接排放!R8+[2]净调入电排放!R8),[2]直接排放!R8)</f>
        <v>69609.627159725002</v>
      </c>
      <c r="S8" s="165">
        <f>IF([2]净调入电排放!S8&gt;0,([2]直接排放!S8+[2]净调入电排放!S8),[2]直接排放!S8)</f>
        <v>72401.156311378902</v>
      </c>
      <c r="T8" s="165">
        <f>IF([2]净调入电排放!T8&gt;0,([2]直接排放!T8+[2]净调入电排放!T8),[2]直接排放!T8)</f>
        <v>66129.401813074306</v>
      </c>
      <c r="U8" s="165">
        <f>IF([2]净调入电排放!U8&gt;0,([2]直接排放!U8+[2]净调入电排放!U8),[2]直接排放!U8)</f>
        <v>67702.316736480701</v>
      </c>
      <c r="V8" s="166">
        <f t="shared" si="0"/>
        <v>67660.941924954648</v>
      </c>
      <c r="W8" s="166">
        <f t="shared" si="1"/>
        <v>67619.567113428595</v>
      </c>
      <c r="X8" s="167">
        <f>IF([2]净调入电排放!X8&gt;0,([2]直接排放!X8+[2]净调入电排放!X8),[2]直接排放!X8)</f>
        <v>67578.192301902556</v>
      </c>
      <c r="Y8" s="167"/>
    </row>
    <row r="9" spans="1:25" s="165" customFormat="1">
      <c r="A9" s="165" t="s">
        <v>5</v>
      </c>
      <c r="B9" s="165">
        <f>IF([2]净调入电排放!B9&gt;0,([2]直接排放!B9+[2]净调入电排放!B9),[2]直接排放!B9)</f>
        <v>25562.87545000001</v>
      </c>
      <c r="C9" s="165">
        <f>IF([2]净调入电排放!C9&gt;0,([2]直接排放!C9+[2]净调入电排放!C9),[2]直接排放!C9)</f>
        <v>25860.112600000004</v>
      </c>
      <c r="D9" s="165">
        <f>IF([2]净调入电排放!D9&gt;0,([2]直接排放!D9+[2]净调入电排放!D9),[2]直接排放!D9)</f>
        <v>20382.09015</v>
      </c>
      <c r="E9" s="165">
        <f>IF([2]净调入电排放!E9&gt;0,([2]直接排放!E9+[2]净调入电排放!E9),[2]直接排放!E9)</f>
        <v>20220.039640000006</v>
      </c>
      <c r="F9" s="165">
        <f>IF([2]净调入电排放!F9&gt;0,([2]直接排放!F9+[2]净调入电排放!F9),[2]直接排放!F9)</f>
        <v>20147.52592</v>
      </c>
      <c r="G9" s="165">
        <f>IF([2]净调入电排放!G9&gt;0,([2]直接排放!G9+[2]净调入电排放!G9),[2]直接排放!G9)</f>
        <v>25108.7085052863</v>
      </c>
      <c r="H9" s="165">
        <f>IF([2]净调入电排放!H9&gt;0,([2]直接排放!H9+[2]净调入电排放!H9),[2]直接排放!H9)</f>
        <v>22174.198873588102</v>
      </c>
      <c r="I9" s="165">
        <f>IF([2]净调入电排放!I9&gt;0,([2]直接排放!I9+[2]净调入电排放!I9),[2]直接排放!I9)</f>
        <v>24738.779200687401</v>
      </c>
      <c r="J9" s="165">
        <f>IF([2]净调入电排放!J9&gt;0,([2]直接排放!J9+[2]净调入电排放!J9),[2]直接排放!J9)</f>
        <v>26756.5751403416</v>
      </c>
      <c r="K9" s="165">
        <f>IF([2]净调入电排放!K9&gt;0,([2]直接排放!K9+[2]净调入电排放!K9),[2]直接排放!K9)</f>
        <v>30038.338089963599</v>
      </c>
      <c r="L9" s="165">
        <f>IF([2]净调入电排放!L9&gt;0,([2]直接排放!L9+[2]净调入电排放!L9),[2]直接排放!L9)</f>
        <v>33036.035415000704</v>
      </c>
      <c r="M9" s="165">
        <f>IF([2]净调入电排放!M9&gt;0,([2]直接排放!M9+[2]净调入电排放!M9),[2]直接排放!M9)</f>
        <v>38136.083407832797</v>
      </c>
      <c r="N9" s="165">
        <f>IF([2]净调入电排放!N9&gt;0,([2]直接排放!N9+[2]净调入电排放!N9),[2]直接排放!N9)</f>
        <v>42218.6252832381</v>
      </c>
      <c r="O9" s="165">
        <f>IF([2]净调入电排放!O9&gt;0,([2]直接排放!O9+[2]净调入电排放!O9),[2]直接排放!O9)</f>
        <v>43128.727679397998</v>
      </c>
      <c r="P9" s="165">
        <f>IF([2]净调入电排放!P9&gt;0,([2]直接排放!P9+[2]净调入电排放!P9),[2]直接排放!P9)</f>
        <v>47600.399245349297</v>
      </c>
      <c r="Q9" s="165">
        <f>IF([2]净调入电排放!Q9&gt;0,([2]直接排放!Q9+[2]净调入电排放!Q9),[2]直接排放!Q9)</f>
        <v>55031.65832902</v>
      </c>
      <c r="R9" s="165">
        <f>IF([2]净调入电排放!R9&gt;0,([2]直接排放!R9+[2]净调入电排放!R9),[2]直接排放!R9)</f>
        <v>55707.027685968096</v>
      </c>
      <c r="S9" s="165">
        <f>IF([2]净调入电排放!S9&gt;0,([2]直接排放!S9+[2]净调入电排放!S9),[2]直接排放!S9)</f>
        <v>57608.623852031298</v>
      </c>
      <c r="T9" s="165">
        <f>IF([2]净调入电排放!T9&gt;0,([2]直接排放!T9+[2]净调入电排放!T9),[2]直接排放!T9)</f>
        <v>62045.682526054894</v>
      </c>
      <c r="U9" s="165">
        <f>IF([2]净调入电排放!U9&gt;0,([2]直接排放!U9+[2]净调入电排放!U9),[2]直接排放!U9)</f>
        <v>62374.919073785502</v>
      </c>
      <c r="V9" s="166">
        <f t="shared" si="0"/>
        <v>61634.973271307332</v>
      </c>
      <c r="W9" s="166">
        <f t="shared" si="1"/>
        <v>60895.027468829161</v>
      </c>
      <c r="X9" s="167">
        <f>IF([2]净调入电排放!X9&gt;0,([2]直接排放!X9+[2]净调入电排放!X9),[2]直接排放!X9)</f>
        <v>60155.081666350983</v>
      </c>
      <c r="Y9" s="167"/>
    </row>
    <row r="10" spans="1:25">
      <c r="A10" t="s">
        <v>6</v>
      </c>
      <c r="B10">
        <f>IF([2]净调入电排放!B10&gt;0,([2]直接排放!B10+[2]净调入电排放!B10),[2]直接排放!B10)</f>
        <v>11237.5262</v>
      </c>
      <c r="C10">
        <f>IF([2]净调入电排放!C10&gt;0,([2]直接排放!C10+[2]净调入电排放!C10),[2]直接排放!C10)</f>
        <v>12037.3737</v>
      </c>
      <c r="D10">
        <f>IF([2]净调入电排放!D10&gt;0,([2]直接排放!D10+[2]净调入电排放!D10),[2]直接排放!D10)</f>
        <v>10618.7243</v>
      </c>
      <c r="E10">
        <f>IF([2]净调入电排放!E10&gt;0,([2]直接排放!E10+[2]净调入电排放!E10),[2]直接排放!E10)</f>
        <v>9127.9179100000019</v>
      </c>
      <c r="F10">
        <f>IF([2]净调入电排放!F10&gt;0,([2]直接排放!F10+[2]净调入电排放!F10),[2]直接排放!F10)</f>
        <v>9254.9034499999998</v>
      </c>
      <c r="G10">
        <f>IF([2]净调入电排放!G10&gt;0,([2]直接排放!G10+[2]净调入电排放!G10),[2]直接排放!G10)</f>
        <v>8225.8962305865898</v>
      </c>
      <c r="H10">
        <f>IF([2]净调入电排放!H10&gt;0,([2]直接排放!H10+[2]净调入电排放!H10),[2]直接排放!H10)</f>
        <v>9786.6375313439694</v>
      </c>
      <c r="I10">
        <f>IF([2]净调入电排放!I10&gt;0,([2]直接排放!I10+[2]净调入电排放!I10),[2]直接排放!I10)</f>
        <v>10098.1293399146</v>
      </c>
      <c r="J10">
        <f>IF([2]净调入电排放!J10&gt;0,([2]直接排放!J10+[2]净调入电排放!J10),[2]直接排放!J10)</f>
        <v>11205.8054136959</v>
      </c>
      <c r="K10">
        <f>IF([2]净调入电排放!K10&gt;0,([2]直接排放!K10+[2]净调入电排放!K10),[2]直接排放!K10)</f>
        <v>12244.470629318201</v>
      </c>
      <c r="L10">
        <f>IF([2]净调入电排放!L10&gt;0,([2]直接排放!L10+[2]净调入电排放!L10),[2]直接排放!L10)</f>
        <v>16019.3492136525</v>
      </c>
      <c r="M10">
        <f>IF([2]净调入电排放!M10&gt;0,([2]直接排放!M10+[2]净调入电排放!M10),[2]直接排放!M10)</f>
        <v>17765.495971699602</v>
      </c>
      <c r="N10">
        <f>IF([2]净调入电排放!N10&gt;0,([2]直接排放!N10+[2]净调入电排放!N10),[2]直接排放!N10)</f>
        <v>19321.2049927691</v>
      </c>
      <c r="O10">
        <f>IF([2]净调入电排放!O10&gt;0,([2]直接排放!O10+[2]净调入电排放!O10),[2]直接排放!O10)</f>
        <v>19659.702502673899</v>
      </c>
      <c r="P10">
        <f>IF([2]净调入电排放!P10&gt;0,([2]直接排放!P10+[2]净调入电排放!P10),[2]直接排放!P10)</f>
        <v>20016.670855447301</v>
      </c>
      <c r="Q10">
        <f>IF([2]净调入电排放!Q10&gt;0,([2]直接排放!Q10+[2]净调入电排放!Q10),[2]直接排放!Q10)</f>
        <v>22201.128620408799</v>
      </c>
      <c r="R10">
        <f>IF([2]净调入电排放!R10&gt;0,([2]直接排放!R10+[2]净调入电排放!R10),[2]直接排放!R10)</f>
        <v>25777.059375391302</v>
      </c>
      <c r="S10">
        <f>IF([2]净调入电排放!S10&gt;0,([2]直接排放!S10+[2]净调入电排放!S10),[2]直接排放!S10)</f>
        <v>25958.5593418116</v>
      </c>
      <c r="T10">
        <f>IF([2]净调入电排放!T10&gt;0,([2]直接排放!T10+[2]净调入电排放!T10),[2]直接排放!T10)</f>
        <v>25894.235673070099</v>
      </c>
      <c r="U10">
        <f>IF([2]净调入电排放!U10&gt;0,([2]直接排放!U10+[2]净调入电排放!U10),[2]直接排放!U10)</f>
        <v>25788.950881709399</v>
      </c>
      <c r="V10" s="159">
        <f t="shared" si="0"/>
        <v>25036.260608660483</v>
      </c>
      <c r="W10" s="159">
        <f t="shared" si="1"/>
        <v>24283.570335611566</v>
      </c>
      <c r="X10" s="164">
        <f>IF([2]净调入电排放!X10&gt;0,([2]直接排放!X10+[2]净调入电排放!X10),[2]直接排放!X10)</f>
        <v>23530.88006256265</v>
      </c>
      <c r="Y10" s="164"/>
    </row>
    <row r="11" spans="1:25">
      <c r="A11" t="s">
        <v>7</v>
      </c>
      <c r="B11">
        <f>IF([2]净调入电排放!B11&gt;0,([2]直接排放!B11+[2]净调入电排放!B11),[2]直接排放!B11)</f>
        <v>15788.730800000001</v>
      </c>
      <c r="C11">
        <f>IF([2]净调入电排放!C11&gt;0,([2]直接排放!C11+[2]净调入电排放!C11),[2]直接排放!C11)</f>
        <v>16000.224200000001</v>
      </c>
      <c r="D11">
        <f>IF([2]净调入电排放!D11&gt;0,([2]直接排放!D11+[2]净调入电排放!D11),[2]直接排放!D11)</f>
        <v>13899.143000000002</v>
      </c>
      <c r="E11">
        <f>IF([2]净调入电排放!E11&gt;0,([2]直接排放!E11+[2]净调入电排放!E11),[2]直接排放!E11)</f>
        <v>14046.833509999999</v>
      </c>
      <c r="F11">
        <f>IF([2]净调入电排放!F11&gt;0,([2]直接排放!F11+[2]净调入电排放!F11),[2]直接排放!F11)</f>
        <v>12955.234420000001</v>
      </c>
      <c r="G11">
        <f>IF([2]净调入电排放!G11&gt;0,([2]直接排放!G11+[2]净调入电排放!G11),[2]直接排放!G11)</f>
        <v>13868.775486004501</v>
      </c>
      <c r="H11">
        <f>IF([2]净调入电排放!H11&gt;0,([2]直接排放!H11+[2]净调入电排放!H11),[2]直接排放!H11)</f>
        <v>13696.5626625675</v>
      </c>
      <c r="I11">
        <f>IF([2]净调入电排放!I11&gt;0,([2]直接排放!I11+[2]净调入电排放!I11),[2]直接排放!I11)</f>
        <v>12797.4251114742</v>
      </c>
      <c r="J11">
        <f>IF([2]净调入电排放!J11&gt;0,([2]直接排放!J11+[2]净调入电排放!J11),[2]直接排放!J11)</f>
        <v>13114.4829542475</v>
      </c>
      <c r="K11">
        <f>IF([2]净调入电排放!K11&gt;0,([2]直接排放!K11+[2]净调入电排放!K11),[2]直接排放!K11)</f>
        <v>14174.928921852201</v>
      </c>
      <c r="L11">
        <f>IF([2]净调入电排放!L11&gt;0,([2]直接排放!L11+[2]净调入电排放!L11),[2]直接排放!L11)</f>
        <v>17288.382817740399</v>
      </c>
      <c r="M11">
        <f>IF([2]净调入电排放!M11&gt;0,([2]直接排放!M11+[2]净调入电排放!M11),[2]直接排放!M11)</f>
        <v>19691.525991299201</v>
      </c>
      <c r="N11">
        <f>IF([2]净调入电排放!N11&gt;0,([2]直接排放!N11+[2]净调入电排放!N11),[2]直接排放!N11)</f>
        <v>20499.742278607901</v>
      </c>
      <c r="O11">
        <f>IF([2]净调入电排放!O11&gt;0,([2]直接排放!O11+[2]净调入电排放!O11),[2]直接排放!O11)</f>
        <v>21715.150069383999</v>
      </c>
      <c r="P11">
        <f>IF([2]净调入电排放!P11&gt;0,([2]直接排放!P11+[2]净调入电排放!P11),[2]直接排放!P11)</f>
        <v>22333.1898463293</v>
      </c>
      <c r="Q11">
        <f>IF([2]净调入电排放!Q11&gt;0,([2]直接排放!Q11+[2]净调入电排放!Q11),[2]直接排放!Q11)</f>
        <v>24694.885590124501</v>
      </c>
      <c r="R11">
        <f>IF([2]净调入电排放!R11&gt;0,([2]直接排放!R11+[2]净调入电排放!R11),[2]直接排放!R11)</f>
        <v>27413.810290036399</v>
      </c>
      <c r="S11">
        <f>IF([2]净调入电排放!S11&gt;0,([2]直接排放!S11+[2]净调入电排放!S11),[2]直接排放!S11)</f>
        <v>31170.608595067901</v>
      </c>
      <c r="T11">
        <f>IF([2]净调入电排放!T11&gt;0,([2]直接排放!T11+[2]净调入电排放!T11),[2]直接排放!T11)</f>
        <v>30612.152126703098</v>
      </c>
      <c r="U11">
        <f>IF([2]净调入电排放!U11&gt;0,([2]直接排放!U11+[2]净调入电排放!U11),[2]直接排放!U11)</f>
        <v>31795.499077479999</v>
      </c>
      <c r="V11" s="159">
        <f t="shared" si="0"/>
        <v>31492.29202832</v>
      </c>
      <c r="W11" s="159">
        <f t="shared" si="1"/>
        <v>31189.084979160001</v>
      </c>
      <c r="X11" s="164">
        <f>IF([2]净调入电排放!X11&gt;0,([2]直接排放!X11+[2]净调入电排放!X11),[2]直接排放!X11)</f>
        <v>30885.877930000002</v>
      </c>
      <c r="Y11" s="164"/>
    </row>
    <row r="12" spans="1:25" s="161" customFormat="1">
      <c r="A12" s="161" t="s">
        <v>8</v>
      </c>
      <c r="B12" s="161">
        <f>IF([2]净调入电排放!B12&gt;0,([2]直接排放!B12+[2]净调入电排放!B12),[2]直接排放!B12)</f>
        <v>12979.476600000002</v>
      </c>
      <c r="C12" s="161">
        <f>IF([2]净调入电排放!C12&gt;0,([2]直接排放!C12+[2]净调入电排放!C12),[2]直接排放!C12)</f>
        <v>13924.867</v>
      </c>
      <c r="D12" s="161">
        <f>IF([2]净调入电排放!D12&gt;0,([2]直接排放!D12+[2]净调入电排放!D12),[2]直接排放!D12)</f>
        <v>10837.163800000002</v>
      </c>
      <c r="E12" s="161">
        <f>IF([2]净调入电排放!E12&gt;0,([2]直接排放!E12+[2]净调入电排放!E12),[2]直接排放!E12)</f>
        <v>11059.855589999999</v>
      </c>
      <c r="F12" s="161">
        <f>IF([2]净调入电排放!F12&gt;0,([2]直接排放!F12+[2]净调入电排放!F12),[2]直接排放!F12)</f>
        <v>11808.229799999999</v>
      </c>
      <c r="G12" s="161">
        <f>IF([2]净调入电排放!G12&gt;0,([2]直接排放!G12+[2]净调入电排放!G12),[2]直接排放!G12)</f>
        <v>13467.563578223399</v>
      </c>
      <c r="H12" s="161">
        <f>IF([2]净调入电排放!H12&gt;0,([2]直接排放!H12+[2]净调入电排放!H12),[2]直接排放!H12)</f>
        <v>14105.6416237701</v>
      </c>
      <c r="I12" s="161">
        <f>IF([2]净调入电排放!I12&gt;0,([2]直接排放!I12+[2]净调入电排放!I12),[2]直接排放!I12)</f>
        <v>14877.2727273695</v>
      </c>
      <c r="J12" s="161">
        <f>IF([2]净调入电排放!J12&gt;0,([2]直接排放!J12+[2]净调入电排放!J12),[2]直接排放!J12)</f>
        <v>15924.8766344253</v>
      </c>
      <c r="K12" s="161">
        <f>IF([2]净调入电排放!K12&gt;0,([2]直接排放!K12+[2]净调入电排放!K12),[2]直接排放!K12)</f>
        <v>17098.633911561003</v>
      </c>
      <c r="L12" s="161">
        <f>IF([2]净调入电排放!L12&gt;0,([2]直接排放!L12+[2]净调入电排放!L12),[2]直接排放!L12)</f>
        <v>18641.6383767437</v>
      </c>
      <c r="M12" s="161">
        <f>IF([2]净调入电排放!M12&gt;0,([2]直接排放!M12+[2]净调入电排放!M12),[2]直接排放!M12)</f>
        <v>21515.224117350503</v>
      </c>
      <c r="N12" s="161">
        <f>IF([2]净调入电排放!N12&gt;0,([2]直接排放!N12+[2]净调入电排放!N12),[2]直接排放!N12)</f>
        <v>23275.9154511733</v>
      </c>
      <c r="O12" s="161">
        <f>IF([2]净调入电排放!O12&gt;0,([2]直接排放!O12+[2]净调入电排放!O12),[2]直接排放!O12)</f>
        <v>22672.784936892098</v>
      </c>
      <c r="P12" s="161">
        <f>IF([2]净调入电排放!P12&gt;0,([2]直接排放!P12+[2]净调入电排放!P12),[2]直接排放!P12)</f>
        <v>22362.839339244001</v>
      </c>
      <c r="Q12" s="161">
        <f>IF([2]净调入电排放!Q12&gt;0,([2]直接排放!Q12+[2]净调入电排放!Q12),[2]直接排放!Q12)</f>
        <v>24394.249803135299</v>
      </c>
      <c r="R12" s="161">
        <f>IF([2]净调入电排放!R12&gt;0,([2]直接排放!R12+[2]净调入电排放!R12),[2]直接排放!R12)</f>
        <v>24555.754365197197</v>
      </c>
      <c r="S12" s="161">
        <f>IF([2]净调入电排放!S12&gt;0,([2]直接排放!S12+[2]净调入电排放!S12),[2]直接排放!S12)</f>
        <v>24327.641933413801</v>
      </c>
      <c r="T12" s="161">
        <f>IF([2]净调入电排放!T12&gt;0,([2]直接排放!T12+[2]净调入电排放!T12),[2]直接排放!T12)</f>
        <v>26765.5888040641</v>
      </c>
      <c r="U12" s="161">
        <f>IF([2]净调入电排放!U12&gt;0,([2]直接排放!U12+[2]净调入电排放!U12),[2]直接排放!U12)</f>
        <v>26214.389102565103</v>
      </c>
      <c r="V12" s="162">
        <f t="shared" si="0"/>
        <v>26394.18845202903</v>
      </c>
      <c r="W12" s="162">
        <f t="shared" si="1"/>
        <v>26573.987801492956</v>
      </c>
      <c r="X12" s="163">
        <f>IF([2]净调入电排放!X12&gt;0,([2]直接排放!X12+[2]净调入电排放!X12),[2]直接排放!X12)</f>
        <v>26753.787150956883</v>
      </c>
      <c r="Y12" s="163"/>
    </row>
    <row r="13" spans="1:25" s="161" customFormat="1">
      <c r="A13" s="161" t="s">
        <v>9</v>
      </c>
      <c r="B13" s="161">
        <f>IF([2]净调入电排放!B13&gt;0,([2]直接排放!B13+[2]净调入电排放!B13),[2]直接排放!B13)</f>
        <v>23190.7032</v>
      </c>
      <c r="C13" s="161">
        <f>IF([2]净调入电排放!C13&gt;0,([2]直接排放!C13+[2]净调入电排放!C13),[2]直接排放!C13)</f>
        <v>23686.830299999998</v>
      </c>
      <c r="D13" s="161">
        <f>IF([2]净调入电排放!D13&gt;0,([2]直接排放!D13+[2]净调入电排放!D13),[2]直接排放!D13)</f>
        <v>19687.171840000003</v>
      </c>
      <c r="E13" s="161">
        <f>IF([2]净调入电排放!E13&gt;0,([2]直接排放!E13+[2]净调入电排放!E13),[2]直接排放!E13)</f>
        <v>19879.93016</v>
      </c>
      <c r="F13" s="161">
        <f>IF([2]净调入电排放!F13&gt;0,([2]直接排放!F13+[2]净调入电排放!F13),[2]直接排放!F13)</f>
        <v>19165.321970000001</v>
      </c>
      <c r="G13" s="161">
        <f>IF([2]净调入电排放!G13&gt;0,([2]直接排放!G13+[2]净调入电排放!G13),[2]直接排放!G13)</f>
        <v>22965.294758565</v>
      </c>
      <c r="H13" s="161">
        <f>IF([2]净调入电排放!H13&gt;0,([2]直接排放!H13+[2]净调入电排放!H13),[2]直接排放!H13)</f>
        <v>21973.505033064499</v>
      </c>
      <c r="I13" s="161">
        <f>IF([2]净调入电排放!I13&gt;0,([2]直接排放!I13+[2]净调入电排放!I13),[2]直接排放!I13)</f>
        <v>23829.288933224099</v>
      </c>
      <c r="J13" s="161">
        <f>IF([2]净调入电排放!J13&gt;0,([2]直接排放!J13+[2]净调入电排放!J13),[2]直接排放!J13)</f>
        <v>26963.434116435699</v>
      </c>
      <c r="K13" s="161">
        <f>IF([2]净调入电排放!K13&gt;0,([2]直接排放!K13+[2]净调入电排放!K13),[2]直接排放!K13)</f>
        <v>34861.3360019432</v>
      </c>
      <c r="L13" s="161">
        <f>IF([2]净调入电排放!L13&gt;0,([2]直接排放!L13+[2]净调入电排放!L13),[2]直接排放!L13)</f>
        <v>43182.819169402203</v>
      </c>
      <c r="M13" s="161">
        <f>IF([2]净调入电排放!M13&gt;0,([2]直接排放!M13+[2]净调入电排放!M13),[2]直接排放!M13)</f>
        <v>46993.539435529899</v>
      </c>
      <c r="N13" s="161">
        <f>IF([2]净调入电排放!N13&gt;0,([2]直接排放!N13+[2]净调入电排放!N13),[2]直接排放!N13)</f>
        <v>50389.906050713806</v>
      </c>
      <c r="O13" s="161">
        <f>IF([2]净调入电排放!O13&gt;0,([2]直接排放!O13+[2]净调入电排放!O13),[2]直接排放!O13)</f>
        <v>54015.375895375895</v>
      </c>
      <c r="P13" s="161">
        <f>IF([2]净调入电排放!P13&gt;0,([2]直接排放!P13+[2]净调入电排放!P13),[2]直接排放!P13)</f>
        <v>56718.982362447205</v>
      </c>
      <c r="Q13" s="161">
        <f>IF([2]净调入电排放!Q13&gt;0,([2]直接排放!Q13+[2]净调入电排放!Q13),[2]直接排放!Q13)</f>
        <v>64905.422720333103</v>
      </c>
      <c r="R13" s="161">
        <f>IF([2]净调入电排放!R13&gt;0,([2]直接排放!R13+[2]净调入电排放!R13),[2]直接排放!R13)</f>
        <v>68942.933134019302</v>
      </c>
      <c r="S13" s="161">
        <f>IF([2]净调入电排放!S13&gt;0,([2]直接排放!S13+[2]净调入电排放!S13),[2]直接排放!S13)</f>
        <v>71380.592452440193</v>
      </c>
      <c r="T13" s="161">
        <f>IF([2]净调入电排放!T13&gt;0,([2]直接排放!T13+[2]净调入电排放!T13),[2]直接排放!T13)</f>
        <v>79602.119466574295</v>
      </c>
      <c r="U13" s="161">
        <f>IF([2]净调入电排放!U13&gt;0,([2]直接排放!U13+[2]净调入电排放!U13),[2]直接排放!U13)</f>
        <v>80471.813503295605</v>
      </c>
      <c r="V13" s="162">
        <f t="shared" si="0"/>
        <v>82096.739794883615</v>
      </c>
      <c r="W13" s="162">
        <f t="shared" si="1"/>
        <v>83721.666086471625</v>
      </c>
      <c r="X13" s="163">
        <f>IF([2]净调入电排放!X13&gt;0,([2]直接排放!X13+[2]净调入电排放!X13),[2]直接排放!X13)</f>
        <v>85346.592378059635</v>
      </c>
      <c r="Y13" s="163"/>
    </row>
    <row r="14" spans="1:25" s="161" customFormat="1">
      <c r="A14" s="161" t="s">
        <v>10</v>
      </c>
      <c r="B14" s="161">
        <f>IF([2]净调入电排放!B14&gt;0,([2]直接排放!B14+[2]净调入电排放!B14),[2]直接排放!B14)</f>
        <v>12719.737959999999</v>
      </c>
      <c r="C14" s="161">
        <f>IF([2]净调入电排放!C14&gt;0,([2]直接排放!C14+[2]净调入电排放!C14),[2]直接排放!C14)</f>
        <v>13996.295659999998</v>
      </c>
      <c r="D14" s="161">
        <f>IF([2]净调入电排放!D14&gt;0,([2]直接排放!D14+[2]净调入电排放!D14),[2]直接排放!D14)</f>
        <v>12009.666520000002</v>
      </c>
      <c r="E14" s="161">
        <f>IF([2]净调入电排放!E14&gt;0,([2]直接排放!E14+[2]净调入电排放!E14),[2]直接排放!E14)</f>
        <v>11722.332849999999</v>
      </c>
      <c r="F14" s="161">
        <f>IF([2]净调入电排放!F14&gt;0,([2]直接排放!F14+[2]净调入电排放!F14),[2]直接排放!F14)</f>
        <v>12105.781460000004</v>
      </c>
      <c r="G14" s="161">
        <f>IF([2]净调入电排放!G14&gt;0,([2]直接排放!G14+[2]净调入电排放!G14),[2]直接排放!G14)</f>
        <v>8977.4584212557802</v>
      </c>
      <c r="H14" s="161">
        <f>IF([2]净调入电排放!H14&gt;0,([2]直接排放!H14+[2]净调入电排放!H14),[2]直接排放!H14)</f>
        <v>15087.590217671799</v>
      </c>
      <c r="I14" s="161">
        <f>IF([2]净调入电排放!I14&gt;0,([2]直接排放!I14+[2]净调入电排放!I14),[2]直接排放!I14)</f>
        <v>16797.661892792901</v>
      </c>
      <c r="J14" s="161">
        <f>IF([2]净调入电排放!J14&gt;0,([2]直接排放!J14+[2]净调入电排放!J14),[2]直接排放!J14)</f>
        <v>18808.778056698902</v>
      </c>
      <c r="K14" s="161">
        <f>IF([2]净调入电排放!K14&gt;0,([2]直接排放!K14+[2]净调入电排放!K14),[2]直接排放!K14)</f>
        <v>23037.918388066599</v>
      </c>
      <c r="L14" s="161">
        <f>IF([2]净调入电排放!L14&gt;0,([2]直接排放!L14+[2]净调入电排放!L14),[2]直接排放!L14)</f>
        <v>27163.630384843898</v>
      </c>
      <c r="M14" s="161">
        <f>IF([2]净调入电排放!M14&gt;0,([2]直接排放!M14+[2]净调入电排放!M14),[2]直接排放!M14)</f>
        <v>30589.492060434</v>
      </c>
      <c r="N14" s="161">
        <f>IF([2]净调入电排放!N14&gt;0,([2]直接排放!N14+[2]净调入电排放!N14),[2]直接排放!N14)</f>
        <v>34251.799076605203</v>
      </c>
      <c r="O14" s="161">
        <f>IF([2]净调入电排放!O14&gt;0,([2]直接排放!O14+[2]净调入电排放!O14),[2]直接排放!O14)</f>
        <v>35317.319025745499</v>
      </c>
      <c r="P14" s="161">
        <f>IF([2]净调入电排放!P14&gt;0,([2]直接排放!P14+[2]净调入电排放!P14),[2]直接排放!P14)</f>
        <v>36342.774635504698</v>
      </c>
      <c r="Q14" s="161">
        <f>IF([2]净调入电排放!Q14&gt;0,([2]直接排放!Q14+[2]净调入电排放!Q14),[2]直接排放!Q14)</f>
        <v>39309.999512777504</v>
      </c>
      <c r="R14" s="161">
        <f>IF([2]净调入电排放!R14&gt;0,([2]直接排放!R14+[2]净调入电排放!R14),[2]直接排放!R14)</f>
        <v>42137.3465311775</v>
      </c>
      <c r="S14" s="161">
        <f>IF([2]净调入电排放!S14&gt;0,([2]直接排放!S14+[2]净调入电排放!S14),[2]直接排放!S14)</f>
        <v>42577.028675092901</v>
      </c>
      <c r="T14" s="161">
        <f>IF([2]净调入电排放!T14&gt;0,([2]直接排放!T14+[2]净调入电排放!T14),[2]直接排放!T14)</f>
        <v>43810.152055805702</v>
      </c>
      <c r="U14" s="161">
        <f>IF([2]净调入电排放!U14&gt;0,([2]直接排放!U14+[2]净调入电排放!U14),[2]直接排放!U14)</f>
        <v>43806.728120918102</v>
      </c>
      <c r="V14" s="162">
        <f t="shared" si="0"/>
        <v>44378.177680722198</v>
      </c>
      <c r="W14" s="162">
        <f t="shared" si="1"/>
        <v>44949.627240526293</v>
      </c>
      <c r="X14" s="163">
        <f>IF([2]净调入电排放!X14&gt;0,([2]直接排放!X14+[2]净调入电排放!X14),[2]直接排放!X14)</f>
        <v>45521.076800330397</v>
      </c>
      <c r="Y14" s="163"/>
    </row>
    <row r="15" spans="1:25">
      <c r="A15" t="s">
        <v>11</v>
      </c>
      <c r="B15">
        <f>IF([2]净调入电排放!B15&gt;0,([2]直接排放!B15+[2]净调入电排放!B15),[2]直接排放!B15)</f>
        <v>10713.994300000002</v>
      </c>
      <c r="C15">
        <f>IF([2]净调入电排放!C15&gt;0,([2]直接排放!C15+[2]净调入电排放!C15),[2]直接排放!C15)</f>
        <v>11534.361200000001</v>
      </c>
      <c r="D15">
        <f>IF([2]净调入电排放!D15&gt;0,([2]直接排放!D15+[2]净调入电排放!D15),[2]直接排放!D15)</f>
        <v>11021.4995</v>
      </c>
      <c r="E15">
        <f>IF([2]净调入电排放!E15&gt;0,([2]直接排放!E15+[2]净调入电排放!E15),[2]直接排放!E15)</f>
        <v>11427.439750000001</v>
      </c>
      <c r="F15">
        <f>IF([2]净调入电排放!F15&gt;0,([2]直接排放!F15+[2]净调入电排放!F15),[2]直接排放!F15)</f>
        <v>11671.791129999998</v>
      </c>
      <c r="G15">
        <f>IF([2]净调入电排放!G15&gt;0,([2]直接排放!G15+[2]净调入电排放!G15),[2]直接排放!G15)</f>
        <v>12613.463141173201</v>
      </c>
      <c r="H15">
        <f>IF([2]净调入电排放!H15&gt;0,([2]直接排放!H15+[2]净调入电排放!H15),[2]直接排放!H15)</f>
        <v>13563.998635125299</v>
      </c>
      <c r="I15">
        <f>IF([2]净调入电排放!I15&gt;0,([2]直接排放!I15+[2]净调入电排放!I15),[2]直接排放!I15)</f>
        <v>14277.844160000001</v>
      </c>
      <c r="J15">
        <f>IF([2]净调入电排放!J15&gt;0,([2]直接排放!J15+[2]净调入电排放!J15),[2]直接排放!J15)</f>
        <v>16053.104810000001</v>
      </c>
      <c r="K15">
        <f>IF([2]净调入电排放!K15&gt;0,([2]直接排放!K15+[2]净调入电排放!K15),[2]直接排放!K15)</f>
        <v>16458.00548</v>
      </c>
      <c r="L15">
        <f>IF([2]净调入电排放!L15&gt;0,([2]直接排放!L15+[2]净调入电排放!L15),[2]直接排放!L15)</f>
        <v>16112.948109999999</v>
      </c>
      <c r="M15">
        <f>IF([2]净调入电排放!M15&gt;0,([2]直接排放!M15+[2]净调入电排放!M15),[2]直接排放!M15)</f>
        <v>18426.933801684201</v>
      </c>
      <c r="N15">
        <f>IF([2]净调入电排放!N15&gt;0,([2]直接排放!N15+[2]净调入电排放!N15),[2]直接排放!N15)</f>
        <v>20177.762561253901</v>
      </c>
      <c r="O15">
        <f>IF([2]净调入电排放!O15&gt;0,([2]直接排放!O15+[2]净调入电排放!O15),[2]直接排放!O15)</f>
        <v>22896.494360000001</v>
      </c>
      <c r="P15">
        <f>IF([2]净调入电排放!P15&gt;0,([2]直接排放!P15+[2]净调入电排放!P15),[2]直接排放!P15)</f>
        <v>25398.187436785702</v>
      </c>
      <c r="Q15">
        <f>IF([2]净调入电排放!Q15&gt;0,([2]直接排放!Q15+[2]净调入电排放!Q15),[2]直接排放!Q15)</f>
        <v>27531.7455215638</v>
      </c>
      <c r="R15">
        <f>IF([2]净调入电排放!R15&gt;0,([2]直接排放!R15+[2]净调入电排放!R15),[2]直接排放!R15)</f>
        <v>29586.1058044725</v>
      </c>
      <c r="S15">
        <f>IF([2]净调入电排放!S15&gt;0,([2]直接排放!S15+[2]净调入电排放!S15),[2]直接排放!S15)</f>
        <v>33379.486569671601</v>
      </c>
      <c r="T15">
        <f>IF([2]净调入电排放!T15&gt;0,([2]直接排放!T15+[2]净调入电排放!T15),[2]直接排放!T15)</f>
        <v>37394.752124521903</v>
      </c>
      <c r="U15">
        <f>IF([2]净调入电排放!U15&gt;0,([2]直接排放!U15+[2]净调入电排放!U15),[2]直接排放!U15)</f>
        <v>37923.812160998299</v>
      </c>
      <c r="V15" s="159">
        <f t="shared" si="0"/>
        <v>38117.350470197009</v>
      </c>
      <c r="W15" s="159">
        <f t="shared" si="1"/>
        <v>38310.888779395718</v>
      </c>
      <c r="X15" s="164">
        <f>IF([2]净调入电排放!X15&gt;0,([2]直接排放!X15+[2]净调入电排放!X15),[2]直接排放!X15)</f>
        <v>38504.427088594428</v>
      </c>
      <c r="Y15" s="164"/>
    </row>
    <row r="16" spans="1:25" s="161" customFormat="1">
      <c r="A16" s="161" t="s">
        <v>12</v>
      </c>
      <c r="B16" s="161">
        <f>IF([2]净调入电排放!B16&gt;0,([2]直接排放!B16+[2]净调入电排放!B16),[2]直接排放!B16)</f>
        <v>5117.5246999999999</v>
      </c>
      <c r="C16" s="161">
        <f>IF([2]净调入电排放!C16&gt;0,([2]直接排放!C16+[2]净调入电排放!C16),[2]直接排放!C16)</f>
        <v>5778.5583000000006</v>
      </c>
      <c r="D16" s="161">
        <f>IF([2]净调入电排放!D16&gt;0,([2]直接排放!D16+[2]净调入电排放!D16),[2]直接排放!D16)</f>
        <v>4341.6027000000004</v>
      </c>
      <c r="E16" s="161">
        <f>IF([2]净调入电排放!E16&gt;0,([2]直接排放!E16+[2]净调入电排放!E16),[2]直接排放!E16)</f>
        <v>4727.9104699999998</v>
      </c>
      <c r="F16" s="161">
        <f>IF([2]净调入电排放!F16&gt;0,([2]直接排放!F16+[2]净调入电排放!F16),[2]直接排放!F16)</f>
        <v>5895.3549000000003</v>
      </c>
      <c r="G16" s="161">
        <f>IF([2]净调入电排放!G16&gt;0,([2]直接排放!G16+[2]净调入电排放!G16),[2]直接排放!G16)</f>
        <v>5853.2081399999997</v>
      </c>
      <c r="H16" s="161">
        <f>IF([2]净调入电排放!H16&gt;0,([2]直接排放!H16+[2]净调入电排放!H16),[2]直接排放!H16)</f>
        <v>5760.2946300000003</v>
      </c>
      <c r="I16" s="161">
        <f>IF([2]净调入电排放!I16&gt;0,([2]直接排放!I16+[2]净调入电排放!I16),[2]直接排放!I16)</f>
        <v>7032.7481600000001</v>
      </c>
      <c r="J16" s="161">
        <f>IF([2]净调入电排放!J16&gt;0,([2]直接排放!J16+[2]净调入电排放!J16),[2]直接排放!J16)</f>
        <v>9314.5410100000008</v>
      </c>
      <c r="K16" s="161">
        <f>IF([2]净调入电排放!K16&gt;0,([2]直接排放!K16+[2]净调入电排放!K16),[2]直接排放!K16)</f>
        <v>10494.994280000001</v>
      </c>
      <c r="L16" s="161">
        <f>IF([2]净调入电排放!L16&gt;0,([2]直接排放!L16+[2]净调入电排放!L16),[2]直接排放!L16)</f>
        <v>13016.3823163405</v>
      </c>
      <c r="M16" s="161">
        <f>IF([2]净调入电排放!M16&gt;0,([2]直接排放!M16+[2]净调入电排放!M16),[2]直接排放!M16)</f>
        <v>14305.5895946371</v>
      </c>
      <c r="N16" s="161">
        <f>IF([2]净调入电排放!N16&gt;0,([2]直接排放!N16+[2]净调入电排放!N16),[2]直接排放!N16)</f>
        <v>17122.1318214028</v>
      </c>
      <c r="O16" s="161">
        <f>IF([2]净调入电排放!O16&gt;0,([2]直接排放!O16+[2]净调入电排放!O16),[2]直接排放!O16)</f>
        <v>17719.360548962599</v>
      </c>
      <c r="P16" s="161">
        <f>IF([2]净调入电排放!P16&gt;0,([2]直接排放!P16+[2]净调入电排放!P16),[2]直接排放!P16)</f>
        <v>19787.6192213104</v>
      </c>
      <c r="Q16" s="161">
        <f>IF([2]净调入电排放!Q16&gt;0,([2]直接排放!Q16+[2]净调入电排放!Q16),[2]直接排放!Q16)</f>
        <v>20814.278359921602</v>
      </c>
      <c r="R16" s="161">
        <f>IF([2]净调入电排放!R16&gt;0,([2]直接排放!R16+[2]净调入电排放!R16),[2]直接排放!R16)</f>
        <v>24477.545947639599</v>
      </c>
      <c r="S16" s="161">
        <f>IF([2]净调入电排放!S16&gt;0,([2]直接排放!S16+[2]净调入电排放!S16),[2]直接排放!S16)</f>
        <v>23999.6301516352</v>
      </c>
      <c r="T16" s="161">
        <f>IF([2]净调入电排放!T16&gt;0,([2]直接排放!T16+[2]净调入电排放!T16),[2]直接排放!T16)</f>
        <v>23925.5409055173</v>
      </c>
      <c r="U16" s="161">
        <f>IF([2]净调入电排放!U16&gt;0,([2]直接排放!U16+[2]净调入电排放!U16),[2]直接排放!U16)</f>
        <v>25247.4700841962</v>
      </c>
      <c r="V16" s="162">
        <f t="shared" si="0"/>
        <v>25087.037259597131</v>
      </c>
      <c r="W16" s="162">
        <f t="shared" si="1"/>
        <v>24926.604434998062</v>
      </c>
      <c r="X16" s="163">
        <f>IF([2]净调入电排放!X16&gt;0,([2]直接排放!X16+[2]净调入电排放!X16),[2]直接排放!X16)</f>
        <v>24766.171610398989</v>
      </c>
      <c r="Y16" s="163"/>
    </row>
    <row r="17" spans="1:25">
      <c r="A17" t="s">
        <v>13</v>
      </c>
      <c r="B17">
        <f>IF([2]净调入电排放!B17&gt;0,([2]直接排放!B17+[2]净调入电排放!B17),[2]直接排放!B17)</f>
        <v>6315.6778000000013</v>
      </c>
      <c r="C17">
        <f>IF([2]净调入电排放!C17&gt;0,([2]直接排放!C17+[2]净调入电排放!C17),[2]直接排放!C17)</f>
        <v>6274.7541800000008</v>
      </c>
      <c r="D17">
        <f>IF([2]净调入电排放!D17&gt;0,([2]直接排放!D17+[2]净调入电排放!D17),[2]直接排放!D17)</f>
        <v>5345.2218599999997</v>
      </c>
      <c r="E17">
        <f>IF([2]净调入电排放!E17&gt;0,([2]直接排放!E17+[2]净调入电排放!E17),[2]直接排放!E17)</f>
        <v>5237.6608300000007</v>
      </c>
      <c r="F17">
        <f>IF([2]净调入电排放!F17&gt;0,([2]直接排放!F17+[2]净调入电排放!F17),[2]直接排放!F17)</f>
        <v>4917.7674299999999</v>
      </c>
      <c r="G17">
        <f>IF([2]净调入电排放!G17&gt;0,([2]直接排放!G17+[2]净调入电排放!G17),[2]直接排放!G17)</f>
        <v>5663.2881285328303</v>
      </c>
      <c r="H17">
        <f>IF([2]净调入电排放!H17&gt;0,([2]直接排放!H17+[2]净调入电排放!H17),[2]直接排放!H17)</f>
        <v>6138.5110736917304</v>
      </c>
      <c r="I17">
        <f>IF([2]净调入电排放!I17&gt;0,([2]直接排放!I17+[2]净调入电排放!I17),[2]直接排放!I17)</f>
        <v>6451.8602918241704</v>
      </c>
      <c r="J17">
        <f>IF([2]净调入电排放!J17&gt;0,([2]直接排放!J17+[2]净调入电排放!J17),[2]直接排放!J17)</f>
        <v>7857.3752979630399</v>
      </c>
      <c r="K17">
        <f>IF([2]净调入电排放!K17&gt;0,([2]直接排放!K17+[2]净调入电排放!K17),[2]直接排放!K17)</f>
        <v>9164.7030547739105</v>
      </c>
      <c r="L17">
        <f>IF([2]净调入电排放!L17&gt;0,([2]直接排放!L17+[2]净调入电排放!L17),[2]直接排放!L17)</f>
        <v>10010.43316197256</v>
      </c>
      <c r="M17">
        <f>IF([2]净调入电排放!M17&gt;0,([2]直接排放!M17+[2]净调入电排放!M17),[2]直接排放!M17)</f>
        <v>11168.7396388128</v>
      </c>
      <c r="N17">
        <f>IF([2]净调入电排放!N17&gt;0,([2]直接排放!N17+[2]净调入电排放!N17),[2]直接排放!N17)</f>
        <v>13481.301404219499</v>
      </c>
      <c r="O17">
        <f>IF([2]净调入电排放!O17&gt;0,([2]直接排放!O17+[2]净调入电排放!O17),[2]直接排放!O17)</f>
        <v>13831.112151544199</v>
      </c>
      <c r="P17">
        <f>IF([2]净调入电排放!P17&gt;0,([2]直接排放!P17+[2]净调入电排放!P17),[2]直接排放!P17)</f>
        <v>15120.8429975011</v>
      </c>
      <c r="Q17">
        <f>IF([2]净调入电排放!Q17&gt;0,([2]直接排放!Q17+[2]净调入电排放!Q17),[2]直接排放!Q17)</f>
        <v>15855.020818958801</v>
      </c>
      <c r="R17">
        <f>IF([2]净调入电排放!R17&gt;0,([2]直接排放!R17+[2]净调入电排放!R17),[2]直接排放!R17)</f>
        <v>16637.194353436902</v>
      </c>
      <c r="S17">
        <f>IF([2]净调入电排放!S17&gt;0,([2]直接排放!S17+[2]净调入电排放!S17),[2]直接排放!S17)</f>
        <v>16707.926617118901</v>
      </c>
      <c r="T17">
        <f>IF([2]净调入电排放!T17&gt;0,([2]直接排放!T17+[2]净调入电排放!T17),[2]直接排放!T17)</f>
        <v>21007.429537356897</v>
      </c>
      <c r="U17">
        <f>IF([2]净调入电排放!U17&gt;0,([2]直接排放!U17+[2]净调入电排放!U17),[2]直接排放!U17)</f>
        <v>21771.776387251899</v>
      </c>
      <c r="V17" s="159">
        <f t="shared" si="0"/>
        <v>22544.692103847618</v>
      </c>
      <c r="W17" s="159">
        <f t="shared" si="1"/>
        <v>23317.607820443336</v>
      </c>
      <c r="X17" s="164">
        <f>IF([2]净调入电排放!X17&gt;0,([2]直接排放!X17+[2]净调入电排放!X17),[2]直接排放!X17)</f>
        <v>24090.523537039055</v>
      </c>
      <c r="Y17" s="164"/>
    </row>
    <row r="18" spans="1:25">
      <c r="A18" t="s">
        <v>14</v>
      </c>
      <c r="B18">
        <f>IF([2]净调入电排放!B18&gt;0,([2]直接排放!B18+[2]净调入电排放!B18),[2]直接排放!B18)</f>
        <v>22365.401039999993</v>
      </c>
      <c r="C18">
        <f>IF([2]净调入电排放!C18&gt;0,([2]直接排放!C18+[2]净调入电排放!C18),[2]直接排放!C18)</f>
        <v>22744.401720000002</v>
      </c>
      <c r="D18">
        <f>IF([2]净调入电排放!D18&gt;0,([2]直接排放!D18+[2]净调入电排放!D18),[2]直接排放!D18)</f>
        <v>18630.922500000001</v>
      </c>
      <c r="E18">
        <f>IF([2]净调入电排放!E18&gt;0,([2]直接排放!E18+[2]净调入电排放!E18),[2]直接排放!E18)</f>
        <v>20756.8649</v>
      </c>
      <c r="F18">
        <f>IF([2]净调入电排放!F18&gt;0,([2]直接排放!F18+[2]净调入电排放!F18),[2]直接排放!F18)</f>
        <v>20727.7955</v>
      </c>
      <c r="G18">
        <f>IF([2]净调入电排放!G18&gt;0,([2]直接排放!G18+[2]净调入电排放!G18),[2]直接排放!G18)</f>
        <v>18623.905586906101</v>
      </c>
      <c r="H18">
        <f>IF([2]净调入电排放!H18&gt;0,([2]直接排放!H18+[2]净调入电排放!H18),[2]直接排放!H18)</f>
        <v>23123.377253607701</v>
      </c>
      <c r="I18">
        <f>IF([2]净调入电排放!I18&gt;0,([2]直接排放!I18+[2]净调入电排放!I18),[2]直接排放!I18)</f>
        <v>26142.406913009901</v>
      </c>
      <c r="J18">
        <f>IF([2]净调入电排放!J18&gt;0,([2]直接排放!J18+[2]净调入电排放!J18),[2]直接排放!J18)</f>
        <v>34019.144321461601</v>
      </c>
      <c r="K18">
        <f>IF([2]净调入电排放!K18&gt;0,([2]直接排放!K18+[2]净调入电排放!K18),[2]直接排放!K18)</f>
        <v>41716.396472441498</v>
      </c>
      <c r="L18">
        <f>IF([2]净调入电排放!L18&gt;0,([2]直接排放!L18+[2]净调入电排放!L18),[2]直接排放!L18)</f>
        <v>58987.2718290466</v>
      </c>
      <c r="M18">
        <f>IF([2]净调入电排放!M18&gt;0,([2]直接排放!M18+[2]净调入电排放!M18),[2]直接排放!M18)</f>
        <v>64554.749729360199</v>
      </c>
      <c r="N18">
        <f>IF([2]净调入电排放!N18&gt;0,([2]直接排放!N18+[2]净调入电排放!N18),[2]直接排放!N18)</f>
        <v>71596.560846374894</v>
      </c>
      <c r="O18">
        <f>IF([2]净调入电排放!O18&gt;0,([2]直接排放!O18+[2]净调入电排放!O18),[2]直接排放!O18)</f>
        <v>76532.113578797391</v>
      </c>
      <c r="P18">
        <f>IF([2]净调入电排放!P18&gt;0,([2]直接排放!P18+[2]净调入电排放!P18),[2]直接排放!P18)</f>
        <v>78802.566051502203</v>
      </c>
      <c r="Q18">
        <f>IF([2]净调入电排放!Q18&gt;0,([2]直接排放!Q18+[2]净调入电排放!Q18),[2]直接排放!Q18)</f>
        <v>90465.773351512602</v>
      </c>
      <c r="R18">
        <f>IF([2]净调入电排放!R18&gt;0,([2]直接排放!R18+[2]净调入电排放!R18),[2]直接排放!R18)</f>
        <v>96992.865678538597</v>
      </c>
      <c r="S18">
        <f>IF([2]净调入电排放!S18&gt;0,([2]直接排放!S18+[2]净调入电排放!S18),[2]直接排放!S18)</f>
        <v>100500.5275773218</v>
      </c>
      <c r="T18">
        <f>IF([2]净调入电排放!T18&gt;0,([2]直接排放!T18+[2]净调入电排放!T18),[2]直接排放!T18)</f>
        <v>91834.681662997304</v>
      </c>
      <c r="U18">
        <f>IF([2]净调入电排放!U18&gt;0,([2]直接排放!U18+[2]净调入电排放!U18),[2]直接排放!U18)</f>
        <v>94292.599618957</v>
      </c>
      <c r="V18" s="159">
        <f t="shared" si="0"/>
        <v>93870.313947518764</v>
      </c>
      <c r="W18" s="159">
        <f t="shared" si="1"/>
        <v>93448.028276080528</v>
      </c>
      <c r="X18" s="164">
        <f>IF([2]净调入电排放!X18&gt;0,([2]直接排放!X18+[2]净调入电排放!X18),[2]直接排放!X18)</f>
        <v>93025.742604642292</v>
      </c>
      <c r="Y18" s="164"/>
    </row>
    <row r="19" spans="1:25">
      <c r="A19" t="s">
        <v>15</v>
      </c>
      <c r="B19">
        <f>IF([2]净调入电排放!B19&gt;0,([2]直接排放!B19+[2]净调入电排放!B19),[2]直接排放!B19)</f>
        <v>16153.717499999999</v>
      </c>
      <c r="C19">
        <f>IF([2]净调入电排放!C19&gt;0,([2]直接排放!C19+[2]净调入电排放!C19),[2]直接排放!C19)</f>
        <v>16542.888299999999</v>
      </c>
      <c r="D19">
        <f>IF([2]净调入电排放!D19&gt;0,([2]直接排放!D19+[2]净调入电排放!D19),[2]直接排放!D19)</f>
        <v>15573.424840000003</v>
      </c>
      <c r="E19">
        <f>IF([2]净调入电排放!E19&gt;0,([2]直接排放!E19+[2]净调入电排放!E19),[2]直接排放!E19)</f>
        <v>15486.014540000006</v>
      </c>
      <c r="F19">
        <f>IF([2]净调入电排放!F19&gt;0,([2]直接排放!F19+[2]净调入电排放!F19),[2]直接排放!F19)</f>
        <v>15492.82792</v>
      </c>
      <c r="G19">
        <f>IF([2]净调入电排放!G19&gt;0,([2]直接排放!G19+[2]净调入电排放!G19),[2]直接排放!G19)</f>
        <v>18876.1687855075</v>
      </c>
      <c r="H19">
        <f>IF([2]净调入电排放!H19&gt;0,([2]直接排放!H19+[2]净调入电排放!H19),[2]直接排放!H19)</f>
        <v>19014.041921304797</v>
      </c>
      <c r="I19">
        <f>IF([2]净调入电排放!I19&gt;0,([2]直接排放!I19+[2]净调入电排放!I19),[2]直接排放!I19)</f>
        <v>19221.402827751597</v>
      </c>
      <c r="J19">
        <f>IF([2]净调入电排放!J19&gt;0,([2]直接排放!J19+[2]净调入电排放!J19),[2]直接排放!J19)</f>
        <v>21425.928213691699</v>
      </c>
      <c r="K19">
        <f>IF([2]净调入电排放!K19&gt;0,([2]直接排放!K19+[2]净调入电排放!K19),[2]直接排放!K19)</f>
        <v>25252.564227863601</v>
      </c>
      <c r="L19">
        <f>IF([2]净调入电排放!L19&gt;0,([2]直接排放!L19+[2]净调入电排放!L19),[2]直接排放!L19)</f>
        <v>32993.755493778503</v>
      </c>
      <c r="M19">
        <f>IF([2]净调入电排放!M19&gt;0,([2]直接排放!M19+[2]净调入电排放!M19),[2]直接排放!M19)</f>
        <v>37721.794068342402</v>
      </c>
      <c r="N19">
        <f>IF([2]净调入电排放!N19&gt;0,([2]直接排放!N19+[2]净调入电排放!N19),[2]直接排放!N19)</f>
        <v>45979.2262308918</v>
      </c>
      <c r="O19">
        <f>IF([2]净调入电排放!O19&gt;0,([2]直接排放!O19+[2]净调入电排放!O19),[2]直接排放!O19)</f>
        <v>46450.482481441999</v>
      </c>
      <c r="P19">
        <f>IF([2]净调入电排放!P19&gt;0,([2]直接排放!P19+[2]净调入电排放!P19),[2]直接排放!P19)</f>
        <v>48438.287221040198</v>
      </c>
      <c r="Q19">
        <f>IF([2]净调入电排放!Q19&gt;0,([2]直接排放!Q19+[2]净调入电排放!Q19),[2]直接排放!Q19)</f>
        <v>57418.961734480203</v>
      </c>
      <c r="R19">
        <f>IF([2]净调入电排放!R19&gt;0,([2]直接排放!R19+[2]净调入电排放!R19),[2]直接排放!R19)</f>
        <v>60955.621719383504</v>
      </c>
      <c r="S19">
        <f>IF([2]净调入电排放!S19&gt;0,([2]直接排放!S19+[2]净调入电排放!S19),[2]直接排放!S19)</f>
        <v>58825.486220630497</v>
      </c>
      <c r="T19">
        <f>IF([2]净调入电排放!T19&gt;0,([2]直接排放!T19+[2]净调入电排放!T19),[2]直接排放!T19)</f>
        <v>56532.192914834101</v>
      </c>
      <c r="U19">
        <f>IF([2]净调入电排放!U19&gt;0,([2]直接排放!U19+[2]净调入电排放!U19),[2]直接排放!U19)</f>
        <v>56963.840504102198</v>
      </c>
      <c r="V19" s="159">
        <f t="shared" si="0"/>
        <v>55781.450334902656</v>
      </c>
      <c r="W19" s="159">
        <f t="shared" si="1"/>
        <v>54599.060165703115</v>
      </c>
      <c r="X19" s="164">
        <f>IF([2]净调入电排放!X19&gt;0,([2]直接排放!X19+[2]净调入电排放!X19),[2]直接排放!X19)</f>
        <v>53416.669996503566</v>
      </c>
      <c r="Y19" s="164"/>
    </row>
    <row r="20" spans="1:25">
      <c r="A20" t="s">
        <v>16</v>
      </c>
      <c r="B20">
        <f>IF([2]净调入电排放!B20&gt;0,([2]直接排放!B20+[2]净调入电排放!B20),[2]直接排放!B20)</f>
        <v>14367.139199999998</v>
      </c>
      <c r="C20">
        <f>IF([2]净调入电排放!C20&gt;0,([2]直接排放!C20+[2]净调入电排放!C20),[2]直接排放!C20)</f>
        <v>12717.690099999998</v>
      </c>
      <c r="D20">
        <f>IF([2]净调入电排放!D20&gt;0,([2]直接排放!D20+[2]净调入电排放!D20),[2]直接排放!D20)</f>
        <v>13960.001700000003</v>
      </c>
      <c r="E20">
        <f>IF([2]净调入电排放!E20&gt;0,([2]直接排放!E20+[2]净调入电排放!E20),[2]直接排放!E20)</f>
        <v>13789.512649999999</v>
      </c>
      <c r="F20">
        <f>IF([2]净调入电排放!F20&gt;0,([2]直接排放!F20+[2]净调入电排放!F20),[2]直接排放!F20)</f>
        <v>14126.525190000002</v>
      </c>
      <c r="G20">
        <f>IF([2]净调入电排放!G20&gt;0,([2]直接排放!G20+[2]净调入电排放!G20),[2]直接排放!G20)</f>
        <v>14801.072529999999</v>
      </c>
      <c r="H20">
        <f>IF([2]净调入电排放!H20&gt;0,([2]直接排放!H20+[2]净调入电排放!H20),[2]直接排放!H20)</f>
        <v>14048.66315</v>
      </c>
      <c r="I20">
        <f>IF([2]净调入电排放!I20&gt;0,([2]直接排放!I20+[2]净调入电排放!I20),[2]直接排放!I20)</f>
        <v>16935.45248</v>
      </c>
      <c r="J20">
        <f>IF([2]净调入电排放!J20&gt;0,([2]直接排放!J20+[2]净调入电排放!J20),[2]直接排放!J20)</f>
        <v>17519.244330000001</v>
      </c>
      <c r="K20">
        <f>IF([2]净调入电排放!K20&gt;0,([2]直接排放!K20+[2]净调入电排放!K20),[2]直接排放!K20)</f>
        <v>19362.988730000001</v>
      </c>
      <c r="L20">
        <f>IF([2]净调入电排放!L20&gt;0,([2]直接排放!L20+[2]净调入电排放!L20),[2]直接排放!L20)</f>
        <v>20287.0177607728</v>
      </c>
      <c r="M20">
        <f>IF([2]净调入电排放!M20&gt;0,([2]直接排放!M20+[2]净调入电排放!M20),[2]直接排放!M20)</f>
        <v>24764.291372637501</v>
      </c>
      <c r="N20">
        <f>IF([2]净调入电排放!N20&gt;0,([2]直接排放!N20+[2]净调入电排放!N20),[2]直接排放!N20)</f>
        <v>27074.580283102299</v>
      </c>
      <c r="O20">
        <f>IF([2]净调入电排放!O20&gt;0,([2]直接排放!O20+[2]净调入电排放!O20),[2]直接排放!O20)</f>
        <v>28156.757356735299</v>
      </c>
      <c r="P20">
        <f>IF([2]净调入电排放!P20&gt;0,([2]直接排放!P20+[2]净调入电排放!P20),[2]直接排放!P20)</f>
        <v>30397.6962143665</v>
      </c>
      <c r="Q20">
        <f>IF([2]净调入电排放!Q20&gt;0,([2]直接排放!Q20+[2]净调入电排放!Q20),[2]直接排放!Q20)</f>
        <v>36992.390615098797</v>
      </c>
      <c r="R20">
        <f>IF([2]净调入电排放!R20&gt;0,([2]直接排放!R20+[2]净调入电排放!R20),[2]直接排放!R20)</f>
        <v>42264.194039869799</v>
      </c>
      <c r="S20">
        <f>IF([2]净调入电排放!S20&gt;0,([2]直接排放!S20+[2]净调入电排放!S20),[2]直接排放!S20)</f>
        <v>41654.392455516201</v>
      </c>
      <c r="T20">
        <f>IF([2]净调入电排放!T20&gt;0,([2]直接排放!T20+[2]净调入电排放!T20),[2]直接排放!T20)</f>
        <v>35317.337984113103</v>
      </c>
      <c r="U20">
        <f>IF([2]净调入电排放!U20&gt;0,([2]直接排放!U20+[2]净调入电排放!U20),[2]直接排放!U20)</f>
        <v>34765.591914473502</v>
      </c>
      <c r="V20" s="159">
        <f t="shared" si="0"/>
        <v>34744.722079484272</v>
      </c>
      <c r="W20" s="159">
        <f t="shared" si="1"/>
        <v>34723.852244495043</v>
      </c>
      <c r="X20" s="164">
        <f>IF([2]净调入电排放!X20&gt;0,([2]直接排放!X20+[2]净调入电排放!X20),[2]直接排放!X20)</f>
        <v>34702.982409505814</v>
      </c>
      <c r="Y20" s="164"/>
    </row>
    <row r="21" spans="1:25">
      <c r="A21" t="s">
        <v>17</v>
      </c>
      <c r="B21">
        <f>IF([2]净调入电排放!B21&gt;0,([2]直接排放!B21+[2]净调入电排放!B21),[2]直接排放!B21)</f>
        <v>13183.06358</v>
      </c>
      <c r="C21">
        <f>IF([2]净调入电排放!C21&gt;0,([2]直接排放!C21+[2]净调入电排放!C21),[2]直接排放!C21)</f>
        <v>13466.550880000003</v>
      </c>
      <c r="D21">
        <f>IF([2]净调入电排放!D21&gt;0,([2]直接排放!D21+[2]净调入电排放!D21),[2]直接排放!D21)</f>
        <v>10190.878740000002</v>
      </c>
      <c r="E21">
        <f>IF([2]净调入电排放!E21&gt;0,([2]直接排放!E21+[2]净调入电排放!E21),[2]直接排放!E21)</f>
        <v>10363.654920000001</v>
      </c>
      <c r="F21">
        <f>IF([2]净调入电排放!F21&gt;0,([2]直接排放!F21+[2]净调入电排放!F21),[2]直接排放!F21)</f>
        <v>8317.1642700000011</v>
      </c>
      <c r="G21">
        <f>IF([2]净调入电排放!G21&gt;0,([2]直接排放!G21+[2]净调入电排放!G21),[2]直接排放!G21)</f>
        <v>8228.9425100000008</v>
      </c>
      <c r="H21">
        <f>IF([2]净调入电排放!H21&gt;0,([2]直接排放!H21+[2]净调入电排放!H21),[2]直接排放!H21)</f>
        <v>8162.8820799999994</v>
      </c>
      <c r="I21">
        <f>IF([2]净调入电排放!I21&gt;0,([2]直接排放!I21+[2]净调入电排放!I21),[2]直接排放!I21)</f>
        <v>6932.8386899999996</v>
      </c>
      <c r="J21">
        <f>IF([2]净调入电排放!J21&gt;0,([2]直接排放!J21+[2]净调入电排放!J21),[2]直接排放!J21)</f>
        <v>10874.024170000001</v>
      </c>
      <c r="K21">
        <f>IF([2]净调入电排放!K21&gt;0,([2]直接排放!K21+[2]净调入电排放!K21),[2]直接排放!K21)</f>
        <v>12243.784388759601</v>
      </c>
      <c r="L21">
        <f>IF([2]净调入电排放!L21&gt;0,([2]直接排放!L21+[2]净调入电排放!L21),[2]直接排放!L21)</f>
        <v>19562.455024689902</v>
      </c>
      <c r="M21">
        <f>IF([2]净调入电排放!M21&gt;0,([2]直接排放!M21+[2]净调入电排放!M21),[2]直接排放!M21)</f>
        <v>22260.186013435501</v>
      </c>
      <c r="N21">
        <f>IF([2]净调入电排放!N21&gt;0,([2]直接排放!N21+[2]净调入电排放!N21),[2]直接排放!N21)</f>
        <v>24732.5852073149</v>
      </c>
      <c r="O21">
        <f>IF([2]净调入电排放!O21&gt;0,([2]直接排放!O21+[2]净调入电排放!O21),[2]直接排放!O21)</f>
        <v>27293.5563786364</v>
      </c>
      <c r="P21">
        <f>IF([2]净调入电排放!P21&gt;0,([2]直接排放!P21+[2]净调入电排放!P21),[2]直接排放!P21)</f>
        <v>28580.880071367803</v>
      </c>
      <c r="Q21">
        <f>IF([2]净调入电排放!Q21&gt;0,([2]直接排放!Q21+[2]净调入电排放!Q21),[2]直接排放!Q21)</f>
        <v>31337.780891909599</v>
      </c>
      <c r="R21">
        <f>IF([2]净调入电排放!R21&gt;0,([2]直接排放!R21+[2]净调入电排放!R21),[2]直接排放!R21)</f>
        <v>35756.531041922201</v>
      </c>
      <c r="S21">
        <f>IF([2]净调入电排放!S21&gt;0,([2]直接排放!S21+[2]净调入电排放!S21),[2]直接排放!S21)</f>
        <v>35914.600947610299</v>
      </c>
      <c r="T21">
        <f>IF([2]净调入电排放!T21&gt;0,([2]直接排放!T21+[2]净调入电排放!T21),[2]直接排放!T21)</f>
        <v>33990.815299402202</v>
      </c>
      <c r="U21">
        <f>IF([2]净调入电排放!U21&gt;0,([2]直接排放!U21+[2]净调入电排放!U21),[2]直接排放!U21)</f>
        <v>34076.020852028603</v>
      </c>
      <c r="V21" s="159">
        <f t="shared" si="0"/>
        <v>34558.040278901986</v>
      </c>
      <c r="W21" s="159">
        <f t="shared" si="1"/>
        <v>35040.059705775369</v>
      </c>
      <c r="X21" s="164">
        <f>IF([2]净调入电排放!X21&gt;0,([2]直接排放!X21+[2]净调入电排放!X21),[2]直接排放!X21)</f>
        <v>35522.079132648752</v>
      </c>
      <c r="Y21" s="164"/>
    </row>
    <row r="22" spans="1:25" s="161" customFormat="1">
      <c r="A22" s="161" t="s">
        <v>18</v>
      </c>
      <c r="B22" s="161">
        <f>IF([2]净调入电排放!B22&gt;0,([2]直接排放!B22+[2]净调入电排放!B22),[2]直接排放!B22)</f>
        <v>21859.123999999996</v>
      </c>
      <c r="C22" s="161">
        <f>IF([2]净调入电排放!C22&gt;0,([2]直接排放!C22+[2]净调入电排放!C22),[2]直接排放!C22)</f>
        <v>23539.919400000002</v>
      </c>
      <c r="D22" s="161">
        <f>IF([2]净调入电排放!D22&gt;0,([2]直接排放!D22+[2]净调入电排放!D22),[2]直接排放!D22)</f>
        <v>16634.129800000002</v>
      </c>
      <c r="E22" s="161">
        <f>IF([2]净调入电排放!E22&gt;0,([2]直接排放!E22+[2]净调入电排放!E22),[2]直接排放!E22)</f>
        <v>18510.774390000002</v>
      </c>
      <c r="F22" s="161">
        <f>IF([2]净调入电排放!F22&gt;0,([2]直接排放!F22+[2]净调入电排放!F22),[2]直接排放!F22)</f>
        <v>18479.133179999997</v>
      </c>
      <c r="G22" s="161">
        <f>IF([2]净调入电排放!G22&gt;0,([2]直接排放!G22+[2]净调入电排放!G22),[2]直接排放!G22)</f>
        <v>20457.331678335398</v>
      </c>
      <c r="H22" s="161">
        <f>IF([2]净调入电排放!H22&gt;0,([2]直接排放!H22+[2]净调入电排放!H22),[2]直接排放!H22)</f>
        <v>21364.938410765801</v>
      </c>
      <c r="I22" s="161">
        <f>IF([2]净调入电排放!I22&gt;0,([2]直接排放!I22+[2]净调入电排放!I22),[2]直接排放!I22)</f>
        <v>23257.804755587298</v>
      </c>
      <c r="J22" s="161">
        <f>IF([2]净调入电排放!J22&gt;0,([2]直接排放!J22+[2]净调入电排放!J22),[2]直接排放!J22)</f>
        <v>26684.233384512099</v>
      </c>
      <c r="K22" s="161">
        <f>IF([2]净调入电排放!K22&gt;0,([2]直接排放!K22+[2]净调入电排放!K22),[2]直接排放!K22)</f>
        <v>32229.493397544498</v>
      </c>
      <c r="L22" s="161">
        <f>IF([2]净调入电排放!L22&gt;0,([2]直接排放!L22+[2]净调入电排放!L22),[2]直接排放!L22)</f>
        <v>37530.434561863403</v>
      </c>
      <c r="M22" s="161">
        <f>IF([2]净调入电排放!M22&gt;0,([2]直接排放!M22+[2]净调入电排放!M22),[2]直接排放!M22)</f>
        <v>41342.164354356697</v>
      </c>
      <c r="N22" s="161">
        <f>IF([2]净调入电排放!N22&gt;0,([2]直接排放!N22+[2]净调入电排放!N22),[2]直接排放!N22)</f>
        <v>45816.646070353403</v>
      </c>
      <c r="O22" s="161">
        <f>IF([2]净调入电排放!O22&gt;0,([2]直接排放!O22+[2]净调入电排放!O22),[2]直接排放!O22)</f>
        <v>48153.253212452699</v>
      </c>
      <c r="P22" s="161">
        <f>IF([2]净调入电排放!P22&gt;0,([2]直接排放!P22+[2]净调入电排放!P22),[2]直接排放!P22)</f>
        <v>51475.960170077</v>
      </c>
      <c r="Q22" s="161">
        <f>IF([2]净调入电排放!Q22&gt;0,([2]直接排放!Q22+[2]净调入电排放!Q22),[2]直接排放!Q22)</f>
        <v>57850.279098716201</v>
      </c>
      <c r="R22" s="161">
        <f>IF([2]净调入电排放!R22&gt;0,([2]直接排放!R22+[2]净调入电排放!R22),[2]直接排放!R22)</f>
        <v>62553.627602442903</v>
      </c>
      <c r="S22" s="161">
        <f>IF([2]净调入电排放!S22&gt;0,([2]直接排放!S22+[2]净调入电排放!S22),[2]直接排放!S22)</f>
        <v>63800.757779808198</v>
      </c>
      <c r="T22" s="161">
        <f>IF([2]净调入电排放!T22&gt;0,([2]直接排放!T22+[2]净调入电排放!T22),[2]直接排放!T22)</f>
        <v>61061.489087547307</v>
      </c>
      <c r="U22" s="161">
        <f>IF([2]净调入电排放!U22&gt;0,([2]直接排放!U22+[2]净调入电排放!U22),[2]直接排放!U22)</f>
        <v>62865.969544117295</v>
      </c>
      <c r="V22" s="162">
        <f t="shared" si="0"/>
        <v>63721.443522830501</v>
      </c>
      <c r="W22" s="162">
        <f t="shared" si="1"/>
        <v>64576.917501543707</v>
      </c>
      <c r="X22" s="163">
        <f>IF([2]净调入电排放!X22&gt;0,([2]直接排放!X22+[2]净调入电排放!X22),[2]直接排放!X22)</f>
        <v>65432.391480256905</v>
      </c>
      <c r="Y22" s="163"/>
    </row>
    <row r="23" spans="1:25">
      <c r="A23" t="s">
        <v>19</v>
      </c>
      <c r="B23">
        <f>IF([2]净调入电排放!B23&gt;0,([2]直接排放!B23+[2]净调入电排放!B23),[2]直接排放!B23)</f>
        <v>5960.5991000000004</v>
      </c>
      <c r="C23">
        <f>IF([2]净调入电排放!C23&gt;0,([2]直接排放!C23+[2]净调入电排放!C23),[2]直接排放!C23)</f>
        <v>6032.3400999999985</v>
      </c>
      <c r="D23">
        <f>IF([2]净调入电排放!D23&gt;0,([2]直接排放!D23+[2]净调入电排放!D23),[2]直接排放!D23)</f>
        <v>5228.5464000000011</v>
      </c>
      <c r="E23">
        <f>IF([2]净调入电排放!E23&gt;0,([2]直接排放!E23+[2]净调入电排放!E23),[2]直接排放!E23)</f>
        <v>5453.3933799999995</v>
      </c>
      <c r="F23">
        <f>IF([2]净调入电排放!F23&gt;0,([2]直接排放!F23+[2]净调入电排放!F23),[2]直接排放!F23)</f>
        <v>5517.40038</v>
      </c>
      <c r="G23">
        <f>IF([2]净调入电排放!G23&gt;0,([2]直接排放!G23+[2]净调入电排放!G23),[2]直接排放!G23)</f>
        <v>6184.3472669592602</v>
      </c>
      <c r="H23">
        <f>IF([2]净调入电排放!H23&gt;0,([2]直接排放!H23+[2]净调入电排放!H23),[2]直接排放!H23)</f>
        <v>6004.27908238695</v>
      </c>
      <c r="I23">
        <f>IF([2]净调入电排放!I23&gt;0,([2]直接排放!I23+[2]净调入电排放!I23),[2]直接排放!I23)</f>
        <v>6048.4214266778699</v>
      </c>
      <c r="J23">
        <f>IF([2]净调入电排放!J23&gt;0,([2]直接排放!J23+[2]净调入电排放!J23),[2]直接排放!J23)</f>
        <v>7489.0934723253504</v>
      </c>
      <c r="K23">
        <f>IF([2]净调入电排放!K23&gt;0,([2]直接排放!K23+[2]净调入电排放!K23),[2]直接排放!K23)</f>
        <v>10184.025566956461</v>
      </c>
      <c r="L23">
        <f>IF([2]净调入电排放!L23&gt;0,([2]直接排放!L23+[2]净调入电排放!L23),[2]直接排放!L23)</f>
        <v>10909.5044145835</v>
      </c>
      <c r="M23">
        <f>IF([2]净调入电排放!M23&gt;0,([2]直接排放!M23+[2]净调入电排放!M23),[2]直接排放!M23)</f>
        <v>12437.5955127943</v>
      </c>
      <c r="N23">
        <f>IF([2]净调入电排放!N23&gt;0,([2]直接排放!N23+[2]净调入电排放!N23),[2]直接排放!N23)</f>
        <v>13897.6079896459</v>
      </c>
      <c r="O23">
        <f>IF([2]净调入电排放!O23&gt;0,([2]直接排放!O23+[2]净调入电排放!O23),[2]直接排放!O23)</f>
        <v>14318.578824534499</v>
      </c>
      <c r="P23">
        <f>IF([2]净调入电排放!P23&gt;0,([2]直接排放!P23+[2]净调入电排放!P23),[2]直接排放!P23)</f>
        <v>16127.3574675052</v>
      </c>
      <c r="Q23">
        <f>IF([2]净调入电排放!Q23&gt;0,([2]直接排放!Q23+[2]净调入电排放!Q23),[2]直接排放!Q23)</f>
        <v>18467.910083124701</v>
      </c>
      <c r="R23">
        <f>IF([2]净调入电排放!R23&gt;0,([2]直接排放!R23+[2]净调入电排放!R23),[2]直接排放!R23)</f>
        <v>21468.3780457721</v>
      </c>
      <c r="S23">
        <f>IF([2]净调入电排放!S23&gt;0,([2]直接排放!S23+[2]净调入电排放!S23),[2]直接排放!S23)</f>
        <v>22248.8394990907</v>
      </c>
      <c r="T23">
        <f>IF([2]净调入电排放!T23&gt;0,([2]直接排放!T23+[2]净调入电排放!T23),[2]直接排放!T23)</f>
        <v>22413.506567929398</v>
      </c>
      <c r="U23">
        <f>IF([2]净调入电排放!U23&gt;0,([2]直接排放!U23+[2]净调入电排放!U23),[2]直接排放!U23)</f>
        <v>22269.220642856602</v>
      </c>
      <c r="V23" s="159">
        <f t="shared" si="0"/>
        <v>22539.278839315386</v>
      </c>
      <c r="W23" s="159">
        <f t="shared" si="1"/>
        <v>22809.33703577417</v>
      </c>
      <c r="X23" s="164">
        <f>IF([2]净调入电排放!X23&gt;0,([2]直接排放!X23+[2]净调入电排放!X23),[2]直接排放!X23)</f>
        <v>23079.395232232953</v>
      </c>
      <c r="Y23" s="164"/>
    </row>
    <row r="24" spans="1:25">
      <c r="A24" t="s">
        <v>20</v>
      </c>
      <c r="B24">
        <f>IF([2]净调入电排放!B24&gt;0,([2]直接排放!B24+[2]净调入电排放!B24),[2]直接排放!B24)</f>
        <v>842.5648000000001</v>
      </c>
      <c r="C24">
        <f>IF([2]净调入电排放!C24&gt;0,([2]直接排放!C24+[2]净调入电排放!C24),[2]直接排放!C24)</f>
        <v>923.01859999999988</v>
      </c>
      <c r="D24">
        <f>IF([2]净调入电排放!D24&gt;0,([2]直接排放!D24+[2]净调入电排放!D24),[2]直接排放!D24)</f>
        <v>591.08299999999986</v>
      </c>
      <c r="E24">
        <f>IF([2]净调入电排放!E24&gt;0,([2]直接排放!E24+[2]净调入电排放!E24),[2]直接排放!E24)</f>
        <v>1375.61257</v>
      </c>
      <c r="F24">
        <f>IF([2]净调入电排放!F24&gt;0,([2]直接排放!F24+[2]净调入电排放!F24),[2]直接排放!F24)</f>
        <v>776.70920000000001</v>
      </c>
      <c r="G24">
        <f>IF([2]净调入电排放!G24&gt;0,([2]直接排放!G24+[2]净调入电排放!G24),[2]直接排放!G24)</f>
        <v>875.174074038919</v>
      </c>
      <c r="H24">
        <f>IF([2]净调入电排放!H24&gt;0,([2]直接排放!H24+[2]净调入电排放!H24),[2]直接排放!H24)</f>
        <v>904.40855317793603</v>
      </c>
      <c r="I24">
        <f>IF([2]净调入电排放!I24&gt;0,([2]直接排放!I24+[2]净调入电排放!I24),[2]直接排放!I24)</f>
        <v>0</v>
      </c>
      <c r="J24">
        <f>IF([2]净调入电排放!J24&gt;0,([2]直接排放!J24+[2]净调入电排放!J24),[2]直接排放!J24)</f>
        <v>1618.9636348761001</v>
      </c>
      <c r="K24">
        <f>IF([2]净调入电排放!K24&gt;0,([2]直接排放!K24+[2]净调入电排放!K24),[2]直接排放!K24)</f>
        <v>1546.3316666358701</v>
      </c>
      <c r="L24">
        <f>IF([2]净调入电排放!L24&gt;0,([2]直接排放!L24+[2]净调入电排放!L24),[2]直接排放!L24)</f>
        <v>1663.7390315273699</v>
      </c>
      <c r="M24">
        <f>IF([2]净调入电排放!M24&gt;0,([2]直接排放!M24+[2]净调入电排放!M24),[2]直接排放!M24)</f>
        <v>1905.5076868710601</v>
      </c>
      <c r="N24">
        <f>IF([2]净调入电排放!N24&gt;0,([2]直接排放!N24+[2]净调入电排放!N24),[2]直接排放!N24)</f>
        <v>2181.3333499999999</v>
      </c>
      <c r="O24">
        <f>IF([2]净调入电排放!O24&gt;0,([2]直接排放!O24+[2]净调入电排放!O24),[2]直接排放!O24)</f>
        <v>2566.2872006509901</v>
      </c>
      <c r="P24">
        <f>IF([2]净调入电排放!P24&gt;0,([2]直接排放!P24+[2]净调入电排放!P24),[2]直接排放!P24)</f>
        <v>2716.6693806621902</v>
      </c>
      <c r="Q24">
        <f>IF([2]净调入电排放!Q24&gt;0,([2]直接排放!Q24+[2]净调入电排放!Q24),[2]直接排放!Q24)</f>
        <v>2812.9074954416901</v>
      </c>
      <c r="R24">
        <f>IF([2]净调入电排放!R24&gt;0,([2]直接排放!R24+[2]净调入电排放!R24),[2]直接排放!R24)</f>
        <v>3338.4236623925499</v>
      </c>
      <c r="S24">
        <f>IF([2]净调入电排放!S24&gt;0,([2]直接排放!S24+[2]净调入电排放!S24),[2]直接排放!S24)</f>
        <v>3418.2485072966301</v>
      </c>
      <c r="T24">
        <f>IF([2]净调入电排放!T24&gt;0,([2]直接排放!T24+[2]净调入电排放!T24),[2]直接排放!T24)</f>
        <v>3674.0156167100699</v>
      </c>
      <c r="U24">
        <f>IF([2]净调入电排放!U24&gt;0,([2]直接排放!U24+[2]净调入电排放!U24),[2]直接排放!U24)</f>
        <v>3823.1164966358701</v>
      </c>
      <c r="V24" s="159">
        <f t="shared" si="0"/>
        <v>3846.6590344239135</v>
      </c>
      <c r="W24" s="159">
        <f t="shared" si="1"/>
        <v>3870.2015722119568</v>
      </c>
      <c r="X24" s="164">
        <f>IF([2]净调入电排放!X24&gt;0,([2]直接排放!X24+[2]净调入电排放!X24),[2]直接排放!X24)</f>
        <v>3893.7441100000005</v>
      </c>
      <c r="Y24" s="164"/>
    </row>
    <row r="25" spans="1:25">
      <c r="A25" t="s">
        <v>21</v>
      </c>
      <c r="B25">
        <f>IF([2]净调入电排放!B25&gt;0,([2]直接排放!B25+[2]净调入电排放!B25),[2]直接排放!B25)</f>
        <v>0</v>
      </c>
      <c r="C25">
        <f>IF([2]净调入电排放!C25&gt;0,([2]直接排放!C25+[2]净调入电排放!C25),[2]直接排放!C25)</f>
        <v>0</v>
      </c>
      <c r="D25">
        <f>IF([2]净调入电排放!D25&gt;0,([2]直接排放!D25+[2]净调入电排放!D25),[2]直接排放!D25)</f>
        <v>5839.5123800000001</v>
      </c>
      <c r="E25">
        <f>IF([2]净调入电排放!E25&gt;0,([2]直接排放!E25+[2]净调入电排放!E25),[2]直接排放!E25)</f>
        <v>6373.6964499999995</v>
      </c>
      <c r="F25">
        <f>IF([2]净调入电排放!F25&gt;0,([2]直接排放!F25+[2]净调入电排放!F25),[2]直接排放!F25)</f>
        <v>6988.3798800000013</v>
      </c>
      <c r="G25">
        <f>IF([2]净调入电排放!G25&gt;0,([2]直接排放!G25+[2]净调入电排放!G25),[2]直接排放!G25)</f>
        <v>7806.4005094596105</v>
      </c>
      <c r="H25">
        <f>IF([2]净调入电排放!H25&gt;0,([2]直接排放!H25+[2]净调入电排放!H25),[2]直接排放!H25)</f>
        <v>7203.0907348985002</v>
      </c>
      <c r="I25">
        <f>IF([2]净调入电排放!I25&gt;0,([2]直接排放!I25+[2]净调入电排放!I25),[2]直接排放!I25)</f>
        <v>7695.9021300420009</v>
      </c>
      <c r="J25">
        <f>IF([2]净调入电排放!J25&gt;0,([2]直接排放!J25+[2]净调入电排放!J25),[2]直接排放!J25)</f>
        <v>6718.0569479350397</v>
      </c>
      <c r="K25">
        <f>IF([2]净调入电排放!K25&gt;0,([2]直接排放!K25+[2]净调入电排放!K25),[2]直接排放!K25)</f>
        <v>7507.0345799453999</v>
      </c>
      <c r="L25">
        <f>IF([2]净调入电排放!L25&gt;0,([2]直接排放!L25+[2]净调入电排放!L25),[2]直接排放!L25)</f>
        <v>9758.0060133627303</v>
      </c>
      <c r="M25">
        <f>IF([2]净调入电排放!M25&gt;0,([2]直接排放!M25+[2]净调入电排放!M25),[2]直接排放!M25)</f>
        <v>10774.554779180999</v>
      </c>
      <c r="N25">
        <f>IF([2]净调入电排放!N25&gt;0,([2]直接排放!N25+[2]净调入电排放!N25),[2]直接排放!N25)</f>
        <v>11715.929593712701</v>
      </c>
      <c r="O25">
        <f>IF([2]净调入电排放!O25&gt;0,([2]直接排放!O25+[2]净调入电排放!O25),[2]直接排放!O25)</f>
        <v>15147.412271839601</v>
      </c>
      <c r="P25">
        <f>IF([2]净调入电排放!P25&gt;0,([2]直接排放!P25+[2]净调入电排放!P25),[2]直接排放!P25)</f>
        <v>15847.023064880299</v>
      </c>
      <c r="Q25">
        <f>IF([2]净调入电排放!Q25&gt;0,([2]直接排放!Q25+[2]净调入电排放!Q25),[2]直接排放!Q25)</f>
        <v>17550.198403804701</v>
      </c>
      <c r="R25">
        <f>IF([2]净调入电排放!R25&gt;0,([2]直接排放!R25+[2]净调入电排放!R25),[2]直接排放!R25)</f>
        <v>19752.1071002022</v>
      </c>
      <c r="S25">
        <f>IF([2]净调入电排放!S25&gt;0,([2]直接排放!S25+[2]净调入电排放!S25),[2]直接排放!S25)</f>
        <v>19599.201193277397</v>
      </c>
      <c r="T25">
        <f>IF([2]净调入电排放!T25&gt;0,([2]直接排放!T25+[2]净调入电排放!T25),[2]直接排放!T25)</f>
        <v>16762.211305711899</v>
      </c>
      <c r="U25">
        <f>IF([2]净调入电排放!U25&gt;0,([2]直接排放!U25+[2]净调入电排放!U25),[2]直接排放!U25)</f>
        <v>18349.831512297402</v>
      </c>
      <c r="V25" s="159">
        <f t="shared" si="0"/>
        <v>18366.069310143994</v>
      </c>
      <c r="W25" s="159">
        <f t="shared" si="1"/>
        <v>18382.307107990586</v>
      </c>
      <c r="X25" s="164">
        <f>IF([2]净调入电排放!X25&gt;0,([2]直接排放!X25+[2]净调入电排放!X25),[2]直接排放!X25)</f>
        <v>18398.544905837181</v>
      </c>
      <c r="Y25" s="164"/>
    </row>
    <row r="26" spans="1:25">
      <c r="A26" t="s">
        <v>22</v>
      </c>
      <c r="B26">
        <f>IF([2]净调入电排放!B26&gt;0,([2]直接排放!B26+[2]净调入电排放!B26),[2]直接排放!B26)</f>
        <v>17212.930580000004</v>
      </c>
      <c r="C26">
        <f>IF([2]净调入电排放!C26&gt;0,([2]直接排放!C26+[2]净调入电排放!C26),[2]直接排放!C26)</f>
        <v>17203.3573</v>
      </c>
      <c r="D26">
        <f>IF([2]净调入电排放!D26&gt;0,([2]直接排放!D26+[2]净调入电排放!D26),[2]直接排放!D26)</f>
        <v>12431.819800000001</v>
      </c>
      <c r="E26">
        <f>IF([2]净调入电排放!E26&gt;0,([2]直接排放!E26+[2]净调入电排放!E26),[2]直接排放!E26)</f>
        <v>12403.682999999999</v>
      </c>
      <c r="F26">
        <f>IF([2]净调入电排放!F26&gt;0,([2]直接排放!F26+[2]净调入电排放!F26),[2]直接排放!F26)</f>
        <v>10826.044300000001</v>
      </c>
      <c r="G26">
        <f>IF([2]净调入电排放!G26&gt;0,([2]直接排放!G26+[2]净调入电排放!G26),[2]直接排放!G26)</f>
        <v>10608.92139</v>
      </c>
      <c r="H26">
        <f>IF([2]净调入电排放!H26&gt;0,([2]直接排放!H26+[2]净调入电排放!H26),[2]直接排放!H26)</f>
        <v>10821.23719</v>
      </c>
      <c r="I26">
        <f>IF([2]净调入电排放!I26&gt;0,([2]直接排放!I26+[2]净调入电排放!I26),[2]直接排放!I26)</f>
        <v>12448.95261</v>
      </c>
      <c r="J26">
        <f>IF([2]净调入电排放!J26&gt;0,([2]直接排放!J26+[2]净调入电排放!J26),[2]直接排放!J26)</f>
        <v>16084.61335</v>
      </c>
      <c r="K26">
        <f>IF([2]净调入电排放!K26&gt;0,([2]直接排放!K26+[2]净调入电排放!K26),[2]直接排放!K26)</f>
        <v>18016.484779999999</v>
      </c>
      <c r="L26">
        <f>IF([2]净调入电排放!L26&gt;0,([2]直接排放!L26+[2]净调入电排放!L26),[2]直接排放!L26)</f>
        <v>17038.843990000001</v>
      </c>
      <c r="M26">
        <f>IF([2]净调入电排放!M26&gt;0,([2]直接排放!M26+[2]净调入电排放!M26),[2]直接排放!M26)</f>
        <v>17605.46514</v>
      </c>
      <c r="N26">
        <f>IF([2]净调入电排放!N26&gt;0,([2]直接排放!N26+[2]净调入电排放!N26),[2]直接排放!N26)</f>
        <v>20830.021270000001</v>
      </c>
      <c r="O26">
        <f>IF([2]净调入电排放!O26&gt;0,([2]直接排放!O26+[2]净调入电排放!O26),[2]直接排放!O26)</f>
        <v>23524.65956</v>
      </c>
      <c r="P26">
        <f>IF([2]净调入电排放!P26&gt;0,([2]直接排放!P26+[2]净调入电排放!P26),[2]直接排放!P26)</f>
        <v>26247.999039999999</v>
      </c>
      <c r="Q26">
        <f>IF([2]净调入电排放!Q26&gt;0,([2]直接排放!Q26+[2]净调入电排放!Q26),[2]直接排放!Q26)</f>
        <v>30431.024532728599</v>
      </c>
      <c r="R26">
        <f>IF([2]净调入电排放!R26&gt;0,([2]直接排放!R26+[2]净调入电排放!R26),[2]直接排放!R26)</f>
        <v>35354.708557624297</v>
      </c>
      <c r="S26">
        <f>IF([2]净调入电排放!S26&gt;0,([2]直接排放!S26+[2]净调入电排放!S26),[2]直接排放!S26)</f>
        <v>37234.025927848197</v>
      </c>
      <c r="T26">
        <f>IF([2]净调入电排放!T26&gt;0,([2]直接排放!T26+[2]净调入电排放!T26),[2]直接排放!T26)</f>
        <v>37472.348466276002</v>
      </c>
      <c r="U26">
        <f>IF([2]净调入电排放!U26&gt;0,([2]直接排放!U26+[2]净调入电排放!U26),[2]直接排放!U26)</f>
        <v>37931.1161731709</v>
      </c>
      <c r="V26" s="159">
        <f t="shared" si="0"/>
        <v>36602.81174212187</v>
      </c>
      <c r="W26" s="159">
        <f t="shared" si="1"/>
        <v>35274.507311072841</v>
      </c>
      <c r="X26" s="164">
        <f>IF([2]净调入电排放!X26&gt;0,([2]直接排放!X26+[2]净调入电排放!X26),[2]直接排放!X26)</f>
        <v>33946.202880023804</v>
      </c>
      <c r="Y26" s="164"/>
    </row>
    <row r="27" spans="1:25">
      <c r="A27" t="s">
        <v>23</v>
      </c>
      <c r="B27">
        <f>IF([2]净调入电排放!B27&gt;0,([2]直接排放!B27+[2]净调入电排放!B27),[2]直接排放!B27)</f>
        <v>7201.9554000000007</v>
      </c>
      <c r="C27">
        <f>IF([2]净调入电排放!C27&gt;0,([2]直接排放!C27+[2]净调入电排放!C27),[2]直接排放!C27)</f>
        <v>7691.3251999999993</v>
      </c>
      <c r="D27">
        <f>IF([2]净调入电排放!D27&gt;0,([2]直接排放!D27+[2]净调入电排放!D27),[2]直接排放!D27)</f>
        <v>6752.4513000000006</v>
      </c>
      <c r="E27">
        <f>IF([2]净调入电排放!E27&gt;0,([2]直接排放!E27+[2]净调入电排放!E27),[2]直接排放!E27)</f>
        <v>10601.147200000001</v>
      </c>
      <c r="F27">
        <f>IF([2]净调入电排放!F27&gt;0,([2]直接排放!F27+[2]净调入电排放!F27),[2]直接排放!F27)</f>
        <v>8334.9351000000006</v>
      </c>
      <c r="G27">
        <f>IF([2]净调入电排放!G27&gt;0,([2]直接排放!G27+[2]净调入电排放!G27),[2]直接排放!G27)</f>
        <v>9068.9329099999995</v>
      </c>
      <c r="H27">
        <f>IF([2]净调入电排放!H27&gt;0,([2]直接排放!H27+[2]净调入电排放!H27),[2]直接排放!H27)</f>
        <v>9047.1075000000001</v>
      </c>
      <c r="I27">
        <f>IF([2]净调入电排放!I27&gt;0,([2]直接排放!I27+[2]净调入电排放!I27),[2]直接排放!I27)</f>
        <v>9459.8145100000002</v>
      </c>
      <c r="J27">
        <f>IF([2]净调入电排放!J27&gt;0,([2]直接排放!J27+[2]净调入电排放!J27),[2]直接排放!J27)</f>
        <v>12046.123750000001</v>
      </c>
      <c r="K27">
        <f>IF([2]净调入电排放!K27&gt;0,([2]直接排放!K27+[2]净调入电排放!K27),[2]直接排放!K27)</f>
        <v>13397.418390000001</v>
      </c>
      <c r="L27">
        <f>IF([2]净调入电排放!L27&gt;0,([2]直接排放!L27+[2]净调入电排放!L27),[2]直接排放!L27)</f>
        <v>15528.370209999999</v>
      </c>
      <c r="M27">
        <f>IF([2]净调入电排放!M27&gt;0,([2]直接排放!M27+[2]净调入电排放!M27),[2]直接排放!M27)</f>
        <v>18028.945019999999</v>
      </c>
      <c r="N27">
        <f>IF([2]净调入电排放!N27&gt;0,([2]直接排放!N27+[2]净调入电排放!N27),[2]直接排放!N27)</f>
        <v>19029.6532039101</v>
      </c>
      <c r="O27">
        <f>IF([2]净调入电排放!O27&gt;0,([2]直接排放!O27+[2]净调入电排放!O27),[2]直接排放!O27)</f>
        <v>18242.166715041301</v>
      </c>
      <c r="P27">
        <f>IF([2]净调入电排放!P27&gt;0,([2]直接排放!P27+[2]净调入电排放!P27),[2]直接排放!P27)</f>
        <v>20252.033037706798</v>
      </c>
      <c r="Q27">
        <f>IF([2]净调入电排放!Q27&gt;0,([2]直接排放!Q27+[2]净调入电排放!Q27),[2]直接排放!Q27)</f>
        <v>20771.005901087399</v>
      </c>
      <c r="R27">
        <f>IF([2]净调入电排放!R27&gt;0,([2]直接排放!R27+[2]净调入电排放!R27),[2]直接排放!R27)</f>
        <v>22002.610870315399</v>
      </c>
      <c r="S27">
        <f>IF([2]净调入电排放!S27&gt;0,([2]直接排放!S27+[2]净调入电排放!S27),[2]直接排放!S27)</f>
        <v>23980.262106648501</v>
      </c>
      <c r="T27">
        <f>IF([2]净调入电排放!T27&gt;0,([2]直接排放!T27+[2]净调入电排放!T27),[2]直接排放!T27)</f>
        <v>23426.687086217298</v>
      </c>
      <c r="U27">
        <f>IF([2]净调入电排放!U27&gt;0,([2]直接排放!U27+[2]净调入电排放!U27),[2]直接排放!U27)</f>
        <v>22691.077191551401</v>
      </c>
      <c r="V27" s="159">
        <f t="shared" si="0"/>
        <v>23328.315765764772</v>
      </c>
      <c r="W27" s="159">
        <f t="shared" si="1"/>
        <v>23965.554339978142</v>
      </c>
      <c r="X27" s="164">
        <f>IF([2]净调入电排放!X27&gt;0,([2]直接排放!X27+[2]净调入电排放!X27),[2]直接排放!X27)</f>
        <v>24602.792914191516</v>
      </c>
      <c r="Y27" s="164"/>
    </row>
    <row r="28" spans="1:25">
      <c r="A28" t="s">
        <v>24</v>
      </c>
      <c r="B28">
        <f>IF([2]净调入电排放!B28&gt;0,([2]直接排放!B28+[2]净调入电排放!B28),[2]直接排放!B28)</f>
        <v>5358.0606000000007</v>
      </c>
      <c r="C28">
        <f>IF([2]净调入电排放!C28&gt;0,([2]直接排放!C28+[2]净调入电排放!C28),[2]直接排放!C28)</f>
        <v>5785.0040000000008</v>
      </c>
      <c r="D28">
        <f>IF([2]净调入电排放!D28&gt;0,([2]直接排放!D28+[2]净调入电排放!D28),[2]直接排放!D28)</f>
        <v>5768.3473999999987</v>
      </c>
      <c r="E28">
        <f>IF([2]净调入电排放!E28&gt;0,([2]直接排放!E28+[2]净调入电排放!E28),[2]直接排放!E28)</f>
        <v>6678.0912799999996</v>
      </c>
      <c r="F28">
        <f>IF([2]净调入电排放!F28&gt;0,([2]直接排放!F28+[2]净调入电排放!F28),[2]直接排放!F28)</f>
        <v>5342.9835599999997</v>
      </c>
      <c r="G28">
        <f>IF([2]净调入电排放!G28&gt;0,([2]直接排放!G28+[2]净调入电排放!G28),[2]直接排放!G28)</f>
        <v>5569.8000499999998</v>
      </c>
      <c r="H28">
        <f>IF([2]净调入电排放!H28&gt;0,([2]直接排放!H28+[2]净调入电排放!H28),[2]直接排放!H28)</f>
        <v>6505.5171700000001</v>
      </c>
      <c r="I28">
        <f>IF([2]净调入电排放!I28&gt;0,([2]直接排放!I28+[2]净调入电排放!I28),[2]直接排放!I28)</f>
        <v>7548.4594999999999</v>
      </c>
      <c r="J28">
        <f>IF([2]净调入电排放!J28&gt;0,([2]直接排放!J28+[2]净调入电排放!J28),[2]直接排放!J28)</f>
        <v>12338.7019411158</v>
      </c>
      <c r="K28">
        <f>IF([2]净调入电排放!K28&gt;0,([2]直接排放!K28+[2]净调入电排放!K28),[2]直接排放!K28)</f>
        <v>6277.9895152694908</v>
      </c>
      <c r="L28">
        <f>IF([2]净调入电排放!L28&gt;0,([2]直接排放!L28+[2]净调入电排放!L28),[2]直接排放!L28)</f>
        <v>14563.819957985401</v>
      </c>
      <c r="M28">
        <f>IF([2]净调入电排放!M28&gt;0,([2]直接排放!M28+[2]净调入电排放!M28),[2]直接排放!M28)</f>
        <v>16086.6972691022</v>
      </c>
      <c r="N28">
        <f>IF([2]净调入电排放!N28&gt;0,([2]直接排放!N28+[2]净调入电排放!N28),[2]直接排放!N28)</f>
        <v>17434.005942321499</v>
      </c>
      <c r="O28">
        <f>IF([2]净调入电排放!O28&gt;0,([2]直接排放!O28+[2]净调入电排放!O28),[2]直接排放!O28)</f>
        <v>17394.889581450399</v>
      </c>
      <c r="P28">
        <f>IF([2]净调入电排放!P28&gt;0,([2]直接排放!P28+[2]净调入电排放!P28),[2]直接排放!P28)</f>
        <v>20051.1465237015</v>
      </c>
      <c r="Q28">
        <f>IF([2]净调入电排放!Q28&gt;0,([2]直接排放!Q28+[2]净调入电排放!Q28),[2]直接排放!Q28)</f>
        <v>20672.833920216901</v>
      </c>
      <c r="R28">
        <f>IF([2]净调入电排放!R28&gt;0,([2]直接排放!R28+[2]净调入电排放!R28),[2]直接排放!R28)</f>
        <v>21504.833020346399</v>
      </c>
      <c r="S28">
        <f>IF([2]净调入电排放!S28&gt;0,([2]直接排放!S28+[2]净调入电排放!S28),[2]直接排放!S28)</f>
        <v>22107.3232073074</v>
      </c>
      <c r="T28">
        <f>IF([2]净调入电排放!T28&gt;0,([2]直接排放!T28+[2]净调入电排放!T28),[2]直接排放!T28)</f>
        <v>21277.8463776803</v>
      </c>
      <c r="U28">
        <f>IF([2]净调入电排放!U28&gt;0,([2]直接排放!U28+[2]净调入电排放!U28),[2]直接排放!U28)</f>
        <v>20155.528864446602</v>
      </c>
      <c r="V28" s="159">
        <f t="shared" si="0"/>
        <v>19863.672235591683</v>
      </c>
      <c r="W28" s="159">
        <f t="shared" si="1"/>
        <v>19571.815606736764</v>
      </c>
      <c r="X28" s="164">
        <f>IF([2]净调入电排放!X28&gt;0,([2]直接排放!X28+[2]净调入电排放!X28),[2]直接排放!X28)</f>
        <v>19279.958977881841</v>
      </c>
      <c r="Y28" s="164"/>
    </row>
    <row r="29" spans="1:25">
      <c r="A29" t="s">
        <v>25</v>
      </c>
      <c r="B29">
        <f>IF([2]净调入电排放!B29&gt;0,([2]直接排放!B29+[2]净调入电排放!B29),[2]直接排放!B29)</f>
        <v>7770.8760800000009</v>
      </c>
      <c r="C29">
        <f>IF([2]净调入电排放!C29&gt;0,([2]直接排放!C29+[2]净调入电排放!C29),[2]直接排放!C29)</f>
        <v>4303.8440000000001</v>
      </c>
      <c r="D29">
        <f>IF([2]净调入电排放!D29&gt;0,([2]直接排放!D29+[2]净调入电排放!D29),[2]直接排放!D29)</f>
        <v>6772.7313000000004</v>
      </c>
      <c r="E29">
        <f>IF([2]净调入电排放!E29&gt;0,([2]直接排放!E29+[2]净调入电排放!E29),[2]直接排放!E29)</f>
        <v>6739.1365400000013</v>
      </c>
      <c r="F29">
        <f>IF([2]净调入电排放!F29&gt;0,([2]直接排放!F29+[2]净调入电排放!F29),[2]直接排放!F29)</f>
        <v>5911.4323300000015</v>
      </c>
      <c r="G29">
        <f>IF([2]净调入电排放!G29&gt;0,([2]直接排放!G29+[2]净调入电排放!G29),[2]直接排放!G29)</f>
        <v>6123.1118900000001</v>
      </c>
      <c r="H29">
        <f>IF([2]净调入电排放!H29&gt;0,([2]直接排放!H29+[2]净调入电排放!H29),[2]直接排放!H29)</f>
        <v>6243.39822</v>
      </c>
      <c r="I29">
        <f>IF([2]净调入电排放!I29&gt;0,([2]直接排放!I29+[2]净调入电排放!I29),[2]直接排放!I29)</f>
        <v>7704.5004599999993</v>
      </c>
      <c r="J29">
        <f>IF([2]净调入电排放!J29&gt;0,([2]直接排放!J29+[2]净调入电排放!J29),[2]直接排放!J29)</f>
        <v>8153.3637500000004</v>
      </c>
      <c r="K29">
        <f>IF([2]净调入电排放!K29&gt;0,([2]直接排放!K29+[2]净调入电排放!K29),[2]直接排放!K29)</f>
        <v>10128.31215</v>
      </c>
      <c r="L29">
        <f>IF([2]净调入电排放!L29&gt;0,([2]直接排放!L29+[2]净调入电排放!L29),[2]直接排放!L29)</f>
        <v>11356.293818952799</v>
      </c>
      <c r="M29">
        <f>IF([2]净调入电排放!M29&gt;0,([2]直接排放!M29+[2]净调入电排放!M29),[2]直接排放!M29)</f>
        <v>12773.279534691999</v>
      </c>
      <c r="N29">
        <f>IF([2]净调入电排放!N29&gt;0,([2]直接排放!N29+[2]净调入电排放!N29),[2]直接排放!N29)</f>
        <v>15499.2701647624</v>
      </c>
      <c r="O29">
        <f>IF([2]净调入电排放!O29&gt;0,([2]直接排放!O29+[2]净调入电排放!O29),[2]直接排放!O29)</f>
        <v>17248.477879991598</v>
      </c>
      <c r="P29">
        <f>IF([2]净调入电排放!P29&gt;0,([2]直接排放!P29+[2]净调入电排放!P29),[2]直接排放!P29)</f>
        <v>18958.847708601399</v>
      </c>
      <c r="Q29">
        <f>IF([2]净调入电排放!Q29&gt;0,([2]直接排放!Q29+[2]净调入电排放!Q29),[2]直接排放!Q29)</f>
        <v>23292.257854316798</v>
      </c>
      <c r="R29">
        <f>IF([2]净调入电排放!R29&gt;0,([2]直接排放!R29+[2]净调入电排放!R29),[2]直接排放!R29)</f>
        <v>24093.276242910899</v>
      </c>
      <c r="S29">
        <f>IF([2]净调入电排放!S29&gt;0,([2]直接排放!S29+[2]净调入电排放!S29),[2]直接排放!S29)</f>
        <v>26326.618746435699</v>
      </c>
      <c r="T29">
        <f>IF([2]净调入电排放!T29&gt;0,([2]直接排放!T29+[2]净调入电排放!T29),[2]直接排放!T29)</f>
        <v>26143.179503548901</v>
      </c>
      <c r="U29">
        <f>IF([2]净调入电排放!U29&gt;0,([2]直接排放!U29+[2]净调入电排放!U29),[2]直接排放!U29)</f>
        <v>27089.784011129199</v>
      </c>
      <c r="V29" s="159">
        <f t="shared" si="0"/>
        <v>26551.665005752799</v>
      </c>
      <c r="W29" s="159">
        <f t="shared" si="1"/>
        <v>26013.546000376398</v>
      </c>
      <c r="X29" s="164">
        <f>IF([2]净调入电排放!X29&gt;0,([2]直接排放!X29+[2]净调入电排放!X29),[2]直接排放!X29)</f>
        <v>25475.426995000002</v>
      </c>
      <c r="Y29" s="164"/>
    </row>
    <row r="30" spans="1:25">
      <c r="A30" t="s">
        <v>26</v>
      </c>
      <c r="B30">
        <f>IF([2]净调入电排放!B30&gt;0,([2]直接排放!B30+[2]净调入电排放!B30),[2]直接排放!B30)</f>
        <v>6334.5895200000004</v>
      </c>
      <c r="C30">
        <f>IF([2]净调入电排放!C30&gt;0,([2]直接排放!C30+[2]净调入电排放!C30),[2]直接排放!C30)</f>
        <v>5928.0575000000008</v>
      </c>
      <c r="D30">
        <f>IF([2]净调入电排放!D30&gt;0,([2]直接排放!D30+[2]净调入电排放!D30),[2]直接排放!D30)</f>
        <v>5163.9559200000003</v>
      </c>
      <c r="E30">
        <f>IF([2]净调入电排放!E30&gt;0,([2]直接排放!E30+[2]净调入电排放!E30),[2]直接排放!E30)</f>
        <v>5176.0917200000004</v>
      </c>
      <c r="F30">
        <f>IF([2]净调入电排放!F30&gt;0,([2]直接排放!F30+[2]净调入电排放!F30),[2]直接排放!F30)</f>
        <v>5342.938540000001</v>
      </c>
      <c r="G30">
        <f>IF([2]净调入电排放!G30&gt;0,([2]直接排放!G30+[2]净调入电排放!G30),[2]直接排放!G30)</f>
        <v>5865.3354961976693</v>
      </c>
      <c r="H30">
        <f>IF([2]净调入电排放!H30&gt;0,([2]直接排放!H30+[2]净调入电排放!H30),[2]直接排放!H30)</f>
        <v>5938.81943362313</v>
      </c>
      <c r="I30">
        <f>IF([2]净调入电排放!I30&gt;0,([2]直接排放!I30+[2]净调入电排放!I30),[2]直接排放!I30)</f>
        <v>6396.3668156194899</v>
      </c>
      <c r="J30">
        <f>IF([2]净调入电排放!J30&gt;0,([2]直接排放!J30+[2]净调入电排放!J30),[2]直接排放!J30)</f>
        <v>7357.0835066582704</v>
      </c>
      <c r="K30">
        <f>IF([2]净调入电排放!K30&gt;0,([2]直接排放!K30+[2]净调入电排放!K30),[2]直接排放!K30)</f>
        <v>8400.6706209757795</v>
      </c>
      <c r="L30">
        <f>IF([2]净调入电排放!L30&gt;0,([2]直接排放!L30+[2]净调入电排放!L30),[2]直接排放!L30)</f>
        <v>9294.6302987680301</v>
      </c>
      <c r="M30">
        <f>IF([2]净调入电排放!M30&gt;0,([2]直接排放!M30+[2]净调入电排放!M30),[2]直接排放!M30)</f>
        <v>9973.9957195492098</v>
      </c>
      <c r="N30">
        <f>IF([2]净调入电排放!N30&gt;0,([2]直接排放!N30+[2]净调入电排放!N30),[2]直接排放!N30)</f>
        <v>10753.752557715199</v>
      </c>
      <c r="O30">
        <f>IF([2]净调入电排放!O30&gt;0,([2]直接排放!O30+[2]净调入电排放!O30),[2]直接排放!O30)</f>
        <v>11441.7838268781</v>
      </c>
      <c r="P30">
        <f>IF([2]净调入电排放!P30&gt;0,([2]直接排放!P30+[2]净调入电排放!P30),[2]直接排放!P30)</f>
        <v>11059.731879748</v>
      </c>
      <c r="Q30">
        <f>IF([2]净调入电排放!Q30&gt;0,([2]直接排放!Q30+[2]净调入电排放!Q30),[2]直接排放!Q30)</f>
        <v>14127.6601552751</v>
      </c>
      <c r="R30">
        <f>IF([2]净调入电排放!R30&gt;0,([2]直接排放!R30+[2]净调入电排放!R30),[2]直接排放!R30)</f>
        <v>15037.3525367898</v>
      </c>
      <c r="S30">
        <f>IF([2]净调入电排放!S30&gt;0,([2]直接排放!S30+[2]净调入电排放!S30),[2]直接排放!S30)</f>
        <v>16387.0510490956</v>
      </c>
      <c r="T30">
        <f>IF([2]净调入电排放!T30&gt;0,([2]直接排放!T30+[2]净调入电排放!T30),[2]直接排放!T30)</f>
        <v>16855.663975776301</v>
      </c>
      <c r="U30">
        <f>IF([2]净调入电排放!U30&gt;0,([2]直接排放!U30+[2]净调入电排放!U30),[2]直接排放!U30)</f>
        <v>17082.305286893501</v>
      </c>
      <c r="V30" s="159">
        <f t="shared" si="0"/>
        <v>16480.969852129849</v>
      </c>
      <c r="W30" s="159">
        <f t="shared" si="1"/>
        <v>15879.634417366198</v>
      </c>
      <c r="X30" s="164">
        <f>IF([2]净调入电排放!X30&gt;0,([2]直接排放!X30+[2]净调入电排放!X30),[2]直接排放!X30)</f>
        <v>15278.298982602548</v>
      </c>
      <c r="Y30" s="164"/>
    </row>
    <row r="31" spans="1:25">
      <c r="A31" t="s">
        <v>27</v>
      </c>
      <c r="B31">
        <f>IF([2]净调入电排放!B31&gt;0,([2]直接排放!B31+[2]净调入电排放!B31),[2]直接排放!B31)</f>
        <v>1401.5751999999998</v>
      </c>
      <c r="C31">
        <f>IF([2]净调入电排放!C31&gt;0,([2]直接排放!C31+[2]净调入电排放!C31),[2]直接排放!C31)</f>
        <v>1343.3711600000001</v>
      </c>
      <c r="D31">
        <f>IF([2]净调入电排放!D31&gt;0,([2]直接排放!D31+[2]净调入电排放!D31),[2]直接排放!D31)</f>
        <v>1249.6112800000003</v>
      </c>
      <c r="E31">
        <f>IF([2]净调入电排放!E31&gt;0,([2]直接排放!E31+[2]净调入电排放!E31),[2]直接排放!E31)</f>
        <v>1213.2319</v>
      </c>
      <c r="F31">
        <f>IF([2]净调入电排放!F31&gt;0,([2]直接排放!F31+[2]净调入电排放!F31),[2]直接排放!F31)</f>
        <v>1440.1258000000005</v>
      </c>
      <c r="G31">
        <f>IF([2]净调入电排放!G31&gt;0,([2]直接排放!G31+[2]净调入电排放!G31),[2]直接排放!G31)</f>
        <v>1364.8590899999999</v>
      </c>
      <c r="H31">
        <f>IF([2]净调入电排放!H31&gt;0,([2]直接排放!H31+[2]净调入电排放!H31),[2]直接排放!H31)</f>
        <v>1638.0571199999999</v>
      </c>
      <c r="I31">
        <f>IF([2]净调入电排放!I31&gt;0,([2]直接排放!I31+[2]净调入电排放!I31),[2]直接排放!I31)</f>
        <v>1706.58195</v>
      </c>
      <c r="J31">
        <f>IF([2]净调入电排放!J31&gt;0,([2]直接排放!J31+[2]净调入电排放!J31),[2]直接排放!J31)</f>
        <v>2042.6890699999999</v>
      </c>
      <c r="K31">
        <f>IF([2]净调入电排放!K31&gt;0,([2]直接排放!K31+[2]净调入电排放!K31),[2]直接排放!K31)</f>
        <v>2277.4673789752201</v>
      </c>
      <c r="L31">
        <f>IF([2]净调入电排放!L31&gt;0,([2]直接排放!L31+[2]净调入电排放!L31),[2]直接排放!L31)</f>
        <v>2141.66572057539</v>
      </c>
      <c r="M31">
        <f>IF([2]净调入电排放!M31&gt;0,([2]直接排放!M31+[2]净调入电排放!M31),[2]直接排放!M31)</f>
        <v>2589.7568201596</v>
      </c>
      <c r="N31">
        <f>IF([2]净调入电排放!N31&gt;0,([2]直接排放!N31+[2]净调入电排放!N31),[2]直接排放!N31)</f>
        <v>2739.7734486252598</v>
      </c>
      <c r="O31">
        <f>IF([2]净调入电排放!O31&gt;0,([2]直接排放!O31+[2]净调入电排放!O31),[2]直接排放!O31)</f>
        <v>3273.44694898642</v>
      </c>
      <c r="P31">
        <f>IF([2]净调入电排放!P31&gt;0,([2]直接排放!P31+[2]净调入电排放!P31),[2]直接排放!P31)</f>
        <v>3302.5113799999999</v>
      </c>
      <c r="Q31">
        <f>IF([2]净调入电排放!Q31&gt;0,([2]直接排放!Q31+[2]净调入电排放!Q31),[2]直接排放!Q31)</f>
        <v>3171.7018883000001</v>
      </c>
      <c r="R31">
        <f>IF([2]净调入电排放!R31&gt;0,([2]直接排放!R31+[2]净调入电排放!R31),[2]直接排放!R31)</f>
        <v>4376.0017766943301</v>
      </c>
      <c r="S31">
        <f>IF([2]净调入电排放!S31&gt;0,([2]直接排放!S31+[2]净调入电排放!S31),[2]直接排放!S31)</f>
        <v>4473.4459752092107</v>
      </c>
      <c r="T31">
        <f>IF([2]净调入电排放!T31&gt;0,([2]直接排放!T31+[2]净调入电排放!T31),[2]直接排放!T31)</f>
        <v>5449.3512341047199</v>
      </c>
      <c r="U31">
        <f>IF([2]净调入电排放!U31&gt;0,([2]直接排放!U31+[2]净调入电排放!U31),[2]直接排放!U31)</f>
        <v>5469.5624025754305</v>
      </c>
      <c r="V31" s="159">
        <f t="shared" si="0"/>
        <v>5521.8507667169542</v>
      </c>
      <c r="W31" s="159">
        <f t="shared" si="1"/>
        <v>5574.139130858478</v>
      </c>
      <c r="X31" s="164">
        <f>IF([2]净调入电排放!X31&gt;0,([2]直接排放!X31+[2]净调入电排放!X31),[2]直接排放!X31)</f>
        <v>5626.4274950000008</v>
      </c>
      <c r="Y31" s="164"/>
    </row>
    <row r="32" spans="1:25" s="165" customFormat="1">
      <c r="A32" s="165" t="s">
        <v>28</v>
      </c>
      <c r="B32" s="165">
        <f>IF([2]净调入电排放!B32&gt;0,([2]直接排放!B32+[2]净调入电排放!B32),[2]直接排放!B32)</f>
        <v>1850.9466000000002</v>
      </c>
      <c r="C32" s="165">
        <f>IF([2]净调入电排放!C32&gt;0,([2]直接排放!C32+[2]净调入电排放!C32),[2]直接排放!C32)</f>
        <v>1944.7713000000001</v>
      </c>
      <c r="D32" s="165">
        <f>IF([2]净调入电排放!D32&gt;0,([2]直接排放!D32+[2]净调入电排放!D32),[2]直接排放!D32)</f>
        <v>1765.0663</v>
      </c>
      <c r="E32" s="165">
        <f>IF([2]净调入电排放!E32&gt;0,([2]直接排放!E32+[2]净调入电排放!E32),[2]直接排放!E32)</f>
        <v>1845.2589500000001</v>
      </c>
      <c r="F32" s="165">
        <f>IF([2]净调入电排放!F32&gt;0,([2]直接排放!F32+[2]净调入电排放!F32),[2]直接排放!F32)</f>
        <v>1844.2223199999999</v>
      </c>
      <c r="G32" s="165">
        <f>IF([2]净调入电排放!G32&gt;0,([2]直接排放!G32+[2]净调入电排放!G32),[2]直接排放!G32)</f>
        <v>0</v>
      </c>
      <c r="H32" s="165">
        <f>IF([2]净调入电排放!H32&gt;0,([2]直接排放!H32+[2]净调入电排放!H32),[2]直接排放!H32)</f>
        <v>0</v>
      </c>
      <c r="I32" s="165">
        <f>IF([2]净调入电排放!I32&gt;0,([2]直接排放!I32+[2]净调入电排放!I32),[2]直接排放!I32)</f>
        <v>0</v>
      </c>
      <c r="J32" s="165">
        <f>IF([2]净调入电排放!J32&gt;0,([2]直接排放!J32+[2]净调入电排放!J32),[2]直接排放!J32)</f>
        <v>5812.1294400000006</v>
      </c>
      <c r="K32" s="165">
        <f>IF([2]净调入电排放!K32&gt;0,([2]直接排放!K32+[2]净调入电排放!K32),[2]直接排放!K32)</f>
        <v>4306.6392057748808</v>
      </c>
      <c r="L32" s="165">
        <f>IF([2]净调入电排放!L32&gt;0,([2]直接排放!L32+[2]净调入电排放!L32),[2]直接排放!L32)</f>
        <v>5339.1353066120701</v>
      </c>
      <c r="M32" s="165">
        <f>IF([2]净调入电排放!M32&gt;0,([2]直接排放!M32+[2]净调入电排放!M32),[2]直接排放!M32)</f>
        <v>6253.2792874768302</v>
      </c>
      <c r="N32" s="165">
        <f>IF([2]净调入电排放!N32&gt;0,([2]直接排放!N32+[2]净调入电排放!N32),[2]直接排放!N32)</f>
        <v>7755.3527863485897</v>
      </c>
      <c r="O32" s="165">
        <f>IF([2]净调入电排放!O32&gt;0,([2]直接排放!O32+[2]净调入电排放!O32),[2]直接排放!O32)</f>
        <v>7896.5931333221297</v>
      </c>
      <c r="P32" s="165">
        <f>IF([2]净调入电排放!P32&gt;0,([2]直接排放!P32+[2]净调入电排放!P32),[2]直接排放!P32)</f>
        <v>8682.3926476214492</v>
      </c>
      <c r="Q32" s="165">
        <f>IF([2]净调入电排放!Q32&gt;0,([2]直接排放!Q32+[2]净调入电排放!Q32),[2]直接排放!Q32)</f>
        <v>10616.310062775699</v>
      </c>
      <c r="R32" s="165">
        <f>IF([2]净调入电排放!R32&gt;0,([2]直接排放!R32+[2]净调入电排放!R32),[2]直接排放!R32)</f>
        <v>14944.396150078999</v>
      </c>
      <c r="S32" s="165">
        <f>IF([2]净调入电排放!S32&gt;0,([2]直接排放!S32+[2]净调入电排放!S32),[2]直接排放!S32)</f>
        <v>14444.6773220575</v>
      </c>
      <c r="T32" s="165">
        <f>IF([2]净调入电排放!T32&gt;0,([2]直接排放!T32+[2]净调入电排放!T32),[2]直接排放!T32)</f>
        <v>14508.926909911799</v>
      </c>
      <c r="U32" s="165">
        <f>IF([2]净调入电排放!U32&gt;0,([2]直接排放!U32+[2]净调入电排放!U32),[2]直接排放!U32)</f>
        <v>15070.185249774901</v>
      </c>
      <c r="V32" s="166">
        <f t="shared" si="0"/>
        <v>16270.203359849933</v>
      </c>
      <c r="W32" s="166">
        <f t="shared" si="1"/>
        <v>17470.221469924967</v>
      </c>
      <c r="X32" s="167">
        <f>IF([2]净调入电排放!X32&gt;0,([2]直接排放!X32+[2]净调入电排放!X32),[2]直接排放!X32)</f>
        <v>18670.239579999998</v>
      </c>
      <c r="Y32" s="167"/>
    </row>
    <row r="33" spans="1:25" s="165" customFormat="1">
      <c r="A33" s="165" t="s">
        <v>29</v>
      </c>
      <c r="B33" s="165">
        <f>IF([2]净调入电排放!B33&gt;0,([2]直接排放!B33+[2]净调入电排放!B33),[2]直接排放!B33)</f>
        <v>7349.8285000000005</v>
      </c>
      <c r="C33" s="165">
        <f>IF([2]净调入电排放!C33&gt;0,([2]直接排放!C33+[2]净调入电排放!C33),[2]直接排放!C33)</f>
        <v>8478.6514999999999</v>
      </c>
      <c r="D33" s="165">
        <f>IF([2]净调入电排放!D33&gt;0,([2]直接排放!D33+[2]净调入电排放!D33),[2]直接排放!D33)</f>
        <v>6650.6692999999996</v>
      </c>
      <c r="E33" s="165">
        <f>IF([2]净调入电排放!E33&gt;0,([2]直接排放!E33+[2]净调入电排放!E33),[2]直接排放!E33)</f>
        <v>6832.3137600000009</v>
      </c>
      <c r="F33" s="165">
        <f>IF([2]净调入电排放!F33&gt;0,([2]直接排放!F33+[2]净调入电排放!F33),[2]直接排放!F33)</f>
        <v>6676.8817799999997</v>
      </c>
      <c r="G33" s="165">
        <f>IF([2]净调入电排放!G33&gt;0,([2]直接排放!G33+[2]净调入电排放!G33),[2]直接排放!G33)</f>
        <v>7205.4394139353199</v>
      </c>
      <c r="H33" s="165">
        <f>IF([2]净调入电排放!H33&gt;0,([2]直接排放!H33+[2]净调入电排放!H33),[2]直接排放!H33)</f>
        <v>7481.5767098236001</v>
      </c>
      <c r="I33" s="165">
        <f>IF([2]净调入电排放!I33&gt;0,([2]直接排放!I33+[2]净调入电排放!I33),[2]直接排放!I33)</f>
        <v>7078.0522194876103</v>
      </c>
      <c r="J33" s="165">
        <f>IF([2]净调入电排放!J33&gt;0,([2]直接排放!J33+[2]净调入电排放!J33),[2]直接排放!J33)</f>
        <v>8198.9993995968107</v>
      </c>
      <c r="K33" s="165">
        <f>IF([2]净调入电排放!K33&gt;0,([2]直接排放!K33+[2]净调入电排放!K33),[2]直接排放!K33)</f>
        <v>10199.231611327201</v>
      </c>
      <c r="L33" s="165">
        <f>IF([2]净调入电排放!L33&gt;0,([2]直接排放!L33+[2]净调入电排放!L33),[2]直接排放!L33)</f>
        <v>11721.33668</v>
      </c>
      <c r="M33" s="165">
        <f>IF([2]净调入电排放!M33&gt;0,([2]直接排放!M33+[2]净调入电排放!M33),[2]直接排放!M33)</f>
        <v>12749.0853746496</v>
      </c>
      <c r="N33" s="165">
        <f>IF([2]净调入电排放!N33&gt;0,([2]直接排放!N33+[2]净调入电排放!N33),[2]直接排放!N33)</f>
        <v>13880.401250000001</v>
      </c>
      <c r="O33" s="165">
        <f>IF([2]净调入电排放!O33&gt;0,([2]直接排放!O33+[2]净调入电排放!O33),[2]直接排放!O33)</f>
        <v>14947.09088</v>
      </c>
      <c r="P33" s="165">
        <f>IF([2]净调入电排放!P33&gt;0,([2]直接排放!P33+[2]净调入电排放!P33),[2]直接排放!P33)</f>
        <v>16931.752530000002</v>
      </c>
      <c r="Q33" s="165">
        <f>IF([2]净调入电排放!Q33&gt;0,([2]直接排放!Q33+[2]净调入电排放!Q33),[2]直接排放!Q33)</f>
        <v>18078.253071939002</v>
      </c>
      <c r="R33" s="165">
        <f>IF([2]净调入电排放!R33&gt;0,([2]直接排放!R33+[2]净调入电排放!R33),[2]直接排放!R33)</f>
        <v>21185.028326879466</v>
      </c>
      <c r="S33" s="165">
        <f>IF([2]净调入电排放!S33&gt;0,([2]直接排放!S33+[2]净调入电排放!S33),[2]直接排放!S33)</f>
        <v>27480.860121524602</v>
      </c>
      <c r="T33" s="165">
        <f>IF([2]净调入电排放!T33&gt;0,([2]直接排放!T33+[2]净调入电排放!T33),[2]直接排放!T33)</f>
        <v>32342.331630196</v>
      </c>
      <c r="U33" s="165">
        <f>IF([2]净调入电排放!U33&gt;0,([2]直接排放!U33+[2]净调入电排放!U33),[2]直接排放!U33)</f>
        <v>36377.819119284599</v>
      </c>
      <c r="V33" s="166">
        <f t="shared" si="0"/>
        <v>38767.548562446675</v>
      </c>
      <c r="W33" s="166">
        <f t="shared" si="1"/>
        <v>41157.27800560875</v>
      </c>
      <c r="X33" s="167">
        <f>IF([2]净调入电排放!X33&gt;0,([2]直接排放!X33+[2]净调入电排放!X33),[2]直接排放!X33)</f>
        <v>43547.007448770833</v>
      </c>
      <c r="Y33" s="16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6F15-F915-4461-8B88-DAC64B1D58AB}">
  <dimension ref="A1:X33"/>
  <sheetViews>
    <sheetView workbookViewId="0"/>
  </sheetViews>
  <sheetFormatPr defaultRowHeight="15"/>
  <sheetData>
    <row r="1" spans="1:24">
      <c r="A1" t="s">
        <v>119</v>
      </c>
    </row>
    <row r="3" spans="1:24">
      <c r="B3">
        <v>1995</v>
      </c>
      <c r="C3">
        <v>1996</v>
      </c>
      <c r="D3">
        <v>1997</v>
      </c>
      <c r="E3">
        <v>1998</v>
      </c>
      <c r="F3">
        <v>1999</v>
      </c>
      <c r="G3">
        <v>2000</v>
      </c>
      <c r="H3">
        <v>2001</v>
      </c>
      <c r="I3">
        <v>2002</v>
      </c>
      <c r="J3">
        <v>2003</v>
      </c>
      <c r="K3">
        <v>2004</v>
      </c>
      <c r="L3">
        <v>2005</v>
      </c>
      <c r="M3">
        <v>2006</v>
      </c>
      <c r="N3">
        <v>2007</v>
      </c>
      <c r="O3">
        <v>2008</v>
      </c>
      <c r="P3">
        <v>2009</v>
      </c>
      <c r="Q3">
        <v>2010</v>
      </c>
      <c r="R3">
        <v>2011</v>
      </c>
      <c r="S3">
        <v>2012</v>
      </c>
      <c r="T3">
        <v>2013</v>
      </c>
      <c r="U3">
        <v>2014</v>
      </c>
      <c r="V3">
        <v>2015</v>
      </c>
      <c r="W3">
        <v>2016</v>
      </c>
      <c r="X3">
        <v>2017</v>
      </c>
    </row>
    <row r="4" spans="1:24">
      <c r="A4" t="s">
        <v>0</v>
      </c>
      <c r="B4">
        <v>9232.1737499999999</v>
      </c>
      <c r="C4">
        <v>10032.304299999998</v>
      </c>
      <c r="D4">
        <v>8137.4880999999987</v>
      </c>
      <c r="E4">
        <v>8412.4075799999973</v>
      </c>
      <c r="F4">
        <v>8819.7409000000007</v>
      </c>
      <c r="G4">
        <v>9418.8716096780099</v>
      </c>
      <c r="H4">
        <v>10734.247897543049</v>
      </c>
      <c r="I4">
        <v>10883.469825812681</v>
      </c>
      <c r="J4">
        <v>11591.26906845023</v>
      </c>
      <c r="K4">
        <v>12479.526260424189</v>
      </c>
      <c r="L4">
        <v>13412.810120526399</v>
      </c>
      <c r="M4">
        <v>14283.429647352699</v>
      </c>
      <c r="N4">
        <v>15351.816267485101</v>
      </c>
      <c r="O4">
        <v>14822.840008462801</v>
      </c>
      <c r="P4">
        <v>15328.9764044533</v>
      </c>
      <c r="Q4">
        <v>16150.3845754385</v>
      </c>
      <c r="R4">
        <v>15464.180102540999</v>
      </c>
      <c r="S4">
        <v>15904.2791460464</v>
      </c>
      <c r="T4">
        <v>15058.17233044099</v>
      </c>
      <c r="U4">
        <v>14959.13669993616</v>
      </c>
      <c r="V4">
        <v>15071.149914957439</v>
      </c>
      <c r="W4">
        <v>15183.163129978719</v>
      </c>
      <c r="X4">
        <v>15295.176345</v>
      </c>
    </row>
    <row r="5" spans="1:24">
      <c r="A5" t="s">
        <v>1</v>
      </c>
      <c r="B5">
        <v>7422.7103500000012</v>
      </c>
      <c r="C5">
        <v>7088.9901999999993</v>
      </c>
      <c r="D5">
        <v>5707.9646000000002</v>
      </c>
      <c r="E5">
        <v>5722.2085999999972</v>
      </c>
      <c r="F5">
        <v>5917.9658799999997</v>
      </c>
      <c r="G5">
        <v>6654.9295299999994</v>
      </c>
      <c r="H5">
        <v>6756.5152699999999</v>
      </c>
      <c r="I5">
        <v>7403.0878499999999</v>
      </c>
      <c r="J5">
        <v>7577.1629000000003</v>
      </c>
      <c r="K5">
        <v>8697.0168400000002</v>
      </c>
      <c r="L5">
        <v>10326.836696733901</v>
      </c>
      <c r="M5">
        <v>11428.1086225129</v>
      </c>
      <c r="N5">
        <v>12594.457151762601</v>
      </c>
      <c r="O5">
        <v>12152.847467821601</v>
      </c>
      <c r="P5">
        <v>15486.1756612558</v>
      </c>
      <c r="Q5">
        <v>16535.4532135837</v>
      </c>
      <c r="R5">
        <v>18354.204939993</v>
      </c>
      <c r="S5">
        <v>19873.630386196699</v>
      </c>
      <c r="T5">
        <v>20582.1172655956</v>
      </c>
      <c r="U5">
        <v>21156.274362293203</v>
      </c>
      <c r="V5">
        <v>20667.196803195471</v>
      </c>
      <c r="W5">
        <v>20178.119244097739</v>
      </c>
      <c r="X5">
        <v>19689.041685000004</v>
      </c>
    </row>
    <row r="6" spans="1:24">
      <c r="A6" t="s">
        <v>2</v>
      </c>
      <c r="B6">
        <v>22646.579999999998</v>
      </c>
      <c r="C6">
        <v>23298.031900000002</v>
      </c>
      <c r="D6">
        <v>23131.886099999992</v>
      </c>
      <c r="E6">
        <v>24381.187769999993</v>
      </c>
      <c r="F6">
        <v>22881.649699999998</v>
      </c>
      <c r="G6">
        <v>25705.01744</v>
      </c>
      <c r="H6">
        <v>27349.15943</v>
      </c>
      <c r="I6">
        <v>30652.068790000001</v>
      </c>
      <c r="J6">
        <v>35287.297879999998</v>
      </c>
      <c r="K6">
        <v>40272.887762379898</v>
      </c>
      <c r="L6">
        <v>50929.338237229502</v>
      </c>
      <c r="M6">
        <v>54617.3640646563</v>
      </c>
      <c r="N6">
        <v>59879.216520488</v>
      </c>
      <c r="O6">
        <v>63162.649295223302</v>
      </c>
      <c r="P6">
        <v>66359.053090053203</v>
      </c>
      <c r="Q6">
        <v>80181.15503148071</v>
      </c>
      <c r="R6">
        <v>87273.131541046198</v>
      </c>
      <c r="S6">
        <v>87635.156774836898</v>
      </c>
      <c r="T6">
        <v>99026.685834652104</v>
      </c>
      <c r="U6">
        <v>96761.112781736898</v>
      </c>
      <c r="V6">
        <v>96492.198178896739</v>
      </c>
      <c r="W6">
        <v>96223.283576056579</v>
      </c>
      <c r="X6">
        <v>95954.36897321642</v>
      </c>
    </row>
    <row r="7" spans="1:24">
      <c r="A7" t="s">
        <v>3</v>
      </c>
      <c r="B7">
        <v>15815.084500000003</v>
      </c>
      <c r="C7">
        <v>16342.3127</v>
      </c>
      <c r="D7">
        <v>15436.109100000001</v>
      </c>
      <c r="E7">
        <v>15324.20752</v>
      </c>
      <c r="F7">
        <v>15107.016089999999</v>
      </c>
      <c r="G7">
        <v>15406.867679999999</v>
      </c>
      <c r="H7">
        <v>19067.916030000004</v>
      </c>
      <c r="I7">
        <v>22805.741359999996</v>
      </c>
      <c r="J7">
        <v>25319.971789999996</v>
      </c>
      <c r="K7">
        <v>26691.521359999999</v>
      </c>
      <c r="L7">
        <v>27805.903490000001</v>
      </c>
      <c r="M7">
        <v>31320.525190000004</v>
      </c>
      <c r="N7">
        <v>34520.530600000006</v>
      </c>
      <c r="O7">
        <v>38627.064470000005</v>
      </c>
      <c r="P7">
        <v>39375.283270000007</v>
      </c>
      <c r="Q7">
        <v>44027.461500000005</v>
      </c>
      <c r="R7">
        <v>47232.980441423766</v>
      </c>
      <c r="S7">
        <v>49827.66507755706</v>
      </c>
      <c r="T7">
        <v>52487.75093167436</v>
      </c>
      <c r="U7">
        <v>51475.343715895295</v>
      </c>
      <c r="V7">
        <v>51663.437152550287</v>
      </c>
      <c r="W7">
        <v>51851.530589205278</v>
      </c>
      <c r="X7">
        <v>52039.62402586027</v>
      </c>
    </row>
    <row r="8" spans="1:24">
      <c r="A8" t="s">
        <v>4</v>
      </c>
      <c r="B8">
        <v>8845.9675000000007</v>
      </c>
      <c r="C8">
        <v>9632.591800000002</v>
      </c>
      <c r="D8">
        <v>10197.031299999999</v>
      </c>
      <c r="E8">
        <v>9691.4086100000004</v>
      </c>
      <c r="F8">
        <v>10163.573990000003</v>
      </c>
      <c r="G8">
        <v>11984.1263873065</v>
      </c>
      <c r="H8">
        <v>13069.1008134397</v>
      </c>
      <c r="I8">
        <v>14524.7285690438</v>
      </c>
      <c r="J8">
        <v>13558.124645182699</v>
      </c>
      <c r="K8">
        <v>22149.737823912899</v>
      </c>
      <c r="L8">
        <v>25806.0066610178</v>
      </c>
      <c r="M8">
        <v>29704.696659824302</v>
      </c>
      <c r="N8">
        <v>37820.670983600699</v>
      </c>
      <c r="O8">
        <v>46103.745053677703</v>
      </c>
      <c r="P8">
        <v>50544.709710550203</v>
      </c>
      <c r="Q8">
        <v>55444.073205176297</v>
      </c>
      <c r="R8">
        <v>69609.627159725002</v>
      </c>
      <c r="S8">
        <v>72401.156311378902</v>
      </c>
      <c r="T8">
        <v>66129.401813074306</v>
      </c>
      <c r="U8">
        <v>67702.316736480701</v>
      </c>
      <c r="V8">
        <v>67660.941924954648</v>
      </c>
      <c r="W8">
        <v>67619.567113428595</v>
      </c>
      <c r="X8">
        <v>67578.192301902556</v>
      </c>
    </row>
    <row r="9" spans="1:24">
      <c r="A9" t="s">
        <v>5</v>
      </c>
      <c r="B9">
        <v>25562.87545000001</v>
      </c>
      <c r="C9">
        <v>25860.112600000004</v>
      </c>
      <c r="D9">
        <v>20382.09015</v>
      </c>
      <c r="E9">
        <v>20220.039640000006</v>
      </c>
      <c r="F9">
        <v>20147.52592</v>
      </c>
      <c r="G9">
        <v>25108.7085052863</v>
      </c>
      <c r="H9">
        <v>22174.198873588102</v>
      </c>
      <c r="I9">
        <v>24738.779200687401</v>
      </c>
      <c r="J9">
        <v>26756.5751403416</v>
      </c>
      <c r="K9">
        <v>30038.338089963599</v>
      </c>
      <c r="L9">
        <v>33036.035415000704</v>
      </c>
      <c r="M9">
        <v>38136.083407832797</v>
      </c>
      <c r="N9">
        <v>42218.6252832381</v>
      </c>
      <c r="O9">
        <v>43128.727679397998</v>
      </c>
      <c r="P9">
        <v>47600.399245349297</v>
      </c>
      <c r="Q9">
        <v>55031.65832902</v>
      </c>
      <c r="R9">
        <v>55707.027685968096</v>
      </c>
      <c r="S9">
        <v>57608.623852031298</v>
      </c>
      <c r="T9">
        <v>62045.682526054894</v>
      </c>
      <c r="U9">
        <v>62374.919073785502</v>
      </c>
      <c r="V9">
        <v>61634.973271307332</v>
      </c>
      <c r="W9">
        <v>60895.027468829161</v>
      </c>
      <c r="X9">
        <v>60155.081666350983</v>
      </c>
    </row>
    <row r="10" spans="1:24">
      <c r="A10" t="s">
        <v>6</v>
      </c>
      <c r="B10">
        <v>11237.5262</v>
      </c>
      <c r="C10">
        <v>12037.3737</v>
      </c>
      <c r="D10">
        <v>10618.7243</v>
      </c>
      <c r="E10">
        <v>9127.9179100000019</v>
      </c>
      <c r="F10">
        <v>9254.9034499999998</v>
      </c>
      <c r="G10">
        <v>8225.8962305865898</v>
      </c>
      <c r="H10">
        <v>9786.6375313439694</v>
      </c>
      <c r="I10">
        <v>10098.1293399146</v>
      </c>
      <c r="J10">
        <v>11205.8054136959</v>
      </c>
      <c r="K10">
        <v>12244.470629318201</v>
      </c>
      <c r="L10">
        <v>16019.3492136525</v>
      </c>
      <c r="M10">
        <v>17765.495971699602</v>
      </c>
      <c r="N10">
        <v>19321.2049927691</v>
      </c>
      <c r="O10">
        <v>19659.702502673899</v>
      </c>
      <c r="P10">
        <v>20016.670855447301</v>
      </c>
      <c r="Q10">
        <v>22201.128620408799</v>
      </c>
      <c r="R10">
        <v>25777.059375391302</v>
      </c>
      <c r="S10">
        <v>25958.5593418116</v>
      </c>
      <c r="T10">
        <v>25894.235673070099</v>
      </c>
      <c r="U10">
        <v>25788.950881709399</v>
      </c>
      <c r="V10">
        <v>25036.260608660483</v>
      </c>
      <c r="W10">
        <v>24283.570335611566</v>
      </c>
      <c r="X10">
        <v>23530.88006256265</v>
      </c>
    </row>
    <row r="11" spans="1:24">
      <c r="A11" t="s">
        <v>7</v>
      </c>
      <c r="B11">
        <v>15788.730800000001</v>
      </c>
      <c r="C11">
        <v>16000.224200000001</v>
      </c>
      <c r="D11">
        <v>13899.143000000002</v>
      </c>
      <c r="E11">
        <v>14046.833509999999</v>
      </c>
      <c r="F11">
        <v>12955.234420000001</v>
      </c>
      <c r="G11">
        <v>13868.775486004501</v>
      </c>
      <c r="H11">
        <v>13696.5626625675</v>
      </c>
      <c r="I11">
        <v>12797.4251114742</v>
      </c>
      <c r="J11">
        <v>13114.4829542475</v>
      </c>
      <c r="K11">
        <v>14174.928921852201</v>
      </c>
      <c r="L11">
        <v>17288.382817740399</v>
      </c>
      <c r="M11">
        <v>19691.525991299201</v>
      </c>
      <c r="N11">
        <v>20499.742278607901</v>
      </c>
      <c r="O11">
        <v>21715.150069383999</v>
      </c>
      <c r="P11">
        <v>22333.1898463293</v>
      </c>
      <c r="Q11">
        <v>24694.885590124501</v>
      </c>
      <c r="R11">
        <v>27413.810290036399</v>
      </c>
      <c r="S11">
        <v>31170.608595067901</v>
      </c>
      <c r="T11">
        <v>30612.152126703098</v>
      </c>
      <c r="U11">
        <v>31795.499077479999</v>
      </c>
      <c r="V11">
        <v>31492.29202832</v>
      </c>
      <c r="W11">
        <v>31189.084979160001</v>
      </c>
      <c r="X11">
        <v>30885.877930000002</v>
      </c>
    </row>
    <row r="12" spans="1:24">
      <c r="A12" t="s">
        <v>8</v>
      </c>
      <c r="B12">
        <v>12979.476600000002</v>
      </c>
      <c r="C12">
        <v>13924.867</v>
      </c>
      <c r="D12">
        <v>10837.163800000002</v>
      </c>
      <c r="E12">
        <v>11059.855589999999</v>
      </c>
      <c r="F12">
        <v>11808.229799999999</v>
      </c>
      <c r="G12">
        <v>13467.563578223399</v>
      </c>
      <c r="H12">
        <v>14105.6416237701</v>
      </c>
      <c r="I12">
        <v>14877.2727273695</v>
      </c>
      <c r="J12">
        <v>15924.8766344253</v>
      </c>
      <c r="K12">
        <v>17098.633911561003</v>
      </c>
      <c r="L12">
        <v>18641.6383767437</v>
      </c>
      <c r="M12">
        <v>21515.224117350503</v>
      </c>
      <c r="N12">
        <v>23275.9154511733</v>
      </c>
      <c r="O12">
        <v>22672.784936892098</v>
      </c>
      <c r="P12">
        <v>22362.839339244001</v>
      </c>
      <c r="Q12">
        <v>24394.249803135299</v>
      </c>
      <c r="R12">
        <v>24555.754365197197</v>
      </c>
      <c r="S12">
        <v>24327.641933413801</v>
      </c>
      <c r="T12">
        <v>26765.5888040641</v>
      </c>
      <c r="U12">
        <v>26214.389102565103</v>
      </c>
      <c r="V12">
        <v>26394.18845202903</v>
      </c>
      <c r="W12">
        <v>26573.987801492956</v>
      </c>
      <c r="X12">
        <v>26753.787150956883</v>
      </c>
    </row>
    <row r="13" spans="1:24">
      <c r="A13" t="s">
        <v>9</v>
      </c>
      <c r="B13">
        <v>23190.7032</v>
      </c>
      <c r="C13">
        <v>23686.830299999998</v>
      </c>
      <c r="D13">
        <v>19687.171840000003</v>
      </c>
      <c r="E13">
        <v>19879.93016</v>
      </c>
      <c r="F13">
        <v>19165.321970000001</v>
      </c>
      <c r="G13">
        <v>22965.294758565</v>
      </c>
      <c r="H13">
        <v>21973.505033064499</v>
      </c>
      <c r="I13">
        <v>23829.288933224099</v>
      </c>
      <c r="J13">
        <v>26963.434116435699</v>
      </c>
      <c r="K13">
        <v>34861.3360019432</v>
      </c>
      <c r="L13">
        <v>43182.819169402203</v>
      </c>
      <c r="M13">
        <v>46993.539435529899</v>
      </c>
      <c r="N13">
        <v>50389.906050713806</v>
      </c>
      <c r="O13">
        <v>54015.375895375895</v>
      </c>
      <c r="P13">
        <v>56718.982362447205</v>
      </c>
      <c r="Q13">
        <v>64905.422720333103</v>
      </c>
      <c r="R13">
        <v>68942.933134019302</v>
      </c>
      <c r="S13">
        <v>71380.592452440193</v>
      </c>
      <c r="T13">
        <v>79602.119466574295</v>
      </c>
      <c r="U13">
        <v>80471.813503295605</v>
      </c>
      <c r="V13">
        <v>82096.739794883615</v>
      </c>
      <c r="W13">
        <v>83721.666086471625</v>
      </c>
      <c r="X13">
        <v>85346.592378059635</v>
      </c>
    </row>
    <row r="14" spans="1:24">
      <c r="A14" t="s">
        <v>10</v>
      </c>
      <c r="B14">
        <v>12719.737959999999</v>
      </c>
      <c r="C14">
        <v>13996.295659999998</v>
      </c>
      <c r="D14">
        <v>12009.666520000002</v>
      </c>
      <c r="E14">
        <v>11722.332849999999</v>
      </c>
      <c r="F14">
        <v>12105.781460000004</v>
      </c>
      <c r="G14">
        <v>8977.4584212557802</v>
      </c>
      <c r="H14">
        <v>15087.590217671799</v>
      </c>
      <c r="I14">
        <v>16797.661892792901</v>
      </c>
      <c r="J14">
        <v>18808.778056698902</v>
      </c>
      <c r="K14">
        <v>23037.918388066599</v>
      </c>
      <c r="L14">
        <v>27163.630384843898</v>
      </c>
      <c r="M14">
        <v>30589.492060434</v>
      </c>
      <c r="N14">
        <v>34251.799076605203</v>
      </c>
      <c r="O14">
        <v>35317.319025745499</v>
      </c>
      <c r="P14">
        <v>36342.774635504698</v>
      </c>
      <c r="Q14">
        <v>39309.999512777504</v>
      </c>
      <c r="R14">
        <v>42137.3465311775</v>
      </c>
      <c r="S14">
        <v>42577.028675092901</v>
      </c>
      <c r="T14">
        <v>43810.152055805702</v>
      </c>
      <c r="U14">
        <v>43806.728120918102</v>
      </c>
      <c r="V14">
        <v>44378.177680722198</v>
      </c>
      <c r="W14">
        <v>44949.627240526293</v>
      </c>
      <c r="X14">
        <v>45521.076800330397</v>
      </c>
    </row>
    <row r="15" spans="1:24">
      <c r="A15" t="s">
        <v>11</v>
      </c>
      <c r="B15">
        <v>10713.994300000002</v>
      </c>
      <c r="C15">
        <v>11534.361200000001</v>
      </c>
      <c r="D15">
        <v>11021.4995</v>
      </c>
      <c r="E15">
        <v>11427.439750000001</v>
      </c>
      <c r="F15">
        <v>11671.791129999998</v>
      </c>
      <c r="G15">
        <v>12613.463141173201</v>
      </c>
      <c r="H15">
        <v>13563.998635125299</v>
      </c>
      <c r="I15">
        <v>14277.844160000001</v>
      </c>
      <c r="J15">
        <v>16053.104810000001</v>
      </c>
      <c r="K15">
        <v>16458.00548</v>
      </c>
      <c r="L15">
        <v>16112.948109999999</v>
      </c>
      <c r="M15">
        <v>18426.933801684201</v>
      </c>
      <c r="N15">
        <v>20177.762561253901</v>
      </c>
      <c r="O15">
        <v>22896.494360000001</v>
      </c>
      <c r="P15">
        <v>25398.187436785702</v>
      </c>
      <c r="Q15">
        <v>27531.7455215638</v>
      </c>
      <c r="R15">
        <v>29586.1058044725</v>
      </c>
      <c r="S15">
        <v>33379.486569671601</v>
      </c>
      <c r="T15">
        <v>37394.752124521903</v>
      </c>
      <c r="U15">
        <v>37923.812160998299</v>
      </c>
      <c r="V15">
        <v>38117.350470197009</v>
      </c>
      <c r="W15">
        <v>38310.888779395718</v>
      </c>
      <c r="X15">
        <v>38504.427088594428</v>
      </c>
    </row>
    <row r="16" spans="1:24">
      <c r="A16" t="s">
        <v>12</v>
      </c>
      <c r="B16">
        <v>5117.5246999999999</v>
      </c>
      <c r="C16">
        <v>5778.5583000000006</v>
      </c>
      <c r="D16">
        <v>4341.6027000000004</v>
      </c>
      <c r="E16">
        <v>4727.9104699999998</v>
      </c>
      <c r="F16">
        <v>5895.3549000000003</v>
      </c>
      <c r="G16">
        <v>5853.2081399999997</v>
      </c>
      <c r="H16">
        <v>5760.2946300000003</v>
      </c>
      <c r="I16">
        <v>7032.7481600000001</v>
      </c>
      <c r="J16">
        <v>9314.5410100000008</v>
      </c>
      <c r="K16">
        <v>10494.994280000001</v>
      </c>
      <c r="L16">
        <v>13016.3823163405</v>
      </c>
      <c r="M16">
        <v>14305.5895946371</v>
      </c>
      <c r="N16">
        <v>17122.1318214028</v>
      </c>
      <c r="O16">
        <v>17719.360548962599</v>
      </c>
      <c r="P16">
        <v>19787.6192213104</v>
      </c>
      <c r="Q16">
        <v>20814.278359921602</v>
      </c>
      <c r="R16">
        <v>24477.545947639599</v>
      </c>
      <c r="S16">
        <v>23999.6301516352</v>
      </c>
      <c r="T16">
        <v>23925.5409055173</v>
      </c>
      <c r="U16">
        <v>25247.4700841962</v>
      </c>
      <c r="V16">
        <v>25087.037259597131</v>
      </c>
      <c r="W16">
        <v>24926.604434998062</v>
      </c>
      <c r="X16">
        <v>24766.171610398989</v>
      </c>
    </row>
    <row r="17" spans="1:24">
      <c r="A17" t="s">
        <v>13</v>
      </c>
      <c r="B17">
        <v>6315.6778000000013</v>
      </c>
      <c r="C17">
        <v>6274.7541800000008</v>
      </c>
      <c r="D17">
        <v>5345.2218599999997</v>
      </c>
      <c r="E17">
        <v>5237.6608300000007</v>
      </c>
      <c r="F17">
        <v>4917.7674299999999</v>
      </c>
      <c r="G17">
        <v>5663.2881285328303</v>
      </c>
      <c r="H17">
        <v>6138.5110736917304</v>
      </c>
      <c r="I17">
        <v>6451.8602918241704</v>
      </c>
      <c r="J17">
        <v>7857.3752979630399</v>
      </c>
      <c r="K17">
        <v>9164.7030547739105</v>
      </c>
      <c r="L17">
        <v>10010.43316197256</v>
      </c>
      <c r="M17">
        <v>11168.7396388128</v>
      </c>
      <c r="N17">
        <v>13481.301404219499</v>
      </c>
      <c r="O17">
        <v>13831.112151544199</v>
      </c>
      <c r="P17">
        <v>15120.8429975011</v>
      </c>
      <c r="Q17">
        <v>15855.020818958801</v>
      </c>
      <c r="R17">
        <v>16637.194353436902</v>
      </c>
      <c r="S17">
        <v>16707.926617118901</v>
      </c>
      <c r="T17">
        <v>21007.429537356897</v>
      </c>
      <c r="U17">
        <v>21771.776387251899</v>
      </c>
      <c r="V17">
        <v>22544.692103847618</v>
      </c>
      <c r="W17">
        <v>23317.607820443336</v>
      </c>
      <c r="X17">
        <v>24090.523537039055</v>
      </c>
    </row>
    <row r="18" spans="1:24">
      <c r="A18" t="s">
        <v>14</v>
      </c>
      <c r="B18">
        <v>22365.401039999993</v>
      </c>
      <c r="C18">
        <v>22744.401720000002</v>
      </c>
      <c r="D18">
        <v>18630.922500000001</v>
      </c>
      <c r="E18">
        <v>20756.8649</v>
      </c>
      <c r="F18">
        <v>20727.7955</v>
      </c>
      <c r="G18">
        <v>18623.905586906101</v>
      </c>
      <c r="H18">
        <v>23123.377253607701</v>
      </c>
      <c r="I18">
        <v>26142.406913009901</v>
      </c>
      <c r="J18">
        <v>34019.144321461601</v>
      </c>
      <c r="K18">
        <v>41716.396472441498</v>
      </c>
      <c r="L18">
        <v>58987.2718290466</v>
      </c>
      <c r="M18">
        <v>64554.749729360199</v>
      </c>
      <c r="N18">
        <v>71596.560846374894</v>
      </c>
      <c r="O18">
        <v>76532.113578797391</v>
      </c>
      <c r="P18">
        <v>78802.566051502203</v>
      </c>
      <c r="Q18">
        <v>90465.773351512602</v>
      </c>
      <c r="R18">
        <v>96992.865678538597</v>
      </c>
      <c r="S18">
        <v>100500.5275773218</v>
      </c>
      <c r="T18">
        <v>91834.681662997304</v>
      </c>
      <c r="U18">
        <v>94292.599618957</v>
      </c>
      <c r="V18">
        <v>93870.313947518764</v>
      </c>
      <c r="W18">
        <v>93448.028276080528</v>
      </c>
      <c r="X18">
        <v>93025.742604642292</v>
      </c>
    </row>
    <row r="19" spans="1:24">
      <c r="A19" t="s">
        <v>15</v>
      </c>
      <c r="B19">
        <v>16153.717499999999</v>
      </c>
      <c r="C19">
        <v>16542.888299999999</v>
      </c>
      <c r="D19">
        <v>15573.424840000003</v>
      </c>
      <c r="E19">
        <v>15486.014540000006</v>
      </c>
      <c r="F19">
        <v>15492.82792</v>
      </c>
      <c r="G19">
        <v>18876.1687855075</v>
      </c>
      <c r="H19">
        <v>19014.041921304797</v>
      </c>
      <c r="I19">
        <v>19221.402827751597</v>
      </c>
      <c r="J19">
        <v>21425.928213691699</v>
      </c>
      <c r="K19">
        <v>25252.564227863601</v>
      </c>
      <c r="L19">
        <v>32993.755493778503</v>
      </c>
      <c r="M19">
        <v>37721.794068342402</v>
      </c>
      <c r="N19">
        <v>45979.2262308918</v>
      </c>
      <c r="O19">
        <v>46450.482481441999</v>
      </c>
      <c r="P19">
        <v>48438.287221040198</v>
      </c>
      <c r="Q19">
        <v>57418.961734480203</v>
      </c>
      <c r="R19">
        <v>60955.621719383504</v>
      </c>
      <c r="S19">
        <v>58825.486220630497</v>
      </c>
      <c r="T19">
        <v>56532.192914834101</v>
      </c>
      <c r="U19">
        <v>56963.840504102198</v>
      </c>
      <c r="V19">
        <v>55781.450334902656</v>
      </c>
      <c r="W19">
        <v>54599.060165703115</v>
      </c>
      <c r="X19">
        <v>53416.669996503566</v>
      </c>
    </row>
    <row r="20" spans="1:24">
      <c r="A20" t="s">
        <v>16</v>
      </c>
      <c r="B20">
        <v>14367.139199999998</v>
      </c>
      <c r="C20">
        <v>12717.690099999998</v>
      </c>
      <c r="D20">
        <v>13960.001700000003</v>
      </c>
      <c r="E20">
        <v>13789.512649999999</v>
      </c>
      <c r="F20">
        <v>14126.525190000002</v>
      </c>
      <c r="G20">
        <v>14801.072529999999</v>
      </c>
      <c r="H20">
        <v>14048.66315</v>
      </c>
      <c r="I20">
        <v>16935.45248</v>
      </c>
      <c r="J20">
        <v>17519.244330000001</v>
      </c>
      <c r="K20">
        <v>19362.988730000001</v>
      </c>
      <c r="L20">
        <v>20287.0177607728</v>
      </c>
      <c r="M20">
        <v>24764.291372637501</v>
      </c>
      <c r="N20">
        <v>27074.580283102299</v>
      </c>
      <c r="O20">
        <v>28156.757356735299</v>
      </c>
      <c r="P20">
        <v>30397.6962143665</v>
      </c>
      <c r="Q20">
        <v>36992.390615098797</v>
      </c>
      <c r="R20">
        <v>42264.194039869799</v>
      </c>
      <c r="S20">
        <v>41654.392455516201</v>
      </c>
      <c r="T20">
        <v>35317.337984113103</v>
      </c>
      <c r="U20">
        <v>34765.591914473502</v>
      </c>
      <c r="V20">
        <v>34744.722079484272</v>
      </c>
      <c r="W20">
        <v>34723.852244495043</v>
      </c>
      <c r="X20">
        <v>34702.982409505814</v>
      </c>
    </row>
    <row r="21" spans="1:24">
      <c r="A21" t="s">
        <v>17</v>
      </c>
      <c r="B21">
        <v>13183.06358</v>
      </c>
      <c r="C21">
        <v>13466.550880000003</v>
      </c>
      <c r="D21">
        <v>10190.878740000002</v>
      </c>
      <c r="E21">
        <v>10363.654920000001</v>
      </c>
      <c r="F21">
        <v>8317.1642700000011</v>
      </c>
      <c r="G21">
        <v>8228.9425100000008</v>
      </c>
      <c r="H21">
        <v>8162.8820799999994</v>
      </c>
      <c r="I21">
        <v>6932.8386899999996</v>
      </c>
      <c r="J21">
        <v>10874.024170000001</v>
      </c>
      <c r="K21">
        <v>12243.784388759601</v>
      </c>
      <c r="L21">
        <v>19562.455024689902</v>
      </c>
      <c r="M21">
        <v>22260.186013435501</v>
      </c>
      <c r="N21">
        <v>24732.5852073149</v>
      </c>
      <c r="O21">
        <v>27293.5563786364</v>
      </c>
      <c r="P21">
        <v>28580.880071367803</v>
      </c>
      <c r="Q21">
        <v>31337.780891909599</v>
      </c>
      <c r="R21">
        <v>35756.531041922201</v>
      </c>
      <c r="S21">
        <v>35914.600947610299</v>
      </c>
      <c r="T21">
        <v>33990.815299402202</v>
      </c>
      <c r="U21">
        <v>34076.020852028603</v>
      </c>
      <c r="V21">
        <v>34558.040278901986</v>
      </c>
      <c r="W21">
        <v>35040.059705775369</v>
      </c>
      <c r="X21">
        <v>35522.079132648752</v>
      </c>
    </row>
    <row r="22" spans="1:24">
      <c r="A22" t="s">
        <v>18</v>
      </c>
      <c r="B22">
        <v>21859.123999999996</v>
      </c>
      <c r="C22">
        <v>23539.919400000002</v>
      </c>
      <c r="D22">
        <v>16634.129800000002</v>
      </c>
      <c r="E22">
        <v>18510.774390000002</v>
      </c>
      <c r="F22">
        <v>18479.133179999997</v>
      </c>
      <c r="G22">
        <v>20457.331678335398</v>
      </c>
      <c r="H22">
        <v>21364.938410765801</v>
      </c>
      <c r="I22">
        <v>23257.804755587298</v>
      </c>
      <c r="J22">
        <v>26684.233384512099</v>
      </c>
      <c r="K22">
        <v>32229.493397544498</v>
      </c>
      <c r="L22">
        <v>37530.434561863403</v>
      </c>
      <c r="M22">
        <v>41342.164354356697</v>
      </c>
      <c r="N22">
        <v>45816.646070353403</v>
      </c>
      <c r="O22">
        <v>48153.253212452699</v>
      </c>
      <c r="P22">
        <v>51475.960170077</v>
      </c>
      <c r="Q22">
        <v>57850.279098716201</v>
      </c>
      <c r="R22">
        <v>62553.627602442903</v>
      </c>
      <c r="S22">
        <v>63800.757779808198</v>
      </c>
      <c r="T22">
        <v>61061.489087547307</v>
      </c>
      <c r="U22">
        <v>62865.969544117295</v>
      </c>
      <c r="V22">
        <v>63721.443522830501</v>
      </c>
      <c r="W22">
        <v>64576.917501543707</v>
      </c>
      <c r="X22">
        <v>65432.391480256905</v>
      </c>
    </row>
    <row r="23" spans="1:24">
      <c r="A23" t="s">
        <v>19</v>
      </c>
      <c r="B23">
        <v>5960.5991000000004</v>
      </c>
      <c r="C23">
        <v>6032.3400999999985</v>
      </c>
      <c r="D23">
        <v>5228.5464000000011</v>
      </c>
      <c r="E23">
        <v>5453.3933799999995</v>
      </c>
      <c r="F23">
        <v>5517.40038</v>
      </c>
      <c r="G23">
        <v>6184.3472669592602</v>
      </c>
      <c r="H23">
        <v>6004.27908238695</v>
      </c>
      <c r="I23">
        <v>6048.4214266778699</v>
      </c>
      <c r="J23">
        <v>7489.0934723253504</v>
      </c>
      <c r="K23">
        <v>10184.025566956461</v>
      </c>
      <c r="L23">
        <v>10909.5044145835</v>
      </c>
      <c r="M23">
        <v>12437.5955127943</v>
      </c>
      <c r="N23">
        <v>13897.6079896459</v>
      </c>
      <c r="O23">
        <v>14318.578824534499</v>
      </c>
      <c r="P23">
        <v>16127.3574675052</v>
      </c>
      <c r="Q23">
        <v>18467.910083124701</v>
      </c>
      <c r="R23">
        <v>21468.3780457721</v>
      </c>
      <c r="S23">
        <v>22248.8394990907</v>
      </c>
      <c r="T23">
        <v>22413.506567929398</v>
      </c>
      <c r="U23">
        <v>22269.220642856602</v>
      </c>
      <c r="V23">
        <v>22539.278839315386</v>
      </c>
      <c r="W23">
        <v>22809.33703577417</v>
      </c>
      <c r="X23">
        <v>23079.395232232953</v>
      </c>
    </row>
    <row r="24" spans="1:24">
      <c r="A24" t="s">
        <v>20</v>
      </c>
      <c r="B24">
        <v>842.5648000000001</v>
      </c>
      <c r="C24">
        <v>923.01859999999988</v>
      </c>
      <c r="D24">
        <v>591.08299999999986</v>
      </c>
      <c r="E24">
        <v>1375.61257</v>
      </c>
      <c r="F24">
        <v>776.70920000000001</v>
      </c>
      <c r="G24">
        <v>875.174074038919</v>
      </c>
      <c r="H24">
        <v>904.40855317793603</v>
      </c>
      <c r="I24">
        <v>0</v>
      </c>
      <c r="J24">
        <v>1618.9636348761001</v>
      </c>
      <c r="K24">
        <v>1546.3316666358701</v>
      </c>
      <c r="L24">
        <v>1663.7390315273699</v>
      </c>
      <c r="M24">
        <v>1905.5076868710601</v>
      </c>
      <c r="N24">
        <v>2181.3333499999999</v>
      </c>
      <c r="O24">
        <v>2566.2872006509901</v>
      </c>
      <c r="P24">
        <v>2716.6693806621902</v>
      </c>
      <c r="Q24">
        <v>2812.9074954416901</v>
      </c>
      <c r="R24">
        <v>3338.4236623925499</v>
      </c>
      <c r="S24">
        <v>3418.2485072966301</v>
      </c>
      <c r="T24">
        <v>3674.0156167100699</v>
      </c>
      <c r="U24">
        <v>3823.1164966358701</v>
      </c>
      <c r="V24">
        <v>3846.6590344239135</v>
      </c>
      <c r="W24">
        <v>3870.2015722119568</v>
      </c>
      <c r="X24">
        <v>3893.7441100000005</v>
      </c>
    </row>
    <row r="25" spans="1:24">
      <c r="A25" t="s">
        <v>21</v>
      </c>
      <c r="B25">
        <v>0</v>
      </c>
      <c r="C25">
        <v>0</v>
      </c>
      <c r="D25">
        <v>5839.5123800000001</v>
      </c>
      <c r="E25">
        <v>6373.6964499999995</v>
      </c>
      <c r="F25">
        <v>6988.3798800000013</v>
      </c>
      <c r="G25">
        <v>7806.4005094596105</v>
      </c>
      <c r="H25">
        <v>7203.0907348985002</v>
      </c>
      <c r="I25">
        <v>7695.9021300420009</v>
      </c>
      <c r="J25">
        <v>6718.0569479350397</v>
      </c>
      <c r="K25">
        <v>7507.0345799453999</v>
      </c>
      <c r="L25">
        <v>9758.0060133627303</v>
      </c>
      <c r="M25">
        <v>10774.554779180999</v>
      </c>
      <c r="N25">
        <v>11715.929593712701</v>
      </c>
      <c r="O25">
        <v>15147.412271839601</v>
      </c>
      <c r="P25">
        <v>15847.023064880299</v>
      </c>
      <c r="Q25">
        <v>17550.198403804701</v>
      </c>
      <c r="R25">
        <v>19752.1071002022</v>
      </c>
      <c r="S25">
        <v>19599.201193277397</v>
      </c>
      <c r="T25">
        <v>16762.211305711899</v>
      </c>
      <c r="U25">
        <v>18349.831512297402</v>
      </c>
      <c r="V25">
        <v>18366.069310143994</v>
      </c>
      <c r="W25">
        <v>18382.307107990586</v>
      </c>
      <c r="X25">
        <v>18398.544905837181</v>
      </c>
    </row>
    <row r="26" spans="1:24">
      <c r="A26" t="s">
        <v>22</v>
      </c>
      <c r="B26">
        <v>17212.930580000004</v>
      </c>
      <c r="C26">
        <v>17203.3573</v>
      </c>
      <c r="D26">
        <v>12431.819800000001</v>
      </c>
      <c r="E26">
        <v>12403.682999999999</v>
      </c>
      <c r="F26">
        <v>10826.044300000001</v>
      </c>
      <c r="G26">
        <v>10608.92139</v>
      </c>
      <c r="H26">
        <v>10821.23719</v>
      </c>
      <c r="I26">
        <v>12448.95261</v>
      </c>
      <c r="J26">
        <v>16084.61335</v>
      </c>
      <c r="K26">
        <v>18016.484779999999</v>
      </c>
      <c r="L26">
        <v>17038.843990000001</v>
      </c>
      <c r="M26">
        <v>17605.46514</v>
      </c>
      <c r="N26">
        <v>20830.021270000001</v>
      </c>
      <c r="O26">
        <v>23524.65956</v>
      </c>
      <c r="P26">
        <v>26247.999039999999</v>
      </c>
      <c r="Q26">
        <v>30431.024532728599</v>
      </c>
      <c r="R26">
        <v>35354.708557624297</v>
      </c>
      <c r="S26">
        <v>37234.025927848197</v>
      </c>
      <c r="T26">
        <v>37472.348466276002</v>
      </c>
      <c r="U26">
        <v>37931.1161731709</v>
      </c>
      <c r="V26">
        <v>36602.81174212187</v>
      </c>
      <c r="W26">
        <v>35274.507311072841</v>
      </c>
      <c r="X26">
        <v>33946.202880023804</v>
      </c>
    </row>
    <row r="27" spans="1:24">
      <c r="A27" t="s">
        <v>23</v>
      </c>
      <c r="B27">
        <v>7201.9554000000007</v>
      </c>
      <c r="C27">
        <v>7691.3251999999993</v>
      </c>
      <c r="D27">
        <v>6752.4513000000006</v>
      </c>
      <c r="E27">
        <v>10601.147200000001</v>
      </c>
      <c r="F27">
        <v>8334.9351000000006</v>
      </c>
      <c r="G27">
        <v>9068.9329099999995</v>
      </c>
      <c r="H27">
        <v>9047.1075000000001</v>
      </c>
      <c r="I27">
        <v>9459.8145100000002</v>
      </c>
      <c r="J27">
        <v>12046.123750000001</v>
      </c>
      <c r="K27">
        <v>13397.418390000001</v>
      </c>
      <c r="L27">
        <v>15528.370209999999</v>
      </c>
      <c r="M27">
        <v>18028.945019999999</v>
      </c>
      <c r="N27">
        <v>19029.6532039101</v>
      </c>
      <c r="O27">
        <v>18242.166715041301</v>
      </c>
      <c r="P27">
        <v>20252.033037706798</v>
      </c>
      <c r="Q27">
        <v>20771.005901087399</v>
      </c>
      <c r="R27">
        <v>22002.610870315399</v>
      </c>
      <c r="S27">
        <v>23980.262106648501</v>
      </c>
      <c r="T27">
        <v>23426.687086217298</v>
      </c>
      <c r="U27">
        <v>22691.077191551401</v>
      </c>
      <c r="V27">
        <v>23328.315765764772</v>
      </c>
      <c r="W27">
        <v>23965.554339978142</v>
      </c>
      <c r="X27">
        <v>24602.792914191516</v>
      </c>
    </row>
    <row r="28" spans="1:24">
      <c r="A28" t="s">
        <v>24</v>
      </c>
      <c r="B28">
        <v>5358.0606000000007</v>
      </c>
      <c r="C28">
        <v>5785.0040000000008</v>
      </c>
      <c r="D28">
        <v>5768.3473999999987</v>
      </c>
      <c r="E28">
        <v>6678.0912799999996</v>
      </c>
      <c r="F28">
        <v>5342.9835599999997</v>
      </c>
      <c r="G28">
        <v>5569.8000499999998</v>
      </c>
      <c r="H28">
        <v>6505.5171700000001</v>
      </c>
      <c r="I28">
        <v>7548.4594999999999</v>
      </c>
      <c r="J28">
        <v>12338.7019411158</v>
      </c>
      <c r="K28">
        <v>6277.9895152694908</v>
      </c>
      <c r="L28">
        <v>14563.819957985401</v>
      </c>
      <c r="M28">
        <v>16086.6972691022</v>
      </c>
      <c r="N28">
        <v>17434.005942321499</v>
      </c>
      <c r="O28">
        <v>17394.889581450399</v>
      </c>
      <c r="P28">
        <v>20051.1465237015</v>
      </c>
      <c r="Q28">
        <v>20672.833920216901</v>
      </c>
      <c r="R28">
        <v>21504.833020346399</v>
      </c>
      <c r="S28">
        <v>22107.3232073074</v>
      </c>
      <c r="T28">
        <v>21277.8463776803</v>
      </c>
      <c r="U28">
        <v>20155.528864446602</v>
      </c>
      <c r="V28">
        <v>19863.672235591683</v>
      </c>
      <c r="W28">
        <v>19571.815606736764</v>
      </c>
      <c r="X28">
        <v>19279.958977881841</v>
      </c>
    </row>
    <row r="29" spans="1:24">
      <c r="A29" t="s">
        <v>25</v>
      </c>
      <c r="B29">
        <v>7770.8760800000009</v>
      </c>
      <c r="C29">
        <v>4303.8440000000001</v>
      </c>
      <c r="D29">
        <v>6772.7313000000004</v>
      </c>
      <c r="E29">
        <v>6739.1365400000013</v>
      </c>
      <c r="F29">
        <v>5911.4323300000015</v>
      </c>
      <c r="G29">
        <v>6123.1118900000001</v>
      </c>
      <c r="H29">
        <v>6243.39822</v>
      </c>
      <c r="I29">
        <v>7704.5004599999993</v>
      </c>
      <c r="J29">
        <v>8153.3637500000004</v>
      </c>
      <c r="K29">
        <v>10128.31215</v>
      </c>
      <c r="L29">
        <v>11356.293818952799</v>
      </c>
      <c r="M29">
        <v>12773.279534691999</v>
      </c>
      <c r="N29">
        <v>15499.2701647624</v>
      </c>
      <c r="O29">
        <v>17248.477879991598</v>
      </c>
      <c r="P29">
        <v>18958.847708601399</v>
      </c>
      <c r="Q29">
        <v>23292.257854316798</v>
      </c>
      <c r="R29">
        <v>24093.276242910899</v>
      </c>
      <c r="S29">
        <v>26326.618746435699</v>
      </c>
      <c r="T29">
        <v>26143.179503548901</v>
      </c>
      <c r="U29">
        <v>27089.784011129199</v>
      </c>
      <c r="V29">
        <v>26551.665005752799</v>
      </c>
      <c r="W29">
        <v>26013.546000376398</v>
      </c>
      <c r="X29">
        <v>25475.426995000002</v>
      </c>
    </row>
    <row r="30" spans="1:24">
      <c r="A30" t="s">
        <v>26</v>
      </c>
      <c r="B30">
        <v>6334.5895200000004</v>
      </c>
      <c r="C30">
        <v>5928.0575000000008</v>
      </c>
      <c r="D30">
        <v>5163.9559200000003</v>
      </c>
      <c r="E30">
        <v>5176.0917200000004</v>
      </c>
      <c r="F30">
        <v>5342.938540000001</v>
      </c>
      <c r="G30">
        <v>5865.3354961976693</v>
      </c>
      <c r="H30">
        <v>5938.81943362313</v>
      </c>
      <c r="I30">
        <v>6396.3668156194899</v>
      </c>
      <c r="J30">
        <v>7357.0835066582704</v>
      </c>
      <c r="K30">
        <v>8400.6706209757795</v>
      </c>
      <c r="L30">
        <v>9294.6302987680301</v>
      </c>
      <c r="M30">
        <v>9973.9957195492098</v>
      </c>
      <c r="N30">
        <v>10753.752557715199</v>
      </c>
      <c r="O30">
        <v>11441.7838268781</v>
      </c>
      <c r="P30">
        <v>11059.731879748</v>
      </c>
      <c r="Q30">
        <v>14127.6601552751</v>
      </c>
      <c r="R30">
        <v>15037.3525367898</v>
      </c>
      <c r="S30">
        <v>16387.0510490956</v>
      </c>
      <c r="T30">
        <v>16855.663975776301</v>
      </c>
      <c r="U30">
        <v>17082.305286893501</v>
      </c>
      <c r="V30">
        <v>16480.969852129849</v>
      </c>
      <c r="W30">
        <v>15879.634417366198</v>
      </c>
      <c r="X30">
        <v>15278.298982602548</v>
      </c>
    </row>
    <row r="31" spans="1:24">
      <c r="A31" t="s">
        <v>27</v>
      </c>
      <c r="B31">
        <v>1401.5751999999998</v>
      </c>
      <c r="C31">
        <v>1343.3711600000001</v>
      </c>
      <c r="D31">
        <v>1249.6112800000003</v>
      </c>
      <c r="E31">
        <v>1213.2319</v>
      </c>
      <c r="F31">
        <v>1440.1258000000005</v>
      </c>
      <c r="G31">
        <v>1364.8590899999999</v>
      </c>
      <c r="H31">
        <v>1638.0571199999999</v>
      </c>
      <c r="I31">
        <v>1706.58195</v>
      </c>
      <c r="J31">
        <v>2042.6890699999999</v>
      </c>
      <c r="K31">
        <v>2277.4673789752201</v>
      </c>
      <c r="L31">
        <v>2141.66572057539</v>
      </c>
      <c r="M31">
        <v>2589.7568201596</v>
      </c>
      <c r="N31">
        <v>2739.7734486252598</v>
      </c>
      <c r="O31">
        <v>3273.44694898642</v>
      </c>
      <c r="P31">
        <v>3302.5113799999999</v>
      </c>
      <c r="Q31">
        <v>3171.7018883000001</v>
      </c>
      <c r="R31">
        <v>4376.0017766943301</v>
      </c>
      <c r="S31">
        <v>4473.4459752092107</v>
      </c>
      <c r="T31">
        <v>5449.3512341047199</v>
      </c>
      <c r="U31">
        <v>5469.5624025754305</v>
      </c>
      <c r="V31">
        <v>5521.8507667169542</v>
      </c>
      <c r="W31">
        <v>5574.139130858478</v>
      </c>
      <c r="X31">
        <v>5626.4274950000008</v>
      </c>
    </row>
    <row r="32" spans="1:24">
      <c r="A32" t="s">
        <v>28</v>
      </c>
      <c r="B32">
        <v>1850.9466000000002</v>
      </c>
      <c r="C32">
        <v>1944.7713000000001</v>
      </c>
      <c r="D32">
        <v>1765.0663</v>
      </c>
      <c r="E32">
        <v>1845.2589500000001</v>
      </c>
      <c r="F32">
        <v>1844.2223199999999</v>
      </c>
      <c r="G32">
        <v>0</v>
      </c>
      <c r="H32">
        <v>0</v>
      </c>
      <c r="I32">
        <v>0</v>
      </c>
      <c r="J32">
        <v>5812.1294400000006</v>
      </c>
      <c r="K32">
        <v>4306.6392057748808</v>
      </c>
      <c r="L32">
        <v>5339.1353066120701</v>
      </c>
      <c r="M32">
        <v>6253.2792874768302</v>
      </c>
      <c r="N32">
        <v>7755.3527863485897</v>
      </c>
      <c r="O32">
        <v>7896.5931333221297</v>
      </c>
      <c r="P32">
        <v>8682.3926476214492</v>
      </c>
      <c r="Q32">
        <v>10616.310062775699</v>
      </c>
      <c r="R32">
        <v>14944.396150078999</v>
      </c>
      <c r="S32">
        <v>14444.6773220575</v>
      </c>
      <c r="T32">
        <v>14508.926909911799</v>
      </c>
      <c r="U32">
        <v>15070.185249774901</v>
      </c>
      <c r="V32">
        <v>16270.203359849933</v>
      </c>
      <c r="W32">
        <v>17470.221469924967</v>
      </c>
      <c r="X32">
        <v>18670.239579999998</v>
      </c>
    </row>
    <row r="33" spans="1:24">
      <c r="A33" t="s">
        <v>29</v>
      </c>
      <c r="B33">
        <v>7349.8285000000005</v>
      </c>
      <c r="C33">
        <v>8478.6514999999999</v>
      </c>
      <c r="D33">
        <v>6650.6692999999996</v>
      </c>
      <c r="E33">
        <v>6832.3137600000009</v>
      </c>
      <c r="F33">
        <v>6676.8817799999997</v>
      </c>
      <c r="G33">
        <v>7205.4394139353199</v>
      </c>
      <c r="H33">
        <v>7481.5767098236001</v>
      </c>
      <c r="I33">
        <v>7078.0522194876103</v>
      </c>
      <c r="J33">
        <v>8198.9993995968107</v>
      </c>
      <c r="K33">
        <v>10199.231611327201</v>
      </c>
      <c r="L33">
        <v>11721.33668</v>
      </c>
      <c r="M33">
        <v>12749.0853746496</v>
      </c>
      <c r="N33">
        <v>13880.401250000001</v>
      </c>
      <c r="O33">
        <v>14947.09088</v>
      </c>
      <c r="P33">
        <v>16931.752530000002</v>
      </c>
      <c r="Q33">
        <v>18078.253071939002</v>
      </c>
      <c r="R33">
        <v>21185.028326879466</v>
      </c>
      <c r="S33">
        <v>27480.860121524602</v>
      </c>
      <c r="T33">
        <v>32342.331630196</v>
      </c>
      <c r="U33">
        <v>36377.819119284599</v>
      </c>
      <c r="V33">
        <v>38767.548562446675</v>
      </c>
      <c r="W33">
        <v>41157.27800560875</v>
      </c>
      <c r="X33">
        <v>43547.007448770833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CF45-B1B2-401A-8B11-56EAE69FFD24}">
  <dimension ref="A1:X33"/>
  <sheetViews>
    <sheetView workbookViewId="0"/>
  </sheetViews>
  <sheetFormatPr defaultRowHeight="15"/>
  <sheetData>
    <row r="1" spans="1:24">
      <c r="A1" t="s">
        <v>118</v>
      </c>
    </row>
    <row r="3" spans="1:24">
      <c r="B3">
        <v>1995</v>
      </c>
      <c r="C3">
        <v>1996</v>
      </c>
      <c r="D3">
        <v>1997</v>
      </c>
      <c r="E3">
        <v>1998</v>
      </c>
      <c r="F3">
        <v>1999</v>
      </c>
      <c r="G3">
        <v>2000</v>
      </c>
      <c r="H3">
        <v>2001</v>
      </c>
      <c r="I3">
        <v>2002</v>
      </c>
      <c r="J3">
        <v>2003</v>
      </c>
      <c r="K3">
        <v>2004</v>
      </c>
      <c r="L3">
        <v>2005</v>
      </c>
      <c r="M3">
        <v>2006</v>
      </c>
      <c r="N3">
        <v>2007</v>
      </c>
      <c r="O3">
        <v>2008</v>
      </c>
      <c r="P3">
        <v>2009</v>
      </c>
      <c r="Q3">
        <v>2010</v>
      </c>
      <c r="R3">
        <v>2011</v>
      </c>
      <c r="S3">
        <v>2012</v>
      </c>
      <c r="T3">
        <v>2013</v>
      </c>
      <c r="U3">
        <v>2014</v>
      </c>
      <c r="X3">
        <v>2017</v>
      </c>
    </row>
    <row r="4" spans="1:24">
      <c r="A4" t="s">
        <v>0</v>
      </c>
      <c r="B4">
        <v>1138.6168499999999</v>
      </c>
      <c r="C4">
        <v>1211.2342999999998</v>
      </c>
      <c r="D4">
        <v>1402.1093999999998</v>
      </c>
      <c r="E4">
        <v>1443.0617499999998</v>
      </c>
      <c r="F4">
        <v>1522.5783000000001</v>
      </c>
      <c r="G4">
        <v>1732.5585999999998</v>
      </c>
      <c r="H4">
        <v>1977.742</v>
      </c>
      <c r="I4">
        <v>2269.0963000000002</v>
      </c>
      <c r="J4">
        <v>2423.44155</v>
      </c>
      <c r="K4">
        <v>2723.0216999999998</v>
      </c>
      <c r="L4">
        <v>3156.6920500000001</v>
      </c>
      <c r="M4">
        <v>3614.8630499999999</v>
      </c>
      <c r="N4">
        <v>3967.6016500000001</v>
      </c>
      <c r="O4">
        <v>4084.2671999999998</v>
      </c>
      <c r="P4">
        <v>4533.8585499999999</v>
      </c>
      <c r="Q4">
        <v>4907.9135999999999</v>
      </c>
      <c r="R4">
        <v>5316.8929799999996</v>
      </c>
      <c r="S4">
        <v>5501.5132759999997</v>
      </c>
      <c r="T4">
        <v>5100.6423999999997</v>
      </c>
      <c r="U4">
        <v>5022.9345375000003</v>
      </c>
      <c r="V4">
        <v>5332.9332716666668</v>
      </c>
      <c r="W4">
        <v>5642.9320058333333</v>
      </c>
      <c r="X4">
        <v>5952.9307399999998</v>
      </c>
    </row>
    <row r="5" spans="1:24">
      <c r="A5" t="s">
        <v>1</v>
      </c>
      <c r="B5">
        <v>402.53594999999996</v>
      </c>
      <c r="C5">
        <v>413.06150000000002</v>
      </c>
      <c r="D5">
        <v>141.6969</v>
      </c>
      <c r="E5">
        <v>83.762149999999991</v>
      </c>
      <c r="F5">
        <v>179.37659999999997</v>
      </c>
      <c r="G5">
        <v>154.07990000000001</v>
      </c>
      <c r="H5">
        <v>229.52775</v>
      </c>
      <c r="I5">
        <v>43.340499999999999</v>
      </c>
      <c r="J5">
        <v>-111.44699999999999</v>
      </c>
      <c r="K5">
        <v>68.548749999999998</v>
      </c>
      <c r="L5">
        <v>176.63464999999999</v>
      </c>
      <c r="M5">
        <v>698.66655000000003</v>
      </c>
      <c r="N5">
        <v>951.3682</v>
      </c>
      <c r="O5">
        <v>1172.4931999999999</v>
      </c>
      <c r="P5">
        <v>1385.8345999999999</v>
      </c>
      <c r="Q5">
        <v>963.39739999999995</v>
      </c>
      <c r="R5">
        <v>906.65337</v>
      </c>
      <c r="S5">
        <v>1285.5069100000001</v>
      </c>
      <c r="T5">
        <v>1500.3033800000001</v>
      </c>
      <c r="U5">
        <v>1748.9685400000001</v>
      </c>
      <c r="V5">
        <v>1849.6903100000002</v>
      </c>
      <c r="W5">
        <v>1950.4120800000003</v>
      </c>
      <c r="X5">
        <v>2051.1338500000002</v>
      </c>
    </row>
    <row r="6" spans="1:24">
      <c r="A6" t="s">
        <v>2</v>
      </c>
      <c r="B6">
        <v>-144.5273</v>
      </c>
      <c r="C6">
        <v>-186.80640000000005</v>
      </c>
      <c r="D6">
        <v>-207.06145000000004</v>
      </c>
      <c r="E6">
        <v>19.635900000000021</v>
      </c>
      <c r="F6">
        <v>-294.80385000000001</v>
      </c>
      <c r="G6">
        <v>-310.37105000000003</v>
      </c>
      <c r="H6">
        <v>-527.86959999999999</v>
      </c>
      <c r="I6">
        <v>-432.34359999999992</v>
      </c>
      <c r="J6">
        <v>89.776749999999993</v>
      </c>
      <c r="K6">
        <v>318.86225000000002</v>
      </c>
      <c r="L6">
        <v>1444.8307500000001</v>
      </c>
      <c r="M6">
        <v>2837.2991000000002</v>
      </c>
      <c r="N6">
        <v>3316.5212000000001</v>
      </c>
      <c r="O6">
        <v>4436.20975</v>
      </c>
      <c r="P6">
        <v>5588.7132499999998</v>
      </c>
      <c r="Q6">
        <v>5912.8824999999997</v>
      </c>
      <c r="R6">
        <v>6633.0692399999998</v>
      </c>
      <c r="S6">
        <v>6251.5588500000003</v>
      </c>
      <c r="T6">
        <v>6578.1308399999998</v>
      </c>
      <c r="U6">
        <v>7384.17029</v>
      </c>
      <c r="V6">
        <v>7197.1997933333341</v>
      </c>
      <c r="W6">
        <v>7010.2292966666682</v>
      </c>
      <c r="X6">
        <v>6823.2588000000014</v>
      </c>
    </row>
    <row r="7" spans="1:24">
      <c r="A7" t="s">
        <v>3</v>
      </c>
      <c r="B7">
        <v>-944.64599999999996</v>
      </c>
      <c r="C7">
        <v>-911.38879999999983</v>
      </c>
      <c r="D7">
        <v>-884.58844999999985</v>
      </c>
      <c r="E7">
        <v>-1005.8533999999999</v>
      </c>
      <c r="F7">
        <v>-977.72629999999992</v>
      </c>
      <c r="G7">
        <v>-1049.1939</v>
      </c>
      <c r="H7">
        <v>-1355.6731499999999</v>
      </c>
      <c r="I7">
        <v>-1878.5895499999997</v>
      </c>
      <c r="J7">
        <v>-2062.9193499999997</v>
      </c>
      <c r="K7">
        <v>-2091.6656000000003</v>
      </c>
      <c r="L7">
        <v>-3234.17425</v>
      </c>
      <c r="M7">
        <v>-3792.1168499999999</v>
      </c>
      <c r="N7">
        <v>-3641.4865</v>
      </c>
      <c r="O7">
        <v>-4295.4857999999995</v>
      </c>
      <c r="P7">
        <v>-5362.3696999999993</v>
      </c>
      <c r="Q7">
        <v>-6107.5609499999991</v>
      </c>
      <c r="R7">
        <v>-6222.1116300000003</v>
      </c>
      <c r="S7">
        <v>-6801.8587399999988</v>
      </c>
      <c r="T7">
        <v>-7151.8646799999997</v>
      </c>
      <c r="U7">
        <v>-7252.8517400000001</v>
      </c>
      <c r="V7">
        <v>-7119.4108700000006</v>
      </c>
      <c r="W7">
        <v>-6985.9700000000012</v>
      </c>
      <c r="X7">
        <v>-6852.5291300000008</v>
      </c>
    </row>
    <row r="8" spans="1:24">
      <c r="A8" t="s">
        <v>4</v>
      </c>
      <c r="B8">
        <v>-921.649</v>
      </c>
      <c r="C8">
        <v>-1076.52495</v>
      </c>
      <c r="D8">
        <v>-1131.5408499999999</v>
      </c>
      <c r="E8">
        <v>-1422.7182499999999</v>
      </c>
      <c r="F8">
        <v>-1272.2647999999999</v>
      </c>
      <c r="G8">
        <v>-1619.9617499999999</v>
      </c>
      <c r="H8">
        <v>-1643.5779000000002</v>
      </c>
      <c r="I8">
        <v>-1751.6637999999998</v>
      </c>
      <c r="J8">
        <v>-2132.6179499999998</v>
      </c>
      <c r="K8">
        <v>-2583.3591500000002</v>
      </c>
      <c r="L8">
        <v>-3160.6722999999993</v>
      </c>
      <c r="M8">
        <v>-4273.9521064999999</v>
      </c>
      <c r="N8">
        <v>-6067.1109959999994</v>
      </c>
      <c r="O8">
        <v>-7403.4418999999989</v>
      </c>
      <c r="P8">
        <v>-8509.4206999999988</v>
      </c>
      <c r="Q8">
        <v>-9415.1301255000017</v>
      </c>
      <c r="R8">
        <v>-11397.595020000001</v>
      </c>
      <c r="S8">
        <v>-11738.817209999999</v>
      </c>
      <c r="T8">
        <v>-12249.588889999999</v>
      </c>
      <c r="U8">
        <v>-12767.965549999999</v>
      </c>
      <c r="V8">
        <v>-13063.380703333332</v>
      </c>
      <c r="W8">
        <v>-13358.795856666666</v>
      </c>
      <c r="X8">
        <v>-13654.211010000001</v>
      </c>
    </row>
    <row r="9" spans="1:24">
      <c r="A9" t="s">
        <v>5</v>
      </c>
      <c r="B9">
        <v>679.56115</v>
      </c>
      <c r="C9">
        <v>-16.09</v>
      </c>
      <c r="D9">
        <v>575.45884999999998</v>
      </c>
      <c r="E9">
        <v>589.69849999999997</v>
      </c>
      <c r="F9">
        <v>1418.8162</v>
      </c>
      <c r="G9">
        <v>1571.8321000000001</v>
      </c>
      <c r="H9">
        <v>1195.4870000000001</v>
      </c>
      <c r="I9">
        <v>824.37114999999994</v>
      </c>
      <c r="J9">
        <v>698.94960000000003</v>
      </c>
      <c r="K9">
        <v>1493.0715499999999</v>
      </c>
      <c r="L9">
        <v>1634.8244500000001</v>
      </c>
      <c r="M9">
        <v>1794.11545</v>
      </c>
      <c r="N9">
        <v>1981.4835</v>
      </c>
      <c r="O9">
        <v>2192.9865500000001</v>
      </c>
      <c r="P9">
        <v>2356.4609500000001</v>
      </c>
      <c r="Q9">
        <v>3016.9554499999999</v>
      </c>
      <c r="R9">
        <v>3588.58358</v>
      </c>
      <c r="S9">
        <v>3201.2164499999999</v>
      </c>
      <c r="T9">
        <v>3386.1186499999999</v>
      </c>
      <c r="U9">
        <v>3274.0119800000002</v>
      </c>
      <c r="V9">
        <v>3073.7530566666669</v>
      </c>
      <c r="W9">
        <v>2873.4941333333336</v>
      </c>
      <c r="X9">
        <v>2673.2352100000003</v>
      </c>
    </row>
    <row r="10" spans="1:24">
      <c r="A10" t="s">
        <v>6</v>
      </c>
      <c r="B10">
        <v>-131.45530000000002</v>
      </c>
      <c r="C10">
        <v>-131.37484999999998</v>
      </c>
      <c r="D10">
        <v>62.429200000000044</v>
      </c>
      <c r="E10">
        <v>-3.3788999999999563</v>
      </c>
      <c r="F10">
        <v>-32.984500000000011</v>
      </c>
      <c r="G10">
        <v>2.5743999999999998</v>
      </c>
      <c r="H10">
        <v>-60.015699999999924</v>
      </c>
      <c r="I10">
        <v>-60.015699999999924</v>
      </c>
      <c r="J10">
        <v>208.2046</v>
      </c>
      <c r="K10">
        <v>-51.407549999999993</v>
      </c>
      <c r="L10">
        <v>-444.084</v>
      </c>
      <c r="M10">
        <v>-347.22219999999999</v>
      </c>
      <c r="N10">
        <v>-308.84755000000001</v>
      </c>
      <c r="O10">
        <v>-235.39670000000001</v>
      </c>
      <c r="P10">
        <v>-285.27570000000003</v>
      </c>
      <c r="Q10">
        <v>-653.65625</v>
      </c>
      <c r="R10">
        <v>-612.53719999999998</v>
      </c>
      <c r="S10">
        <v>497.06062000000003</v>
      </c>
      <c r="T10">
        <v>-925.90942000000018</v>
      </c>
      <c r="U10">
        <v>-699.90921000000003</v>
      </c>
      <c r="V10">
        <v>-718.73608666666667</v>
      </c>
      <c r="W10">
        <v>-737.5629633333333</v>
      </c>
      <c r="X10">
        <v>-756.38983999999994</v>
      </c>
    </row>
    <row r="11" spans="1:24">
      <c r="A11" t="s">
        <v>7</v>
      </c>
      <c r="B11">
        <v>-51.970699999999994</v>
      </c>
      <c r="C11">
        <v>-58.004449999999999</v>
      </c>
      <c r="D11">
        <v>-115.52619999999999</v>
      </c>
      <c r="E11">
        <v>-137.00635</v>
      </c>
      <c r="F11">
        <v>-132.34025</v>
      </c>
      <c r="G11">
        <v>-246.17699999999999</v>
      </c>
      <c r="H11">
        <v>84.150700000000001</v>
      </c>
      <c r="I11">
        <v>19.468900000000001</v>
      </c>
      <c r="J11">
        <v>-34.915300000000002</v>
      </c>
      <c r="K11">
        <v>-620.51084999999989</v>
      </c>
      <c r="L11">
        <v>-872.72159999999997</v>
      </c>
      <c r="M11">
        <v>-948.98820000000001</v>
      </c>
      <c r="N11">
        <v>-1104.4176</v>
      </c>
      <c r="O11">
        <v>-1355.9042999999999</v>
      </c>
      <c r="P11">
        <v>-413.75434999999993</v>
      </c>
      <c r="Q11">
        <v>-264.92185000000001</v>
      </c>
      <c r="R11">
        <v>-367.84987999999998</v>
      </c>
      <c r="S11">
        <v>-1039.8806500000001</v>
      </c>
      <c r="T11">
        <v>-1034.1315900000002</v>
      </c>
      <c r="U11">
        <v>-1280.25351</v>
      </c>
      <c r="V11">
        <v>-1005.23091</v>
      </c>
      <c r="W11">
        <v>-730.20830999999998</v>
      </c>
      <c r="X11">
        <v>-455.18570999999997</v>
      </c>
    </row>
    <row r="12" spans="1:24">
      <c r="A12" t="s">
        <v>8</v>
      </c>
      <c r="B12">
        <v>-25.496099999999977</v>
      </c>
      <c r="C12">
        <v>5.0274000000000196</v>
      </c>
      <c r="D12">
        <v>-35.335440000000006</v>
      </c>
      <c r="E12">
        <v>3.8782799999999935</v>
      </c>
      <c r="F12">
        <v>9.6956999999999578</v>
      </c>
      <c r="G12">
        <v>11.419379999999999</v>
      </c>
      <c r="H12">
        <v>118.57482</v>
      </c>
      <c r="I12">
        <v>213.44904</v>
      </c>
      <c r="J12">
        <v>373.24853999999999</v>
      </c>
      <c r="K12">
        <v>76.991039999999998</v>
      </c>
      <c r="L12">
        <v>1300.1574599999999</v>
      </c>
      <c r="M12">
        <v>1892.38518</v>
      </c>
      <c r="N12">
        <v>2373.8664600000002</v>
      </c>
      <c r="O12">
        <v>2464.9342200000001</v>
      </c>
      <c r="P12">
        <v>2662.2237599999999</v>
      </c>
      <c r="Q12">
        <v>2527.9203600000001</v>
      </c>
      <c r="R12">
        <v>2233.4836194999998</v>
      </c>
      <c r="S12">
        <v>2676.3250500000004</v>
      </c>
      <c r="T12">
        <v>3088.3649999999998</v>
      </c>
      <c r="U12">
        <v>3945.8646675</v>
      </c>
      <c r="V12">
        <v>4181.2545950000003</v>
      </c>
      <c r="W12">
        <v>4416.6445225000007</v>
      </c>
      <c r="X12">
        <v>4652.0344500000001</v>
      </c>
    </row>
    <row r="13" spans="1:24">
      <c r="A13" t="s">
        <v>9</v>
      </c>
      <c r="B13">
        <v>-30.09258000000003</v>
      </c>
      <c r="C13">
        <v>-59.610600000000026</v>
      </c>
      <c r="D13">
        <v>1.2209399999999611</v>
      </c>
      <c r="E13">
        <v>47.832120000000025</v>
      </c>
      <c r="F13">
        <v>29.01527999999999</v>
      </c>
      <c r="G13">
        <v>779.60609999999986</v>
      </c>
      <c r="H13">
        <v>275.28606000000002</v>
      </c>
      <c r="I13">
        <v>549.99756000000002</v>
      </c>
      <c r="J13">
        <v>1208.08422</v>
      </c>
      <c r="K13">
        <v>1452.4158600000001</v>
      </c>
      <c r="L13">
        <v>527.58972000000006</v>
      </c>
      <c r="M13">
        <v>238.44239999999999</v>
      </c>
      <c r="N13">
        <v>909.88757999999996</v>
      </c>
      <c r="O13">
        <v>1659.54474</v>
      </c>
      <c r="P13">
        <v>2367.7617599999999</v>
      </c>
      <c r="Q13">
        <v>2622.0045599999999</v>
      </c>
      <c r="R13">
        <v>2486.0248799999999</v>
      </c>
      <c r="S13">
        <v>2972.5689000000002</v>
      </c>
      <c r="T13">
        <v>3880.99845</v>
      </c>
      <c r="U13">
        <v>4676.3051999999998</v>
      </c>
      <c r="V13">
        <v>5211.9735499999997</v>
      </c>
      <c r="W13">
        <v>5747.6418999999996</v>
      </c>
      <c r="X13">
        <v>6283.3102499999995</v>
      </c>
    </row>
    <row r="14" spans="1:24">
      <c r="A14" t="s">
        <v>10</v>
      </c>
      <c r="B14">
        <v>233.27136000000002</v>
      </c>
      <c r="C14">
        <v>222.49835999999993</v>
      </c>
      <c r="D14">
        <v>252.87822</v>
      </c>
      <c r="E14">
        <v>172.29617999999999</v>
      </c>
      <c r="F14">
        <v>103.49262000000002</v>
      </c>
      <c r="G14">
        <v>332.31113999999997</v>
      </c>
      <c r="H14">
        <v>466.39908000000003</v>
      </c>
      <c r="I14">
        <v>919.43964000000005</v>
      </c>
      <c r="J14">
        <v>1073.6371799999999</v>
      </c>
      <c r="K14">
        <v>1154.2910400000001</v>
      </c>
      <c r="L14">
        <v>1335.1338000000001</v>
      </c>
      <c r="M14">
        <v>1029.1805999999999</v>
      </c>
      <c r="N14">
        <v>782.22465720000002</v>
      </c>
      <c r="O14">
        <v>1357.46982</v>
      </c>
      <c r="P14">
        <v>1585.28286</v>
      </c>
      <c r="Q14">
        <v>1820.0696219999998</v>
      </c>
      <c r="R14">
        <v>2328.8273146269999</v>
      </c>
      <c r="S14">
        <v>2558.2102140000002</v>
      </c>
      <c r="T14">
        <v>3729.8163</v>
      </c>
      <c r="U14">
        <v>4418.6954594999997</v>
      </c>
      <c r="V14">
        <v>5010.1004729999995</v>
      </c>
      <c r="W14">
        <v>5601.5054864999993</v>
      </c>
      <c r="X14">
        <v>6192.910499999999</v>
      </c>
    </row>
    <row r="15" spans="1:24">
      <c r="A15" t="s">
        <v>11</v>
      </c>
      <c r="B15">
        <v>-138.82805999999999</v>
      </c>
      <c r="C15">
        <v>-125.11043999999995</v>
      </c>
      <c r="D15">
        <v>-95.376959999999997</v>
      </c>
      <c r="E15">
        <v>-42.30198</v>
      </c>
      <c r="F15">
        <v>-48.334859999999971</v>
      </c>
      <c r="G15">
        <v>-184.07465999999999</v>
      </c>
      <c r="H15">
        <v>-389.98259999999993</v>
      </c>
      <c r="I15">
        <v>-579.22829999999999</v>
      </c>
      <c r="J15">
        <v>-802.51667999999995</v>
      </c>
      <c r="K15">
        <v>-684.66005999999993</v>
      </c>
      <c r="L15">
        <v>-479.25486000000001</v>
      </c>
      <c r="M15">
        <v>-516.96036000000004</v>
      </c>
      <c r="N15">
        <v>-713.45987999999988</v>
      </c>
      <c r="O15">
        <v>-1749.96612</v>
      </c>
      <c r="P15">
        <v>-2702.3711399999997</v>
      </c>
      <c r="Q15">
        <v>-2767.9284360000001</v>
      </c>
      <c r="R15">
        <v>-3093.0592299999998</v>
      </c>
      <c r="S15">
        <v>-3142.8454469999997</v>
      </c>
      <c r="T15">
        <v>-3163.3581000000004</v>
      </c>
      <c r="U15">
        <v>-3156.8732370000002</v>
      </c>
      <c r="V15">
        <v>-3391.4712580000005</v>
      </c>
      <c r="W15">
        <v>-3626.0692790000007</v>
      </c>
      <c r="X15">
        <v>-3860.6673000000005</v>
      </c>
    </row>
    <row r="16" spans="1:24">
      <c r="A16" t="s">
        <v>12</v>
      </c>
      <c r="B16">
        <v>0</v>
      </c>
      <c r="C16">
        <v>0</v>
      </c>
      <c r="D16">
        <v>0</v>
      </c>
      <c r="E16">
        <v>0</v>
      </c>
      <c r="F16">
        <v>-15.800400000000002</v>
      </c>
      <c r="G16">
        <v>-15.800400000000002</v>
      </c>
      <c r="H16">
        <v>-44.743859999999998</v>
      </c>
      <c r="I16">
        <v>0.43091999999999997</v>
      </c>
      <c r="J16">
        <v>-179.40635999999998</v>
      </c>
      <c r="K16">
        <v>33.899039999999999</v>
      </c>
      <c r="L16">
        <v>-155.56211999999999</v>
      </c>
      <c r="M16">
        <v>-268.67861999999997</v>
      </c>
      <c r="N16">
        <v>-279.7389</v>
      </c>
      <c r="O16">
        <v>-88.266779999999997</v>
      </c>
      <c r="P16">
        <v>-257.04377999999997</v>
      </c>
      <c r="Q16">
        <v>-296.18567999999999</v>
      </c>
      <c r="R16">
        <v>-450.05377000000004</v>
      </c>
      <c r="S16">
        <v>-303.27885000000003</v>
      </c>
      <c r="T16">
        <v>-122.33865</v>
      </c>
      <c r="U16">
        <v>-75.626249999999999</v>
      </c>
      <c r="V16">
        <v>-221.25075000000001</v>
      </c>
      <c r="W16">
        <v>-366.87525000000005</v>
      </c>
      <c r="X16">
        <v>-512.49975000000006</v>
      </c>
    </row>
    <row r="17" spans="1:24">
      <c r="A17" t="s">
        <v>13</v>
      </c>
      <c r="B17">
        <v>26.960999999999999</v>
      </c>
      <c r="C17">
        <v>39.334679999999999</v>
      </c>
      <c r="D17">
        <v>35.531759999999998</v>
      </c>
      <c r="E17">
        <v>37.234560000000002</v>
      </c>
      <c r="F17">
        <v>34.680359999999993</v>
      </c>
      <c r="G17">
        <v>40.186080000000004</v>
      </c>
      <c r="H17">
        <v>34.793879999999994</v>
      </c>
      <c r="I17">
        <v>-8.1166799999999988</v>
      </c>
      <c r="J17">
        <v>-121.52316</v>
      </c>
      <c r="K17">
        <v>5.8462800000000001</v>
      </c>
      <c r="L17">
        <v>104.94924</v>
      </c>
      <c r="M17">
        <v>59.143920000000001</v>
      </c>
      <c r="N17">
        <v>95.583839999999995</v>
      </c>
      <c r="O17">
        <v>304.00655999999998</v>
      </c>
      <c r="P17">
        <v>481.26803999999998</v>
      </c>
      <c r="Q17">
        <v>357.13391999999999</v>
      </c>
      <c r="R17">
        <v>553.10040000000004</v>
      </c>
      <c r="S17">
        <v>568.22912999999994</v>
      </c>
      <c r="T17">
        <v>376.97946999999999</v>
      </c>
      <c r="U17">
        <v>763.42154000000005</v>
      </c>
      <c r="V17">
        <v>747.52787666666666</v>
      </c>
      <c r="W17">
        <v>731.63421333333326</v>
      </c>
      <c r="X17">
        <v>715.74054999999998</v>
      </c>
    </row>
    <row r="18" spans="1:24">
      <c r="A18" t="s">
        <v>14</v>
      </c>
      <c r="B18">
        <v>23.782440000000001</v>
      </c>
      <c r="C18">
        <v>23.385119999999997</v>
      </c>
      <c r="D18">
        <v>10.784399999999998</v>
      </c>
      <c r="E18">
        <v>11.352</v>
      </c>
      <c r="F18">
        <v>-0.62436000000000003</v>
      </c>
      <c r="G18">
        <v>-0.68111999999999995</v>
      </c>
      <c r="H18">
        <v>-1.8730800000000001</v>
      </c>
      <c r="I18">
        <v>-3.1785600000000001</v>
      </c>
      <c r="J18">
        <v>0</v>
      </c>
      <c r="K18">
        <v>0</v>
      </c>
      <c r="L18">
        <v>2.4766000000000004</v>
      </c>
      <c r="M18">
        <v>-4.6878500000000001</v>
      </c>
      <c r="N18">
        <v>0</v>
      </c>
      <c r="O18">
        <v>245.44874999999999</v>
      </c>
      <c r="P18">
        <v>0</v>
      </c>
      <c r="Q18">
        <v>1836.2750699999997</v>
      </c>
      <c r="R18">
        <v>4146.1103481</v>
      </c>
      <c r="S18">
        <v>4322.0065226999996</v>
      </c>
      <c r="T18">
        <v>4294.6913800000002</v>
      </c>
      <c r="U18">
        <v>4295.2776709</v>
      </c>
      <c r="V18">
        <v>4543.4526339333333</v>
      </c>
      <c r="W18">
        <v>4791.6275969666667</v>
      </c>
      <c r="X18">
        <v>5039.8025600000001</v>
      </c>
    </row>
    <row r="19" spans="1:24">
      <c r="A19" t="s">
        <v>15</v>
      </c>
      <c r="B19">
        <v>86.842800000000011</v>
      </c>
      <c r="C19">
        <v>112.38480000000001</v>
      </c>
      <c r="D19">
        <v>127.36944000000001</v>
      </c>
      <c r="E19">
        <v>106.93584</v>
      </c>
      <c r="F19">
        <v>74.469120000000004</v>
      </c>
      <c r="G19">
        <v>84.685919999999996</v>
      </c>
      <c r="H19">
        <v>70.779719999999998</v>
      </c>
      <c r="I19">
        <v>115.33632</v>
      </c>
      <c r="J19">
        <v>181.85903999999999</v>
      </c>
      <c r="K19">
        <v>162.78767999999999</v>
      </c>
      <c r="L19">
        <v>-165.28512000000001</v>
      </c>
      <c r="M19">
        <v>-335.33807999999999</v>
      </c>
      <c r="N19">
        <v>-265.80707999999998</v>
      </c>
      <c r="O19">
        <v>-7.2085200000000569</v>
      </c>
      <c r="P19">
        <v>76.17192</v>
      </c>
      <c r="Q19">
        <v>852.08112000000006</v>
      </c>
      <c r="R19">
        <v>802.85310000000004</v>
      </c>
      <c r="S19">
        <v>1040.7282899999998</v>
      </c>
      <c r="T19">
        <v>1166.4231600000001</v>
      </c>
      <c r="U19">
        <v>2266.0298499999999</v>
      </c>
      <c r="V19">
        <v>2445.5388766666665</v>
      </c>
      <c r="W19">
        <v>2625.0479033333331</v>
      </c>
      <c r="X19">
        <v>2804.5569299999997</v>
      </c>
    </row>
    <row r="20" spans="1:24">
      <c r="A20" t="s">
        <v>16</v>
      </c>
      <c r="B20">
        <v>-213.07703999999998</v>
      </c>
      <c r="C20">
        <v>-261.26627999999999</v>
      </c>
      <c r="D20">
        <v>-258.76884000000001</v>
      </c>
      <c r="E20">
        <v>-292.99511999999999</v>
      </c>
      <c r="F20">
        <v>-318.31008000000003</v>
      </c>
      <c r="G20">
        <v>-356.67984000000001</v>
      </c>
      <c r="H20">
        <v>46.486440000000002</v>
      </c>
      <c r="I20">
        <v>179.6454</v>
      </c>
      <c r="J20">
        <v>-862.01412000000005</v>
      </c>
      <c r="K20">
        <v>-2161.30728</v>
      </c>
      <c r="L20">
        <v>-2847.0248399999996</v>
      </c>
      <c r="M20">
        <v>-2476.0414799999999</v>
      </c>
      <c r="N20">
        <v>-3133.7195999999999</v>
      </c>
      <c r="O20">
        <v>-3937.2141599999995</v>
      </c>
      <c r="P20">
        <v>-3489.20748</v>
      </c>
      <c r="Q20">
        <v>-3401.0024400000002</v>
      </c>
      <c r="R20">
        <v>-3150.6714000000006</v>
      </c>
      <c r="S20">
        <v>-3166.1859599999998</v>
      </c>
      <c r="T20">
        <v>-2223.1327299999998</v>
      </c>
      <c r="U20">
        <v>-2783.7791631999999</v>
      </c>
      <c r="V20">
        <v>-2842.1185454666665</v>
      </c>
      <c r="W20">
        <v>-2900.4579277333332</v>
      </c>
      <c r="X20">
        <v>-2958.7973099999995</v>
      </c>
    </row>
    <row r="21" spans="1:24">
      <c r="A21" t="s">
        <v>17</v>
      </c>
      <c r="B21">
        <v>237.99468000000002</v>
      </c>
      <c r="C21">
        <v>58.63308</v>
      </c>
      <c r="D21">
        <v>47.054040000000001</v>
      </c>
      <c r="E21">
        <v>105.006</v>
      </c>
      <c r="F21">
        <v>160.51727999999997</v>
      </c>
      <c r="G21">
        <v>170.79083999999997</v>
      </c>
      <c r="H21">
        <v>184.41324</v>
      </c>
      <c r="I21">
        <v>184.41324</v>
      </c>
      <c r="J21">
        <v>52.162439999999997</v>
      </c>
      <c r="K21">
        <v>69.928319999999999</v>
      </c>
      <c r="L21">
        <v>157.67928000000001</v>
      </c>
      <c r="M21">
        <v>116.69856</v>
      </c>
      <c r="N21">
        <v>244.01123999999999</v>
      </c>
      <c r="O21">
        <v>1398.11232</v>
      </c>
      <c r="P21">
        <v>1166.0206800000001</v>
      </c>
      <c r="Q21">
        <v>761.20836000000008</v>
      </c>
      <c r="R21">
        <v>1168.5496499999999</v>
      </c>
      <c r="S21">
        <v>1402.8304499999999</v>
      </c>
      <c r="T21">
        <v>762.05471999999997</v>
      </c>
      <c r="U21">
        <v>1050.92687</v>
      </c>
      <c r="V21">
        <v>957.93053999999995</v>
      </c>
      <c r="W21">
        <v>864.93420999999989</v>
      </c>
      <c r="X21">
        <v>771.93787999999995</v>
      </c>
    </row>
    <row r="22" spans="1:24">
      <c r="A22" t="s">
        <v>18</v>
      </c>
      <c r="B22">
        <v>-368.56639999999999</v>
      </c>
      <c r="C22">
        <v>-440.20559999999995</v>
      </c>
      <c r="D22">
        <v>-444.79479999999995</v>
      </c>
      <c r="E22">
        <v>-435.85479999999995</v>
      </c>
      <c r="F22">
        <v>-551.41919999999993</v>
      </c>
      <c r="G22">
        <v>-182.5548</v>
      </c>
      <c r="H22">
        <v>58.467599999999997</v>
      </c>
      <c r="I22">
        <v>333.76</v>
      </c>
      <c r="J22">
        <v>628.60119999999995</v>
      </c>
      <c r="K22">
        <v>1400.3019999999999</v>
      </c>
      <c r="L22">
        <v>2086.1192000000001</v>
      </c>
      <c r="M22">
        <v>2901.8047999999999</v>
      </c>
      <c r="N22">
        <v>3945.4007999999999</v>
      </c>
      <c r="O22">
        <v>4704.1683999999996</v>
      </c>
      <c r="P22">
        <v>5400.2367999999997</v>
      </c>
      <c r="Q22">
        <v>5106.4088000000002</v>
      </c>
      <c r="R22">
        <v>3999.91824</v>
      </c>
      <c r="S22">
        <v>5179.8117000000002</v>
      </c>
      <c r="T22">
        <v>5415.6889499999997</v>
      </c>
      <c r="U22">
        <v>7464.4739399999999</v>
      </c>
      <c r="V22">
        <v>7475.0510800000002</v>
      </c>
      <c r="W22">
        <v>7485.6282200000005</v>
      </c>
      <c r="X22">
        <v>7496.2053599999999</v>
      </c>
    </row>
    <row r="23" spans="1:24">
      <c r="A23" t="s">
        <v>19</v>
      </c>
      <c r="B23">
        <v>-46.488</v>
      </c>
      <c r="C23">
        <v>-34.806399999999996</v>
      </c>
      <c r="D23">
        <v>-5.1852</v>
      </c>
      <c r="E23">
        <v>176.05840000000001</v>
      </c>
      <c r="F23">
        <v>212.4144</v>
      </c>
      <c r="G23">
        <v>196.32239999999999</v>
      </c>
      <c r="H23">
        <v>206.93119999999996</v>
      </c>
      <c r="I23">
        <v>237.92320000000001</v>
      </c>
      <c r="J23">
        <v>309.80079999999998</v>
      </c>
      <c r="K23">
        <v>513.75199999999995</v>
      </c>
      <c r="L23">
        <v>381.44</v>
      </c>
      <c r="M23">
        <v>334.41559999999993</v>
      </c>
      <c r="N23">
        <v>-21.410703999999999</v>
      </c>
      <c r="O23">
        <v>-562.86239999999998</v>
      </c>
      <c r="P23">
        <v>-290.3116</v>
      </c>
      <c r="Q23">
        <v>-232.44</v>
      </c>
      <c r="R23">
        <v>347.86896000000002</v>
      </c>
      <c r="S23">
        <v>-96.037620000000004</v>
      </c>
      <c r="T23">
        <v>96.406589999999994</v>
      </c>
      <c r="U23">
        <v>50.970570000000002</v>
      </c>
      <c r="V23">
        <v>106.43905999999997</v>
      </c>
      <c r="W23">
        <v>161.90754999999993</v>
      </c>
      <c r="X23">
        <v>217.3760399999999</v>
      </c>
    </row>
    <row r="24" spans="1:24">
      <c r="A24" t="s">
        <v>20</v>
      </c>
      <c r="B24">
        <v>0</v>
      </c>
      <c r="C24">
        <v>0</v>
      </c>
      <c r="D24">
        <v>0</v>
      </c>
      <c r="E24">
        <v>-34.746799999999986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-12.217999999999998</v>
      </c>
      <c r="R24">
        <v>-1.3220399999999999</v>
      </c>
      <c r="S24">
        <v>1.63401</v>
      </c>
      <c r="T24">
        <v>-1.0542000000000002</v>
      </c>
      <c r="U24">
        <v>30.624509999999997</v>
      </c>
      <c r="V24">
        <v>19.485129999999998</v>
      </c>
      <c r="W24">
        <v>8.3457500000000007</v>
      </c>
      <c r="X24">
        <v>-2.7936300000000003</v>
      </c>
    </row>
    <row r="25" spans="1:24">
      <c r="A25" t="s">
        <v>21</v>
      </c>
      <c r="B25">
        <v>0</v>
      </c>
      <c r="C25">
        <v>0</v>
      </c>
      <c r="D25">
        <v>165.34188</v>
      </c>
      <c r="E25">
        <v>-35.475000000000001</v>
      </c>
      <c r="F25">
        <v>153.42228</v>
      </c>
      <c r="G25">
        <v>234.81611999999998</v>
      </c>
      <c r="H25">
        <v>340.56</v>
      </c>
      <c r="I25">
        <v>408.67200000000003</v>
      </c>
      <c r="J25">
        <v>398.22816</v>
      </c>
      <c r="K25">
        <v>514.75644</v>
      </c>
      <c r="L25">
        <v>624.07619999999997</v>
      </c>
      <c r="M25">
        <v>640.93391999999994</v>
      </c>
      <c r="N25">
        <v>534.84947999999997</v>
      </c>
      <c r="O25">
        <v>546.14472000000001</v>
      </c>
      <c r="P25">
        <v>584.74152000000004</v>
      </c>
      <c r="Q25">
        <v>802.87019999999995</v>
      </c>
      <c r="R25">
        <v>1098.5784000000001</v>
      </c>
      <c r="S25">
        <v>920.02756999999986</v>
      </c>
      <c r="T25">
        <v>1154.4372000000001</v>
      </c>
      <c r="U25">
        <v>1010.50054</v>
      </c>
      <c r="V25">
        <v>1137.2117633333335</v>
      </c>
      <c r="W25">
        <v>1263.9229866666669</v>
      </c>
      <c r="X25">
        <v>1390.6342100000002</v>
      </c>
    </row>
    <row r="26" spans="1:24">
      <c r="A26" t="s">
        <v>22</v>
      </c>
      <c r="B26">
        <v>39.050879999999999</v>
      </c>
      <c r="C26">
        <v>12.203399999999998</v>
      </c>
      <c r="D26">
        <v>-144.62447999999998</v>
      </c>
      <c r="E26">
        <v>-131.45616000000001</v>
      </c>
      <c r="F26">
        <v>-169.76916</v>
      </c>
      <c r="G26">
        <v>-199.45464000000001</v>
      </c>
      <c r="H26">
        <v>-266.20439999999996</v>
      </c>
      <c r="I26">
        <v>-359.17728</v>
      </c>
      <c r="J26">
        <v>-391.81427999999994</v>
      </c>
      <c r="K26">
        <v>-444.26051999999999</v>
      </c>
      <c r="L26">
        <v>-432.34092000000004</v>
      </c>
      <c r="M26">
        <v>-345.89543999999995</v>
      </c>
      <c r="N26">
        <v>-277.04556000000002</v>
      </c>
      <c r="O26">
        <v>-127.65324</v>
      </c>
      <c r="P26">
        <v>-667.95168000000001</v>
      </c>
      <c r="Q26">
        <v>-878.98536000000013</v>
      </c>
      <c r="R26">
        <v>-628.84799999999996</v>
      </c>
      <c r="S26">
        <v>-633.99419999999986</v>
      </c>
      <c r="T26">
        <v>-3505.3675999999996</v>
      </c>
      <c r="U26">
        <v>-5384.8502399999998</v>
      </c>
      <c r="V26">
        <v>-5979.9601633333332</v>
      </c>
      <c r="W26">
        <v>-6575.0700866666666</v>
      </c>
      <c r="X26">
        <v>-7170.1800099999991</v>
      </c>
    </row>
    <row r="27" spans="1:24">
      <c r="A27" t="s">
        <v>23</v>
      </c>
      <c r="B27">
        <v>-162.70800000000003</v>
      </c>
      <c r="C27">
        <v>-145.36439999999999</v>
      </c>
      <c r="D27">
        <v>-42.673599999999993</v>
      </c>
      <c r="E27">
        <v>-249.54519999999999</v>
      </c>
      <c r="F27">
        <v>-424.35200000000003</v>
      </c>
      <c r="G27">
        <v>0</v>
      </c>
      <c r="H27">
        <v>0</v>
      </c>
      <c r="I27">
        <v>0</v>
      </c>
      <c r="J27">
        <v>-509.75879999999995</v>
      </c>
      <c r="K27">
        <v>-773.48879999999997</v>
      </c>
      <c r="L27">
        <v>-934.82599999999991</v>
      </c>
      <c r="M27">
        <v>-2116.2172</v>
      </c>
      <c r="N27">
        <v>-2254.7836239999997</v>
      </c>
      <c r="O27">
        <v>-3054.5596</v>
      </c>
      <c r="P27">
        <v>-3753.1907999999999</v>
      </c>
      <c r="Q27">
        <v>-3278.7151999999996</v>
      </c>
      <c r="R27">
        <v>-2464.39752</v>
      </c>
      <c r="S27">
        <v>-2973.7400699999998</v>
      </c>
      <c r="T27">
        <v>-2899.4716800000006</v>
      </c>
      <c r="U27">
        <v>-3025.4485800000002</v>
      </c>
      <c r="V27">
        <v>-3119.2021000000004</v>
      </c>
      <c r="W27">
        <v>-3212.9556200000006</v>
      </c>
      <c r="X27">
        <v>-3306.7091400000004</v>
      </c>
    </row>
    <row r="28" spans="1:24">
      <c r="A28" t="s">
        <v>24</v>
      </c>
      <c r="B28">
        <v>-16.091999999999999</v>
      </c>
      <c r="C28">
        <v>0.35759999999999897</v>
      </c>
      <c r="D28">
        <v>75.751599999999996</v>
      </c>
      <c r="E28">
        <v>1088.6535999999999</v>
      </c>
      <c r="F28">
        <v>-0.29799999999999366</v>
      </c>
      <c r="G28">
        <v>22.230799999999999</v>
      </c>
      <c r="H28">
        <v>4.8872</v>
      </c>
      <c r="I28">
        <v>-201.68639999999999</v>
      </c>
      <c r="J28">
        <v>-387.45960000000002</v>
      </c>
      <c r="K28">
        <v>5.2447999999999997</v>
      </c>
      <c r="L28">
        <v>-399.08159999999998</v>
      </c>
      <c r="M28">
        <v>-643.82225327999993</v>
      </c>
      <c r="N28">
        <v>-947.58040000000005</v>
      </c>
      <c r="O28">
        <v>-1252.3152</v>
      </c>
      <c r="P28">
        <v>-1775.5436</v>
      </c>
      <c r="Q28">
        <v>-2252.7736339659996</v>
      </c>
      <c r="R28">
        <v>-2160.582232152</v>
      </c>
      <c r="S28">
        <v>-2378.508136032</v>
      </c>
      <c r="T28">
        <v>-4545.4468500000003</v>
      </c>
      <c r="U28">
        <v>-5458.1847100818923</v>
      </c>
      <c r="V28">
        <v>-6158.9076167212615</v>
      </c>
      <c r="W28">
        <v>-6859.6305233606308</v>
      </c>
      <c r="X28">
        <v>-7560.353430000001</v>
      </c>
    </row>
    <row r="29" spans="1:24">
      <c r="A29" t="s">
        <v>25</v>
      </c>
      <c r="B29">
        <v>20.247779999999999</v>
      </c>
      <c r="C29">
        <v>-98.386119999999991</v>
      </c>
      <c r="D29">
        <v>-49.819279999999992</v>
      </c>
      <c r="E29">
        <v>329.67004000000003</v>
      </c>
      <c r="F29">
        <v>66.170579999999987</v>
      </c>
      <c r="G29">
        <v>83.635159999999985</v>
      </c>
      <c r="H29">
        <v>88.992819999999995</v>
      </c>
      <c r="I29">
        <v>67.910079999999994</v>
      </c>
      <c r="J29">
        <v>-230.17063999999999</v>
      </c>
      <c r="K29">
        <v>-199.69459999999998</v>
      </c>
      <c r="L29">
        <v>-429.65649999999994</v>
      </c>
      <c r="M29">
        <v>188.07473999999999</v>
      </c>
      <c r="N29">
        <v>-375.52325999999999</v>
      </c>
      <c r="O29">
        <v>-799.33503999999994</v>
      </c>
      <c r="P29">
        <v>10.715319999999998</v>
      </c>
      <c r="Q29">
        <v>-663.23656000000005</v>
      </c>
      <c r="R29">
        <v>-1896.79</v>
      </c>
      <c r="S29">
        <v>-1871.7396337990001</v>
      </c>
      <c r="T29">
        <v>-2400.1590900000001</v>
      </c>
      <c r="U29">
        <v>-2633.9294620380001</v>
      </c>
      <c r="V29">
        <v>-2271.1098313586667</v>
      </c>
      <c r="W29">
        <v>-1908.2902006793333</v>
      </c>
      <c r="X29">
        <v>-1545.47057</v>
      </c>
    </row>
    <row r="30" spans="1:24">
      <c r="A30" t="s">
        <v>26</v>
      </c>
      <c r="B30">
        <v>22.196020000000033</v>
      </c>
      <c r="C30">
        <v>-205.05225999999996</v>
      </c>
      <c r="D30">
        <v>99.429819999999992</v>
      </c>
      <c r="E30">
        <v>41.678419999999988</v>
      </c>
      <c r="F30">
        <v>203.38233999999997</v>
      </c>
      <c r="G30">
        <v>104.92663999999999</v>
      </c>
      <c r="H30">
        <v>25.396699999999996</v>
      </c>
      <c r="I30">
        <v>13.916</v>
      </c>
      <c r="J30">
        <v>-39.521439999999998</v>
      </c>
      <c r="K30">
        <v>-36.599080000000001</v>
      </c>
      <c r="L30">
        <v>-85.583399999999997</v>
      </c>
      <c r="M30">
        <v>30.893520000000002</v>
      </c>
      <c r="N30">
        <v>-27.971159999999994</v>
      </c>
      <c r="O30">
        <v>-87.879540000000006</v>
      </c>
      <c r="P30">
        <v>15.725079999999998</v>
      </c>
      <c r="Q30">
        <v>-487.61663999999996</v>
      </c>
      <c r="R30">
        <v>-716.59559999999999</v>
      </c>
      <c r="S30">
        <v>-750.35408000000007</v>
      </c>
      <c r="T30">
        <v>-812.26096000000007</v>
      </c>
      <c r="U30">
        <v>-971.2976000000001</v>
      </c>
      <c r="V30">
        <v>-1042.1436200000001</v>
      </c>
      <c r="W30">
        <v>-1112.98964</v>
      </c>
      <c r="X30">
        <v>-1183.8356600000002</v>
      </c>
    </row>
    <row r="31" spans="1:24">
      <c r="A31" t="s">
        <v>27</v>
      </c>
      <c r="B31">
        <v>60.534599999999998</v>
      </c>
      <c r="C31">
        <v>95.463760000000008</v>
      </c>
      <c r="D31">
        <v>25.814179999999993</v>
      </c>
      <c r="E31">
        <v>-39.59102</v>
      </c>
      <c r="F31">
        <v>-54.341979999999992</v>
      </c>
      <c r="G31">
        <v>-127.12266</v>
      </c>
      <c r="H31">
        <v>-177.77690000000001</v>
      </c>
      <c r="I31">
        <v>-45.922799999999995</v>
      </c>
      <c r="J31">
        <v>108.54479999999998</v>
      </c>
      <c r="K31">
        <v>212.21899999999999</v>
      </c>
      <c r="L31">
        <v>-34.79</v>
      </c>
      <c r="M31">
        <v>-216.74169999999998</v>
      </c>
      <c r="N31">
        <v>-104.9962193042</v>
      </c>
      <c r="O31">
        <v>-62.622</v>
      </c>
      <c r="P31">
        <v>-294.11466000000001</v>
      </c>
      <c r="Q31">
        <v>-46.908748600000003</v>
      </c>
      <c r="R31">
        <v>483.85843800000004</v>
      </c>
      <c r="S31">
        <v>68.116913900000014</v>
      </c>
      <c r="T31">
        <v>567.30183999999997</v>
      </c>
      <c r="U31">
        <v>849.62056129999996</v>
      </c>
      <c r="V31">
        <v>700.78988419999996</v>
      </c>
      <c r="W31">
        <v>551.95920709999996</v>
      </c>
      <c r="X31">
        <v>403.12852999999996</v>
      </c>
    </row>
    <row r="32" spans="1:24">
      <c r="A32" t="s">
        <v>28</v>
      </c>
      <c r="B32">
        <v>-107.1532</v>
      </c>
      <c r="C32">
        <v>-78.207920000000001</v>
      </c>
      <c r="D32">
        <v>-122.53037999999998</v>
      </c>
      <c r="E32">
        <v>-25.605439999999998</v>
      </c>
      <c r="F32">
        <v>21.152320000000007</v>
      </c>
      <c r="G32">
        <v>0</v>
      </c>
      <c r="H32">
        <v>0</v>
      </c>
      <c r="I32">
        <v>0</v>
      </c>
      <c r="J32">
        <v>97.411999999999992</v>
      </c>
      <c r="K32">
        <v>46.549019999999999</v>
      </c>
      <c r="L32">
        <v>-40.704300000000003</v>
      </c>
      <c r="M32">
        <v>-55.176939999999995</v>
      </c>
      <c r="N32">
        <v>-79.251620000000003</v>
      </c>
      <c r="O32">
        <v>-160.24274000000003</v>
      </c>
      <c r="P32">
        <v>-64.639819999999986</v>
      </c>
      <c r="Q32">
        <v>-396.52389559999995</v>
      </c>
      <c r="R32">
        <v>-1909.454246</v>
      </c>
      <c r="S32">
        <v>-1835.9259099999999</v>
      </c>
      <c r="T32">
        <v>-2066.1421200000004</v>
      </c>
      <c r="U32">
        <v>-2123.0190659999998</v>
      </c>
      <c r="V32">
        <v>-2362.6725173333334</v>
      </c>
      <c r="W32">
        <v>-2602.325968666667</v>
      </c>
      <c r="X32">
        <v>-2841.9794200000001</v>
      </c>
    </row>
    <row r="33" spans="1:24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-21.569800000000001</v>
      </c>
      <c r="R33">
        <v>-247.57740000000007</v>
      </c>
      <c r="S33">
        <v>-245.22595999999999</v>
      </c>
      <c r="T33">
        <v>-435.61630000000002</v>
      </c>
      <c r="U33">
        <v>-1168.82591</v>
      </c>
      <c r="V33">
        <v>-1746.3788533333336</v>
      </c>
      <c r="W33">
        <v>-2323.9317966666672</v>
      </c>
      <c r="X33">
        <v>-2901.4847400000003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GDP</vt:lpstr>
      <vt:lpstr>人口</vt:lpstr>
      <vt:lpstr>人均GDP</vt:lpstr>
      <vt:lpstr>2019年三产</vt:lpstr>
      <vt:lpstr>直接排放</vt:lpstr>
      <vt:lpstr>净调入电排放</vt:lpstr>
      <vt:lpstr>总排放</vt:lpstr>
      <vt:lpstr>Sheet1</vt:lpstr>
      <vt:lpstr>Sheet2</vt:lpstr>
      <vt:lpstr>Sheet3</vt:lpstr>
      <vt:lpstr>master</vt:lpstr>
      <vt:lpstr>master_OLD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Xiaoqian Jiang</dc:creator>
  <cp:lastModifiedBy>Tianyi Luo</cp:lastModifiedBy>
  <dcterms:created xsi:type="dcterms:W3CDTF">2015-06-05T18:17:20Z</dcterms:created>
  <dcterms:modified xsi:type="dcterms:W3CDTF">2021-01-12T14:07:50Z</dcterms:modified>
</cp:coreProperties>
</file>