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0884DDE7-D4D4-9747-BEAC-A7F38DC991B3}" xr6:coauthVersionLast="46" xr6:coauthVersionMax="46" xr10:uidLastSave="{00000000-0000-0000-0000-000000000000}"/>
  <bookViews>
    <workbookView xWindow="4720" yWindow="460" windowWidth="27640" windowHeight="15500" xr2:uid="{7308F5ED-A4F8-FF47-A071-FE7A03CA49D8}"/>
  </bookViews>
  <sheets>
    <sheet name="Лист1" sheetId="1" r:id="rId1"/>
  </sheets>
  <definedNames>
    <definedName name="_xlchart.v1.0" hidden="1">Лист1!$A$2:$A$277</definedName>
    <definedName name="_xlchart.v1.1" hidden="1">Лист1!$A$2:$A$277</definedName>
    <definedName name="_xlchart.v1.2" hidden="1">Лист1!$A$2:$A$277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30" i="1"/>
  <c r="C29" i="1"/>
  <c r="C28" i="1"/>
  <c r="C26" i="1"/>
  <c r="C25" i="1"/>
  <c r="C17" i="1"/>
  <c r="C16" i="1"/>
  <c r="C19" i="1"/>
  <c r="C15" i="1"/>
  <c r="C14" i="1"/>
  <c r="C13" i="1"/>
  <c r="C11" i="1"/>
  <c r="C9" i="1"/>
  <c r="C35" i="1" l="1"/>
  <c r="G40" i="1"/>
  <c r="G41" i="1"/>
  <c r="C27" i="1"/>
  <c r="C20" i="1"/>
  <c r="C12" i="1"/>
  <c r="C10" i="1" l="1"/>
  <c r="C8" i="1"/>
  <c r="C7" i="1"/>
  <c r="C6" i="1"/>
  <c r="C5" i="1"/>
  <c r="C4" i="1"/>
  <c r="C38" i="1" l="1"/>
  <c r="C37" i="1" l="1"/>
</calcChain>
</file>

<file path=xl/sharedStrings.xml><?xml version="1.0" encoding="utf-8"?>
<sst xmlns="http://schemas.openxmlformats.org/spreadsheetml/2006/main" count="33" uniqueCount="33">
  <si>
    <t>1. Введите количество пропущенных значений в исходной выборке, обозначенные как "NA"</t>
  </si>
  <si>
    <t>2. Введите объем очищенной от пропусков выборки</t>
  </si>
  <si>
    <t>3. Введите минимальное значение в вариационном ряду</t>
  </si>
  <si>
    <t>4. Введите максимальное значение в вариационном ряду</t>
  </si>
  <si>
    <t>5. Введите первую квартиль</t>
  </si>
  <si>
    <t>6. Введите медиану</t>
  </si>
  <si>
    <t>7. Введите третью квартиль</t>
  </si>
  <si>
    <t>8. Введите квартильный размах</t>
  </si>
  <si>
    <t>9. Введите среднее значение</t>
  </si>
  <si>
    <t>10. Введите стандартное отклонение (несмещенное)</t>
  </si>
  <si>
    <t>11. Введите исправленную дисперсию</t>
  </si>
  <si>
    <t>12. Введите ошибку выборки</t>
  </si>
  <si>
    <t>13. Введите эксцесс (формула по умолчанию в Excel)</t>
  </si>
  <si>
    <t>14. Введите коэффициент асимметрии (формула по умолчанию в Excel)</t>
  </si>
  <si>
    <t>15. Введите левую границу 0.99-доверительного интервала для E(X)</t>
  </si>
  <si>
    <t>16. Введите правую границу 0.99-доверительного интервала для E(X) </t>
  </si>
  <si>
    <t>Полдлины интервала</t>
  </si>
  <si>
    <t>Квантиль для рассчета доверительного интервала для среднего генеральной совокупности:</t>
  </si>
  <si>
    <t>Гамма</t>
  </si>
  <si>
    <t>17. Введите левую границу 0.99-доверительного интервала для Var(X) </t>
  </si>
  <si>
    <t>18. Введите правую границу 0.99-доверительного интервала для Var(X)</t>
  </si>
  <si>
    <t>Числитель</t>
  </si>
  <si>
    <t>Уровень квантиля для левого конца</t>
  </si>
  <si>
    <t>Уровень квантиля для правого конца</t>
  </si>
  <si>
    <t>Квантиль для левого конца</t>
  </si>
  <si>
    <t>Квантиль для правого конца</t>
  </si>
  <si>
    <t>19. Введите квантиль уровня 0.85</t>
  </si>
  <si>
    <t>20. Введите общее количество выбросов</t>
  </si>
  <si>
    <t>нижняя граница нормы = первый квартиль - 1,5*межкв размах</t>
  </si>
  <si>
    <t>верхняя граница нормы = третий квартиль + 1.5*межкв размах</t>
  </si>
  <si>
    <t>Выброс - то что лежит выше верхней и ниже нижней границы</t>
  </si>
  <si>
    <t>выбросов выше нормы</t>
  </si>
  <si>
    <t>выбросов ниже нормы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</si>
</sst>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5"/>
      <color rgb="FF0235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567C93FC-8704-E84B-884C-91BCF7A1BF3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5E38EF0D-3916-2C48-8C71-F71E9D0F3A5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</xdr:row>
      <xdr:rowOff>0</xdr:rowOff>
    </xdr:from>
    <xdr:to>
      <xdr:col>22</xdr:col>
      <xdr:colOff>317500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AB09021-6C98-9F40-A016-8DCF0DDF9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0650" y="203200"/>
              <a:ext cx="6089650" cy="387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18</xdr:row>
      <xdr:rowOff>152400</xdr:rowOff>
    </xdr:from>
    <xdr:to>
      <xdr:col>22</xdr:col>
      <xdr:colOff>317500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9AA9537-165F-0040-AC06-84162065F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14300" y="4419600"/>
              <a:ext cx="609600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E51C-DDED-8444-A28B-3EEFE0BF4DA4}">
  <dimension ref="A2:N277"/>
  <sheetViews>
    <sheetView tabSelected="1" workbookViewId="0">
      <selection activeCell="C34" sqref="C34"/>
    </sheetView>
  </sheetViews>
  <sheetFormatPr baseColWidth="10" defaultRowHeight="16" x14ac:dyDescent="0.2"/>
  <cols>
    <col min="3" max="3" width="16.5" customWidth="1"/>
  </cols>
  <sheetData>
    <row r="2" spans="1:4" ht="19" x14ac:dyDescent="0.2">
      <c r="A2">
        <v>-269.77222124999997</v>
      </c>
      <c r="C2">
        <v>34</v>
      </c>
      <c r="D2" s="1" t="s">
        <v>0</v>
      </c>
    </row>
    <row r="3" spans="1:4" ht="19" x14ac:dyDescent="0.2">
      <c r="A3">
        <v>-252.42876999999999</v>
      </c>
      <c r="C3">
        <v>276</v>
      </c>
      <c r="D3" s="1" t="s">
        <v>1</v>
      </c>
    </row>
    <row r="4" spans="1:4" ht="19" x14ac:dyDescent="0.2">
      <c r="A4">
        <v>-241.21876374999999</v>
      </c>
      <c r="C4">
        <f>MIN(A2:A277)</f>
        <v>-269.77222124999997</v>
      </c>
      <c r="D4" s="1" t="s">
        <v>2</v>
      </c>
    </row>
    <row r="5" spans="1:4" ht="19" x14ac:dyDescent="0.2">
      <c r="A5">
        <v>-207.92232999999999</v>
      </c>
      <c r="C5">
        <f>MAX(A2:A277)</f>
        <v>-12.7911037499999</v>
      </c>
      <c r="D5" s="1" t="s">
        <v>3</v>
      </c>
    </row>
    <row r="6" spans="1:4" ht="19" x14ac:dyDescent="0.2">
      <c r="A6">
        <v>-201.84475</v>
      </c>
      <c r="C6">
        <f>_xlfn.QUARTILE.INC(A2:A277,1)</f>
        <v>-170.14666750000001</v>
      </c>
      <c r="D6" s="1" t="s">
        <v>4</v>
      </c>
    </row>
    <row r="7" spans="1:4" ht="19" x14ac:dyDescent="0.2">
      <c r="A7">
        <v>-201.76866999999999</v>
      </c>
      <c r="C7">
        <f>MEDIAN(A2:A277)</f>
        <v>-157.43797000000001</v>
      </c>
      <c r="D7" s="1" t="s">
        <v>5</v>
      </c>
    </row>
    <row r="8" spans="1:4" ht="19" x14ac:dyDescent="0.2">
      <c r="A8">
        <v>-200.40217999999999</v>
      </c>
      <c r="C8">
        <f>_xlfn.QUARTILE.INC(A2:A277,3)</f>
        <v>-141.28166249999998</v>
      </c>
      <c r="D8" s="1" t="s">
        <v>6</v>
      </c>
    </row>
    <row r="9" spans="1:4" ht="19" x14ac:dyDescent="0.2">
      <c r="A9">
        <v>-195.94882000000001</v>
      </c>
      <c r="C9">
        <f>C8-C6</f>
        <v>28.865005000000025</v>
      </c>
      <c r="D9" s="1" t="s">
        <v>7</v>
      </c>
    </row>
    <row r="10" spans="1:4" ht="19" x14ac:dyDescent="0.2">
      <c r="A10">
        <v>-195.08404999999999</v>
      </c>
      <c r="C10">
        <f>AVERAGE(A2:A277)</f>
        <v>-156.18174680706522</v>
      </c>
      <c r="D10" s="1" t="s">
        <v>8</v>
      </c>
    </row>
    <row r="11" spans="1:4" ht="19" x14ac:dyDescent="0.2">
      <c r="A11">
        <v>-194.76062999999999</v>
      </c>
      <c r="C11">
        <f>_xlfn.STDEV.S(A2:A277)</f>
        <v>24.647516857965066</v>
      </c>
      <c r="D11" s="1" t="s">
        <v>9</v>
      </c>
    </row>
    <row r="12" spans="1:4" ht="19" x14ac:dyDescent="0.2">
      <c r="A12">
        <v>-192.64440999999999</v>
      </c>
      <c r="C12">
        <f>_xlfn.VAR.S(A2:A277)</f>
        <v>607.50008726367219</v>
      </c>
      <c r="D12" s="1" t="s">
        <v>10</v>
      </c>
    </row>
    <row r="13" spans="1:4" ht="19" x14ac:dyDescent="0.2">
      <c r="A13">
        <v>-191.97823</v>
      </c>
      <c r="C13">
        <f>C11/SQRT(C3)</f>
        <v>1.483606171696001</v>
      </c>
      <c r="D13" s="1" t="s">
        <v>11</v>
      </c>
    </row>
    <row r="14" spans="1:4" ht="19" x14ac:dyDescent="0.2">
      <c r="A14">
        <v>-191.9408</v>
      </c>
      <c r="C14">
        <f>KURT(A2:A277)</f>
        <v>6.0806858567459994</v>
      </c>
      <c r="D14" s="1" t="s">
        <v>12</v>
      </c>
    </row>
    <row r="15" spans="1:4" ht="19" x14ac:dyDescent="0.2">
      <c r="A15">
        <v>-191.69862000000001</v>
      </c>
      <c r="C15">
        <f>SKEW(A2:A277)</f>
        <v>0.17884204643905971</v>
      </c>
      <c r="D15" s="1" t="s">
        <v>13</v>
      </c>
    </row>
    <row r="16" spans="1:4" ht="19" x14ac:dyDescent="0.2">
      <c r="A16">
        <v>-190.56791999999999</v>
      </c>
      <c r="C16">
        <f>C10-C19</f>
        <v>-160.02996168597446</v>
      </c>
      <c r="D16" s="1" t="s">
        <v>14</v>
      </c>
    </row>
    <row r="17" spans="1:14" ht="19" x14ac:dyDescent="0.2">
      <c r="A17">
        <v>-189.32445000000001</v>
      </c>
      <c r="C17">
        <f>C10+C19</f>
        <v>-152.33353192815599</v>
      </c>
      <c r="D17" s="1" t="s">
        <v>15</v>
      </c>
    </row>
    <row r="18" spans="1:14" x14ac:dyDescent="0.2">
      <c r="A18">
        <v>-188.83729</v>
      </c>
    </row>
    <row r="19" spans="1:14" x14ac:dyDescent="0.2">
      <c r="A19">
        <v>-188.75869</v>
      </c>
      <c r="C19">
        <f>C13*C20</f>
        <v>3.8482148789092441</v>
      </c>
      <c r="D19" t="s">
        <v>16</v>
      </c>
      <c r="M19" t="s">
        <v>18</v>
      </c>
      <c r="N19">
        <v>0.99</v>
      </c>
    </row>
    <row r="20" spans="1:14" x14ac:dyDescent="0.2">
      <c r="A20">
        <v>-188.67778000000001</v>
      </c>
      <c r="C20">
        <f>_xlfn.T.INV.2T(1-N19,C3-1)</f>
        <v>2.5938250678144015</v>
      </c>
      <c r="D20" t="s">
        <v>17</v>
      </c>
    </row>
    <row r="21" spans="1:14" x14ac:dyDescent="0.2">
      <c r="A21">
        <v>-187.98796999999999</v>
      </c>
    </row>
    <row r="22" spans="1:14" ht="19" x14ac:dyDescent="0.2">
      <c r="A22">
        <v>-187.86458999999999</v>
      </c>
      <c r="D22" s="1"/>
    </row>
    <row r="23" spans="1:14" ht="19" x14ac:dyDescent="0.2">
      <c r="A23">
        <v>-187.32966999999999</v>
      </c>
      <c r="D23" s="1"/>
    </row>
    <row r="24" spans="1:14" x14ac:dyDescent="0.2">
      <c r="A24">
        <v>-187.06623999999999</v>
      </c>
    </row>
    <row r="25" spans="1:14" x14ac:dyDescent="0.2">
      <c r="A25">
        <v>-186.0909</v>
      </c>
      <c r="C25">
        <f>(C3-1)*C11^2</f>
        <v>167062.52399750982</v>
      </c>
      <c r="D25" t="s">
        <v>21</v>
      </c>
    </row>
    <row r="26" spans="1:14" x14ac:dyDescent="0.2">
      <c r="A26">
        <v>-185.42196999999999</v>
      </c>
      <c r="C26">
        <f>(1+N19)/2</f>
        <v>0.995</v>
      </c>
      <c r="D26" t="s">
        <v>22</v>
      </c>
    </row>
    <row r="27" spans="1:14" x14ac:dyDescent="0.2">
      <c r="A27">
        <v>-185.31923</v>
      </c>
      <c r="C27">
        <f>(1-N19)/2</f>
        <v>5.0000000000000044E-3</v>
      </c>
      <c r="D27" t="s">
        <v>23</v>
      </c>
    </row>
    <row r="28" spans="1:14" x14ac:dyDescent="0.2">
      <c r="A28">
        <v>-184.88202999999999</v>
      </c>
      <c r="C28">
        <f>_xlfn.CHISQ.INV(C26,C3-1)</f>
        <v>339.15790623620984</v>
      </c>
      <c r="D28" t="s">
        <v>24</v>
      </c>
    </row>
    <row r="29" spans="1:14" x14ac:dyDescent="0.2">
      <c r="A29">
        <v>-184.55105</v>
      </c>
      <c r="C29">
        <f>_xlfn.CHISQ.INV(C27,C3-1)</f>
        <v>218.34944048515115</v>
      </c>
      <c r="D29" t="s">
        <v>25</v>
      </c>
    </row>
    <row r="30" spans="1:14" ht="19" x14ac:dyDescent="0.2">
      <c r="A30">
        <v>-183.21679</v>
      </c>
      <c r="C30">
        <f>C25/C28</f>
        <v>492.58036131747286</v>
      </c>
      <c r="D30" s="1" t="s">
        <v>19</v>
      </c>
    </row>
    <row r="31" spans="1:14" ht="19" x14ac:dyDescent="0.2">
      <c r="A31">
        <v>-183.14600999999999</v>
      </c>
      <c r="C31">
        <f>C25/C29</f>
        <v>765.11542061345881</v>
      </c>
      <c r="D31" s="1" t="s">
        <v>20</v>
      </c>
    </row>
    <row r="32" spans="1:14" x14ac:dyDescent="0.2">
      <c r="A32">
        <v>-183.10055</v>
      </c>
    </row>
    <row r="33" spans="1:7" ht="19" x14ac:dyDescent="0.2">
      <c r="A33">
        <v>-182.37106</v>
      </c>
      <c r="C33">
        <f>_xlfn.PERCENTILE.INC(A2:A272,0.85)</f>
        <v>-134.27832000000001</v>
      </c>
      <c r="D33" s="1" t="s">
        <v>26</v>
      </c>
    </row>
    <row r="34" spans="1:7" x14ac:dyDescent="0.2">
      <c r="A34">
        <v>-181.73320000000001</v>
      </c>
    </row>
    <row r="35" spans="1:7" ht="19" x14ac:dyDescent="0.2">
      <c r="A35">
        <v>-181.66371000000001</v>
      </c>
      <c r="C35">
        <f>C40+C41</f>
        <v>5</v>
      </c>
      <c r="D35" s="1" t="s">
        <v>27</v>
      </c>
    </row>
    <row r="36" spans="1:7" x14ac:dyDescent="0.2">
      <c r="A36">
        <v>-180.71176</v>
      </c>
    </row>
    <row r="37" spans="1:7" x14ac:dyDescent="0.2">
      <c r="A37">
        <v>-180.6146</v>
      </c>
      <c r="C37">
        <f>C6-1.5*C9</f>
        <v>-213.44417500000003</v>
      </c>
      <c r="D37" t="s">
        <v>28</v>
      </c>
    </row>
    <row r="38" spans="1:7" x14ac:dyDescent="0.2">
      <c r="A38">
        <v>-180.04422</v>
      </c>
      <c r="C38">
        <f>C8+1.5*C9</f>
        <v>-97.984154999999944</v>
      </c>
      <c r="D38" t="s">
        <v>29</v>
      </c>
    </row>
    <row r="39" spans="1:7" x14ac:dyDescent="0.2">
      <c r="A39">
        <v>-179.93756999999999</v>
      </c>
      <c r="D39" t="s">
        <v>30</v>
      </c>
    </row>
    <row r="40" spans="1:7" x14ac:dyDescent="0.2">
      <c r="A40">
        <v>-178.41263000000001</v>
      </c>
      <c r="C40">
        <v>2</v>
      </c>
      <c r="D40" t="s">
        <v>31</v>
      </c>
      <c r="G40">
        <f>COUNTIF(A2:A277,"&gt;-97,984155")</f>
        <v>2</v>
      </c>
    </row>
    <row r="41" spans="1:7" x14ac:dyDescent="0.2">
      <c r="A41">
        <v>-177.98310000000001</v>
      </c>
      <c r="C41">
        <v>3</v>
      </c>
      <c r="D41" t="s">
        <v>32</v>
      </c>
      <c r="G41">
        <f>COUNTIF(A2:A277,"&lt;-213,444175")</f>
        <v>3</v>
      </c>
    </row>
    <row r="42" spans="1:7" x14ac:dyDescent="0.2">
      <c r="A42">
        <v>-177.21856</v>
      </c>
    </row>
    <row r="43" spans="1:7" x14ac:dyDescent="0.2">
      <c r="A43">
        <v>-176.92285000000001</v>
      </c>
    </row>
    <row r="44" spans="1:7" x14ac:dyDescent="0.2">
      <c r="A44">
        <v>-176.68351000000001</v>
      </c>
    </row>
    <row r="45" spans="1:7" x14ac:dyDescent="0.2">
      <c r="A45">
        <v>-176.27199999999999</v>
      </c>
    </row>
    <row r="46" spans="1:7" x14ac:dyDescent="0.2">
      <c r="A46">
        <v>-175.88113999999999</v>
      </c>
    </row>
    <row r="47" spans="1:7" x14ac:dyDescent="0.2">
      <c r="A47">
        <v>-175.86914999999999</v>
      </c>
    </row>
    <row r="48" spans="1:7" x14ac:dyDescent="0.2">
      <c r="A48">
        <v>-175.82566</v>
      </c>
    </row>
    <row r="49" spans="1:1" x14ac:dyDescent="0.2">
      <c r="A49">
        <v>-175.72799000000001</v>
      </c>
    </row>
    <row r="50" spans="1:1" x14ac:dyDescent="0.2">
      <c r="A50">
        <v>-175.37389999999999</v>
      </c>
    </row>
    <row r="51" spans="1:1" x14ac:dyDescent="0.2">
      <c r="A51">
        <v>-175.36775</v>
      </c>
    </row>
    <row r="52" spans="1:1" x14ac:dyDescent="0.2">
      <c r="A52">
        <v>-175.28233</v>
      </c>
    </row>
    <row r="53" spans="1:1" x14ac:dyDescent="0.2">
      <c r="A53">
        <v>-174.83684</v>
      </c>
    </row>
    <row r="54" spans="1:1" x14ac:dyDescent="0.2">
      <c r="A54">
        <v>-174.74035000000001</v>
      </c>
    </row>
    <row r="55" spans="1:1" x14ac:dyDescent="0.2">
      <c r="A55">
        <v>-174.20054999999999</v>
      </c>
    </row>
    <row r="56" spans="1:1" x14ac:dyDescent="0.2">
      <c r="A56">
        <v>-173.95128</v>
      </c>
    </row>
    <row r="57" spans="1:1" x14ac:dyDescent="0.2">
      <c r="A57">
        <v>-173.83610999999999</v>
      </c>
    </row>
    <row r="58" spans="1:1" x14ac:dyDescent="0.2">
      <c r="A58">
        <v>-173.69544999999999</v>
      </c>
    </row>
    <row r="59" spans="1:1" x14ac:dyDescent="0.2">
      <c r="A59">
        <v>-173.64998</v>
      </c>
    </row>
    <row r="60" spans="1:1" x14ac:dyDescent="0.2">
      <c r="A60">
        <v>-172.86421000000001</v>
      </c>
    </row>
    <row r="61" spans="1:1" x14ac:dyDescent="0.2">
      <c r="A61">
        <v>-172.62888000000001</v>
      </c>
    </row>
    <row r="62" spans="1:1" x14ac:dyDescent="0.2">
      <c r="A62">
        <v>-172.25540000000001</v>
      </c>
    </row>
    <row r="63" spans="1:1" x14ac:dyDescent="0.2">
      <c r="A63">
        <v>-172.09347</v>
      </c>
    </row>
    <row r="64" spans="1:1" x14ac:dyDescent="0.2">
      <c r="A64">
        <v>-171.90715</v>
      </c>
    </row>
    <row r="65" spans="1:1" x14ac:dyDescent="0.2">
      <c r="A65">
        <v>-171.84386000000001</v>
      </c>
    </row>
    <row r="66" spans="1:1" x14ac:dyDescent="0.2">
      <c r="A66">
        <v>-171.47304</v>
      </c>
    </row>
    <row r="67" spans="1:1" x14ac:dyDescent="0.2">
      <c r="A67">
        <v>-170.96208999999999</v>
      </c>
    </row>
    <row r="68" spans="1:1" x14ac:dyDescent="0.2">
      <c r="A68">
        <v>-170.64693</v>
      </c>
    </row>
    <row r="69" spans="1:1" x14ac:dyDescent="0.2">
      <c r="A69">
        <v>-170.35480999999999</v>
      </c>
    </row>
    <row r="70" spans="1:1" x14ac:dyDescent="0.2">
      <c r="A70">
        <v>-170.31612999999999</v>
      </c>
    </row>
    <row r="71" spans="1:1" x14ac:dyDescent="0.2">
      <c r="A71">
        <v>-170.09018</v>
      </c>
    </row>
    <row r="72" spans="1:1" x14ac:dyDescent="0.2">
      <c r="A72">
        <v>-169.91243</v>
      </c>
    </row>
    <row r="73" spans="1:1" x14ac:dyDescent="0.2">
      <c r="A73">
        <v>-169.80934999999999</v>
      </c>
    </row>
    <row r="74" spans="1:1" x14ac:dyDescent="0.2">
      <c r="A74">
        <v>-169.77760000000001</v>
      </c>
    </row>
    <row r="75" spans="1:1" x14ac:dyDescent="0.2">
      <c r="A75">
        <v>-169.67570000000001</v>
      </c>
    </row>
    <row r="76" spans="1:1" x14ac:dyDescent="0.2">
      <c r="A76">
        <v>-169.59218999999999</v>
      </c>
    </row>
    <row r="77" spans="1:1" x14ac:dyDescent="0.2">
      <c r="A77">
        <v>-169.54329999999999</v>
      </c>
    </row>
    <row r="78" spans="1:1" x14ac:dyDescent="0.2">
      <c r="A78">
        <v>-168.77431999999999</v>
      </c>
    </row>
    <row r="79" spans="1:1" x14ac:dyDescent="0.2">
      <c r="A79">
        <v>-168.54071999999999</v>
      </c>
    </row>
    <row r="80" spans="1:1" x14ac:dyDescent="0.2">
      <c r="A80">
        <v>-168.17836</v>
      </c>
    </row>
    <row r="81" spans="1:1" x14ac:dyDescent="0.2">
      <c r="A81">
        <v>-167.96696</v>
      </c>
    </row>
    <row r="82" spans="1:1" x14ac:dyDescent="0.2">
      <c r="A82">
        <v>-167.95119</v>
      </c>
    </row>
    <row r="83" spans="1:1" x14ac:dyDescent="0.2">
      <c r="A83">
        <v>-167.91967</v>
      </c>
    </row>
    <row r="84" spans="1:1" x14ac:dyDescent="0.2">
      <c r="A84">
        <v>-167.54668000000001</v>
      </c>
    </row>
    <row r="85" spans="1:1" x14ac:dyDescent="0.2">
      <c r="A85">
        <v>-167.49561</v>
      </c>
    </row>
    <row r="86" spans="1:1" x14ac:dyDescent="0.2">
      <c r="A86">
        <v>-167.42659</v>
      </c>
    </row>
    <row r="87" spans="1:1" x14ac:dyDescent="0.2">
      <c r="A87">
        <v>-167.38425000000001</v>
      </c>
    </row>
    <row r="88" spans="1:1" x14ac:dyDescent="0.2">
      <c r="A88">
        <v>-167.31469000000001</v>
      </c>
    </row>
    <row r="89" spans="1:1" x14ac:dyDescent="0.2">
      <c r="A89">
        <v>-166.76295999999999</v>
      </c>
    </row>
    <row r="90" spans="1:1" x14ac:dyDescent="0.2">
      <c r="A90">
        <v>-166.61643000000001</v>
      </c>
    </row>
    <row r="91" spans="1:1" x14ac:dyDescent="0.2">
      <c r="A91">
        <v>-166.54677000000001</v>
      </c>
    </row>
    <row r="92" spans="1:1" x14ac:dyDescent="0.2">
      <c r="A92">
        <v>-166.35004000000001</v>
      </c>
    </row>
    <row r="93" spans="1:1" x14ac:dyDescent="0.2">
      <c r="A93">
        <v>-166.23638</v>
      </c>
    </row>
    <row r="94" spans="1:1" x14ac:dyDescent="0.2">
      <c r="A94">
        <v>-165.84610000000001</v>
      </c>
    </row>
    <row r="95" spans="1:1" x14ac:dyDescent="0.2">
      <c r="A95">
        <v>-165.64714000000001</v>
      </c>
    </row>
    <row r="96" spans="1:1" x14ac:dyDescent="0.2">
      <c r="A96">
        <v>-165.43001000000001</v>
      </c>
    </row>
    <row r="97" spans="1:1" x14ac:dyDescent="0.2">
      <c r="A97">
        <v>-165.25337999999999</v>
      </c>
    </row>
    <row r="98" spans="1:1" x14ac:dyDescent="0.2">
      <c r="A98">
        <v>-165.16655</v>
      </c>
    </row>
    <row r="99" spans="1:1" x14ac:dyDescent="0.2">
      <c r="A99">
        <v>-165.06594999999999</v>
      </c>
    </row>
    <row r="100" spans="1:1" x14ac:dyDescent="0.2">
      <c r="A100">
        <v>-165.02753000000001</v>
      </c>
    </row>
    <row r="101" spans="1:1" x14ac:dyDescent="0.2">
      <c r="A101">
        <v>-164.84951000000001</v>
      </c>
    </row>
    <row r="102" spans="1:1" x14ac:dyDescent="0.2">
      <c r="A102">
        <v>-164.43921</v>
      </c>
    </row>
    <row r="103" spans="1:1" x14ac:dyDescent="0.2">
      <c r="A103">
        <v>-163.9222</v>
      </c>
    </row>
    <row r="104" spans="1:1" x14ac:dyDescent="0.2">
      <c r="A104">
        <v>-163.52887999999999</v>
      </c>
    </row>
    <row r="105" spans="1:1" x14ac:dyDescent="0.2">
      <c r="A105">
        <v>-163.42603</v>
      </c>
    </row>
    <row r="106" spans="1:1" x14ac:dyDescent="0.2">
      <c r="A106">
        <v>-163.04665</v>
      </c>
    </row>
    <row r="107" spans="1:1" x14ac:dyDescent="0.2">
      <c r="A107">
        <v>-162.95831000000001</v>
      </c>
    </row>
    <row r="108" spans="1:1" x14ac:dyDescent="0.2">
      <c r="A108">
        <v>-162.50577000000001</v>
      </c>
    </row>
    <row r="109" spans="1:1" x14ac:dyDescent="0.2">
      <c r="A109">
        <v>-162.46619000000001</v>
      </c>
    </row>
    <row r="110" spans="1:1" x14ac:dyDescent="0.2">
      <c r="A110">
        <v>-162.22712999999999</v>
      </c>
    </row>
    <row r="111" spans="1:1" x14ac:dyDescent="0.2">
      <c r="A111">
        <v>-162.08246</v>
      </c>
    </row>
    <row r="112" spans="1:1" x14ac:dyDescent="0.2">
      <c r="A112">
        <v>-161.65343999999999</v>
      </c>
    </row>
    <row r="113" spans="1:1" x14ac:dyDescent="0.2">
      <c r="A113">
        <v>-161.51474999999999</v>
      </c>
    </row>
    <row r="114" spans="1:1" x14ac:dyDescent="0.2">
      <c r="A114">
        <v>-161.28859</v>
      </c>
    </row>
    <row r="115" spans="1:1" x14ac:dyDescent="0.2">
      <c r="A115">
        <v>-161.06828999999999</v>
      </c>
    </row>
    <row r="116" spans="1:1" x14ac:dyDescent="0.2">
      <c r="A116">
        <v>-161.01474999999999</v>
      </c>
    </row>
    <row r="117" spans="1:1" x14ac:dyDescent="0.2">
      <c r="A117">
        <v>-160.94738000000001</v>
      </c>
    </row>
    <row r="118" spans="1:1" x14ac:dyDescent="0.2">
      <c r="A118">
        <v>-160.78272000000001</v>
      </c>
    </row>
    <row r="119" spans="1:1" x14ac:dyDescent="0.2">
      <c r="A119">
        <v>-160.75799000000001</v>
      </c>
    </row>
    <row r="120" spans="1:1" x14ac:dyDescent="0.2">
      <c r="A120">
        <v>-160.70844</v>
      </c>
    </row>
    <row r="121" spans="1:1" x14ac:dyDescent="0.2">
      <c r="A121">
        <v>-160.56593000000001</v>
      </c>
    </row>
    <row r="122" spans="1:1" x14ac:dyDescent="0.2">
      <c r="A122">
        <v>-160.28352000000001</v>
      </c>
    </row>
    <row r="123" spans="1:1" x14ac:dyDescent="0.2">
      <c r="A123">
        <v>-159.91875999999999</v>
      </c>
    </row>
    <row r="124" spans="1:1" x14ac:dyDescent="0.2">
      <c r="A124">
        <v>-159.59547000000001</v>
      </c>
    </row>
    <row r="125" spans="1:1" x14ac:dyDescent="0.2">
      <c r="A125">
        <v>-159.33815999999999</v>
      </c>
    </row>
    <row r="126" spans="1:1" x14ac:dyDescent="0.2">
      <c r="A126">
        <v>-159.05445</v>
      </c>
    </row>
    <row r="127" spans="1:1" x14ac:dyDescent="0.2">
      <c r="A127">
        <v>-158.84868</v>
      </c>
    </row>
    <row r="128" spans="1:1" x14ac:dyDescent="0.2">
      <c r="A128">
        <v>-158.83796000000001</v>
      </c>
    </row>
    <row r="129" spans="1:1" x14ac:dyDescent="0.2">
      <c r="A129">
        <v>-158.76693</v>
      </c>
    </row>
    <row r="130" spans="1:1" x14ac:dyDescent="0.2">
      <c r="A130">
        <v>-158.72563</v>
      </c>
    </row>
    <row r="131" spans="1:1" x14ac:dyDescent="0.2">
      <c r="A131">
        <v>-158.67348999999999</v>
      </c>
    </row>
    <row r="132" spans="1:1" x14ac:dyDescent="0.2">
      <c r="A132">
        <v>-158.65655000000001</v>
      </c>
    </row>
    <row r="133" spans="1:1" x14ac:dyDescent="0.2">
      <c r="A133">
        <v>-158.27185</v>
      </c>
    </row>
    <row r="134" spans="1:1" x14ac:dyDescent="0.2">
      <c r="A134">
        <v>-158.25550000000001</v>
      </c>
    </row>
    <row r="135" spans="1:1" x14ac:dyDescent="0.2">
      <c r="A135">
        <v>-157.92509000000001</v>
      </c>
    </row>
    <row r="136" spans="1:1" x14ac:dyDescent="0.2">
      <c r="A136">
        <v>-157.79232999999999</v>
      </c>
    </row>
    <row r="137" spans="1:1" x14ac:dyDescent="0.2">
      <c r="A137">
        <v>-157.58483000000001</v>
      </c>
    </row>
    <row r="138" spans="1:1" x14ac:dyDescent="0.2">
      <c r="A138">
        <v>-157.57276999999999</v>
      </c>
    </row>
    <row r="139" spans="1:1" x14ac:dyDescent="0.2">
      <c r="A139">
        <v>-157.54955000000001</v>
      </c>
    </row>
    <row r="140" spans="1:1" x14ac:dyDescent="0.2">
      <c r="A140">
        <v>-157.32639</v>
      </c>
    </row>
    <row r="141" spans="1:1" x14ac:dyDescent="0.2">
      <c r="A141">
        <v>-156.25532000000001</v>
      </c>
    </row>
    <row r="142" spans="1:1" x14ac:dyDescent="0.2">
      <c r="A142">
        <v>-155.96997999999999</v>
      </c>
    </row>
    <row r="143" spans="1:1" x14ac:dyDescent="0.2">
      <c r="A143">
        <v>-155.73479</v>
      </c>
    </row>
    <row r="144" spans="1:1" x14ac:dyDescent="0.2">
      <c r="A144">
        <v>-155.58244999999999</v>
      </c>
    </row>
    <row r="145" spans="1:1" x14ac:dyDescent="0.2">
      <c r="A145">
        <v>-155.29827</v>
      </c>
    </row>
    <row r="146" spans="1:1" x14ac:dyDescent="0.2">
      <c r="A146">
        <v>-155.19085000000001</v>
      </c>
    </row>
    <row r="147" spans="1:1" x14ac:dyDescent="0.2">
      <c r="A147">
        <v>-154.87159</v>
      </c>
    </row>
    <row r="148" spans="1:1" x14ac:dyDescent="0.2">
      <c r="A148">
        <v>-154.72008</v>
      </c>
    </row>
    <row r="149" spans="1:1" x14ac:dyDescent="0.2">
      <c r="A149">
        <v>-154.60789</v>
      </c>
    </row>
    <row r="150" spans="1:1" x14ac:dyDescent="0.2">
      <c r="A150">
        <v>-154.38488000000001</v>
      </c>
    </row>
    <row r="151" spans="1:1" x14ac:dyDescent="0.2">
      <c r="A151">
        <v>-154.31762000000001</v>
      </c>
    </row>
    <row r="152" spans="1:1" x14ac:dyDescent="0.2">
      <c r="A152">
        <v>-154.08851999999999</v>
      </c>
    </row>
    <row r="153" spans="1:1" x14ac:dyDescent="0.2">
      <c r="A153">
        <v>-153.95905999999999</v>
      </c>
    </row>
    <row r="154" spans="1:1" x14ac:dyDescent="0.2">
      <c r="A154">
        <v>-153.50757999999999</v>
      </c>
    </row>
    <row r="155" spans="1:1" x14ac:dyDescent="0.2">
      <c r="A155">
        <v>-153.45337000000001</v>
      </c>
    </row>
    <row r="156" spans="1:1" x14ac:dyDescent="0.2">
      <c r="A156">
        <v>-152.81913</v>
      </c>
    </row>
    <row r="157" spans="1:1" x14ac:dyDescent="0.2">
      <c r="A157">
        <v>-152.38999999999999</v>
      </c>
    </row>
    <row r="158" spans="1:1" x14ac:dyDescent="0.2">
      <c r="A158">
        <v>-152.35668000000001</v>
      </c>
    </row>
    <row r="159" spans="1:1" x14ac:dyDescent="0.2">
      <c r="A159">
        <v>-152.23591999999999</v>
      </c>
    </row>
    <row r="160" spans="1:1" x14ac:dyDescent="0.2">
      <c r="A160">
        <v>-151.98828</v>
      </c>
    </row>
    <row r="161" spans="1:1" x14ac:dyDescent="0.2">
      <c r="A161">
        <v>-151.74932000000001</v>
      </c>
    </row>
    <row r="162" spans="1:1" x14ac:dyDescent="0.2">
      <c r="A162">
        <v>-151.74126999999999</v>
      </c>
    </row>
    <row r="163" spans="1:1" x14ac:dyDescent="0.2">
      <c r="A163">
        <v>-151.61154999999999</v>
      </c>
    </row>
    <row r="164" spans="1:1" x14ac:dyDescent="0.2">
      <c r="A164">
        <v>-151.30038999999999</v>
      </c>
    </row>
    <row r="165" spans="1:1" x14ac:dyDescent="0.2">
      <c r="A165">
        <v>-150.98211000000001</v>
      </c>
    </row>
    <row r="166" spans="1:1" x14ac:dyDescent="0.2">
      <c r="A166">
        <v>-150.91909999999999</v>
      </c>
    </row>
    <row r="167" spans="1:1" x14ac:dyDescent="0.2">
      <c r="A167">
        <v>-150.16910999999999</v>
      </c>
    </row>
    <row r="168" spans="1:1" x14ac:dyDescent="0.2">
      <c r="A168">
        <v>-150.08697000000001</v>
      </c>
    </row>
    <row r="169" spans="1:1" x14ac:dyDescent="0.2">
      <c r="A169">
        <v>-149.63121000000001</v>
      </c>
    </row>
    <row r="170" spans="1:1" x14ac:dyDescent="0.2">
      <c r="A170">
        <v>-149.62405000000001</v>
      </c>
    </row>
    <row r="171" spans="1:1" x14ac:dyDescent="0.2">
      <c r="A171">
        <v>-149.32754</v>
      </c>
    </row>
    <row r="172" spans="1:1" x14ac:dyDescent="0.2">
      <c r="A172">
        <v>-149.25226000000001</v>
      </c>
    </row>
    <row r="173" spans="1:1" x14ac:dyDescent="0.2">
      <c r="A173">
        <v>-149.18695</v>
      </c>
    </row>
    <row r="174" spans="1:1" x14ac:dyDescent="0.2">
      <c r="A174">
        <v>-149.18563</v>
      </c>
    </row>
    <row r="175" spans="1:1" x14ac:dyDescent="0.2">
      <c r="A175">
        <v>-148.70842999999999</v>
      </c>
    </row>
    <row r="176" spans="1:1" x14ac:dyDescent="0.2">
      <c r="A176">
        <v>-148.51427000000001</v>
      </c>
    </row>
    <row r="177" spans="1:1" x14ac:dyDescent="0.2">
      <c r="A177">
        <v>-147.79151999999999</v>
      </c>
    </row>
    <row r="178" spans="1:1" x14ac:dyDescent="0.2">
      <c r="A178">
        <v>-147.33905999999999</v>
      </c>
    </row>
    <row r="179" spans="1:1" x14ac:dyDescent="0.2">
      <c r="A179">
        <v>-147.07359</v>
      </c>
    </row>
    <row r="180" spans="1:1" x14ac:dyDescent="0.2">
      <c r="A180">
        <v>-147.05350000000001</v>
      </c>
    </row>
    <row r="181" spans="1:1" x14ac:dyDescent="0.2">
      <c r="A181">
        <v>-146.93709999999999</v>
      </c>
    </row>
    <row r="182" spans="1:1" x14ac:dyDescent="0.2">
      <c r="A182">
        <v>-146.78191000000001</v>
      </c>
    </row>
    <row r="183" spans="1:1" x14ac:dyDescent="0.2">
      <c r="A183">
        <v>-146.58099999999999</v>
      </c>
    </row>
    <row r="184" spans="1:1" x14ac:dyDescent="0.2">
      <c r="A184">
        <v>-145.86326</v>
      </c>
    </row>
    <row r="185" spans="1:1" x14ac:dyDescent="0.2">
      <c r="A185">
        <v>-144.80653000000001</v>
      </c>
    </row>
    <row r="186" spans="1:1" x14ac:dyDescent="0.2">
      <c r="A186">
        <v>-144.79160999999999</v>
      </c>
    </row>
    <row r="187" spans="1:1" x14ac:dyDescent="0.2">
      <c r="A187">
        <v>-144.76961</v>
      </c>
    </row>
    <row r="188" spans="1:1" x14ac:dyDescent="0.2">
      <c r="A188">
        <v>-144.56067999999999</v>
      </c>
    </row>
    <row r="189" spans="1:1" x14ac:dyDescent="0.2">
      <c r="A189">
        <v>-144.14908</v>
      </c>
    </row>
    <row r="190" spans="1:1" x14ac:dyDescent="0.2">
      <c r="A190">
        <v>-144.11860999999999</v>
      </c>
    </row>
    <row r="191" spans="1:1" x14ac:dyDescent="0.2">
      <c r="A191">
        <v>-143.96032</v>
      </c>
    </row>
    <row r="192" spans="1:1" x14ac:dyDescent="0.2">
      <c r="A192">
        <v>-143.89393999999999</v>
      </c>
    </row>
    <row r="193" spans="1:1" x14ac:dyDescent="0.2">
      <c r="A193">
        <v>-143.63162</v>
      </c>
    </row>
    <row r="194" spans="1:1" x14ac:dyDescent="0.2">
      <c r="A194">
        <v>-143.00631000000001</v>
      </c>
    </row>
    <row r="195" spans="1:1" x14ac:dyDescent="0.2">
      <c r="A195">
        <v>-142.97654</v>
      </c>
    </row>
    <row r="196" spans="1:1" x14ac:dyDescent="0.2">
      <c r="A196">
        <v>-142.94247999999999</v>
      </c>
    </row>
    <row r="197" spans="1:1" x14ac:dyDescent="0.2">
      <c r="A197">
        <v>-142.86689000000001</v>
      </c>
    </row>
    <row r="198" spans="1:1" x14ac:dyDescent="0.2">
      <c r="A198">
        <v>-142.53961000000001</v>
      </c>
    </row>
    <row r="199" spans="1:1" x14ac:dyDescent="0.2">
      <c r="A199">
        <v>-142.48917</v>
      </c>
    </row>
    <row r="200" spans="1:1" x14ac:dyDescent="0.2">
      <c r="A200">
        <v>-142.45959999999999</v>
      </c>
    </row>
    <row r="201" spans="1:1" x14ac:dyDescent="0.2">
      <c r="A201">
        <v>-142.23752999999999</v>
      </c>
    </row>
    <row r="202" spans="1:1" x14ac:dyDescent="0.2">
      <c r="A202">
        <v>-142.03626</v>
      </c>
    </row>
    <row r="203" spans="1:1" x14ac:dyDescent="0.2">
      <c r="A203">
        <v>-141.96901</v>
      </c>
    </row>
    <row r="204" spans="1:1" x14ac:dyDescent="0.2">
      <c r="A204">
        <v>-141.80163999999999</v>
      </c>
    </row>
    <row r="205" spans="1:1" x14ac:dyDescent="0.2">
      <c r="A205">
        <v>-141.79518999999999</v>
      </c>
    </row>
    <row r="206" spans="1:1" x14ac:dyDescent="0.2">
      <c r="A206">
        <v>-141.5677</v>
      </c>
    </row>
    <row r="207" spans="1:1" x14ac:dyDescent="0.2">
      <c r="A207">
        <v>-141.36653999999999</v>
      </c>
    </row>
    <row r="208" spans="1:1" x14ac:dyDescent="0.2">
      <c r="A208">
        <v>-141.28810999999999</v>
      </c>
    </row>
    <row r="209" spans="1:1" x14ac:dyDescent="0.2">
      <c r="A209">
        <v>-141.26231999999999</v>
      </c>
    </row>
    <row r="210" spans="1:1" x14ac:dyDescent="0.2">
      <c r="A210">
        <v>-140.37207000000001</v>
      </c>
    </row>
    <row r="211" spans="1:1" x14ac:dyDescent="0.2">
      <c r="A211">
        <v>-140.30614</v>
      </c>
    </row>
    <row r="212" spans="1:1" x14ac:dyDescent="0.2">
      <c r="A212">
        <v>-140.30613</v>
      </c>
    </row>
    <row r="213" spans="1:1" x14ac:dyDescent="0.2">
      <c r="A213">
        <v>-139.91185999999999</v>
      </c>
    </row>
    <row r="214" spans="1:1" x14ac:dyDescent="0.2">
      <c r="A214">
        <v>-139.37746999999999</v>
      </c>
    </row>
    <row r="215" spans="1:1" x14ac:dyDescent="0.2">
      <c r="A215">
        <v>-139.20072999999999</v>
      </c>
    </row>
    <row r="216" spans="1:1" x14ac:dyDescent="0.2">
      <c r="A216">
        <v>-138.85711000000001</v>
      </c>
    </row>
    <row r="217" spans="1:1" x14ac:dyDescent="0.2">
      <c r="A217">
        <v>-138.10706999999999</v>
      </c>
    </row>
    <row r="218" spans="1:1" x14ac:dyDescent="0.2">
      <c r="A218">
        <v>-138.00706</v>
      </c>
    </row>
    <row r="219" spans="1:1" x14ac:dyDescent="0.2">
      <c r="A219">
        <v>-137.96988999999999</v>
      </c>
    </row>
    <row r="220" spans="1:1" x14ac:dyDescent="0.2">
      <c r="A220">
        <v>-137.89956000000001</v>
      </c>
    </row>
    <row r="221" spans="1:1" x14ac:dyDescent="0.2">
      <c r="A221">
        <v>-137.61088000000001</v>
      </c>
    </row>
    <row r="222" spans="1:1" x14ac:dyDescent="0.2">
      <c r="A222">
        <v>-136.82276999999999</v>
      </c>
    </row>
    <row r="223" spans="1:1" x14ac:dyDescent="0.2">
      <c r="A223">
        <v>-136.08527000000001</v>
      </c>
    </row>
    <row r="224" spans="1:1" x14ac:dyDescent="0.2">
      <c r="A224">
        <v>-136.01499000000001</v>
      </c>
    </row>
    <row r="225" spans="1:1" x14ac:dyDescent="0.2">
      <c r="A225">
        <v>-135.92314999999999</v>
      </c>
    </row>
    <row r="226" spans="1:1" x14ac:dyDescent="0.2">
      <c r="A226">
        <v>-135.80663999999999</v>
      </c>
    </row>
    <row r="227" spans="1:1" x14ac:dyDescent="0.2">
      <c r="A227">
        <v>-135.18709000000001</v>
      </c>
    </row>
    <row r="228" spans="1:1" x14ac:dyDescent="0.2">
      <c r="A228">
        <v>-135.10361</v>
      </c>
    </row>
    <row r="229" spans="1:1" x14ac:dyDescent="0.2">
      <c r="A229">
        <v>-135.05475999999999</v>
      </c>
    </row>
    <row r="230" spans="1:1" x14ac:dyDescent="0.2">
      <c r="A230">
        <v>-134.88543999999999</v>
      </c>
    </row>
    <row r="231" spans="1:1" x14ac:dyDescent="0.2">
      <c r="A231">
        <v>-134.27932999999999</v>
      </c>
    </row>
    <row r="232" spans="1:1" x14ac:dyDescent="0.2">
      <c r="A232">
        <v>-134.27731</v>
      </c>
    </row>
    <row r="233" spans="1:1" x14ac:dyDescent="0.2">
      <c r="A233">
        <v>-133.69951</v>
      </c>
    </row>
    <row r="234" spans="1:1" x14ac:dyDescent="0.2">
      <c r="A234">
        <v>-133.52132</v>
      </c>
    </row>
    <row r="235" spans="1:1" x14ac:dyDescent="0.2">
      <c r="A235">
        <v>-133.5094</v>
      </c>
    </row>
    <row r="236" spans="1:1" x14ac:dyDescent="0.2">
      <c r="A236">
        <v>-133.26975999999999</v>
      </c>
    </row>
    <row r="237" spans="1:1" x14ac:dyDescent="0.2">
      <c r="A237">
        <v>-133.18501000000001</v>
      </c>
    </row>
    <row r="238" spans="1:1" x14ac:dyDescent="0.2">
      <c r="A238">
        <v>-133.07382999999999</v>
      </c>
    </row>
    <row r="239" spans="1:1" x14ac:dyDescent="0.2">
      <c r="A239">
        <v>-132.94929999999999</v>
      </c>
    </row>
    <row r="240" spans="1:1" x14ac:dyDescent="0.2">
      <c r="A240">
        <v>-132.79535999999999</v>
      </c>
    </row>
    <row r="241" spans="1:1" x14ac:dyDescent="0.2">
      <c r="A241">
        <v>-132.79156</v>
      </c>
    </row>
    <row r="242" spans="1:1" x14ac:dyDescent="0.2">
      <c r="A242">
        <v>-132.65366</v>
      </c>
    </row>
    <row r="243" spans="1:1" x14ac:dyDescent="0.2">
      <c r="A243">
        <v>-132.58887999999999</v>
      </c>
    </row>
    <row r="244" spans="1:1" x14ac:dyDescent="0.2">
      <c r="A244">
        <v>-132.51284999999999</v>
      </c>
    </row>
    <row r="245" spans="1:1" x14ac:dyDescent="0.2">
      <c r="A245">
        <v>-132.43496999999999</v>
      </c>
    </row>
    <row r="246" spans="1:1" x14ac:dyDescent="0.2">
      <c r="A246">
        <v>-132.29177999999999</v>
      </c>
    </row>
    <row r="247" spans="1:1" x14ac:dyDescent="0.2">
      <c r="A247">
        <v>-131.98805999999999</v>
      </c>
    </row>
    <row r="248" spans="1:1" x14ac:dyDescent="0.2">
      <c r="A248">
        <v>-131.91849999999999</v>
      </c>
    </row>
    <row r="249" spans="1:1" x14ac:dyDescent="0.2">
      <c r="A249">
        <v>-131.48660000000001</v>
      </c>
    </row>
    <row r="250" spans="1:1" x14ac:dyDescent="0.2">
      <c r="A250">
        <v>-131.37906000000001</v>
      </c>
    </row>
    <row r="251" spans="1:1" x14ac:dyDescent="0.2">
      <c r="A251">
        <v>-130.98021</v>
      </c>
    </row>
    <row r="252" spans="1:1" x14ac:dyDescent="0.2">
      <c r="A252">
        <v>-129.52450999999999</v>
      </c>
    </row>
    <row r="253" spans="1:1" x14ac:dyDescent="0.2">
      <c r="A253">
        <v>-128.89301</v>
      </c>
    </row>
    <row r="254" spans="1:1" x14ac:dyDescent="0.2">
      <c r="A254">
        <v>-128.47246000000001</v>
      </c>
    </row>
    <row r="255" spans="1:1" x14ac:dyDescent="0.2">
      <c r="A255">
        <v>-127.41898</v>
      </c>
    </row>
    <row r="256" spans="1:1" x14ac:dyDescent="0.2">
      <c r="A256">
        <v>-127.25927</v>
      </c>
    </row>
    <row r="257" spans="1:1" x14ac:dyDescent="0.2">
      <c r="A257">
        <v>-126.52581000000001</v>
      </c>
    </row>
    <row r="258" spans="1:1" x14ac:dyDescent="0.2">
      <c r="A258">
        <v>-126.08228</v>
      </c>
    </row>
    <row r="259" spans="1:1" x14ac:dyDescent="0.2">
      <c r="A259">
        <v>-125.1575</v>
      </c>
    </row>
    <row r="260" spans="1:1" x14ac:dyDescent="0.2">
      <c r="A260">
        <v>-124.27178000000001</v>
      </c>
    </row>
    <row r="261" spans="1:1" x14ac:dyDescent="0.2">
      <c r="A261">
        <v>-122.77554000000001</v>
      </c>
    </row>
    <row r="262" spans="1:1" x14ac:dyDescent="0.2">
      <c r="A262">
        <v>-122.46604000000001</v>
      </c>
    </row>
    <row r="263" spans="1:1" x14ac:dyDescent="0.2">
      <c r="A263">
        <v>-121.81935</v>
      </c>
    </row>
    <row r="264" spans="1:1" x14ac:dyDescent="0.2">
      <c r="A264">
        <v>-121.63885999999999</v>
      </c>
    </row>
    <row r="265" spans="1:1" x14ac:dyDescent="0.2">
      <c r="A265">
        <v>-120.60924</v>
      </c>
    </row>
    <row r="266" spans="1:1" x14ac:dyDescent="0.2">
      <c r="A266">
        <v>-119.88867999999999</v>
      </c>
    </row>
    <row r="267" spans="1:1" x14ac:dyDescent="0.2">
      <c r="A267">
        <v>-118.49411000000001</v>
      </c>
    </row>
    <row r="268" spans="1:1" x14ac:dyDescent="0.2">
      <c r="A268">
        <v>-117.96205</v>
      </c>
    </row>
    <row r="269" spans="1:1" x14ac:dyDescent="0.2">
      <c r="A269">
        <v>-117.7286</v>
      </c>
    </row>
    <row r="270" spans="1:1" x14ac:dyDescent="0.2">
      <c r="A270">
        <v>-117.40495</v>
      </c>
    </row>
    <row r="271" spans="1:1" x14ac:dyDescent="0.2">
      <c r="A271">
        <v>-115.32792999999999</v>
      </c>
    </row>
    <row r="272" spans="1:1" x14ac:dyDescent="0.2">
      <c r="A272">
        <v>-114.59683</v>
      </c>
    </row>
    <row r="273" spans="1:1" x14ac:dyDescent="0.2">
      <c r="A273">
        <v>-112.67609</v>
      </c>
    </row>
    <row r="274" spans="1:1" x14ac:dyDescent="0.2">
      <c r="A274">
        <v>-110.64547</v>
      </c>
    </row>
    <row r="275" spans="1:1" x14ac:dyDescent="0.2">
      <c r="A275">
        <v>-108.90637</v>
      </c>
    </row>
    <row r="276" spans="1:1" x14ac:dyDescent="0.2">
      <c r="A276">
        <v>-64.707939999999994</v>
      </c>
    </row>
    <row r="277" spans="1:1" x14ac:dyDescent="0.2">
      <c r="A277">
        <v>-12.7911037499999</v>
      </c>
    </row>
  </sheetData>
  <sortState xmlns:xlrd2="http://schemas.microsoft.com/office/spreadsheetml/2017/richdata2" ref="A2:A277">
    <sortCondition ref="A1:A27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2021-03-30T07:10:45Z</dcterms:created>
  <dcterms:modified xsi:type="dcterms:W3CDTF">2021-03-30T08:09:41Z</dcterms:modified>
</cp:coreProperties>
</file>