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alazareva/Documents/УНИВЕР/документы/Эконометрика/"/>
    </mc:Choice>
  </mc:AlternateContent>
  <xr:revisionPtr revIDLastSave="0" documentId="13_ncr:1_{20A86FB0-31C6-7C45-AA3D-6524CF98FEFF}" xr6:coauthVersionLast="47" xr6:coauthVersionMax="47" xr10:uidLastSave="{00000000-0000-0000-0000-000000000000}"/>
  <bookViews>
    <workbookView xWindow="480" yWindow="460" windowWidth="28040" windowHeight="15900" xr2:uid="{5659C534-6A81-7E46-B416-7F687A845E34}"/>
  </bookViews>
  <sheets>
    <sheet name="Лист1" sheetId="1" r:id="rId1"/>
    <sheet name="Лист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1" l="1"/>
  <c r="B32" i="3"/>
  <c r="A32" i="3"/>
  <c r="M5" i="3"/>
  <c r="N2" i="3"/>
  <c r="G31" i="3" s="1"/>
  <c r="I31" i="3" s="1"/>
  <c r="M2" i="3"/>
  <c r="F27" i="3"/>
  <c r="C2" i="3"/>
  <c r="E31" i="3"/>
  <c r="D31" i="3"/>
  <c r="C31" i="3"/>
  <c r="F30" i="3"/>
  <c r="E30" i="3"/>
  <c r="D30" i="3"/>
  <c r="C30" i="3"/>
  <c r="E29" i="3"/>
  <c r="D29" i="3"/>
  <c r="C29" i="3"/>
  <c r="E28" i="3"/>
  <c r="D28" i="3"/>
  <c r="C28" i="3"/>
  <c r="E27" i="3"/>
  <c r="D27" i="3"/>
  <c r="C27" i="3"/>
  <c r="F26" i="3"/>
  <c r="E26" i="3"/>
  <c r="D26" i="3"/>
  <c r="C26" i="3"/>
  <c r="G25" i="3"/>
  <c r="I25" i="3" s="1"/>
  <c r="F25" i="3"/>
  <c r="E25" i="3"/>
  <c r="D25" i="3"/>
  <c r="C25" i="3"/>
  <c r="G24" i="3"/>
  <c r="I24" i="3" s="1"/>
  <c r="E24" i="3"/>
  <c r="D24" i="3"/>
  <c r="C24" i="3"/>
  <c r="G23" i="3"/>
  <c r="I23" i="3" s="1"/>
  <c r="E23" i="3"/>
  <c r="D23" i="3"/>
  <c r="C23" i="3"/>
  <c r="G22" i="3"/>
  <c r="I22" i="3" s="1"/>
  <c r="F22" i="3"/>
  <c r="E22" i="3"/>
  <c r="D22" i="3"/>
  <c r="C22" i="3"/>
  <c r="H21" i="3"/>
  <c r="F21" i="3"/>
  <c r="E21" i="3"/>
  <c r="D21" i="3"/>
  <c r="C21" i="3"/>
  <c r="G20" i="3"/>
  <c r="I20" i="3" s="1"/>
  <c r="E20" i="3"/>
  <c r="D20" i="3"/>
  <c r="C20" i="3"/>
  <c r="G19" i="3"/>
  <c r="I19" i="3" s="1"/>
  <c r="E19" i="3"/>
  <c r="D19" i="3"/>
  <c r="C19" i="3"/>
  <c r="G18" i="3"/>
  <c r="I18" i="3" s="1"/>
  <c r="F18" i="3"/>
  <c r="E18" i="3"/>
  <c r="D18" i="3"/>
  <c r="C18" i="3"/>
  <c r="G17" i="3"/>
  <c r="I17" i="3" s="1"/>
  <c r="F17" i="3"/>
  <c r="E17" i="3"/>
  <c r="D17" i="3"/>
  <c r="C17" i="3"/>
  <c r="E16" i="3"/>
  <c r="D16" i="3"/>
  <c r="C16" i="3"/>
  <c r="E15" i="3"/>
  <c r="D15" i="3"/>
  <c r="C15" i="3"/>
  <c r="F14" i="3"/>
  <c r="E14" i="3"/>
  <c r="D14" i="3"/>
  <c r="C14" i="3"/>
  <c r="H13" i="3"/>
  <c r="G13" i="3"/>
  <c r="I13" i="3" s="1"/>
  <c r="F13" i="3"/>
  <c r="E13" i="3"/>
  <c r="D13" i="3"/>
  <c r="C13" i="3"/>
  <c r="G12" i="3"/>
  <c r="I12" i="3" s="1"/>
  <c r="E12" i="3"/>
  <c r="D12" i="3"/>
  <c r="C12" i="3"/>
  <c r="G11" i="3"/>
  <c r="I11" i="3" s="1"/>
  <c r="E11" i="3"/>
  <c r="D11" i="3"/>
  <c r="C11" i="3"/>
  <c r="G10" i="3"/>
  <c r="I10" i="3" s="1"/>
  <c r="F10" i="3"/>
  <c r="E10" i="3"/>
  <c r="D10" i="3"/>
  <c r="C10" i="3"/>
  <c r="G9" i="3"/>
  <c r="I9" i="3" s="1"/>
  <c r="F9" i="3"/>
  <c r="E9" i="3"/>
  <c r="D9" i="3"/>
  <c r="C9" i="3"/>
  <c r="G8" i="3"/>
  <c r="I8" i="3" s="1"/>
  <c r="E8" i="3"/>
  <c r="D8" i="3"/>
  <c r="C8" i="3"/>
  <c r="G7" i="3"/>
  <c r="I7" i="3" s="1"/>
  <c r="F7" i="3"/>
  <c r="J7" i="3" s="1"/>
  <c r="E7" i="3"/>
  <c r="D7" i="3"/>
  <c r="C7" i="3"/>
  <c r="G6" i="3"/>
  <c r="I6" i="3" s="1"/>
  <c r="E6" i="3"/>
  <c r="D6" i="3"/>
  <c r="C6" i="3"/>
  <c r="G5" i="3"/>
  <c r="I5" i="3" s="1"/>
  <c r="F5" i="3"/>
  <c r="E5" i="3"/>
  <c r="D5" i="3"/>
  <c r="C5" i="3"/>
  <c r="G4" i="3"/>
  <c r="I4" i="3" s="1"/>
  <c r="E4" i="3"/>
  <c r="D4" i="3"/>
  <c r="C4" i="3"/>
  <c r="G3" i="3"/>
  <c r="I3" i="3" s="1"/>
  <c r="F3" i="3"/>
  <c r="E3" i="3"/>
  <c r="D3" i="3"/>
  <c r="C3" i="3"/>
  <c r="G2" i="3"/>
  <c r="I2" i="3" s="1"/>
  <c r="E2" i="3"/>
  <c r="D2" i="3"/>
  <c r="C32" i="3"/>
  <c r="J9" i="3" l="1"/>
  <c r="G21" i="3"/>
  <c r="I21" i="3" s="1"/>
  <c r="G26" i="3"/>
  <c r="I26" i="3" s="1"/>
  <c r="G27" i="3"/>
  <c r="I27" i="3" s="1"/>
  <c r="G28" i="3"/>
  <c r="I28" i="3" s="1"/>
  <c r="G29" i="3"/>
  <c r="I29" i="3" s="1"/>
  <c r="J3" i="3"/>
  <c r="J10" i="3"/>
  <c r="G14" i="3"/>
  <c r="I14" i="3" s="1"/>
  <c r="G15" i="3"/>
  <c r="I15" i="3" s="1"/>
  <c r="G16" i="3"/>
  <c r="I16" i="3" s="1"/>
  <c r="J17" i="3"/>
  <c r="J22" i="3"/>
  <c r="G30" i="3"/>
  <c r="I30" i="3" s="1"/>
  <c r="J5" i="3"/>
  <c r="J13" i="3"/>
  <c r="J18" i="3"/>
  <c r="J25" i="3"/>
  <c r="J27" i="3"/>
  <c r="H27" i="3"/>
  <c r="F2" i="3"/>
  <c r="F6" i="3"/>
  <c r="F12" i="3"/>
  <c r="J12" i="3" s="1"/>
  <c r="F15" i="3"/>
  <c r="F20" i="3"/>
  <c r="J20" i="3" s="1"/>
  <c r="F23" i="3"/>
  <c r="F28" i="3"/>
  <c r="J28" i="3" s="1"/>
  <c r="F31" i="3"/>
  <c r="I32" i="3"/>
  <c r="H17" i="3"/>
  <c r="H9" i="3"/>
  <c r="H25" i="3"/>
  <c r="F29" i="3"/>
  <c r="H29" i="3" s="1"/>
  <c r="F4" i="3"/>
  <c r="H4" i="3" s="1"/>
  <c r="F8" i="3"/>
  <c r="H8" i="3" s="1"/>
  <c r="F11" i="3"/>
  <c r="F16" i="3"/>
  <c r="J16" i="3" s="1"/>
  <c r="F19" i="3"/>
  <c r="F24" i="3"/>
  <c r="J24" i="3" s="1"/>
  <c r="J31" i="3"/>
  <c r="D32" i="3"/>
  <c r="J4" i="3"/>
  <c r="J8" i="3"/>
  <c r="E32" i="3"/>
  <c r="H10" i="3"/>
  <c r="H14" i="3"/>
  <c r="H18" i="3"/>
  <c r="H22" i="3"/>
  <c r="H26" i="3"/>
  <c r="J6" i="3"/>
  <c r="H2" i="3"/>
  <c r="H3" i="3"/>
  <c r="H5" i="3"/>
  <c r="H6" i="3"/>
  <c r="H7" i="3"/>
  <c r="H30" i="3"/>
  <c r="H31" i="3"/>
  <c r="J14" i="3" l="1"/>
  <c r="G32" i="3"/>
  <c r="J30" i="3"/>
  <c r="J26" i="3"/>
  <c r="J21" i="3"/>
  <c r="H24" i="3"/>
  <c r="H12" i="3"/>
  <c r="F32" i="3"/>
  <c r="H28" i="3"/>
  <c r="H20" i="3"/>
  <c r="J19" i="3"/>
  <c r="H19" i="3"/>
  <c r="J23" i="3"/>
  <c r="H23" i="3"/>
  <c r="J11" i="3"/>
  <c r="H11" i="3"/>
  <c r="J15" i="3"/>
  <c r="H15" i="3"/>
  <c r="J2" i="3"/>
  <c r="H16" i="3"/>
  <c r="J29" i="3"/>
  <c r="J32" i="3" l="1"/>
  <c r="H32" i="3"/>
  <c r="A33" i="1"/>
  <c r="M8" i="3" l="1"/>
  <c r="N2" i="1"/>
  <c r="G6" i="1" s="1"/>
  <c r="M2" i="1"/>
  <c r="F9" i="1" s="1"/>
  <c r="M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B32" i="1"/>
  <c r="B33" i="1" s="1"/>
  <c r="A32" i="1"/>
  <c r="A34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G2" i="1"/>
  <c r="D2" i="1"/>
  <c r="C2" i="1"/>
  <c r="C32" i="1" l="1"/>
  <c r="F3" i="1"/>
  <c r="E32" i="1"/>
  <c r="D32" i="1"/>
  <c r="G31" i="1"/>
  <c r="I31" i="1" s="1"/>
  <c r="G29" i="1"/>
  <c r="I29" i="1" s="1"/>
  <c r="G27" i="1"/>
  <c r="I27" i="1" s="1"/>
  <c r="G25" i="1"/>
  <c r="I25" i="1" s="1"/>
  <c r="G23" i="1"/>
  <c r="I23" i="1" s="1"/>
  <c r="G21" i="1"/>
  <c r="G19" i="1"/>
  <c r="I19" i="1" s="1"/>
  <c r="G17" i="1"/>
  <c r="G15" i="1"/>
  <c r="I15" i="1" s="1"/>
  <c r="G13" i="1"/>
  <c r="I13" i="1" s="1"/>
  <c r="G11" i="1"/>
  <c r="I11" i="1" s="1"/>
  <c r="G9" i="1"/>
  <c r="I9" i="1" s="1"/>
  <c r="G7" i="1"/>
  <c r="I7" i="1" s="1"/>
  <c r="G5" i="1"/>
  <c r="I5" i="1" s="1"/>
  <c r="G3" i="1"/>
  <c r="I3" i="1" s="1"/>
  <c r="F31" i="1"/>
  <c r="F29" i="1"/>
  <c r="H29" i="1" s="1"/>
  <c r="F27" i="1"/>
  <c r="H27" i="1" s="1"/>
  <c r="F25" i="1"/>
  <c r="J25" i="1" s="1"/>
  <c r="F23" i="1"/>
  <c r="F21" i="1"/>
  <c r="F19" i="1"/>
  <c r="F17" i="1"/>
  <c r="H17" i="1" s="1"/>
  <c r="F15" i="1"/>
  <c r="F13" i="1"/>
  <c r="F11" i="1"/>
  <c r="H11" i="1" s="1"/>
  <c r="F7" i="1"/>
  <c r="F5" i="1"/>
  <c r="H3" i="1"/>
  <c r="F2" i="1"/>
  <c r="G30" i="1"/>
  <c r="I30" i="1" s="1"/>
  <c r="G28" i="1"/>
  <c r="I28" i="1" s="1"/>
  <c r="G26" i="1"/>
  <c r="I26" i="1" s="1"/>
  <c r="G24" i="1"/>
  <c r="I24" i="1" s="1"/>
  <c r="G22" i="1"/>
  <c r="I22" i="1" s="1"/>
  <c r="G20" i="1"/>
  <c r="I20" i="1" s="1"/>
  <c r="G18" i="1"/>
  <c r="I18" i="1" s="1"/>
  <c r="G16" i="1"/>
  <c r="I16" i="1" s="1"/>
  <c r="G14" i="1"/>
  <c r="I14" i="1" s="1"/>
  <c r="G12" i="1"/>
  <c r="I12" i="1" s="1"/>
  <c r="G10" i="1"/>
  <c r="I10" i="1" s="1"/>
  <c r="G8" i="1"/>
  <c r="I8" i="1" s="1"/>
  <c r="I6" i="1"/>
  <c r="G4" i="1"/>
  <c r="I4" i="1" s="1"/>
  <c r="F30" i="1"/>
  <c r="F28" i="1"/>
  <c r="H28" i="1" s="1"/>
  <c r="F26" i="1"/>
  <c r="F24" i="1"/>
  <c r="F22" i="1"/>
  <c r="H22" i="1" s="1"/>
  <c r="F20" i="1"/>
  <c r="H20" i="1" s="1"/>
  <c r="F18" i="1"/>
  <c r="H18" i="1" s="1"/>
  <c r="F16" i="1"/>
  <c r="H16" i="1" s="1"/>
  <c r="F14" i="1"/>
  <c r="H14" i="1" s="1"/>
  <c r="F12" i="1"/>
  <c r="H12" i="1" s="1"/>
  <c r="F10" i="1"/>
  <c r="H10" i="1" s="1"/>
  <c r="F8" i="1"/>
  <c r="H8" i="1" s="1"/>
  <c r="F6" i="1"/>
  <c r="F4" i="1"/>
  <c r="H4" i="1" s="1"/>
  <c r="I2" i="1"/>
  <c r="J29" i="1"/>
  <c r="J27" i="1"/>
  <c r="H23" i="1"/>
  <c r="H21" i="1"/>
  <c r="J18" i="1"/>
  <c r="J16" i="1"/>
  <c r="J11" i="1"/>
  <c r="J2" i="1"/>
  <c r="J3" i="1"/>
  <c r="J23" i="1" l="1"/>
  <c r="J13" i="1"/>
  <c r="H13" i="1"/>
  <c r="J22" i="1"/>
  <c r="F32" i="1"/>
  <c r="H9" i="1"/>
  <c r="J9" i="1"/>
  <c r="J17" i="1"/>
  <c r="I17" i="1"/>
  <c r="J12" i="1"/>
  <c r="J6" i="1"/>
  <c r="H6" i="1"/>
  <c r="J30" i="1"/>
  <c r="H30" i="1"/>
  <c r="J19" i="1"/>
  <c r="H19" i="1"/>
  <c r="H2" i="1"/>
  <c r="J4" i="1"/>
  <c r="I32" i="1"/>
  <c r="H24" i="1"/>
  <c r="J24" i="1"/>
  <c r="H5" i="1"/>
  <c r="J5" i="1"/>
  <c r="J21" i="1"/>
  <c r="I21" i="1"/>
  <c r="G32" i="1"/>
  <c r="J8" i="1"/>
  <c r="J20" i="1"/>
  <c r="H25" i="1"/>
  <c r="J10" i="1"/>
  <c r="J14" i="1"/>
  <c r="J28" i="1"/>
  <c r="J26" i="1"/>
  <c r="H26" i="1"/>
  <c r="J7" i="1"/>
  <c r="H7" i="1"/>
  <c r="J15" i="1"/>
  <c r="H15" i="1"/>
  <c r="J31" i="1"/>
  <c r="H31" i="1"/>
  <c r="J32" i="1" l="1"/>
  <c r="H32" i="1"/>
</calcChain>
</file>

<file path=xl/sharedStrings.xml><?xml version="1.0" encoding="utf-8"?>
<sst xmlns="http://schemas.openxmlformats.org/spreadsheetml/2006/main" count="33" uniqueCount="18">
  <si>
    <t>X</t>
  </si>
  <si>
    <t>Y</t>
  </si>
  <si>
    <t>X^2</t>
  </si>
  <si>
    <t>Y^2</t>
  </si>
  <si>
    <t>Xi-Xsr</t>
  </si>
  <si>
    <t>Yi-Ysr</t>
  </si>
  <si>
    <t>(Xi-Xsr)^2</t>
  </si>
  <si>
    <t>(Yi-Ysr)^2</t>
  </si>
  <si>
    <t>(Xi-Xsr)*(Yi-Ysr)</t>
  </si>
  <si>
    <t>Xsr</t>
  </si>
  <si>
    <t>Ysr</t>
  </si>
  <si>
    <t>N</t>
  </si>
  <si>
    <t>Формула 2</t>
  </si>
  <si>
    <t>Xi*Yi</t>
  </si>
  <si>
    <t>Формула 1</t>
  </si>
  <si>
    <t>X- курс нефти (Brent)</t>
  </si>
  <si>
    <t>Y - usd к rub</t>
  </si>
  <si>
    <t xml:space="preserve">По шкале Чеддока - заметная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</si>
</sst>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Лист3!$A$2:$A$31</c:f>
              <c:numCache>
                <c:formatCode>General</c:formatCode>
                <c:ptCount val="30"/>
                <c:pt idx="0">
                  <c:v>68.78</c:v>
                </c:pt>
                <c:pt idx="1">
                  <c:v>71.2</c:v>
                </c:pt>
                <c:pt idx="2">
                  <c:v>71.930000000000007</c:v>
                </c:pt>
                <c:pt idx="3">
                  <c:v>70.52</c:v>
                </c:pt>
                <c:pt idx="4">
                  <c:v>71.67</c:v>
                </c:pt>
                <c:pt idx="5">
                  <c:v>72.58</c:v>
                </c:pt>
                <c:pt idx="6">
                  <c:v>72.11</c:v>
                </c:pt>
                <c:pt idx="7">
                  <c:v>71.7</c:v>
                </c:pt>
                <c:pt idx="8">
                  <c:v>71.31</c:v>
                </c:pt>
                <c:pt idx="9">
                  <c:v>72.84</c:v>
                </c:pt>
                <c:pt idx="10">
                  <c:v>72.48</c:v>
                </c:pt>
                <c:pt idx="11">
                  <c:v>72.05</c:v>
                </c:pt>
                <c:pt idx="12">
                  <c:v>72.099999999999994</c:v>
                </c:pt>
                <c:pt idx="13">
                  <c:v>71.53</c:v>
                </c:pt>
                <c:pt idx="14">
                  <c:v>72.66</c:v>
                </c:pt>
                <c:pt idx="15">
                  <c:v>71.37</c:v>
                </c:pt>
                <c:pt idx="16">
                  <c:v>72.95</c:v>
                </c:pt>
                <c:pt idx="17">
                  <c:v>73.3</c:v>
                </c:pt>
                <c:pt idx="18">
                  <c:v>73.67</c:v>
                </c:pt>
                <c:pt idx="19">
                  <c:v>73.91</c:v>
                </c:pt>
                <c:pt idx="20">
                  <c:v>75.5</c:v>
                </c:pt>
                <c:pt idx="21">
                  <c:v>75.67</c:v>
                </c:pt>
                <c:pt idx="22">
                  <c:v>75.489999999999995</c:v>
                </c:pt>
                <c:pt idx="23">
                  <c:v>75.040000000000006</c:v>
                </c:pt>
                <c:pt idx="24">
                  <c:v>74.25</c:v>
                </c:pt>
                <c:pt idx="25">
                  <c:v>74.680000000000007</c:v>
                </c:pt>
                <c:pt idx="26">
                  <c:v>75.849999999999994</c:v>
                </c:pt>
                <c:pt idx="27">
                  <c:v>77.260000000000005</c:v>
                </c:pt>
                <c:pt idx="28">
                  <c:v>78.069999999999993</c:v>
                </c:pt>
                <c:pt idx="29">
                  <c:v>78.010000000000005</c:v>
                </c:pt>
              </c:numCache>
            </c:numRef>
          </c:xVal>
          <c:yVal>
            <c:numRef>
              <c:f>Лист3!$B$2:$B$31</c:f>
              <c:numCache>
                <c:formatCode>General</c:formatCode>
                <c:ptCount val="30"/>
                <c:pt idx="0">
                  <c:v>74.122500000000002</c:v>
                </c:pt>
                <c:pt idx="1">
                  <c:v>73.73</c:v>
                </c:pt>
                <c:pt idx="2">
                  <c:v>73.932500000000005</c:v>
                </c:pt>
                <c:pt idx="3">
                  <c:v>74.23</c:v>
                </c:pt>
                <c:pt idx="4">
                  <c:v>73.53</c:v>
                </c:pt>
                <c:pt idx="5">
                  <c:v>73.5</c:v>
                </c:pt>
                <c:pt idx="6">
                  <c:v>73.217500000000001</c:v>
                </c:pt>
                <c:pt idx="7">
                  <c:v>72.98</c:v>
                </c:pt>
                <c:pt idx="8">
                  <c:v>72.87</c:v>
                </c:pt>
                <c:pt idx="9">
                  <c:v>72.722499999999997</c:v>
                </c:pt>
                <c:pt idx="10">
                  <c:v>72.989999999999995</c:v>
                </c:pt>
                <c:pt idx="11">
                  <c:v>73.272499999999994</c:v>
                </c:pt>
                <c:pt idx="12">
                  <c:v>73.147499999999994</c:v>
                </c:pt>
                <c:pt idx="13">
                  <c:v>72.974999999999994</c:v>
                </c:pt>
                <c:pt idx="14">
                  <c:v>73.174999999999997</c:v>
                </c:pt>
                <c:pt idx="15">
                  <c:v>72.655000000000001</c:v>
                </c:pt>
                <c:pt idx="16">
                  <c:v>72.900000000000006</c:v>
                </c:pt>
                <c:pt idx="17">
                  <c:v>72.275000000000006</c:v>
                </c:pt>
                <c:pt idx="18">
                  <c:v>72.5</c:v>
                </c:pt>
                <c:pt idx="19">
                  <c:v>72.852500000000006</c:v>
                </c:pt>
                <c:pt idx="20">
                  <c:v>73.424999999999997</c:v>
                </c:pt>
                <c:pt idx="21">
                  <c:v>73.084999999999994</c:v>
                </c:pt>
                <c:pt idx="22">
                  <c:v>72.972499999999997</c:v>
                </c:pt>
                <c:pt idx="23">
                  <c:v>72.842500000000001</c:v>
                </c:pt>
                <c:pt idx="24">
                  <c:v>72.722499999999997</c:v>
                </c:pt>
                <c:pt idx="25">
                  <c:v>72.53</c:v>
                </c:pt>
                <c:pt idx="26">
                  <c:v>72.795000000000002</c:v>
                </c:pt>
                <c:pt idx="27">
                  <c:v>72.84</c:v>
                </c:pt>
                <c:pt idx="28">
                  <c:v>72.734999999999999</c:v>
                </c:pt>
                <c:pt idx="29">
                  <c:v>72.915000000000006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80-C244-916F-4AA1C835E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80528"/>
        <c:axId val="159918352"/>
      </c:scatterChart>
      <c:valAx>
        <c:axId val="15988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918352"/>
        <c:crosses val="autoZero"/>
        <c:crossBetween val="midCat"/>
      </c:valAx>
      <c:valAx>
        <c:axId val="15991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88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781050</xdr:colOff>
      <xdr:row>9</xdr:row>
      <xdr:rowOff>114300</xdr:rowOff>
    </xdr:from>
    <xdr:to>
      <xdr:col>17</xdr:col>
      <xdr:colOff>285750</xdr:colOff>
      <xdr:row>23</xdr:row>
      <xdr:rowOff>12700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76F8EF5-A2E5-BE42-92CE-681849963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787400</xdr:colOff>
      <xdr:row>24</xdr:row>
      <xdr:rowOff>0</xdr:rowOff>
    </xdr:from>
    <xdr:to>
      <xdr:col>18</xdr:col>
      <xdr:colOff>599209</xdr:colOff>
      <xdr:row>39</xdr:row>
      <xdr:rowOff>50800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1B16AB26-9A9C-D540-BD5D-68A83F7811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67900" y="4876800"/>
          <a:ext cx="5704609" cy="3098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765BF-3DA7-3448-96DD-0A70D0CC893E}">
  <dimension ref="A1:O34"/>
  <sheetViews>
    <sheetView tabSelected="1" workbookViewId="0">
      <selection activeCell="M14" sqref="M14"/>
    </sheetView>
  </sheetViews>
  <sheetFormatPr baseColWidth="10" defaultRowHeight="16" x14ac:dyDescent="0.2"/>
  <cols>
    <col min="1" max="1" width="13.1640625" customWidth="1"/>
    <col min="6" max="6" width="10.83203125" customWidth="1"/>
    <col min="10" max="10" width="14.5" customWidth="1"/>
    <col min="13" max="13" width="14.83203125" customWidth="1"/>
    <col min="14" max="15" width="12.832031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13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M1" t="s">
        <v>9</v>
      </c>
      <c r="N1" t="s">
        <v>10</v>
      </c>
      <c r="O1" t="s">
        <v>11</v>
      </c>
    </row>
    <row r="2" spans="1:15" x14ac:dyDescent="0.2">
      <c r="A2">
        <v>1</v>
      </c>
      <c r="B2">
        <v>1</v>
      </c>
      <c r="C2">
        <f>A2^2</f>
        <v>1</v>
      </c>
      <c r="D2">
        <f>B2^2</f>
        <v>1</v>
      </c>
      <c r="E2">
        <f>A2*B2</f>
        <v>1</v>
      </c>
      <c r="F2">
        <f>A2-$M$2</f>
        <v>-5.833333333333333</v>
      </c>
      <c r="G2">
        <f>B2-$N$2</f>
        <v>-5.5333333333333332</v>
      </c>
      <c r="H2">
        <f>F2^2</f>
        <v>34.027777777777771</v>
      </c>
      <c r="I2">
        <f>G2^2</f>
        <v>30.617777777777775</v>
      </c>
      <c r="J2">
        <f>F2*G2</f>
        <v>32.277777777777779</v>
      </c>
      <c r="M2">
        <f>AVERAGE(A2:A31)</f>
        <v>6.833333333333333</v>
      </c>
      <c r="N2">
        <f>AVERAGE(B2:B31)</f>
        <v>6.5333333333333332</v>
      </c>
      <c r="O2">
        <v>30</v>
      </c>
    </row>
    <row r="3" spans="1:15" x14ac:dyDescent="0.2">
      <c r="A3">
        <v>2</v>
      </c>
      <c r="B3">
        <v>1</v>
      </c>
      <c r="C3">
        <f t="shared" ref="C3:C31" si="0">A3^2</f>
        <v>4</v>
      </c>
      <c r="D3">
        <f t="shared" ref="D3:D31" si="1">B3^2</f>
        <v>1</v>
      </c>
      <c r="E3">
        <f t="shared" ref="E3:E31" si="2">A3*B3</f>
        <v>2</v>
      </c>
      <c r="F3">
        <f>A3-$M$2</f>
        <v>-4.833333333333333</v>
      </c>
      <c r="G3">
        <f t="shared" ref="G3:G31" si="3">B3-$N$2</f>
        <v>-5.5333333333333332</v>
      </c>
      <c r="H3">
        <f t="shared" ref="H3:H31" si="4">F3^2</f>
        <v>23.361111111111107</v>
      </c>
      <c r="I3">
        <f t="shared" ref="I3:I31" si="5">G3^2</f>
        <v>30.617777777777775</v>
      </c>
      <c r="J3">
        <f t="shared" ref="J3:J31" si="6">F3*G3</f>
        <v>26.744444444444444</v>
      </c>
    </row>
    <row r="4" spans="1:15" x14ac:dyDescent="0.2">
      <c r="A4">
        <v>1</v>
      </c>
      <c r="B4">
        <v>2</v>
      </c>
      <c r="C4">
        <f t="shared" si="0"/>
        <v>1</v>
      </c>
      <c r="D4">
        <f t="shared" si="1"/>
        <v>4</v>
      </c>
      <c r="E4">
        <f t="shared" si="2"/>
        <v>2</v>
      </c>
      <c r="F4">
        <f t="shared" ref="F4:F31" si="7">A4-$M$2</f>
        <v>-5.833333333333333</v>
      </c>
      <c r="G4">
        <f t="shared" si="3"/>
        <v>-4.5333333333333332</v>
      </c>
      <c r="H4">
        <f t="shared" si="4"/>
        <v>34.027777777777771</v>
      </c>
      <c r="I4">
        <f t="shared" si="5"/>
        <v>20.551111111111108</v>
      </c>
      <c r="J4">
        <f t="shared" si="6"/>
        <v>26.444444444444443</v>
      </c>
      <c r="M4" t="s">
        <v>14</v>
      </c>
    </row>
    <row r="5" spans="1:15" x14ac:dyDescent="0.2">
      <c r="A5">
        <v>2</v>
      </c>
      <c r="B5">
        <v>2</v>
      </c>
      <c r="C5">
        <f t="shared" si="0"/>
        <v>4</v>
      </c>
      <c r="D5">
        <f t="shared" si="1"/>
        <v>4</v>
      </c>
      <c r="E5">
        <f t="shared" si="2"/>
        <v>4</v>
      </c>
      <c r="F5">
        <f t="shared" si="7"/>
        <v>-4.833333333333333</v>
      </c>
      <c r="G5">
        <f t="shared" si="3"/>
        <v>-4.5333333333333332</v>
      </c>
      <c r="H5">
        <f t="shared" si="4"/>
        <v>23.361111111111107</v>
      </c>
      <c r="I5">
        <f t="shared" si="5"/>
        <v>20.551111111111108</v>
      </c>
      <c r="J5">
        <f t="shared" si="6"/>
        <v>21.911111111111108</v>
      </c>
      <c r="M5">
        <f>(O2*SUMPRODUCT(A2:A31,B2:B31)-(SUM(A2:A31)*SUM(B2:B31)))/(SQRT((O2*SUMSQ(A2:A31)-(SUM(A2:A31))^2)*(O2*SUMSQ(B2:B31)-(SUM(B2:B31))^2)))</f>
        <v>0.94090574734256338</v>
      </c>
    </row>
    <row r="6" spans="1:15" x14ac:dyDescent="0.2">
      <c r="A6">
        <v>3</v>
      </c>
      <c r="B6">
        <v>2</v>
      </c>
      <c r="C6">
        <f t="shared" si="0"/>
        <v>9</v>
      </c>
      <c r="D6">
        <f t="shared" si="1"/>
        <v>4</v>
      </c>
      <c r="E6">
        <f t="shared" si="2"/>
        <v>6</v>
      </c>
      <c r="F6">
        <f t="shared" si="7"/>
        <v>-3.833333333333333</v>
      </c>
      <c r="G6">
        <f>B6-$N$2</f>
        <v>-4.5333333333333332</v>
      </c>
      <c r="H6">
        <f t="shared" si="4"/>
        <v>14.694444444444443</v>
      </c>
      <c r="I6">
        <f t="shared" si="5"/>
        <v>20.551111111111108</v>
      </c>
      <c r="J6">
        <f t="shared" si="6"/>
        <v>17.377777777777776</v>
      </c>
    </row>
    <row r="7" spans="1:15" x14ac:dyDescent="0.2">
      <c r="A7">
        <v>3</v>
      </c>
      <c r="B7">
        <v>3</v>
      </c>
      <c r="C7">
        <f t="shared" si="0"/>
        <v>9</v>
      </c>
      <c r="D7">
        <f t="shared" si="1"/>
        <v>9</v>
      </c>
      <c r="E7">
        <f t="shared" si="2"/>
        <v>9</v>
      </c>
      <c r="F7">
        <f t="shared" si="7"/>
        <v>-3.833333333333333</v>
      </c>
      <c r="G7">
        <f t="shared" si="3"/>
        <v>-3.5333333333333332</v>
      </c>
      <c r="H7">
        <f t="shared" si="4"/>
        <v>14.694444444444443</v>
      </c>
      <c r="I7">
        <f t="shared" si="5"/>
        <v>12.484444444444444</v>
      </c>
      <c r="J7">
        <f t="shared" si="6"/>
        <v>13.544444444444443</v>
      </c>
      <c r="M7" t="s">
        <v>12</v>
      </c>
    </row>
    <row r="8" spans="1:15" x14ac:dyDescent="0.2">
      <c r="A8">
        <v>4</v>
      </c>
      <c r="B8">
        <v>3</v>
      </c>
      <c r="C8">
        <f t="shared" si="0"/>
        <v>16</v>
      </c>
      <c r="D8">
        <f t="shared" si="1"/>
        <v>9</v>
      </c>
      <c r="E8">
        <f t="shared" si="2"/>
        <v>12</v>
      </c>
      <c r="F8">
        <f t="shared" si="7"/>
        <v>-2.833333333333333</v>
      </c>
      <c r="G8">
        <f t="shared" si="3"/>
        <v>-3.5333333333333332</v>
      </c>
      <c r="H8">
        <f t="shared" si="4"/>
        <v>8.0277777777777768</v>
      </c>
      <c r="I8">
        <f t="shared" si="5"/>
        <v>12.484444444444444</v>
      </c>
      <c r="J8">
        <f t="shared" si="6"/>
        <v>10.011111111111109</v>
      </c>
      <c r="M8" s="2">
        <f>J32/(SQRT(H32*I32))</f>
        <v>0.94090574734256327</v>
      </c>
    </row>
    <row r="9" spans="1:15" x14ac:dyDescent="0.2">
      <c r="A9">
        <v>4</v>
      </c>
      <c r="B9">
        <v>4</v>
      </c>
      <c r="C9">
        <f t="shared" si="0"/>
        <v>16</v>
      </c>
      <c r="D9">
        <f t="shared" si="1"/>
        <v>16</v>
      </c>
      <c r="E9">
        <f t="shared" si="2"/>
        <v>16</v>
      </c>
      <c r="F9">
        <f>A9-$M$2</f>
        <v>-2.833333333333333</v>
      </c>
      <c r="G9">
        <f t="shared" si="3"/>
        <v>-2.5333333333333332</v>
      </c>
      <c r="H9">
        <f t="shared" si="4"/>
        <v>8.0277777777777768</v>
      </c>
      <c r="I9">
        <f t="shared" si="5"/>
        <v>6.4177777777777774</v>
      </c>
      <c r="J9">
        <f t="shared" si="6"/>
        <v>7.1777777777777763</v>
      </c>
    </row>
    <row r="10" spans="1:15" x14ac:dyDescent="0.2">
      <c r="A10">
        <v>4</v>
      </c>
      <c r="B10">
        <v>5</v>
      </c>
      <c r="C10">
        <f t="shared" si="0"/>
        <v>16</v>
      </c>
      <c r="D10">
        <f t="shared" si="1"/>
        <v>25</v>
      </c>
      <c r="E10">
        <f t="shared" si="2"/>
        <v>20</v>
      </c>
      <c r="F10">
        <f t="shared" si="7"/>
        <v>-2.833333333333333</v>
      </c>
      <c r="G10">
        <f t="shared" si="3"/>
        <v>-1.5333333333333332</v>
      </c>
      <c r="H10">
        <f t="shared" si="4"/>
        <v>8.0277777777777768</v>
      </c>
      <c r="I10">
        <f t="shared" si="5"/>
        <v>2.3511111111111109</v>
      </c>
      <c r="J10">
        <f t="shared" si="6"/>
        <v>4.3444444444444432</v>
      </c>
    </row>
    <row r="11" spans="1:15" x14ac:dyDescent="0.2">
      <c r="A11">
        <v>5</v>
      </c>
      <c r="B11">
        <v>5</v>
      </c>
      <c r="C11">
        <f t="shared" si="0"/>
        <v>25</v>
      </c>
      <c r="D11">
        <f t="shared" si="1"/>
        <v>25</v>
      </c>
      <c r="E11">
        <f t="shared" si="2"/>
        <v>25</v>
      </c>
      <c r="F11">
        <f t="shared" si="7"/>
        <v>-1.833333333333333</v>
      </c>
      <c r="G11">
        <f t="shared" si="3"/>
        <v>-1.5333333333333332</v>
      </c>
      <c r="H11">
        <f t="shared" si="4"/>
        <v>3.3611111111111098</v>
      </c>
      <c r="I11">
        <f t="shared" si="5"/>
        <v>2.3511111111111109</v>
      </c>
      <c r="J11">
        <f t="shared" si="6"/>
        <v>2.8111111111111104</v>
      </c>
    </row>
    <row r="12" spans="1:15" x14ac:dyDescent="0.2">
      <c r="A12">
        <v>5</v>
      </c>
      <c r="B12">
        <v>4</v>
      </c>
      <c r="C12">
        <f t="shared" si="0"/>
        <v>25</v>
      </c>
      <c r="D12">
        <f t="shared" si="1"/>
        <v>16</v>
      </c>
      <c r="E12">
        <f t="shared" si="2"/>
        <v>20</v>
      </c>
      <c r="F12">
        <f t="shared" si="7"/>
        <v>-1.833333333333333</v>
      </c>
      <c r="G12">
        <f t="shared" si="3"/>
        <v>-2.5333333333333332</v>
      </c>
      <c r="H12">
        <f t="shared" si="4"/>
        <v>3.3611111111111098</v>
      </c>
      <c r="I12">
        <f t="shared" si="5"/>
        <v>6.4177777777777774</v>
      </c>
      <c r="J12">
        <f t="shared" si="6"/>
        <v>4.644444444444443</v>
      </c>
    </row>
    <row r="13" spans="1:15" x14ac:dyDescent="0.2">
      <c r="A13">
        <v>5</v>
      </c>
      <c r="B13">
        <v>6</v>
      </c>
      <c r="C13">
        <f t="shared" si="0"/>
        <v>25</v>
      </c>
      <c r="D13">
        <f t="shared" si="1"/>
        <v>36</v>
      </c>
      <c r="E13">
        <f t="shared" si="2"/>
        <v>30</v>
      </c>
      <c r="F13">
        <f t="shared" si="7"/>
        <v>-1.833333333333333</v>
      </c>
      <c r="G13">
        <f t="shared" si="3"/>
        <v>-0.53333333333333321</v>
      </c>
      <c r="H13">
        <f t="shared" si="4"/>
        <v>3.3611111111111098</v>
      </c>
      <c r="I13">
        <f t="shared" si="5"/>
        <v>0.28444444444444433</v>
      </c>
      <c r="J13">
        <f t="shared" si="6"/>
        <v>0.97777777777777741</v>
      </c>
    </row>
    <row r="14" spans="1:15" x14ac:dyDescent="0.2">
      <c r="A14">
        <v>6</v>
      </c>
      <c r="B14">
        <v>5</v>
      </c>
      <c r="C14">
        <f t="shared" si="0"/>
        <v>36</v>
      </c>
      <c r="D14">
        <f t="shared" si="1"/>
        <v>25</v>
      </c>
      <c r="E14">
        <f t="shared" si="2"/>
        <v>30</v>
      </c>
      <c r="F14">
        <f t="shared" si="7"/>
        <v>-0.83333333333333304</v>
      </c>
      <c r="G14">
        <f t="shared" si="3"/>
        <v>-1.5333333333333332</v>
      </c>
      <c r="H14">
        <f t="shared" si="4"/>
        <v>0.69444444444444398</v>
      </c>
      <c r="I14">
        <f t="shared" si="5"/>
        <v>2.3511111111111109</v>
      </c>
      <c r="J14">
        <f t="shared" si="6"/>
        <v>1.2777777777777772</v>
      </c>
    </row>
    <row r="15" spans="1:15" x14ac:dyDescent="0.2">
      <c r="A15">
        <v>6</v>
      </c>
      <c r="B15">
        <v>6</v>
      </c>
      <c r="C15">
        <f t="shared" si="0"/>
        <v>36</v>
      </c>
      <c r="D15">
        <f t="shared" si="1"/>
        <v>36</v>
      </c>
      <c r="E15">
        <f t="shared" si="2"/>
        <v>36</v>
      </c>
      <c r="F15">
        <f t="shared" si="7"/>
        <v>-0.83333333333333304</v>
      </c>
      <c r="G15">
        <f t="shared" si="3"/>
        <v>-0.53333333333333321</v>
      </c>
      <c r="H15">
        <f t="shared" si="4"/>
        <v>0.69444444444444398</v>
      </c>
      <c r="I15">
        <f t="shared" si="5"/>
        <v>0.28444444444444433</v>
      </c>
      <c r="J15">
        <f t="shared" si="6"/>
        <v>0.4444444444444442</v>
      </c>
    </row>
    <row r="16" spans="1:15" x14ac:dyDescent="0.2">
      <c r="A16">
        <v>7</v>
      </c>
      <c r="B16">
        <v>7</v>
      </c>
      <c r="C16">
        <f t="shared" si="0"/>
        <v>49</v>
      </c>
      <c r="D16">
        <f t="shared" si="1"/>
        <v>49</v>
      </c>
      <c r="E16">
        <f t="shared" si="2"/>
        <v>49</v>
      </c>
      <c r="F16">
        <f t="shared" si="7"/>
        <v>0.16666666666666696</v>
      </c>
      <c r="G16">
        <f t="shared" si="3"/>
        <v>0.46666666666666679</v>
      </c>
      <c r="H16">
        <f t="shared" si="4"/>
        <v>2.7777777777777877E-2</v>
      </c>
      <c r="I16">
        <f t="shared" si="5"/>
        <v>0.21777777777777788</v>
      </c>
      <c r="J16">
        <f t="shared" si="6"/>
        <v>7.7777777777777932E-2</v>
      </c>
    </row>
    <row r="17" spans="1:10" x14ac:dyDescent="0.2">
      <c r="A17">
        <v>8</v>
      </c>
      <c r="B17">
        <v>6</v>
      </c>
      <c r="C17">
        <f t="shared" si="0"/>
        <v>64</v>
      </c>
      <c r="D17">
        <f t="shared" si="1"/>
        <v>36</v>
      </c>
      <c r="E17">
        <f t="shared" si="2"/>
        <v>48</v>
      </c>
      <c r="F17">
        <f t="shared" si="7"/>
        <v>1.166666666666667</v>
      </c>
      <c r="G17">
        <f t="shared" si="3"/>
        <v>-0.53333333333333321</v>
      </c>
      <c r="H17">
        <f t="shared" si="4"/>
        <v>1.3611111111111118</v>
      </c>
      <c r="I17">
        <f t="shared" si="5"/>
        <v>0.28444444444444433</v>
      </c>
      <c r="J17">
        <f t="shared" si="6"/>
        <v>-0.62222222222222223</v>
      </c>
    </row>
    <row r="18" spans="1:10" x14ac:dyDescent="0.2">
      <c r="A18">
        <v>8</v>
      </c>
      <c r="B18">
        <v>7</v>
      </c>
      <c r="C18">
        <f t="shared" si="0"/>
        <v>64</v>
      </c>
      <c r="D18">
        <f t="shared" si="1"/>
        <v>49</v>
      </c>
      <c r="E18">
        <f t="shared" si="2"/>
        <v>56</v>
      </c>
      <c r="F18">
        <f t="shared" si="7"/>
        <v>1.166666666666667</v>
      </c>
      <c r="G18">
        <f t="shared" si="3"/>
        <v>0.46666666666666679</v>
      </c>
      <c r="H18">
        <f t="shared" si="4"/>
        <v>1.3611111111111118</v>
      </c>
      <c r="I18">
        <f t="shared" si="5"/>
        <v>0.21777777777777788</v>
      </c>
      <c r="J18">
        <f t="shared" si="6"/>
        <v>0.54444444444444473</v>
      </c>
    </row>
    <row r="19" spans="1:10" x14ac:dyDescent="0.2">
      <c r="A19">
        <v>9</v>
      </c>
      <c r="B19">
        <v>7</v>
      </c>
      <c r="C19">
        <f t="shared" si="0"/>
        <v>81</v>
      </c>
      <c r="D19">
        <f t="shared" si="1"/>
        <v>49</v>
      </c>
      <c r="E19">
        <f t="shared" si="2"/>
        <v>63</v>
      </c>
      <c r="F19">
        <f t="shared" si="7"/>
        <v>2.166666666666667</v>
      </c>
      <c r="G19">
        <f t="shared" si="3"/>
        <v>0.46666666666666679</v>
      </c>
      <c r="H19">
        <f t="shared" si="4"/>
        <v>4.6944444444444455</v>
      </c>
      <c r="I19">
        <f t="shared" si="5"/>
        <v>0.21777777777777788</v>
      </c>
      <c r="J19">
        <f t="shared" si="6"/>
        <v>1.0111111111111115</v>
      </c>
    </row>
    <row r="20" spans="1:10" x14ac:dyDescent="0.2">
      <c r="A20">
        <v>9</v>
      </c>
      <c r="B20">
        <v>8</v>
      </c>
      <c r="C20">
        <f t="shared" si="0"/>
        <v>81</v>
      </c>
      <c r="D20">
        <f t="shared" si="1"/>
        <v>64</v>
      </c>
      <c r="E20">
        <f t="shared" si="2"/>
        <v>72</v>
      </c>
      <c r="F20">
        <f t="shared" si="7"/>
        <v>2.166666666666667</v>
      </c>
      <c r="G20">
        <f t="shared" si="3"/>
        <v>1.4666666666666668</v>
      </c>
      <c r="H20">
        <f t="shared" si="4"/>
        <v>4.6944444444444455</v>
      </c>
      <c r="I20">
        <f t="shared" si="5"/>
        <v>2.1511111111111116</v>
      </c>
      <c r="J20">
        <f t="shared" si="6"/>
        <v>3.1777777777777785</v>
      </c>
    </row>
    <row r="21" spans="1:10" x14ac:dyDescent="0.2">
      <c r="A21">
        <v>9</v>
      </c>
      <c r="B21">
        <v>9</v>
      </c>
      <c r="C21">
        <f t="shared" si="0"/>
        <v>81</v>
      </c>
      <c r="D21">
        <f t="shared" si="1"/>
        <v>81</v>
      </c>
      <c r="E21">
        <f t="shared" si="2"/>
        <v>81</v>
      </c>
      <c r="F21">
        <f t="shared" si="7"/>
        <v>2.166666666666667</v>
      </c>
      <c r="G21">
        <f t="shared" si="3"/>
        <v>2.4666666666666668</v>
      </c>
      <c r="H21">
        <f t="shared" si="4"/>
        <v>4.6944444444444455</v>
      </c>
      <c r="I21">
        <f t="shared" si="5"/>
        <v>6.0844444444444452</v>
      </c>
      <c r="J21">
        <f t="shared" si="6"/>
        <v>5.344444444444445</v>
      </c>
    </row>
    <row r="22" spans="1:10" x14ac:dyDescent="0.2">
      <c r="A22">
        <v>10</v>
      </c>
      <c r="B22">
        <v>9</v>
      </c>
      <c r="C22">
        <f t="shared" si="0"/>
        <v>100</v>
      </c>
      <c r="D22">
        <f t="shared" si="1"/>
        <v>81</v>
      </c>
      <c r="E22">
        <f t="shared" si="2"/>
        <v>90</v>
      </c>
      <c r="F22">
        <f t="shared" si="7"/>
        <v>3.166666666666667</v>
      </c>
      <c r="G22">
        <f t="shared" si="3"/>
        <v>2.4666666666666668</v>
      </c>
      <c r="H22">
        <f t="shared" si="4"/>
        <v>10.02777777777778</v>
      </c>
      <c r="I22">
        <f t="shared" si="5"/>
        <v>6.0844444444444452</v>
      </c>
      <c r="J22">
        <f t="shared" si="6"/>
        <v>7.8111111111111118</v>
      </c>
    </row>
    <row r="23" spans="1:10" x14ac:dyDescent="0.2">
      <c r="A23">
        <v>10</v>
      </c>
      <c r="B23">
        <v>8</v>
      </c>
      <c r="C23">
        <f t="shared" si="0"/>
        <v>100</v>
      </c>
      <c r="D23">
        <f t="shared" si="1"/>
        <v>64</v>
      </c>
      <c r="E23">
        <f t="shared" si="2"/>
        <v>80</v>
      </c>
      <c r="F23">
        <f t="shared" si="7"/>
        <v>3.166666666666667</v>
      </c>
      <c r="G23">
        <f t="shared" si="3"/>
        <v>1.4666666666666668</v>
      </c>
      <c r="H23">
        <f t="shared" si="4"/>
        <v>10.02777777777778</v>
      </c>
      <c r="I23">
        <f t="shared" si="5"/>
        <v>2.1511111111111116</v>
      </c>
      <c r="J23">
        <f t="shared" si="6"/>
        <v>4.6444444444444448</v>
      </c>
    </row>
    <row r="24" spans="1:10" x14ac:dyDescent="0.2">
      <c r="A24">
        <v>9</v>
      </c>
      <c r="B24">
        <v>10</v>
      </c>
      <c r="C24">
        <f t="shared" si="0"/>
        <v>81</v>
      </c>
      <c r="D24">
        <f t="shared" si="1"/>
        <v>100</v>
      </c>
      <c r="E24">
        <f t="shared" si="2"/>
        <v>90</v>
      </c>
      <c r="F24">
        <f t="shared" si="7"/>
        <v>2.166666666666667</v>
      </c>
      <c r="G24">
        <f t="shared" si="3"/>
        <v>3.4666666666666668</v>
      </c>
      <c r="H24">
        <f t="shared" si="4"/>
        <v>4.6944444444444455</v>
      </c>
      <c r="I24">
        <f t="shared" si="5"/>
        <v>12.017777777777779</v>
      </c>
      <c r="J24">
        <f t="shared" si="6"/>
        <v>7.511111111111112</v>
      </c>
    </row>
    <row r="25" spans="1:10" x14ac:dyDescent="0.2">
      <c r="A25">
        <v>8</v>
      </c>
      <c r="B25">
        <v>10</v>
      </c>
      <c r="C25">
        <f t="shared" si="0"/>
        <v>64</v>
      </c>
      <c r="D25">
        <f t="shared" si="1"/>
        <v>100</v>
      </c>
      <c r="E25">
        <f t="shared" si="2"/>
        <v>80</v>
      </c>
      <c r="F25">
        <f t="shared" si="7"/>
        <v>1.166666666666667</v>
      </c>
      <c r="G25">
        <f t="shared" si="3"/>
        <v>3.4666666666666668</v>
      </c>
      <c r="H25">
        <f t="shared" si="4"/>
        <v>1.3611111111111118</v>
      </c>
      <c r="I25">
        <f t="shared" si="5"/>
        <v>12.017777777777779</v>
      </c>
      <c r="J25">
        <f t="shared" si="6"/>
        <v>4.0444444444444452</v>
      </c>
    </row>
    <row r="26" spans="1:10" x14ac:dyDescent="0.2">
      <c r="A26">
        <v>11</v>
      </c>
      <c r="B26">
        <v>10</v>
      </c>
      <c r="C26">
        <f t="shared" si="0"/>
        <v>121</v>
      </c>
      <c r="D26">
        <f t="shared" si="1"/>
        <v>100</v>
      </c>
      <c r="E26">
        <f t="shared" si="2"/>
        <v>110</v>
      </c>
      <c r="F26">
        <f t="shared" si="7"/>
        <v>4.166666666666667</v>
      </c>
      <c r="G26">
        <f t="shared" si="3"/>
        <v>3.4666666666666668</v>
      </c>
      <c r="H26">
        <f t="shared" si="4"/>
        <v>17.361111111111114</v>
      </c>
      <c r="I26">
        <f t="shared" si="5"/>
        <v>12.017777777777779</v>
      </c>
      <c r="J26">
        <f t="shared" si="6"/>
        <v>14.444444444444446</v>
      </c>
    </row>
    <row r="27" spans="1:10" x14ac:dyDescent="0.2">
      <c r="A27">
        <v>11</v>
      </c>
      <c r="B27">
        <v>9</v>
      </c>
      <c r="C27">
        <f t="shared" si="0"/>
        <v>121</v>
      </c>
      <c r="D27">
        <f t="shared" si="1"/>
        <v>81</v>
      </c>
      <c r="E27">
        <f t="shared" si="2"/>
        <v>99</v>
      </c>
      <c r="F27">
        <f t="shared" si="7"/>
        <v>4.166666666666667</v>
      </c>
      <c r="G27">
        <f t="shared" si="3"/>
        <v>2.4666666666666668</v>
      </c>
      <c r="H27">
        <f t="shared" si="4"/>
        <v>17.361111111111114</v>
      </c>
      <c r="I27">
        <f t="shared" si="5"/>
        <v>6.0844444444444452</v>
      </c>
      <c r="J27">
        <f t="shared" si="6"/>
        <v>10.277777777777779</v>
      </c>
    </row>
    <row r="28" spans="1:10" x14ac:dyDescent="0.2">
      <c r="A28">
        <v>10</v>
      </c>
      <c r="B28">
        <v>11</v>
      </c>
      <c r="C28">
        <f t="shared" si="0"/>
        <v>100</v>
      </c>
      <c r="D28">
        <f t="shared" si="1"/>
        <v>121</v>
      </c>
      <c r="E28">
        <f t="shared" si="2"/>
        <v>110</v>
      </c>
      <c r="F28">
        <f t="shared" si="7"/>
        <v>3.166666666666667</v>
      </c>
      <c r="G28">
        <f t="shared" si="3"/>
        <v>4.4666666666666668</v>
      </c>
      <c r="H28">
        <f t="shared" si="4"/>
        <v>10.02777777777778</v>
      </c>
      <c r="I28">
        <f t="shared" si="5"/>
        <v>19.951111111111111</v>
      </c>
      <c r="J28">
        <f t="shared" si="6"/>
        <v>14.144444444444446</v>
      </c>
    </row>
    <row r="29" spans="1:10" x14ac:dyDescent="0.2">
      <c r="A29">
        <v>12</v>
      </c>
      <c r="B29">
        <v>10</v>
      </c>
      <c r="C29">
        <f t="shared" si="0"/>
        <v>144</v>
      </c>
      <c r="D29">
        <f t="shared" si="1"/>
        <v>100</v>
      </c>
      <c r="E29">
        <f t="shared" si="2"/>
        <v>120</v>
      </c>
      <c r="F29">
        <f t="shared" si="7"/>
        <v>5.166666666666667</v>
      </c>
      <c r="G29">
        <f t="shared" si="3"/>
        <v>3.4666666666666668</v>
      </c>
      <c r="H29">
        <f t="shared" si="4"/>
        <v>26.694444444444446</v>
      </c>
      <c r="I29">
        <f t="shared" si="5"/>
        <v>12.017777777777779</v>
      </c>
      <c r="J29">
        <f t="shared" si="6"/>
        <v>17.911111111111111</v>
      </c>
    </row>
    <row r="30" spans="1:10" x14ac:dyDescent="0.2">
      <c r="A30">
        <v>11</v>
      </c>
      <c r="B30">
        <v>13</v>
      </c>
      <c r="C30">
        <f t="shared" si="0"/>
        <v>121</v>
      </c>
      <c r="D30">
        <f t="shared" si="1"/>
        <v>169</v>
      </c>
      <c r="E30">
        <f t="shared" si="2"/>
        <v>143</v>
      </c>
      <c r="F30">
        <f t="shared" si="7"/>
        <v>4.166666666666667</v>
      </c>
      <c r="G30">
        <f t="shared" si="3"/>
        <v>6.4666666666666668</v>
      </c>
      <c r="H30">
        <f t="shared" si="4"/>
        <v>17.361111111111114</v>
      </c>
      <c r="I30">
        <f t="shared" si="5"/>
        <v>41.817777777777778</v>
      </c>
      <c r="J30">
        <f t="shared" si="6"/>
        <v>26.944444444444446</v>
      </c>
    </row>
    <row r="31" spans="1:10" x14ac:dyDescent="0.2">
      <c r="A31">
        <v>12</v>
      </c>
      <c r="B31">
        <v>13</v>
      </c>
      <c r="C31">
        <f t="shared" si="0"/>
        <v>144</v>
      </c>
      <c r="D31">
        <f t="shared" si="1"/>
        <v>169</v>
      </c>
      <c r="E31">
        <f t="shared" si="2"/>
        <v>156</v>
      </c>
      <c r="F31">
        <f t="shared" si="7"/>
        <v>5.166666666666667</v>
      </c>
      <c r="G31">
        <f t="shared" si="3"/>
        <v>6.4666666666666668</v>
      </c>
      <c r="H31">
        <f t="shared" si="4"/>
        <v>26.694444444444446</v>
      </c>
      <c r="I31">
        <f t="shared" si="5"/>
        <v>41.817777777777778</v>
      </c>
      <c r="J31">
        <f t="shared" si="6"/>
        <v>33.411111111111111</v>
      </c>
    </row>
    <row r="32" spans="1:10" x14ac:dyDescent="0.2">
      <c r="A32" s="1">
        <f>SUM(A2:A31)</f>
        <v>205</v>
      </c>
      <c r="B32" s="1">
        <f t="shared" ref="B32:J32" si="8">SUM(B2:B31)</f>
        <v>196</v>
      </c>
      <c r="C32" s="1">
        <f t="shared" si="8"/>
        <v>1739</v>
      </c>
      <c r="D32" s="1">
        <f t="shared" si="8"/>
        <v>1624</v>
      </c>
      <c r="E32" s="1">
        <f t="shared" si="8"/>
        <v>1660</v>
      </c>
      <c r="F32" s="1">
        <f t="shared" si="8"/>
        <v>-1.9539925233402755E-14</v>
      </c>
      <c r="G32" s="1">
        <f t="shared" si="8"/>
        <v>4.4408920985006262E-14</v>
      </c>
      <c r="H32" s="1">
        <f t="shared" si="8"/>
        <v>338.16666666666674</v>
      </c>
      <c r="I32" s="1">
        <f t="shared" si="8"/>
        <v>343.4666666666667</v>
      </c>
      <c r="J32" s="1">
        <f t="shared" si="8"/>
        <v>320.66666666666669</v>
      </c>
    </row>
    <row r="33" spans="1:2" x14ac:dyDescent="0.2">
      <c r="A33">
        <f>A32^2</f>
        <v>42025</v>
      </c>
      <c r="B33">
        <f>B32^2</f>
        <v>38416</v>
      </c>
    </row>
    <row r="34" spans="1:2" x14ac:dyDescent="0.2">
      <c r="A34">
        <f>SUMPRODUCT(A2:A31,B2:B31)</f>
        <v>1660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478F1-8378-FA47-A8F6-796BFA63F372}">
  <dimension ref="A1:O36"/>
  <sheetViews>
    <sheetView workbookViewId="0">
      <selection activeCell="M5" sqref="M5"/>
    </sheetView>
  </sheetViews>
  <sheetFormatPr baseColWidth="10" defaultRowHeight="16" x14ac:dyDescent="0.2"/>
  <cols>
    <col min="13" max="13" width="12.332031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13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M1" t="s">
        <v>9</v>
      </c>
      <c r="N1" t="s">
        <v>10</v>
      </c>
      <c r="O1" t="s">
        <v>11</v>
      </c>
    </row>
    <row r="2" spans="1:15" x14ac:dyDescent="0.2">
      <c r="A2">
        <v>68.78</v>
      </c>
      <c r="B2">
        <v>74.122500000000002</v>
      </c>
      <c r="C2">
        <f>A2^2</f>
        <v>4730.6884</v>
      </c>
      <c r="D2">
        <f>B2^2</f>
        <v>5494.1450062500007</v>
      </c>
      <c r="E2">
        <f>A2*B2</f>
        <v>5098.1455500000002</v>
      </c>
      <c r="F2">
        <f>A2-$M$2</f>
        <v>-4.569333333333347</v>
      </c>
      <c r="G2">
        <f>B2-$N$2</f>
        <v>1.041166666666669</v>
      </c>
      <c r="H2">
        <f>F2^2</f>
        <v>20.878807111111236</v>
      </c>
      <c r="I2">
        <f>G2^2</f>
        <v>1.0840280277777827</v>
      </c>
      <c r="J2">
        <f>F2*G2</f>
        <v>-4.7574375555555806</v>
      </c>
      <c r="M2">
        <f>AVERAGE(A2:A31)</f>
        <v>73.349333333333348</v>
      </c>
      <c r="N2">
        <f>AVERAGE(B2:B31)</f>
        <v>73.081333333333333</v>
      </c>
      <c r="O2">
        <v>30</v>
      </c>
    </row>
    <row r="3" spans="1:15" x14ac:dyDescent="0.2">
      <c r="A3">
        <v>71.2</v>
      </c>
      <c r="B3">
        <v>73.73</v>
      </c>
      <c r="C3">
        <f t="shared" ref="C3:D31" si="0">A3^2</f>
        <v>5069.4400000000005</v>
      </c>
      <c r="D3">
        <f t="shared" si="0"/>
        <v>5436.112900000001</v>
      </c>
      <c r="E3">
        <f t="shared" ref="E3:E31" si="1">A3*B3</f>
        <v>5249.5760000000009</v>
      </c>
      <c r="F3">
        <f>A3-$M$2</f>
        <v>-2.1493333333333453</v>
      </c>
      <c r="G3">
        <f t="shared" ref="G3:G31" si="2">B3-$N$2</f>
        <v>0.64866666666667072</v>
      </c>
      <c r="H3">
        <f t="shared" ref="H3:I31" si="3">F3^2</f>
        <v>4.6196337777778291</v>
      </c>
      <c r="I3">
        <f t="shared" si="3"/>
        <v>0.42076844444444972</v>
      </c>
      <c r="J3">
        <f t="shared" ref="J3:J31" si="4">F3*G3</f>
        <v>-1.3942008888889055</v>
      </c>
    </row>
    <row r="4" spans="1:15" x14ac:dyDescent="0.2">
      <c r="A4">
        <v>71.930000000000007</v>
      </c>
      <c r="B4">
        <v>73.932500000000005</v>
      </c>
      <c r="C4">
        <f t="shared" si="0"/>
        <v>5173.9249000000009</v>
      </c>
      <c r="D4">
        <f t="shared" si="0"/>
        <v>5466.0145562500011</v>
      </c>
      <c r="E4">
        <f t="shared" si="1"/>
        <v>5317.9647250000007</v>
      </c>
      <c r="F4">
        <f t="shared" ref="F4:F31" si="5">A4-$M$2</f>
        <v>-1.4193333333333413</v>
      </c>
      <c r="G4">
        <f t="shared" si="2"/>
        <v>0.85116666666667129</v>
      </c>
      <c r="H4">
        <f t="shared" si="3"/>
        <v>2.0145071111111337</v>
      </c>
      <c r="I4">
        <f t="shared" si="3"/>
        <v>0.72448469444445229</v>
      </c>
      <c r="J4">
        <f t="shared" si="4"/>
        <v>-1.2080892222222357</v>
      </c>
      <c r="M4" t="s">
        <v>14</v>
      </c>
    </row>
    <row r="5" spans="1:15" x14ac:dyDescent="0.2">
      <c r="A5">
        <v>70.52</v>
      </c>
      <c r="B5">
        <v>74.23</v>
      </c>
      <c r="C5">
        <f t="shared" si="0"/>
        <v>4973.0703999999996</v>
      </c>
      <c r="D5">
        <f t="shared" si="0"/>
        <v>5510.0929000000006</v>
      </c>
      <c r="E5">
        <f t="shared" si="1"/>
        <v>5234.6995999999999</v>
      </c>
      <c r="F5">
        <f t="shared" si="5"/>
        <v>-2.8293333333333521</v>
      </c>
      <c r="G5">
        <f t="shared" si="2"/>
        <v>1.1486666666666707</v>
      </c>
      <c r="H5">
        <f t="shared" si="3"/>
        <v>8.0051271111112179</v>
      </c>
      <c r="I5">
        <f t="shared" si="3"/>
        <v>1.3194351111111204</v>
      </c>
      <c r="J5">
        <f t="shared" si="4"/>
        <v>-3.2499608888889218</v>
      </c>
      <c r="M5">
        <f>(O2*SUMPRODUCT(A2:A31,B2:B31)-(SUM(A2:A31)*SUM(B2:B31)))/(SQRT((O2*SUMSQ(A2:A31)-(SUM(A2:A31))^2)*(O2*SUMSQ(B2:B31)-(SUM(B2:B31))^2)))</f>
        <v>-0.51190399138128306</v>
      </c>
    </row>
    <row r="6" spans="1:15" x14ac:dyDescent="0.2">
      <c r="A6">
        <v>71.67</v>
      </c>
      <c r="B6">
        <v>73.53</v>
      </c>
      <c r="C6">
        <f t="shared" si="0"/>
        <v>5136.5889000000006</v>
      </c>
      <c r="D6">
        <f t="shared" si="0"/>
        <v>5406.6608999999999</v>
      </c>
      <c r="E6">
        <f t="shared" si="1"/>
        <v>5269.8951000000006</v>
      </c>
      <c r="F6">
        <f t="shared" si="5"/>
        <v>-1.6793333333333464</v>
      </c>
      <c r="G6">
        <f>B6-$N$2</f>
        <v>0.44866666666666788</v>
      </c>
      <c r="H6">
        <f t="shared" si="3"/>
        <v>2.8201604444444883</v>
      </c>
      <c r="I6">
        <f t="shared" si="3"/>
        <v>0.20130177777777886</v>
      </c>
      <c r="J6">
        <f t="shared" si="4"/>
        <v>-0.75346088888889684</v>
      </c>
    </row>
    <row r="7" spans="1:15" x14ac:dyDescent="0.2">
      <c r="A7">
        <v>72.58</v>
      </c>
      <c r="B7">
        <v>73.5</v>
      </c>
      <c r="C7">
        <f t="shared" si="0"/>
        <v>5267.8563999999997</v>
      </c>
      <c r="D7">
        <f t="shared" si="0"/>
        <v>5402.25</v>
      </c>
      <c r="E7">
        <f t="shared" si="1"/>
        <v>5334.63</v>
      </c>
      <c r="F7">
        <f t="shared" si="5"/>
        <v>-0.76933333333334986</v>
      </c>
      <c r="G7">
        <f t="shared" si="2"/>
        <v>0.41866666666666674</v>
      </c>
      <c r="H7">
        <f t="shared" si="3"/>
        <v>0.59187377777780315</v>
      </c>
      <c r="I7">
        <f t="shared" si="3"/>
        <v>0.17528177777777784</v>
      </c>
      <c r="J7">
        <f t="shared" si="4"/>
        <v>-0.32209422222222922</v>
      </c>
      <c r="M7" t="s">
        <v>12</v>
      </c>
    </row>
    <row r="8" spans="1:15" x14ac:dyDescent="0.2">
      <c r="A8">
        <v>72.11</v>
      </c>
      <c r="B8">
        <v>73.217500000000001</v>
      </c>
      <c r="C8">
        <f t="shared" si="0"/>
        <v>5199.8521000000001</v>
      </c>
      <c r="D8">
        <f t="shared" si="0"/>
        <v>5360.8023062500006</v>
      </c>
      <c r="E8">
        <f t="shared" si="1"/>
        <v>5279.713925</v>
      </c>
      <c r="F8">
        <f t="shared" si="5"/>
        <v>-1.2393333333333487</v>
      </c>
      <c r="G8">
        <f t="shared" si="2"/>
        <v>0.13616666666666788</v>
      </c>
      <c r="H8">
        <f t="shared" si="3"/>
        <v>1.5359471111111493</v>
      </c>
      <c r="I8">
        <f t="shared" si="3"/>
        <v>1.8541361111111442E-2</v>
      </c>
      <c r="J8">
        <f t="shared" si="4"/>
        <v>-0.16875588888889248</v>
      </c>
      <c r="M8" s="2">
        <f>J32/(SQRT(H32*I32))</f>
        <v>-0.51190399138158305</v>
      </c>
      <c r="O8" t="s">
        <v>17</v>
      </c>
    </row>
    <row r="9" spans="1:15" x14ac:dyDescent="0.2">
      <c r="A9">
        <v>71.7</v>
      </c>
      <c r="B9">
        <v>72.98</v>
      </c>
      <c r="C9">
        <f t="shared" si="0"/>
        <v>5140.8900000000003</v>
      </c>
      <c r="D9">
        <f t="shared" si="0"/>
        <v>5326.0804000000007</v>
      </c>
      <c r="E9">
        <f t="shared" si="1"/>
        <v>5232.6660000000002</v>
      </c>
      <c r="F9">
        <f>A9-$M$2</f>
        <v>-1.6493333333333453</v>
      </c>
      <c r="G9">
        <f t="shared" si="2"/>
        <v>-0.10133333333332928</v>
      </c>
      <c r="H9">
        <f t="shared" si="3"/>
        <v>2.7203004444444838</v>
      </c>
      <c r="I9">
        <f t="shared" si="3"/>
        <v>1.0268444444443622E-2</v>
      </c>
      <c r="J9">
        <f t="shared" si="4"/>
        <v>0.16713244444443898</v>
      </c>
    </row>
    <row r="10" spans="1:15" x14ac:dyDescent="0.2">
      <c r="A10">
        <v>71.31</v>
      </c>
      <c r="B10">
        <v>72.87</v>
      </c>
      <c r="C10">
        <f t="shared" si="0"/>
        <v>5085.1161000000002</v>
      </c>
      <c r="D10">
        <f t="shared" si="0"/>
        <v>5310.036900000001</v>
      </c>
      <c r="E10">
        <f t="shared" si="1"/>
        <v>5196.3597000000009</v>
      </c>
      <c r="F10">
        <f t="shared" si="5"/>
        <v>-2.0393333333333459</v>
      </c>
      <c r="G10">
        <f t="shared" si="2"/>
        <v>-0.21133333333332871</v>
      </c>
      <c r="H10">
        <f t="shared" si="3"/>
        <v>4.1588804444444953</v>
      </c>
      <c r="I10">
        <f t="shared" si="3"/>
        <v>4.4661777777775823E-2</v>
      </c>
      <c r="J10">
        <f t="shared" si="4"/>
        <v>0.43097911111110432</v>
      </c>
    </row>
    <row r="11" spans="1:15" x14ac:dyDescent="0.2">
      <c r="A11">
        <v>72.84</v>
      </c>
      <c r="B11">
        <v>72.722499999999997</v>
      </c>
      <c r="C11">
        <f t="shared" si="0"/>
        <v>5305.6656000000003</v>
      </c>
      <c r="D11">
        <f t="shared" si="0"/>
        <v>5288.5620062499993</v>
      </c>
      <c r="E11">
        <f t="shared" si="1"/>
        <v>5297.1068999999998</v>
      </c>
      <c r="F11">
        <f t="shared" si="5"/>
        <v>-0.50933333333334474</v>
      </c>
      <c r="G11">
        <f t="shared" si="2"/>
        <v>-0.35883333333333667</v>
      </c>
      <c r="H11">
        <f t="shared" si="3"/>
        <v>0.25942044444445606</v>
      </c>
      <c r="I11">
        <f t="shared" si="3"/>
        <v>0.1287613611111135</v>
      </c>
      <c r="J11">
        <f t="shared" si="4"/>
        <v>0.18276577777778358</v>
      </c>
    </row>
    <row r="12" spans="1:15" x14ac:dyDescent="0.2">
      <c r="A12">
        <v>72.48</v>
      </c>
      <c r="B12">
        <v>72.989999999999995</v>
      </c>
      <c r="C12">
        <f t="shared" si="0"/>
        <v>5253.3504000000003</v>
      </c>
      <c r="D12">
        <f t="shared" si="0"/>
        <v>5327.5400999999993</v>
      </c>
      <c r="E12">
        <f t="shared" si="1"/>
        <v>5290.3152</v>
      </c>
      <c r="F12">
        <f t="shared" si="5"/>
        <v>-0.86933333333334417</v>
      </c>
      <c r="G12">
        <f t="shared" si="2"/>
        <v>-9.1333333333338373E-2</v>
      </c>
      <c r="H12">
        <f t="shared" si="3"/>
        <v>0.75574044444446331</v>
      </c>
      <c r="I12">
        <f t="shared" si="3"/>
        <v>8.341777777778699E-3</v>
      </c>
      <c r="J12">
        <f t="shared" si="4"/>
        <v>7.9399111111116485E-2</v>
      </c>
    </row>
    <row r="13" spans="1:15" x14ac:dyDescent="0.2">
      <c r="A13">
        <v>72.05</v>
      </c>
      <c r="B13">
        <v>73.272499999999994</v>
      </c>
      <c r="C13">
        <f t="shared" si="0"/>
        <v>5191.2024999999994</v>
      </c>
      <c r="D13">
        <f t="shared" si="0"/>
        <v>5368.8592562499989</v>
      </c>
      <c r="E13">
        <f t="shared" si="1"/>
        <v>5279.2836249999991</v>
      </c>
      <c r="F13">
        <f t="shared" si="5"/>
        <v>-1.299333333333351</v>
      </c>
      <c r="G13">
        <f t="shared" si="2"/>
        <v>0.19116666666666049</v>
      </c>
      <c r="H13">
        <f t="shared" si="3"/>
        <v>1.6882671111111569</v>
      </c>
      <c r="I13">
        <f t="shared" si="3"/>
        <v>3.6544694444442083E-2</v>
      </c>
      <c r="J13">
        <f t="shared" si="4"/>
        <v>-0.24838922222221757</v>
      </c>
    </row>
    <row r="14" spans="1:15" x14ac:dyDescent="0.2">
      <c r="A14">
        <v>72.099999999999994</v>
      </c>
      <c r="B14">
        <v>73.147499999999994</v>
      </c>
      <c r="C14">
        <f t="shared" si="0"/>
        <v>5198.4099999999989</v>
      </c>
      <c r="D14">
        <f t="shared" si="0"/>
        <v>5350.5567562499991</v>
      </c>
      <c r="E14">
        <f t="shared" si="1"/>
        <v>5273.9347499999994</v>
      </c>
      <c r="F14">
        <f t="shared" si="5"/>
        <v>-1.2493333333333538</v>
      </c>
      <c r="G14">
        <f t="shared" si="2"/>
        <v>6.616666666666049E-2</v>
      </c>
      <c r="H14">
        <f t="shared" si="3"/>
        <v>1.5608337777778289</v>
      </c>
      <c r="I14">
        <f t="shared" si="3"/>
        <v>4.3780277777769605E-3</v>
      </c>
      <c r="J14">
        <f t="shared" si="4"/>
        <v>-8.2664222222215866E-2</v>
      </c>
    </row>
    <row r="15" spans="1:15" x14ac:dyDescent="0.2">
      <c r="A15">
        <v>71.53</v>
      </c>
      <c r="B15">
        <v>72.974999999999994</v>
      </c>
      <c r="C15">
        <f t="shared" si="0"/>
        <v>5116.5409</v>
      </c>
      <c r="D15">
        <f t="shared" si="0"/>
        <v>5325.3506249999991</v>
      </c>
      <c r="E15">
        <f t="shared" si="1"/>
        <v>5219.90175</v>
      </c>
      <c r="F15">
        <f t="shared" si="5"/>
        <v>-1.819333333333347</v>
      </c>
      <c r="G15">
        <f t="shared" si="2"/>
        <v>-0.10633333333333894</v>
      </c>
      <c r="H15">
        <f t="shared" si="3"/>
        <v>3.3099737777778278</v>
      </c>
      <c r="I15">
        <f t="shared" si="3"/>
        <v>1.130677777777897E-2</v>
      </c>
      <c r="J15">
        <f t="shared" si="4"/>
        <v>0.19345577777778944</v>
      </c>
    </row>
    <row r="16" spans="1:15" x14ac:dyDescent="0.2">
      <c r="A16">
        <v>72.66</v>
      </c>
      <c r="B16">
        <v>73.174999999999997</v>
      </c>
      <c r="C16">
        <f t="shared" si="0"/>
        <v>5279.4755999999998</v>
      </c>
      <c r="D16">
        <f t="shared" si="0"/>
        <v>5354.5806249999996</v>
      </c>
      <c r="E16">
        <f t="shared" si="1"/>
        <v>5316.8954999999996</v>
      </c>
      <c r="F16">
        <f t="shared" si="5"/>
        <v>-0.68933333333335156</v>
      </c>
      <c r="G16">
        <f t="shared" si="2"/>
        <v>9.36666666666639E-2</v>
      </c>
      <c r="H16">
        <f t="shared" si="3"/>
        <v>0.47518044444446955</v>
      </c>
      <c r="I16">
        <f t="shared" si="3"/>
        <v>8.7734444444439261E-3</v>
      </c>
      <c r="J16">
        <f t="shared" si="4"/>
        <v>-6.456755555555535E-2</v>
      </c>
    </row>
    <row r="17" spans="1:10" x14ac:dyDescent="0.2">
      <c r="A17">
        <v>71.37</v>
      </c>
      <c r="B17">
        <v>72.655000000000001</v>
      </c>
      <c r="C17">
        <f t="shared" si="0"/>
        <v>5093.6769000000004</v>
      </c>
      <c r="D17">
        <f t="shared" si="0"/>
        <v>5278.7490250000001</v>
      </c>
      <c r="E17">
        <f t="shared" si="1"/>
        <v>5185.38735</v>
      </c>
      <c r="F17">
        <f t="shared" si="5"/>
        <v>-1.9793333333333436</v>
      </c>
      <c r="G17">
        <f t="shared" si="2"/>
        <v>-0.42633333333333212</v>
      </c>
      <c r="H17">
        <f t="shared" si="3"/>
        <v>3.9177604444444851</v>
      </c>
      <c r="I17">
        <f t="shared" si="3"/>
        <v>0.18176011111111007</v>
      </c>
      <c r="J17">
        <f t="shared" si="4"/>
        <v>0.84385577777777976</v>
      </c>
    </row>
    <row r="18" spans="1:10" x14ac:dyDescent="0.2">
      <c r="A18">
        <v>72.95</v>
      </c>
      <c r="B18">
        <v>72.900000000000006</v>
      </c>
      <c r="C18">
        <f t="shared" si="0"/>
        <v>5321.7025000000003</v>
      </c>
      <c r="D18">
        <f t="shared" si="0"/>
        <v>5314.4100000000008</v>
      </c>
      <c r="E18">
        <f t="shared" si="1"/>
        <v>5318.0550000000003</v>
      </c>
      <c r="F18">
        <f t="shared" si="5"/>
        <v>-0.39933333333334531</v>
      </c>
      <c r="G18">
        <f t="shared" si="2"/>
        <v>-0.18133333333332757</v>
      </c>
      <c r="H18">
        <f t="shared" si="3"/>
        <v>0.15946711111112066</v>
      </c>
      <c r="I18">
        <f t="shared" si="3"/>
        <v>3.2881777777775692E-2</v>
      </c>
      <c r="J18">
        <f t="shared" si="4"/>
        <v>7.2412444444444321E-2</v>
      </c>
    </row>
    <row r="19" spans="1:10" x14ac:dyDescent="0.2">
      <c r="A19">
        <v>73.3</v>
      </c>
      <c r="B19">
        <v>72.275000000000006</v>
      </c>
      <c r="C19">
        <f t="shared" si="0"/>
        <v>5372.8899999999994</v>
      </c>
      <c r="D19">
        <f t="shared" si="0"/>
        <v>5223.6756250000008</v>
      </c>
      <c r="E19">
        <f t="shared" si="1"/>
        <v>5297.7575000000006</v>
      </c>
      <c r="F19">
        <f t="shared" si="5"/>
        <v>-4.9333333333350993E-2</v>
      </c>
      <c r="G19">
        <f t="shared" si="2"/>
        <v>-0.80633333333332757</v>
      </c>
      <c r="H19">
        <f t="shared" si="3"/>
        <v>2.4337777777795203E-3</v>
      </c>
      <c r="I19">
        <f t="shared" si="3"/>
        <v>0.65017344444443514</v>
      </c>
      <c r="J19">
        <f t="shared" si="4"/>
        <v>3.9779111111125066E-2</v>
      </c>
    </row>
    <row r="20" spans="1:10" x14ac:dyDescent="0.2">
      <c r="A20">
        <v>73.67</v>
      </c>
      <c r="B20">
        <v>72.5</v>
      </c>
      <c r="C20">
        <f t="shared" si="0"/>
        <v>5427.2689</v>
      </c>
      <c r="D20">
        <f t="shared" si="0"/>
        <v>5256.25</v>
      </c>
      <c r="E20">
        <f t="shared" si="1"/>
        <v>5341.0749999999998</v>
      </c>
      <c r="F20">
        <f t="shared" si="5"/>
        <v>0.32066666666665355</v>
      </c>
      <c r="G20">
        <f t="shared" si="2"/>
        <v>-0.58133333333333326</v>
      </c>
      <c r="H20">
        <f t="shared" si="3"/>
        <v>0.1028271111111027</v>
      </c>
      <c r="I20">
        <f t="shared" si="3"/>
        <v>0.33794844444444433</v>
      </c>
      <c r="J20">
        <f t="shared" si="4"/>
        <v>-0.18641422222221457</v>
      </c>
    </row>
    <row r="21" spans="1:10" x14ac:dyDescent="0.2">
      <c r="A21">
        <v>73.91</v>
      </c>
      <c r="B21">
        <v>72.852500000000006</v>
      </c>
      <c r="C21">
        <f t="shared" si="0"/>
        <v>5462.6880999999994</v>
      </c>
      <c r="D21">
        <f t="shared" si="0"/>
        <v>5307.4867562500012</v>
      </c>
      <c r="E21">
        <f t="shared" si="1"/>
        <v>5384.5282750000006</v>
      </c>
      <c r="F21">
        <f t="shared" si="5"/>
        <v>0.56066666666664844</v>
      </c>
      <c r="G21">
        <f t="shared" si="2"/>
        <v>-0.228833333333327</v>
      </c>
      <c r="H21">
        <f t="shared" si="3"/>
        <v>0.31434711111109065</v>
      </c>
      <c r="I21">
        <f t="shared" si="3"/>
        <v>5.2364694444441549E-2</v>
      </c>
      <c r="J21">
        <f t="shared" si="4"/>
        <v>-0.12829922222221452</v>
      </c>
    </row>
    <row r="22" spans="1:10" x14ac:dyDescent="0.2">
      <c r="A22">
        <v>75.5</v>
      </c>
      <c r="B22">
        <v>73.424999999999997</v>
      </c>
      <c r="C22">
        <f t="shared" si="0"/>
        <v>5700.25</v>
      </c>
      <c r="D22">
        <f t="shared" si="0"/>
        <v>5391.2306249999992</v>
      </c>
      <c r="E22">
        <f t="shared" si="1"/>
        <v>5543.5874999999996</v>
      </c>
      <c r="F22">
        <f t="shared" si="5"/>
        <v>2.1506666666666518</v>
      </c>
      <c r="G22">
        <f t="shared" si="2"/>
        <v>0.3436666666666639</v>
      </c>
      <c r="H22">
        <f t="shared" si="3"/>
        <v>4.6253671111110473</v>
      </c>
      <c r="I22">
        <f t="shared" si="3"/>
        <v>0.11810677777777588</v>
      </c>
      <c r="J22">
        <f t="shared" si="4"/>
        <v>0.73911244444443336</v>
      </c>
    </row>
    <row r="23" spans="1:10" x14ac:dyDescent="0.2">
      <c r="A23">
        <v>75.67</v>
      </c>
      <c r="B23">
        <v>73.084999999999994</v>
      </c>
      <c r="C23">
        <f t="shared" si="0"/>
        <v>5725.9489000000003</v>
      </c>
      <c r="D23">
        <f t="shared" si="0"/>
        <v>5341.4172249999992</v>
      </c>
      <c r="E23">
        <f t="shared" si="1"/>
        <v>5530.34195</v>
      </c>
      <c r="F23">
        <f t="shared" si="5"/>
        <v>2.3206666666666536</v>
      </c>
      <c r="G23">
        <f t="shared" si="2"/>
        <v>3.6666666666604897E-3</v>
      </c>
      <c r="H23">
        <f t="shared" si="3"/>
        <v>5.3854937777777172</v>
      </c>
      <c r="I23">
        <f t="shared" si="3"/>
        <v>1.3444444444399146E-5</v>
      </c>
      <c r="J23">
        <f t="shared" si="4"/>
        <v>8.5091111110967288E-3</v>
      </c>
    </row>
    <row r="24" spans="1:10" x14ac:dyDescent="0.2">
      <c r="A24">
        <v>75.489999999999995</v>
      </c>
      <c r="B24">
        <v>72.972499999999997</v>
      </c>
      <c r="C24">
        <f t="shared" si="0"/>
        <v>5698.7400999999991</v>
      </c>
      <c r="D24">
        <f t="shared" si="0"/>
        <v>5324.9857562499992</v>
      </c>
      <c r="E24">
        <f t="shared" si="1"/>
        <v>5508.6940249999998</v>
      </c>
      <c r="F24">
        <f t="shared" si="5"/>
        <v>2.1406666666666467</v>
      </c>
      <c r="G24">
        <f t="shared" si="2"/>
        <v>-0.10883333333333667</v>
      </c>
      <c r="H24">
        <f t="shared" si="3"/>
        <v>4.5824537777776921</v>
      </c>
      <c r="I24">
        <f t="shared" si="3"/>
        <v>1.1844694444445171E-2</v>
      </c>
      <c r="J24">
        <f t="shared" si="4"/>
        <v>-0.23297588888889387</v>
      </c>
    </row>
    <row r="25" spans="1:10" x14ac:dyDescent="0.2">
      <c r="A25">
        <v>75.040000000000006</v>
      </c>
      <c r="B25">
        <v>72.842500000000001</v>
      </c>
      <c r="C25">
        <f t="shared" si="0"/>
        <v>5631.0016000000005</v>
      </c>
      <c r="D25">
        <f t="shared" si="0"/>
        <v>5306.0298062500005</v>
      </c>
      <c r="E25">
        <f t="shared" si="1"/>
        <v>5466.101200000001</v>
      </c>
      <c r="F25">
        <f t="shared" si="5"/>
        <v>1.6906666666666581</v>
      </c>
      <c r="G25">
        <f t="shared" si="2"/>
        <v>-0.23883333333333212</v>
      </c>
      <c r="H25">
        <f t="shared" si="3"/>
        <v>2.858353777777749</v>
      </c>
      <c r="I25">
        <f t="shared" si="3"/>
        <v>5.7041361111110529E-2</v>
      </c>
      <c r="J25">
        <f t="shared" si="4"/>
        <v>-0.40378755555555146</v>
      </c>
    </row>
    <row r="26" spans="1:10" x14ac:dyDescent="0.2">
      <c r="A26">
        <v>74.25</v>
      </c>
      <c r="B26">
        <v>72.722499999999997</v>
      </c>
      <c r="C26">
        <f t="shared" si="0"/>
        <v>5513.0625</v>
      </c>
      <c r="D26">
        <f t="shared" si="0"/>
        <v>5288.5620062499993</v>
      </c>
      <c r="E26">
        <f t="shared" si="1"/>
        <v>5399.6456250000001</v>
      </c>
      <c r="F26">
        <f t="shared" si="5"/>
        <v>0.90066666666665185</v>
      </c>
      <c r="G26">
        <f t="shared" si="2"/>
        <v>-0.35883333333333667</v>
      </c>
      <c r="H26">
        <f t="shared" si="3"/>
        <v>0.81120044444441775</v>
      </c>
      <c r="I26">
        <f t="shared" si="3"/>
        <v>0.1287613611111135</v>
      </c>
      <c r="J26">
        <f t="shared" si="4"/>
        <v>-0.32318922222221991</v>
      </c>
    </row>
    <row r="27" spans="1:10" x14ac:dyDescent="0.2">
      <c r="A27">
        <v>74.680000000000007</v>
      </c>
      <c r="B27">
        <v>72.53</v>
      </c>
      <c r="C27">
        <f t="shared" si="0"/>
        <v>5577.1024000000007</v>
      </c>
      <c r="D27">
        <f t="shared" si="0"/>
        <v>5260.6009000000004</v>
      </c>
      <c r="E27">
        <f t="shared" si="1"/>
        <v>5416.5404000000008</v>
      </c>
      <c r="F27">
        <f t="shared" si="5"/>
        <v>1.3306666666666587</v>
      </c>
      <c r="G27">
        <f t="shared" si="2"/>
        <v>-0.55133333333333212</v>
      </c>
      <c r="H27">
        <f t="shared" si="3"/>
        <v>1.7706737777777566</v>
      </c>
      <c r="I27">
        <f t="shared" si="3"/>
        <v>0.3039684444444431</v>
      </c>
      <c r="J27">
        <f t="shared" si="4"/>
        <v>-0.7336408888888829</v>
      </c>
    </row>
    <row r="28" spans="1:10" x14ac:dyDescent="0.2">
      <c r="A28">
        <v>75.849999999999994</v>
      </c>
      <c r="B28">
        <v>72.795000000000002</v>
      </c>
      <c r="C28">
        <f t="shared" si="0"/>
        <v>5753.2224999999989</v>
      </c>
      <c r="D28">
        <f t="shared" si="0"/>
        <v>5299.1120250000004</v>
      </c>
      <c r="E28">
        <f t="shared" si="1"/>
        <v>5521.5007500000002</v>
      </c>
      <c r="F28">
        <f t="shared" si="5"/>
        <v>2.5006666666666462</v>
      </c>
      <c r="G28">
        <f t="shared" si="2"/>
        <v>-0.28633333333333155</v>
      </c>
      <c r="H28">
        <f t="shared" si="3"/>
        <v>6.2533337777776756</v>
      </c>
      <c r="I28">
        <f t="shared" si="3"/>
        <v>8.1986777777776756E-2</v>
      </c>
      <c r="J28">
        <f t="shared" si="4"/>
        <v>-0.71602422222221185</v>
      </c>
    </row>
    <row r="29" spans="1:10" x14ac:dyDescent="0.2">
      <c r="A29">
        <v>77.260000000000005</v>
      </c>
      <c r="B29">
        <v>72.84</v>
      </c>
      <c r="C29">
        <f t="shared" si="0"/>
        <v>5969.1076000000012</v>
      </c>
      <c r="D29">
        <f t="shared" si="0"/>
        <v>5305.6656000000003</v>
      </c>
      <c r="E29">
        <f t="shared" si="1"/>
        <v>5627.6184000000003</v>
      </c>
      <c r="F29">
        <f t="shared" si="5"/>
        <v>3.910666666666657</v>
      </c>
      <c r="G29">
        <f t="shared" si="2"/>
        <v>-0.24133333333332985</v>
      </c>
      <c r="H29">
        <f t="shared" si="3"/>
        <v>15.293313777777701</v>
      </c>
      <c r="I29">
        <f t="shared" si="3"/>
        <v>5.8241777777776095E-2</v>
      </c>
      <c r="J29">
        <f t="shared" si="4"/>
        <v>-0.94377422222220619</v>
      </c>
    </row>
    <row r="30" spans="1:10" x14ac:dyDescent="0.2">
      <c r="A30">
        <v>78.069999999999993</v>
      </c>
      <c r="B30">
        <v>72.734999999999999</v>
      </c>
      <c r="C30">
        <f t="shared" si="0"/>
        <v>6094.9248999999991</v>
      </c>
      <c r="D30">
        <f t="shared" si="0"/>
        <v>5290.3802249999999</v>
      </c>
      <c r="E30">
        <f t="shared" si="1"/>
        <v>5678.4214499999998</v>
      </c>
      <c r="F30">
        <f t="shared" si="5"/>
        <v>4.720666666666645</v>
      </c>
      <c r="G30">
        <f t="shared" si="2"/>
        <v>-0.34633333333333383</v>
      </c>
      <c r="H30">
        <f t="shared" si="3"/>
        <v>22.284693777777573</v>
      </c>
      <c r="I30">
        <f t="shared" si="3"/>
        <v>0.11994677777777812</v>
      </c>
      <c r="J30">
        <f t="shared" si="4"/>
        <v>-1.6349242222222171</v>
      </c>
    </row>
    <row r="31" spans="1:10" x14ac:dyDescent="0.2">
      <c r="A31">
        <v>78.010000000000005</v>
      </c>
      <c r="B31">
        <v>72.915000000000006</v>
      </c>
      <c r="C31">
        <f t="shared" si="0"/>
        <v>6085.5601000000006</v>
      </c>
      <c r="D31">
        <f t="shared" si="0"/>
        <v>5316.5972250000013</v>
      </c>
      <c r="E31">
        <f t="shared" si="1"/>
        <v>5688.0991500000009</v>
      </c>
      <c r="F31">
        <f t="shared" si="5"/>
        <v>4.660666666666657</v>
      </c>
      <c r="G31">
        <f t="shared" si="2"/>
        <v>-0.166333333333327</v>
      </c>
      <c r="H31">
        <f t="shared" si="3"/>
        <v>21.721813777777687</v>
      </c>
      <c r="I31">
        <f t="shared" si="3"/>
        <v>2.7666777777775674E-2</v>
      </c>
      <c r="J31">
        <f t="shared" si="4"/>
        <v>-0.77522422222219112</v>
      </c>
    </row>
    <row r="32" spans="1:10" x14ac:dyDescent="0.2">
      <c r="A32" s="1">
        <f>SUM(A2:A31)</f>
        <v>2200.4800000000005</v>
      </c>
      <c r="B32" s="1">
        <f>SUM(B2:B31)</f>
        <v>2192.44</v>
      </c>
      <c r="C32" s="1">
        <f t="shared" ref="C32:J32" si="6">SUM(C2:C31)</f>
        <v>161549.21920000002</v>
      </c>
      <c r="D32" s="1">
        <f t="shared" si="6"/>
        <v>160232.7980375</v>
      </c>
      <c r="E32" s="1">
        <f t="shared" si="6"/>
        <v>160798.44190000003</v>
      </c>
      <c r="F32" s="1">
        <f t="shared" si="6"/>
        <v>-4.2632564145606011E-13</v>
      </c>
      <c r="G32" s="1">
        <f t="shared" si="6"/>
        <v>1.4210854715202004E-14</v>
      </c>
      <c r="H32" s="1">
        <f t="shared" si="6"/>
        <v>145.47818666666663</v>
      </c>
      <c r="I32" s="1">
        <f t="shared" si="6"/>
        <v>6.3595841666666741</v>
      </c>
      <c r="J32" s="1">
        <f t="shared" si="6"/>
        <v>-15.570473333333341</v>
      </c>
    </row>
    <row r="35" spans="1:1" x14ac:dyDescent="0.2">
      <c r="A35" t="s">
        <v>15</v>
      </c>
    </row>
    <row r="36" spans="1:1" x14ac:dyDescent="0.2">
      <c r="A36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2021-10-03T10:00:27Z</dcterms:created>
  <dcterms:modified xsi:type="dcterms:W3CDTF">2021-11-22T12:36:24Z</dcterms:modified>
</cp:coreProperties>
</file>