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wnloads/"/>
    </mc:Choice>
  </mc:AlternateContent>
  <xr:revisionPtr revIDLastSave="0" documentId="13_ncr:1_{91AB41A4-3B94-E643-90EB-1C32DB6CD283}" xr6:coauthVersionLast="45" xr6:coauthVersionMax="45" xr10:uidLastSave="{00000000-0000-0000-0000-000000000000}"/>
  <bookViews>
    <workbookView xWindow="80" yWindow="460" windowWidth="28660" windowHeight="159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0" i="1" l="1"/>
  <c r="H190" i="1"/>
  <c r="G190" i="1"/>
  <c r="F190" i="1"/>
  <c r="E190" i="1"/>
  <c r="D190" i="1"/>
  <c r="C190" i="1"/>
  <c r="H186" i="1"/>
  <c r="H185" i="1"/>
  <c r="H184" i="1"/>
  <c r="H183" i="1"/>
  <c r="H181" i="1"/>
  <c r="H182" i="1"/>
  <c r="C181" i="1"/>
  <c r="C53" i="1"/>
  <c r="G182" i="1"/>
  <c r="G183" i="1"/>
  <c r="G184" i="1"/>
  <c r="G185" i="1"/>
  <c r="G186" i="1"/>
  <c r="G181" i="1"/>
  <c r="F182" i="1"/>
  <c r="F183" i="1"/>
  <c r="F184" i="1"/>
  <c r="F185" i="1"/>
  <c r="F186" i="1"/>
  <c r="F181" i="1"/>
  <c r="E182" i="1"/>
  <c r="E183" i="1"/>
  <c r="E184" i="1"/>
  <c r="E185" i="1"/>
  <c r="E186" i="1"/>
  <c r="E181" i="1"/>
  <c r="D182" i="1"/>
  <c r="D183" i="1"/>
  <c r="D184" i="1"/>
  <c r="D185" i="1"/>
  <c r="D186" i="1"/>
  <c r="D181" i="1"/>
  <c r="C182" i="1"/>
  <c r="C183" i="1"/>
  <c r="C184" i="1"/>
  <c r="C185" i="1"/>
  <c r="C186" i="1"/>
  <c r="H170" i="1"/>
  <c r="H171" i="1"/>
  <c r="H172" i="1"/>
  <c r="H173" i="1"/>
  <c r="H174" i="1"/>
  <c r="H169" i="1"/>
  <c r="G175" i="1"/>
  <c r="F175" i="1"/>
  <c r="E175" i="1"/>
  <c r="D175" i="1"/>
  <c r="C175" i="1"/>
  <c r="B175" i="1"/>
  <c r="H37" i="1"/>
  <c r="H141" i="1"/>
  <c r="D141" i="1"/>
  <c r="E141" i="1"/>
  <c r="F141" i="1"/>
  <c r="G141" i="1"/>
  <c r="C141" i="1"/>
  <c r="E105" i="1"/>
  <c r="B85" i="1" l="1"/>
  <c r="D85" i="1"/>
  <c r="E85" i="1"/>
  <c r="F85" i="1"/>
  <c r="G85" i="1"/>
  <c r="C85" i="1"/>
  <c r="D13" i="1" l="1"/>
  <c r="E13" i="1"/>
  <c r="F13" i="1"/>
  <c r="G13" i="1"/>
  <c r="I7" i="1"/>
  <c r="H8" i="1"/>
  <c r="H9" i="1"/>
  <c r="H10" i="1"/>
  <c r="H11" i="1"/>
  <c r="H12" i="1"/>
  <c r="H7" i="1"/>
  <c r="E48" i="1" l="1"/>
  <c r="D43" i="1"/>
  <c r="E43" i="1"/>
  <c r="F43" i="1"/>
  <c r="G43" i="1"/>
  <c r="C43" i="1"/>
  <c r="H38" i="1"/>
  <c r="F48" i="1" s="1"/>
  <c r="H39" i="1"/>
  <c r="G49" i="1" s="1"/>
  <c r="H40" i="1"/>
  <c r="D50" i="1" s="1"/>
  <c r="H41" i="1"/>
  <c r="E51" i="1" s="1"/>
  <c r="H42" i="1"/>
  <c r="F52" i="1" s="1"/>
  <c r="D47" i="1"/>
  <c r="C13" i="1"/>
  <c r="C47" i="1" l="1"/>
  <c r="F49" i="1"/>
  <c r="D51" i="1"/>
  <c r="C48" i="1"/>
  <c r="C51" i="1"/>
  <c r="C52" i="1"/>
  <c r="E52" i="1"/>
  <c r="G51" i="1"/>
  <c r="G47" i="1"/>
  <c r="D48" i="1"/>
  <c r="F51" i="1"/>
  <c r="D52" i="1"/>
  <c r="G50" i="1"/>
  <c r="F47" i="1"/>
  <c r="E49" i="1"/>
  <c r="F50" i="1"/>
  <c r="E47" i="1"/>
  <c r="G48" i="1"/>
  <c r="C49" i="1"/>
  <c r="D49" i="1"/>
  <c r="D53" i="1" s="1"/>
  <c r="D56" i="1" s="1"/>
  <c r="E50" i="1"/>
  <c r="G52" i="1"/>
  <c r="C50" i="1"/>
  <c r="C56" i="1" l="1"/>
  <c r="G53" i="1"/>
  <c r="G56" i="1" s="1"/>
  <c r="F53" i="1"/>
  <c r="F56" i="1" s="1"/>
  <c r="E53" i="1"/>
  <c r="E56" i="1" s="1"/>
  <c r="H56" i="1" l="1"/>
</calcChain>
</file>

<file path=xl/sharedStrings.xml><?xml version="1.0" encoding="utf-8"?>
<sst xmlns="http://schemas.openxmlformats.org/spreadsheetml/2006/main" count="213" uniqueCount="40">
  <si>
    <t>Метод сумм рангов</t>
  </si>
  <si>
    <t>Проект 1</t>
  </si>
  <si>
    <t>Проект 2</t>
  </si>
  <si>
    <t>Проект 3</t>
  </si>
  <si>
    <t>Проект 4</t>
  </si>
  <si>
    <t>Проект 5</t>
  </si>
  <si>
    <t>Эксперт 1</t>
  </si>
  <si>
    <t>Эксперт 2</t>
  </si>
  <si>
    <t>Эксперт 3</t>
  </si>
  <si>
    <t>Эксперт 4</t>
  </si>
  <si>
    <t>Эксперт 5</t>
  </si>
  <si>
    <t>Эксперт 6</t>
  </si>
  <si>
    <t>Сумма рангов</t>
  </si>
  <si>
    <t>Итоговый ранг</t>
  </si>
  <si>
    <r>
      <t xml:space="preserve">2 вариант итоговой ранжировки: </t>
    </r>
    <r>
      <rPr>
        <sz val="11"/>
        <color theme="1"/>
        <rFont val="Calibri"/>
        <family val="2"/>
        <charset val="204"/>
        <scheme val="minor"/>
      </rPr>
      <t>эксперты назначали каждому проекту баллы (чем больше - тем лучше)</t>
    </r>
  </si>
  <si>
    <t>Нормированный ранг</t>
  </si>
  <si>
    <t>Сумма</t>
  </si>
  <si>
    <t>Метод нормированного ранга</t>
  </si>
  <si>
    <t>ПОЛУЧЕНИЕ ОБОБЩЁННОЙ ЭКСПЕРТНОЙ ОЦЕНКИ В ПОРЯДКОВОЙ ШКАЛЕ</t>
  </si>
  <si>
    <r>
      <t xml:space="preserve">1 вариант итоговой ранжировки: </t>
    </r>
    <r>
      <rPr>
        <sz val="12"/>
        <color theme="1"/>
        <rFont val="Calibri"/>
        <family val="2"/>
        <charset val="204"/>
        <scheme val="minor"/>
      </rPr>
      <t>эксперты наиболее предпочтительному проекту ставили ранг, равный 1</t>
    </r>
  </si>
  <si>
    <t>Норм. ранг</t>
  </si>
  <si>
    <t>Предварительная стандартизация ранжировок не требуется!</t>
  </si>
  <si>
    <t>Требует обязательной предварительной стандартизации всех ранжировок!</t>
  </si>
  <si>
    <t>Коэффициент относительной значимости</t>
  </si>
  <si>
    <r>
      <rPr>
        <b/>
        <sz val="11"/>
        <color theme="1"/>
        <rFont val="Calibri"/>
        <family val="2"/>
        <charset val="204"/>
        <scheme val="minor"/>
      </rPr>
      <t>Самостоятельная работа:</t>
    </r>
    <r>
      <rPr>
        <sz val="11"/>
        <color theme="1"/>
        <rFont val="Calibri"/>
        <family val="2"/>
        <charset val="204"/>
        <scheme val="minor"/>
      </rPr>
      <t xml:space="preserve"> найти обобщённую экспертную ранжировку, используя метод сумм рангов и метод нормированного ранга</t>
    </r>
  </si>
  <si>
    <t>Объект 1</t>
  </si>
  <si>
    <t>Объект 2</t>
  </si>
  <si>
    <t>Объект 3</t>
  </si>
  <si>
    <t>Объект 4</t>
  </si>
  <si>
    <t>Объект 5</t>
  </si>
  <si>
    <t>Объект 6</t>
  </si>
  <si>
    <t>1 проверяем на стандартизацию</t>
  </si>
  <si>
    <t>по каждому эксперту находим сумму рангов</t>
  </si>
  <si>
    <t>c 4 столбцами делаем как в 1 файле</t>
  </si>
  <si>
    <t>и затем делаем 2 варианта как в файле</t>
  </si>
  <si>
    <t>вот это делаем</t>
  </si>
  <si>
    <t>потом метод нормированного ранга</t>
  </si>
  <si>
    <t>Порядковое место</t>
  </si>
  <si>
    <t>Скорретированный ранг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</si>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</sst>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/>
    <xf numFmtId="0" fontId="2" fillId="2" borderId="1" xfId="0" applyFont="1" applyFill="1" applyBorder="1"/>
    <xf numFmtId="0" fontId="2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/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Fill="1" applyBorder="1"/>
    <xf numFmtId="0" fontId="0" fillId="6" borderId="0" xfId="0" applyFill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7" borderId="0" xfId="0" applyFill="1"/>
    <xf numFmtId="0" fontId="3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35</xdr:row>
      <xdr:rowOff>12700</xdr:rowOff>
    </xdr:from>
    <xdr:to>
      <xdr:col>19</xdr:col>
      <xdr:colOff>545440</xdr:colOff>
      <xdr:row>51</xdr:row>
      <xdr:rowOff>92499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587AD3-0492-425B-8AD6-C77D10586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5600" y="6991350"/>
          <a:ext cx="7041490" cy="342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13"/>
  <sheetViews>
    <sheetView tabSelected="1" topLeftCell="A55" zoomScaleNormal="117" workbookViewId="0">
      <pane xSplit="27020" topLeftCell="M1"/>
      <selection activeCell="E214" sqref="E214"/>
      <selection pane="topRight" activeCell="M124" sqref="M124"/>
    </sheetView>
  </sheetViews>
  <sheetFormatPr baseColWidth="10" defaultColWidth="8.83203125" defaultRowHeight="15" x14ac:dyDescent="0.2"/>
  <cols>
    <col min="1" max="1" width="3.6640625" customWidth="1"/>
    <col min="2" max="2" width="18.1640625" customWidth="1"/>
    <col min="4" max="4" width="12" customWidth="1"/>
    <col min="5" max="5" width="10.83203125" customWidth="1"/>
  </cols>
  <sheetData>
    <row r="2" spans="1:9" x14ac:dyDescent="0.2">
      <c r="B2" s="13" t="s">
        <v>18</v>
      </c>
    </row>
    <row r="4" spans="1:9" x14ac:dyDescent="0.2">
      <c r="A4">
        <v>1</v>
      </c>
      <c r="B4" s="10" t="s">
        <v>0</v>
      </c>
      <c r="C4" s="17" t="s">
        <v>22</v>
      </c>
    </row>
    <row r="6" spans="1:9" ht="16" x14ac:dyDescent="0.2">
      <c r="B6" s="1"/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9" ht="16" x14ac:dyDescent="0.2">
      <c r="B7" s="2" t="s">
        <v>6</v>
      </c>
      <c r="C7" s="3">
        <v>5</v>
      </c>
      <c r="D7" s="3">
        <v>3.5</v>
      </c>
      <c r="E7" s="3">
        <v>1</v>
      </c>
      <c r="F7" s="3">
        <v>3.5</v>
      </c>
      <c r="G7" s="3">
        <v>2</v>
      </c>
      <c r="H7">
        <f>SUM(C7:G7)</f>
        <v>15</v>
      </c>
      <c r="I7" s="23">
        <f>5*(5+1)/2</f>
        <v>15</v>
      </c>
    </row>
    <row r="8" spans="1:9" ht="16" x14ac:dyDescent="0.2">
      <c r="B8" s="2" t="s">
        <v>7</v>
      </c>
      <c r="C8" s="6">
        <v>4</v>
      </c>
      <c r="D8" s="6">
        <v>5</v>
      </c>
      <c r="E8" s="6">
        <v>2</v>
      </c>
      <c r="F8" s="6">
        <v>3</v>
      </c>
      <c r="G8" s="6">
        <v>1</v>
      </c>
      <c r="H8">
        <f t="shared" ref="H8:H12" si="0">SUM(C8:G8)</f>
        <v>15</v>
      </c>
    </row>
    <row r="9" spans="1:9" ht="16" x14ac:dyDescent="0.2">
      <c r="B9" s="2" t="s">
        <v>8</v>
      </c>
      <c r="C9" s="3">
        <v>5</v>
      </c>
      <c r="D9" s="3">
        <v>4</v>
      </c>
      <c r="E9" s="3">
        <v>1</v>
      </c>
      <c r="F9" s="3">
        <v>3</v>
      </c>
      <c r="G9" s="3">
        <v>2</v>
      </c>
      <c r="H9">
        <f t="shared" si="0"/>
        <v>15</v>
      </c>
    </row>
    <row r="10" spans="1:9" ht="16" x14ac:dyDescent="0.2">
      <c r="B10" s="2" t="s">
        <v>9</v>
      </c>
      <c r="C10" s="3">
        <v>5</v>
      </c>
      <c r="D10" s="3">
        <v>3.5</v>
      </c>
      <c r="E10" s="3">
        <v>1.5</v>
      </c>
      <c r="F10" s="3">
        <v>3.5</v>
      </c>
      <c r="G10" s="3">
        <v>1.5</v>
      </c>
      <c r="H10">
        <f t="shared" si="0"/>
        <v>15</v>
      </c>
    </row>
    <row r="11" spans="1:9" ht="16" x14ac:dyDescent="0.2">
      <c r="B11" s="2" t="s">
        <v>10</v>
      </c>
      <c r="C11" s="3">
        <v>5</v>
      </c>
      <c r="D11" s="3">
        <v>4</v>
      </c>
      <c r="E11" s="3">
        <v>1</v>
      </c>
      <c r="F11" s="3">
        <v>3</v>
      </c>
      <c r="G11" s="3">
        <v>2</v>
      </c>
      <c r="H11">
        <f t="shared" si="0"/>
        <v>15</v>
      </c>
    </row>
    <row r="12" spans="1:9" ht="16" x14ac:dyDescent="0.2">
      <c r="B12" s="2" t="s">
        <v>11</v>
      </c>
      <c r="C12" s="3">
        <v>4.5</v>
      </c>
      <c r="D12" s="3">
        <v>4.5</v>
      </c>
      <c r="E12" s="3">
        <v>2</v>
      </c>
      <c r="F12" s="3">
        <v>3</v>
      </c>
      <c r="G12" s="3">
        <v>1</v>
      </c>
      <c r="H12">
        <f t="shared" si="0"/>
        <v>15</v>
      </c>
    </row>
    <row r="13" spans="1:9" ht="16" x14ac:dyDescent="0.2">
      <c r="B13" s="2" t="s">
        <v>12</v>
      </c>
      <c r="C13" s="18">
        <f>SUM(C7:C12)</f>
        <v>28.5</v>
      </c>
      <c r="D13" s="18">
        <f t="shared" ref="D13:G13" si="1">SUM(D7:D12)</f>
        <v>24.5</v>
      </c>
      <c r="E13" s="18">
        <f t="shared" si="1"/>
        <v>8.5</v>
      </c>
      <c r="F13" s="18">
        <f t="shared" si="1"/>
        <v>19</v>
      </c>
      <c r="G13" s="18">
        <f t="shared" si="1"/>
        <v>9.5</v>
      </c>
    </row>
    <row r="14" spans="1:9" x14ac:dyDescent="0.2">
      <c r="A14" s="7"/>
      <c r="B14" s="7"/>
      <c r="C14" s="7"/>
      <c r="D14" s="7"/>
      <c r="E14" s="7"/>
      <c r="F14" s="7"/>
      <c r="G14" s="7"/>
    </row>
    <row r="15" spans="1:9" ht="16" x14ac:dyDescent="0.2">
      <c r="A15" s="7"/>
      <c r="B15" s="8" t="s">
        <v>19</v>
      </c>
      <c r="C15" s="8"/>
      <c r="D15" s="9"/>
      <c r="E15" s="9"/>
      <c r="F15" s="9"/>
      <c r="G15" s="9"/>
      <c r="H15" s="9"/>
    </row>
    <row r="16" spans="1:9" x14ac:dyDescent="0.2">
      <c r="A16" s="7"/>
      <c r="B16" s="7"/>
      <c r="C16" s="7"/>
      <c r="D16" s="7"/>
      <c r="E16" s="7"/>
      <c r="F16" s="7"/>
      <c r="G16" s="7"/>
    </row>
    <row r="17" spans="2:15" ht="34" x14ac:dyDescent="0.2">
      <c r="D17" s="16" t="s">
        <v>12</v>
      </c>
      <c r="E17" s="15" t="s">
        <v>13</v>
      </c>
      <c r="O17" t="s">
        <v>35</v>
      </c>
    </row>
    <row r="18" spans="2:15" ht="16" x14ac:dyDescent="0.2">
      <c r="C18" s="2" t="s">
        <v>3</v>
      </c>
      <c r="D18" s="18">
        <v>8.5</v>
      </c>
      <c r="E18" s="3">
        <v>1</v>
      </c>
    </row>
    <row r="19" spans="2:15" ht="16" x14ac:dyDescent="0.2">
      <c r="C19" s="2" t="s">
        <v>5</v>
      </c>
      <c r="D19" s="18">
        <v>9.5</v>
      </c>
      <c r="E19" s="3">
        <v>2</v>
      </c>
    </row>
    <row r="20" spans="2:15" ht="16" x14ac:dyDescent="0.2">
      <c r="C20" s="2" t="s">
        <v>4</v>
      </c>
      <c r="D20" s="18">
        <v>19</v>
      </c>
      <c r="E20" s="3">
        <v>3</v>
      </c>
    </row>
    <row r="21" spans="2:15" ht="16" x14ac:dyDescent="0.2">
      <c r="C21" s="2" t="s">
        <v>2</v>
      </c>
      <c r="D21" s="18">
        <v>24.5</v>
      </c>
      <c r="E21" s="3">
        <v>4</v>
      </c>
    </row>
    <row r="22" spans="2:15" ht="16" x14ac:dyDescent="0.2">
      <c r="C22" s="2" t="s">
        <v>1</v>
      </c>
      <c r="D22" s="18">
        <v>28.5</v>
      </c>
      <c r="E22" s="3">
        <v>5</v>
      </c>
    </row>
    <row r="24" spans="2:15" x14ac:dyDescent="0.2">
      <c r="B24" s="11" t="s">
        <v>14</v>
      </c>
      <c r="C24" s="11"/>
      <c r="D24" s="9"/>
      <c r="E24" s="9"/>
      <c r="F24" s="9"/>
      <c r="G24" s="9"/>
      <c r="H24" s="9"/>
    </row>
    <row r="25" spans="2:15" x14ac:dyDescent="0.2">
      <c r="B25" s="7"/>
      <c r="C25" s="7"/>
      <c r="D25" s="7"/>
      <c r="E25" s="7"/>
      <c r="F25" s="7"/>
      <c r="G25" s="7"/>
      <c r="H25" s="7"/>
    </row>
    <row r="26" spans="2:15" ht="34" x14ac:dyDescent="0.2">
      <c r="D26" s="16" t="s">
        <v>12</v>
      </c>
      <c r="E26" s="15" t="s">
        <v>13</v>
      </c>
    </row>
    <row r="27" spans="2:15" ht="16" x14ac:dyDescent="0.2">
      <c r="C27" s="2" t="s">
        <v>1</v>
      </c>
      <c r="D27" s="18">
        <v>28.5</v>
      </c>
      <c r="E27" s="3">
        <v>1</v>
      </c>
    </row>
    <row r="28" spans="2:15" ht="16" x14ac:dyDescent="0.2">
      <c r="C28" s="2" t="s">
        <v>2</v>
      </c>
      <c r="D28" s="18">
        <v>24.5</v>
      </c>
      <c r="E28" s="3">
        <v>2</v>
      </c>
    </row>
    <row r="29" spans="2:15" ht="16" x14ac:dyDescent="0.2">
      <c r="C29" s="2" t="s">
        <v>4</v>
      </c>
      <c r="D29" s="18">
        <v>19</v>
      </c>
      <c r="E29" s="3">
        <v>3</v>
      </c>
    </row>
    <row r="30" spans="2:15" ht="16" x14ac:dyDescent="0.2">
      <c r="C30" s="2" t="s">
        <v>5</v>
      </c>
      <c r="D30" s="18">
        <v>9.5</v>
      </c>
      <c r="E30" s="3">
        <v>4</v>
      </c>
    </row>
    <row r="31" spans="2:15" ht="16" x14ac:dyDescent="0.2">
      <c r="C31" s="2" t="s">
        <v>3</v>
      </c>
      <c r="D31" s="18">
        <v>8.5</v>
      </c>
      <c r="E31" s="3">
        <v>5</v>
      </c>
    </row>
    <row r="33" spans="1:8" x14ac:dyDescent="0.2">
      <c r="A33">
        <v>2</v>
      </c>
      <c r="B33" s="25" t="s">
        <v>17</v>
      </c>
      <c r="C33" s="25"/>
    </row>
    <row r="34" spans="1:8" x14ac:dyDescent="0.2">
      <c r="B34" s="17" t="s">
        <v>21</v>
      </c>
    </row>
    <row r="36" spans="1:8" ht="34" x14ac:dyDescent="0.2">
      <c r="B36" s="1"/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16" t="s">
        <v>12</v>
      </c>
    </row>
    <row r="37" spans="1:8" ht="16" x14ac:dyDescent="0.2">
      <c r="B37" s="2" t="s">
        <v>6</v>
      </c>
      <c r="C37" s="2">
        <v>9</v>
      </c>
      <c r="D37" s="2">
        <v>7</v>
      </c>
      <c r="E37" s="2">
        <v>4</v>
      </c>
      <c r="F37" s="2">
        <v>7</v>
      </c>
      <c r="G37" s="2">
        <v>5</v>
      </c>
      <c r="H37" s="20">
        <f>SUM(C37:G37)</f>
        <v>32</v>
      </c>
    </row>
    <row r="38" spans="1:8" ht="16" x14ac:dyDescent="0.2">
      <c r="B38" s="2" t="s">
        <v>7</v>
      </c>
      <c r="C38" s="2">
        <v>4</v>
      </c>
      <c r="D38" s="2">
        <v>5</v>
      </c>
      <c r="E38" s="2">
        <v>2</v>
      </c>
      <c r="F38" s="2">
        <v>3</v>
      </c>
      <c r="G38" s="2">
        <v>1</v>
      </c>
      <c r="H38" s="20">
        <f t="shared" ref="H38:H42" si="2">SUM(C38:G38)</f>
        <v>15</v>
      </c>
    </row>
    <row r="39" spans="1:8" ht="16" x14ac:dyDescent="0.2">
      <c r="B39" s="2" t="s">
        <v>8</v>
      </c>
      <c r="C39" s="2">
        <v>11</v>
      </c>
      <c r="D39" s="2">
        <v>9</v>
      </c>
      <c r="E39" s="2">
        <v>1</v>
      </c>
      <c r="F39" s="2">
        <v>7</v>
      </c>
      <c r="G39" s="2">
        <v>3</v>
      </c>
      <c r="H39" s="20">
        <f t="shared" si="2"/>
        <v>31</v>
      </c>
    </row>
    <row r="40" spans="1:8" ht="16" x14ac:dyDescent="0.2">
      <c r="B40" s="2" t="s">
        <v>9</v>
      </c>
      <c r="C40" s="2">
        <v>8</v>
      </c>
      <c r="D40" s="2">
        <v>7</v>
      </c>
      <c r="E40" s="2">
        <v>3</v>
      </c>
      <c r="F40" s="2">
        <v>7</v>
      </c>
      <c r="G40" s="2">
        <v>3</v>
      </c>
      <c r="H40" s="20">
        <f t="shared" si="2"/>
        <v>28</v>
      </c>
    </row>
    <row r="41" spans="1:8" ht="16" x14ac:dyDescent="0.2">
      <c r="B41" s="2" t="s">
        <v>10</v>
      </c>
      <c r="C41" s="2">
        <v>6</v>
      </c>
      <c r="D41" s="2">
        <v>5</v>
      </c>
      <c r="E41" s="2">
        <v>1</v>
      </c>
      <c r="F41" s="2">
        <v>3</v>
      </c>
      <c r="G41" s="2">
        <v>2</v>
      </c>
      <c r="H41" s="20">
        <f t="shared" si="2"/>
        <v>17</v>
      </c>
    </row>
    <row r="42" spans="1:8" ht="16" x14ac:dyDescent="0.2">
      <c r="B42" s="2" t="s">
        <v>11</v>
      </c>
      <c r="C42" s="2">
        <v>4</v>
      </c>
      <c r="D42" s="2">
        <v>4</v>
      </c>
      <c r="E42" s="2">
        <v>2</v>
      </c>
      <c r="F42" s="2">
        <v>3</v>
      </c>
      <c r="G42" s="2">
        <v>1</v>
      </c>
      <c r="H42" s="20">
        <f t="shared" si="2"/>
        <v>14</v>
      </c>
    </row>
    <row r="43" spans="1:8" ht="16" x14ac:dyDescent="0.2">
      <c r="B43" s="22" t="s">
        <v>12</v>
      </c>
      <c r="C43" s="22">
        <f>SUM(C37:C42)</f>
        <v>42</v>
      </c>
      <c r="D43" s="22">
        <f t="shared" ref="D43:G43" si="3">SUM(D37:D42)</f>
        <v>37</v>
      </c>
      <c r="E43" s="22">
        <f t="shared" si="3"/>
        <v>13</v>
      </c>
      <c r="F43" s="22">
        <f t="shared" si="3"/>
        <v>30</v>
      </c>
      <c r="G43" s="22">
        <f t="shared" si="3"/>
        <v>15</v>
      </c>
      <c r="H43" s="22"/>
    </row>
    <row r="44" spans="1:8" ht="16" x14ac:dyDescent="0.2">
      <c r="B44" s="12"/>
      <c r="C44" s="12"/>
      <c r="D44" s="12"/>
      <c r="E44" s="12"/>
      <c r="F44" s="12"/>
      <c r="G44" s="12"/>
      <c r="H44" s="12"/>
    </row>
    <row r="45" spans="1:8" ht="16" x14ac:dyDescent="0.2">
      <c r="B45" s="19" t="s">
        <v>23</v>
      </c>
    </row>
    <row r="46" spans="1:8" ht="16" x14ac:dyDescent="0.2">
      <c r="B46" s="1"/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</row>
    <row r="47" spans="1:8" ht="16" x14ac:dyDescent="0.2">
      <c r="B47" s="2" t="s">
        <v>6</v>
      </c>
      <c r="C47" s="2">
        <f>C37/$H$37</f>
        <v>0.28125</v>
      </c>
      <c r="D47" s="2">
        <f t="shared" ref="D47:G47" si="4">D37/$H$37</f>
        <v>0.21875</v>
      </c>
      <c r="E47" s="2">
        <f t="shared" si="4"/>
        <v>0.125</v>
      </c>
      <c r="F47" s="2">
        <f t="shared" si="4"/>
        <v>0.21875</v>
      </c>
      <c r="G47" s="2">
        <f t="shared" si="4"/>
        <v>0.15625</v>
      </c>
    </row>
    <row r="48" spans="1:8" ht="16" x14ac:dyDescent="0.2">
      <c r="B48" s="2" t="s">
        <v>7</v>
      </c>
      <c r="C48" s="2">
        <f>C38/$H$38</f>
        <v>0.26666666666666666</v>
      </c>
      <c r="D48" s="2">
        <f t="shared" ref="D48:G48" si="5">D38/$H$38</f>
        <v>0.33333333333333331</v>
      </c>
      <c r="E48" s="2">
        <f t="shared" si="5"/>
        <v>0.13333333333333333</v>
      </c>
      <c r="F48" s="2">
        <f t="shared" si="5"/>
        <v>0.2</v>
      </c>
      <c r="G48" s="2">
        <f t="shared" si="5"/>
        <v>6.6666666666666666E-2</v>
      </c>
    </row>
    <row r="49" spans="2:8" ht="16" x14ac:dyDescent="0.2">
      <c r="B49" s="2" t="s">
        <v>8</v>
      </c>
      <c r="C49" s="2">
        <f>C39/$H$39</f>
        <v>0.35483870967741937</v>
      </c>
      <c r="D49" s="2">
        <f t="shared" ref="D49:G49" si="6">D39/$H$39</f>
        <v>0.29032258064516131</v>
      </c>
      <c r="E49" s="2">
        <f t="shared" si="6"/>
        <v>3.2258064516129031E-2</v>
      </c>
      <c r="F49" s="2">
        <f t="shared" si="6"/>
        <v>0.22580645161290322</v>
      </c>
      <c r="G49" s="2">
        <f t="shared" si="6"/>
        <v>9.6774193548387094E-2</v>
      </c>
    </row>
    <row r="50" spans="2:8" ht="16" x14ac:dyDescent="0.2">
      <c r="B50" s="2" t="s">
        <v>9</v>
      </c>
      <c r="C50" s="2">
        <f>C40/$H$40</f>
        <v>0.2857142857142857</v>
      </c>
      <c r="D50" s="2">
        <f t="shared" ref="D50:G50" si="7">D40/$H$40</f>
        <v>0.25</v>
      </c>
      <c r="E50" s="2">
        <f t="shared" si="7"/>
        <v>0.10714285714285714</v>
      </c>
      <c r="F50" s="2">
        <f t="shared" si="7"/>
        <v>0.25</v>
      </c>
      <c r="G50" s="2">
        <f t="shared" si="7"/>
        <v>0.10714285714285714</v>
      </c>
    </row>
    <row r="51" spans="2:8" ht="16" x14ac:dyDescent="0.2">
      <c r="B51" s="2" t="s">
        <v>10</v>
      </c>
      <c r="C51" s="2">
        <f>C41/$H$41</f>
        <v>0.35294117647058826</v>
      </c>
      <c r="D51" s="2">
        <f t="shared" ref="D51:G51" si="8">D41/$H$41</f>
        <v>0.29411764705882354</v>
      </c>
      <c r="E51" s="2">
        <f t="shared" si="8"/>
        <v>5.8823529411764705E-2</v>
      </c>
      <c r="F51" s="2">
        <f t="shared" si="8"/>
        <v>0.17647058823529413</v>
      </c>
      <c r="G51" s="2">
        <f t="shared" si="8"/>
        <v>0.11764705882352941</v>
      </c>
    </row>
    <row r="52" spans="2:8" ht="16" x14ac:dyDescent="0.2">
      <c r="B52" s="2" t="s">
        <v>11</v>
      </c>
      <c r="C52" s="2">
        <f>C42/$H$42</f>
        <v>0.2857142857142857</v>
      </c>
      <c r="D52" s="2">
        <f t="shared" ref="D52:G52" si="9">D42/$H$42</f>
        <v>0.2857142857142857</v>
      </c>
      <c r="E52" s="2">
        <f t="shared" si="9"/>
        <v>0.14285714285714285</v>
      </c>
      <c r="F52" s="2">
        <f t="shared" si="9"/>
        <v>0.21428571428571427</v>
      </c>
      <c r="G52" s="2">
        <f t="shared" si="9"/>
        <v>7.1428571428571425E-2</v>
      </c>
    </row>
    <row r="53" spans="2:8" ht="16" x14ac:dyDescent="0.2">
      <c r="B53" s="5" t="s">
        <v>16</v>
      </c>
      <c r="C53" s="21">
        <f>SUM(C47:C52)</f>
        <v>1.8271251242432456</v>
      </c>
      <c r="D53" s="21">
        <f t="shared" ref="D53:G53" si="10">SUM(D47:D52)</f>
        <v>1.6722378467516039</v>
      </c>
      <c r="E53" s="21">
        <f t="shared" si="10"/>
        <v>0.59941492726122703</v>
      </c>
      <c r="F53" s="21">
        <f t="shared" si="10"/>
        <v>1.2853127541339116</v>
      </c>
      <c r="G53" s="21">
        <f t="shared" si="10"/>
        <v>0.6159093476100117</v>
      </c>
    </row>
    <row r="55" spans="2:8" ht="16" x14ac:dyDescent="0.2">
      <c r="B55" s="1"/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</row>
    <row r="56" spans="2:8" ht="34" x14ac:dyDescent="0.2">
      <c r="B56" s="14" t="s">
        <v>15</v>
      </c>
      <c r="C56" s="2">
        <f>C53/6</f>
        <v>0.30452085404054091</v>
      </c>
      <c r="D56" s="2">
        <f t="shared" ref="D56:G56" si="11">D53/6</f>
        <v>0.278706307791934</v>
      </c>
      <c r="E56" s="2">
        <f t="shared" si="11"/>
        <v>9.9902487876871171E-2</v>
      </c>
      <c r="F56" s="2">
        <f t="shared" si="11"/>
        <v>0.21421879235565192</v>
      </c>
      <c r="G56" s="2">
        <f t="shared" si="11"/>
        <v>0.10265155793500196</v>
      </c>
      <c r="H56" s="24">
        <f>SUM(C56:G56)</f>
        <v>0.99999999999999989</v>
      </c>
    </row>
    <row r="58" spans="2:8" ht="16" x14ac:dyDescent="0.2">
      <c r="B58" s="8" t="s">
        <v>19</v>
      </c>
      <c r="C58" s="8"/>
      <c r="D58" s="9"/>
      <c r="E58" s="9"/>
      <c r="F58" s="9"/>
      <c r="G58" s="9"/>
      <c r="H58" s="9"/>
    </row>
    <row r="59" spans="2:8" x14ac:dyDescent="0.2">
      <c r="B59" s="7"/>
      <c r="C59" s="7"/>
      <c r="D59" s="7"/>
      <c r="E59" s="7"/>
      <c r="F59" s="7"/>
      <c r="G59" s="7"/>
    </row>
    <row r="60" spans="2:8" ht="34" x14ac:dyDescent="0.2">
      <c r="D60" s="16" t="s">
        <v>20</v>
      </c>
      <c r="E60" s="15" t="s">
        <v>13</v>
      </c>
    </row>
    <row r="61" spans="2:8" ht="16" x14ac:dyDescent="0.2">
      <c r="C61" s="2" t="s">
        <v>3</v>
      </c>
      <c r="D61" s="2">
        <v>9.9902487876871171E-2</v>
      </c>
      <c r="E61" s="5">
        <v>1</v>
      </c>
    </row>
    <row r="62" spans="2:8" ht="16" x14ac:dyDescent="0.2">
      <c r="C62" s="2" t="s">
        <v>5</v>
      </c>
      <c r="D62" s="2">
        <v>0.10265155793500196</v>
      </c>
      <c r="E62" s="5">
        <v>2</v>
      </c>
    </row>
    <row r="63" spans="2:8" ht="16" x14ac:dyDescent="0.2">
      <c r="C63" s="2" t="s">
        <v>4</v>
      </c>
      <c r="D63" s="2">
        <v>0.21421879235565192</v>
      </c>
      <c r="E63" s="5">
        <v>3</v>
      </c>
    </row>
    <row r="64" spans="2:8" ht="16" x14ac:dyDescent="0.2">
      <c r="C64" s="2" t="s">
        <v>2</v>
      </c>
      <c r="D64" s="2">
        <v>0.278706307791934</v>
      </c>
      <c r="E64" s="5">
        <v>4</v>
      </c>
    </row>
    <row r="65" spans="1:33" ht="16" x14ac:dyDescent="0.2">
      <c r="C65" s="2" t="s">
        <v>1</v>
      </c>
      <c r="D65" s="2">
        <v>0.30452085404054091</v>
      </c>
      <c r="E65" s="5">
        <v>5</v>
      </c>
    </row>
    <row r="67" spans="1:33" x14ac:dyDescent="0.2">
      <c r="B67" s="11" t="s">
        <v>14</v>
      </c>
      <c r="C67" s="11"/>
      <c r="D67" s="9"/>
      <c r="E67" s="9"/>
      <c r="F67" s="9"/>
      <c r="G67" s="9"/>
      <c r="H67" s="9"/>
    </row>
    <row r="68" spans="1:33" x14ac:dyDescent="0.2">
      <c r="B68" s="7"/>
      <c r="C68" s="7"/>
      <c r="D68" s="7"/>
      <c r="E68" s="7"/>
      <c r="F68" s="7"/>
      <c r="G68" s="7"/>
      <c r="H68" s="7"/>
    </row>
    <row r="69" spans="1:33" ht="34" x14ac:dyDescent="0.2">
      <c r="D69" s="16" t="s">
        <v>20</v>
      </c>
      <c r="E69" s="15" t="s">
        <v>13</v>
      </c>
    </row>
    <row r="70" spans="1:33" ht="16" x14ac:dyDescent="0.2">
      <c r="C70" s="2" t="s">
        <v>1</v>
      </c>
      <c r="D70" s="4">
        <v>0.30452085404054091</v>
      </c>
      <c r="E70" s="5">
        <v>1</v>
      </c>
    </row>
    <row r="71" spans="1:33" ht="16" x14ac:dyDescent="0.2">
      <c r="C71" s="2" t="s">
        <v>2</v>
      </c>
      <c r="D71" s="4">
        <v>0.278706307791934</v>
      </c>
      <c r="E71" s="5">
        <v>2</v>
      </c>
    </row>
    <row r="72" spans="1:33" ht="16" x14ac:dyDescent="0.2">
      <c r="C72" s="2" t="s">
        <v>4</v>
      </c>
      <c r="D72" s="4">
        <v>0.21421879235565192</v>
      </c>
      <c r="E72" s="5">
        <v>3</v>
      </c>
    </row>
    <row r="73" spans="1:33" ht="16" x14ac:dyDescent="0.2">
      <c r="C73" s="2" t="s">
        <v>5</v>
      </c>
      <c r="D73" s="4">
        <v>0.10265155793500196</v>
      </c>
      <c r="E73" s="5">
        <v>4</v>
      </c>
    </row>
    <row r="74" spans="1:33" ht="16" x14ac:dyDescent="0.2">
      <c r="C74" s="2" t="s">
        <v>3</v>
      </c>
      <c r="D74" s="4">
        <v>9.9902487876871171E-2</v>
      </c>
      <c r="E74" s="5">
        <v>5</v>
      </c>
    </row>
    <row r="75" spans="1:33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B76" t="s">
        <v>24</v>
      </c>
    </row>
    <row r="78" spans="1:33" x14ac:dyDescent="0.2">
      <c r="B78" s="5"/>
      <c r="C78" s="5" t="s">
        <v>6</v>
      </c>
      <c r="D78" s="5" t="s">
        <v>7</v>
      </c>
      <c r="E78" s="5" t="s">
        <v>8</v>
      </c>
      <c r="F78" s="5" t="s">
        <v>9</v>
      </c>
      <c r="G78" s="5" t="s">
        <v>10</v>
      </c>
    </row>
    <row r="79" spans="1:33" x14ac:dyDescent="0.2">
      <c r="B79" s="5" t="s">
        <v>25</v>
      </c>
      <c r="C79" s="5">
        <v>1</v>
      </c>
      <c r="D79" s="5">
        <v>2</v>
      </c>
      <c r="E79" s="5">
        <v>2</v>
      </c>
      <c r="F79" s="5">
        <v>1</v>
      </c>
      <c r="G79" s="5">
        <v>2</v>
      </c>
    </row>
    <row r="80" spans="1:33" x14ac:dyDescent="0.2">
      <c r="B80" s="5" t="s">
        <v>26</v>
      </c>
      <c r="C80" s="5">
        <v>3</v>
      </c>
      <c r="D80" s="5">
        <v>2</v>
      </c>
      <c r="E80" s="5">
        <v>2</v>
      </c>
      <c r="F80" s="5">
        <v>2</v>
      </c>
      <c r="G80" s="5">
        <v>1</v>
      </c>
    </row>
    <row r="81" spans="2:7" x14ac:dyDescent="0.2">
      <c r="B81" s="5" t="s">
        <v>27</v>
      </c>
      <c r="C81" s="5">
        <v>3</v>
      </c>
      <c r="D81" s="5">
        <v>2</v>
      </c>
      <c r="E81" s="5">
        <v>3</v>
      </c>
      <c r="F81" s="5">
        <v>2</v>
      </c>
      <c r="G81" s="5">
        <v>3</v>
      </c>
    </row>
    <row r="82" spans="2:7" x14ac:dyDescent="0.2">
      <c r="B82" s="5" t="s">
        <v>28</v>
      </c>
      <c r="C82" s="5">
        <v>4</v>
      </c>
      <c r="D82" s="5">
        <v>5</v>
      </c>
      <c r="E82" s="5">
        <v>5</v>
      </c>
      <c r="F82" s="5">
        <v>4</v>
      </c>
      <c r="G82" s="5">
        <v>4</v>
      </c>
    </row>
    <row r="83" spans="2:7" x14ac:dyDescent="0.2">
      <c r="B83" s="5" t="s">
        <v>29</v>
      </c>
      <c r="C83" s="5">
        <v>5</v>
      </c>
      <c r="D83" s="5">
        <v>4</v>
      </c>
      <c r="E83" s="5">
        <v>5</v>
      </c>
      <c r="F83" s="5">
        <v>4</v>
      </c>
      <c r="G83" s="5">
        <v>6</v>
      </c>
    </row>
    <row r="84" spans="2:7" x14ac:dyDescent="0.2">
      <c r="B84" s="5" t="s">
        <v>30</v>
      </c>
      <c r="C84" s="5">
        <v>6</v>
      </c>
      <c r="D84" s="5">
        <v>6</v>
      </c>
      <c r="E84" s="5">
        <v>6</v>
      </c>
      <c r="F84" s="5">
        <v>6</v>
      </c>
      <c r="G84" s="5">
        <v>6</v>
      </c>
    </row>
    <row r="85" spans="2:7" x14ac:dyDescent="0.2">
      <c r="B85" s="23">
        <f>6*(6+1)/2</f>
        <v>21</v>
      </c>
      <c r="C85">
        <f>SUM(C79:C84)</f>
        <v>22</v>
      </c>
      <c r="D85" s="23">
        <f t="shared" ref="D85:G85" si="12">SUM(D79:D84)</f>
        <v>21</v>
      </c>
      <c r="E85">
        <f t="shared" si="12"/>
        <v>23</v>
      </c>
      <c r="F85">
        <f t="shared" si="12"/>
        <v>19</v>
      </c>
      <c r="G85">
        <f t="shared" si="12"/>
        <v>22</v>
      </c>
    </row>
    <row r="86" spans="2:7" x14ac:dyDescent="0.2">
      <c r="B86" t="s">
        <v>31</v>
      </c>
    </row>
    <row r="87" spans="2:7" x14ac:dyDescent="0.2">
      <c r="B87" t="s">
        <v>32</v>
      </c>
    </row>
    <row r="89" spans="2:7" x14ac:dyDescent="0.2">
      <c r="B89" t="s">
        <v>33</v>
      </c>
    </row>
    <row r="90" spans="2:7" x14ac:dyDescent="0.2">
      <c r="B90" t="s">
        <v>34</v>
      </c>
    </row>
    <row r="91" spans="2:7" x14ac:dyDescent="0.2">
      <c r="B91" t="s">
        <v>36</v>
      </c>
    </row>
    <row r="94" spans="2:7" ht="33" customHeight="1" x14ac:dyDescent="0.2">
      <c r="C94" t="s">
        <v>6</v>
      </c>
      <c r="D94" s="26" t="s">
        <v>37</v>
      </c>
      <c r="E94" s="26" t="s">
        <v>38</v>
      </c>
    </row>
    <row r="95" spans="2:7" x14ac:dyDescent="0.2">
      <c r="B95" s="5" t="s">
        <v>25</v>
      </c>
      <c r="C95" s="5">
        <v>1</v>
      </c>
      <c r="D95">
        <v>1</v>
      </c>
      <c r="E95">
        <v>1</v>
      </c>
      <c r="G95" s="5"/>
    </row>
    <row r="96" spans="2:7" x14ac:dyDescent="0.2">
      <c r="B96" s="5" t="s">
        <v>26</v>
      </c>
      <c r="C96" s="27">
        <v>3</v>
      </c>
      <c r="D96">
        <v>2</v>
      </c>
      <c r="E96">
        <v>2.5</v>
      </c>
      <c r="G96" s="5"/>
    </row>
    <row r="97" spans="2:7" x14ac:dyDescent="0.2">
      <c r="B97" s="5" t="s">
        <v>27</v>
      </c>
      <c r="C97" s="27">
        <v>3</v>
      </c>
      <c r="D97">
        <v>3</v>
      </c>
      <c r="E97">
        <v>2.5</v>
      </c>
      <c r="G97" s="5"/>
    </row>
    <row r="98" spans="2:7" x14ac:dyDescent="0.2">
      <c r="B98" s="5" t="s">
        <v>28</v>
      </c>
      <c r="C98" s="5">
        <v>4</v>
      </c>
      <c r="D98">
        <v>4</v>
      </c>
      <c r="E98">
        <v>4</v>
      </c>
      <c r="G98" s="5"/>
    </row>
    <row r="99" spans="2:7" x14ac:dyDescent="0.2">
      <c r="B99" s="5" t="s">
        <v>29</v>
      </c>
      <c r="C99" s="5">
        <v>5</v>
      </c>
      <c r="D99">
        <v>5</v>
      </c>
      <c r="E99">
        <v>5</v>
      </c>
      <c r="G99" s="5"/>
    </row>
    <row r="100" spans="2:7" x14ac:dyDescent="0.2">
      <c r="B100" s="5" t="s">
        <v>30</v>
      </c>
      <c r="C100" s="5">
        <v>6</v>
      </c>
      <c r="D100">
        <v>6</v>
      </c>
      <c r="E100">
        <v>6</v>
      </c>
      <c r="G100" s="5"/>
    </row>
    <row r="104" spans="2:7" ht="32" x14ac:dyDescent="0.2">
      <c r="C104" t="s">
        <v>8</v>
      </c>
      <c r="D104" s="26" t="s">
        <v>37</v>
      </c>
      <c r="E104" s="26" t="s">
        <v>38</v>
      </c>
    </row>
    <row r="105" spans="2:7" x14ac:dyDescent="0.2">
      <c r="B105" s="5" t="s">
        <v>25</v>
      </c>
      <c r="C105" s="27">
        <v>2</v>
      </c>
      <c r="D105">
        <v>1</v>
      </c>
      <c r="E105">
        <f>(D105+D106)/2</f>
        <v>1.5</v>
      </c>
      <c r="G105" s="5"/>
    </row>
    <row r="106" spans="2:7" x14ac:dyDescent="0.2">
      <c r="B106" s="5" t="s">
        <v>26</v>
      </c>
      <c r="C106" s="27">
        <v>2</v>
      </c>
      <c r="D106">
        <v>2</v>
      </c>
      <c r="E106">
        <v>1.5</v>
      </c>
      <c r="G106" s="5"/>
    </row>
    <row r="107" spans="2:7" x14ac:dyDescent="0.2">
      <c r="B107" s="5" t="s">
        <v>27</v>
      </c>
      <c r="C107" s="5">
        <v>3</v>
      </c>
      <c r="D107">
        <v>3</v>
      </c>
      <c r="E107">
        <v>3</v>
      </c>
      <c r="G107" s="5"/>
    </row>
    <row r="108" spans="2:7" x14ac:dyDescent="0.2">
      <c r="B108" s="5" t="s">
        <v>28</v>
      </c>
      <c r="C108" s="28">
        <v>5</v>
      </c>
      <c r="D108">
        <v>4</v>
      </c>
      <c r="E108">
        <v>4.5</v>
      </c>
      <c r="G108" s="5"/>
    </row>
    <row r="109" spans="2:7" x14ac:dyDescent="0.2">
      <c r="B109" s="5" t="s">
        <v>29</v>
      </c>
      <c r="C109" s="28">
        <v>5</v>
      </c>
      <c r="D109">
        <v>5</v>
      </c>
      <c r="E109">
        <v>4.5</v>
      </c>
      <c r="G109" s="5"/>
    </row>
    <row r="110" spans="2:7" x14ac:dyDescent="0.2">
      <c r="B110" s="5" t="s">
        <v>30</v>
      </c>
      <c r="C110" s="5">
        <v>6</v>
      </c>
      <c r="D110">
        <v>6</v>
      </c>
      <c r="E110">
        <v>6</v>
      </c>
      <c r="G110" s="5"/>
    </row>
    <row r="114" spans="2:5" ht="32" x14ac:dyDescent="0.2">
      <c r="C114" t="s">
        <v>9</v>
      </c>
      <c r="D114" s="26" t="s">
        <v>37</v>
      </c>
      <c r="E114" s="26" t="s">
        <v>38</v>
      </c>
    </row>
    <row r="115" spans="2:5" x14ac:dyDescent="0.2">
      <c r="B115" s="5" t="s">
        <v>25</v>
      </c>
      <c r="C115" s="5">
        <v>1</v>
      </c>
      <c r="D115">
        <v>1</v>
      </c>
      <c r="E115">
        <v>1</v>
      </c>
    </row>
    <row r="116" spans="2:5" x14ac:dyDescent="0.2">
      <c r="B116" s="5" t="s">
        <v>26</v>
      </c>
      <c r="C116" s="29">
        <v>2</v>
      </c>
      <c r="D116">
        <v>2</v>
      </c>
      <c r="E116">
        <v>2.5</v>
      </c>
    </row>
    <row r="117" spans="2:5" x14ac:dyDescent="0.2">
      <c r="B117" s="5" t="s">
        <v>27</v>
      </c>
      <c r="C117" s="29">
        <v>2</v>
      </c>
      <c r="D117">
        <v>3</v>
      </c>
      <c r="E117">
        <v>2.5</v>
      </c>
    </row>
    <row r="118" spans="2:5" x14ac:dyDescent="0.2">
      <c r="B118" s="5" t="s">
        <v>28</v>
      </c>
      <c r="C118" s="30">
        <v>4</v>
      </c>
      <c r="D118">
        <v>4</v>
      </c>
      <c r="E118">
        <v>4.5</v>
      </c>
    </row>
    <row r="119" spans="2:5" x14ac:dyDescent="0.2">
      <c r="B119" s="5" t="s">
        <v>29</v>
      </c>
      <c r="C119" s="30">
        <v>4</v>
      </c>
      <c r="D119">
        <v>5</v>
      </c>
      <c r="E119">
        <v>4.5</v>
      </c>
    </row>
    <row r="120" spans="2:5" x14ac:dyDescent="0.2">
      <c r="B120" s="5" t="s">
        <v>30</v>
      </c>
      <c r="C120" s="5">
        <v>6</v>
      </c>
      <c r="D120">
        <v>6</v>
      </c>
      <c r="E120">
        <v>6</v>
      </c>
    </row>
    <row r="124" spans="2:5" ht="32" x14ac:dyDescent="0.2">
      <c r="C124" t="s">
        <v>10</v>
      </c>
      <c r="D124" s="26" t="s">
        <v>37</v>
      </c>
      <c r="E124" s="26" t="s">
        <v>38</v>
      </c>
    </row>
    <row r="125" spans="2:5" x14ac:dyDescent="0.2">
      <c r="B125" s="5" t="s">
        <v>26</v>
      </c>
      <c r="C125" s="5">
        <v>1</v>
      </c>
      <c r="D125">
        <v>1</v>
      </c>
      <c r="E125">
        <v>1</v>
      </c>
    </row>
    <row r="126" spans="2:5" x14ac:dyDescent="0.2">
      <c r="B126" s="5" t="s">
        <v>25</v>
      </c>
      <c r="C126" s="5">
        <v>2</v>
      </c>
      <c r="D126">
        <v>2</v>
      </c>
      <c r="E126">
        <v>2</v>
      </c>
    </row>
    <row r="127" spans="2:5" x14ac:dyDescent="0.2">
      <c r="B127" s="5" t="s">
        <v>27</v>
      </c>
      <c r="C127" s="5">
        <v>3</v>
      </c>
      <c r="D127">
        <v>3</v>
      </c>
      <c r="E127">
        <v>3</v>
      </c>
    </row>
    <row r="128" spans="2:5" x14ac:dyDescent="0.2">
      <c r="B128" s="5" t="s">
        <v>28</v>
      </c>
      <c r="C128" s="5">
        <v>4</v>
      </c>
      <c r="D128">
        <v>4</v>
      </c>
      <c r="E128">
        <v>4</v>
      </c>
    </row>
    <row r="129" spans="2:8" x14ac:dyDescent="0.2">
      <c r="B129" s="5" t="s">
        <v>29</v>
      </c>
      <c r="C129" s="30">
        <v>6</v>
      </c>
      <c r="D129">
        <v>5</v>
      </c>
      <c r="E129">
        <v>5.5</v>
      </c>
    </row>
    <row r="130" spans="2:8" x14ac:dyDescent="0.2">
      <c r="B130" s="5" t="s">
        <v>30</v>
      </c>
      <c r="C130" s="30">
        <v>6</v>
      </c>
      <c r="D130">
        <v>6</v>
      </c>
      <c r="E130">
        <v>5.5</v>
      </c>
    </row>
    <row r="134" spans="2:8" x14ac:dyDescent="0.2">
      <c r="B134" s="5"/>
      <c r="C134" s="5" t="s">
        <v>6</v>
      </c>
      <c r="D134" s="5" t="s">
        <v>7</v>
      </c>
      <c r="E134" s="5" t="s">
        <v>8</v>
      </c>
      <c r="F134" s="5" t="s">
        <v>9</v>
      </c>
      <c r="G134" s="5" t="s">
        <v>10</v>
      </c>
    </row>
    <row r="135" spans="2:8" x14ac:dyDescent="0.2">
      <c r="B135" s="5" t="s">
        <v>25</v>
      </c>
      <c r="C135" s="5">
        <v>1</v>
      </c>
      <c r="D135" s="5">
        <v>2</v>
      </c>
      <c r="E135" s="5">
        <v>1.5</v>
      </c>
      <c r="F135" s="5">
        <v>1</v>
      </c>
      <c r="G135" s="5">
        <v>2</v>
      </c>
    </row>
    <row r="136" spans="2:8" x14ac:dyDescent="0.2">
      <c r="B136" s="5" t="s">
        <v>26</v>
      </c>
      <c r="C136" s="5">
        <v>2.5</v>
      </c>
      <c r="D136" s="5">
        <v>2</v>
      </c>
      <c r="E136" s="5">
        <v>1.5</v>
      </c>
      <c r="F136" s="5">
        <v>2.5</v>
      </c>
      <c r="G136" s="5">
        <v>1</v>
      </c>
    </row>
    <row r="137" spans="2:8" x14ac:dyDescent="0.2">
      <c r="B137" s="5" t="s">
        <v>27</v>
      </c>
      <c r="C137" s="5">
        <v>2.5</v>
      </c>
      <c r="D137" s="5">
        <v>2</v>
      </c>
      <c r="E137" s="5">
        <v>3</v>
      </c>
      <c r="F137" s="5">
        <v>2.5</v>
      </c>
      <c r="G137" s="5">
        <v>3</v>
      </c>
    </row>
    <row r="138" spans="2:8" x14ac:dyDescent="0.2">
      <c r="B138" s="5" t="s">
        <v>28</v>
      </c>
      <c r="C138" s="5">
        <v>4</v>
      </c>
      <c r="D138" s="5">
        <v>5</v>
      </c>
      <c r="E138" s="5">
        <v>4.5</v>
      </c>
      <c r="F138" s="5">
        <v>4.5</v>
      </c>
      <c r="G138" s="5">
        <v>4</v>
      </c>
    </row>
    <row r="139" spans="2:8" x14ac:dyDescent="0.2">
      <c r="B139" s="5" t="s">
        <v>29</v>
      </c>
      <c r="C139" s="5">
        <v>5</v>
      </c>
      <c r="D139" s="5">
        <v>4</v>
      </c>
      <c r="E139" s="5">
        <v>4.5</v>
      </c>
      <c r="F139" s="5">
        <v>4.5</v>
      </c>
      <c r="G139" s="5">
        <v>5.5</v>
      </c>
    </row>
    <row r="140" spans="2:8" x14ac:dyDescent="0.2">
      <c r="B140" s="5" t="s">
        <v>30</v>
      </c>
      <c r="C140" s="5">
        <v>6</v>
      </c>
      <c r="D140" s="5">
        <v>6</v>
      </c>
      <c r="E140" s="5">
        <v>6</v>
      </c>
      <c r="F140" s="5">
        <v>6</v>
      </c>
      <c r="G140" s="5">
        <v>5.5</v>
      </c>
    </row>
    <row r="141" spans="2:8" x14ac:dyDescent="0.2">
      <c r="B141" s="31" t="s">
        <v>12</v>
      </c>
      <c r="C141">
        <f>SUM(C135:C140)</f>
        <v>21</v>
      </c>
      <c r="D141">
        <f t="shared" ref="D141:G141" si="13">SUM(D135:D140)</f>
        <v>21</v>
      </c>
      <c r="E141">
        <f t="shared" si="13"/>
        <v>21</v>
      </c>
      <c r="F141">
        <f t="shared" si="13"/>
        <v>21</v>
      </c>
      <c r="G141">
        <f t="shared" si="13"/>
        <v>21</v>
      </c>
      <c r="H141">
        <f>6*(6+1)/2</f>
        <v>21</v>
      </c>
    </row>
    <row r="145" spans="2:5" ht="16" x14ac:dyDescent="0.2">
      <c r="B145" s="34" t="s">
        <v>19</v>
      </c>
    </row>
    <row r="147" spans="2:5" ht="34" x14ac:dyDescent="0.2">
      <c r="D147" s="33" t="s">
        <v>12</v>
      </c>
      <c r="E147" s="15" t="s">
        <v>13</v>
      </c>
    </row>
    <row r="148" spans="2:5" x14ac:dyDescent="0.2">
      <c r="C148" s="35" t="s">
        <v>3</v>
      </c>
      <c r="D148" s="18">
        <v>8.5</v>
      </c>
      <c r="E148" s="3">
        <v>1</v>
      </c>
    </row>
    <row r="149" spans="2:5" x14ac:dyDescent="0.2">
      <c r="C149" s="35" t="s">
        <v>5</v>
      </c>
      <c r="D149" s="18">
        <v>9.5</v>
      </c>
      <c r="E149" s="3">
        <v>2</v>
      </c>
    </row>
    <row r="150" spans="2:5" x14ac:dyDescent="0.2">
      <c r="C150" s="35" t="s">
        <v>4</v>
      </c>
      <c r="D150" s="18">
        <v>19</v>
      </c>
      <c r="E150" s="3">
        <v>3</v>
      </c>
    </row>
    <row r="151" spans="2:5" x14ac:dyDescent="0.2">
      <c r="C151" s="35" t="s">
        <v>2</v>
      </c>
      <c r="D151" s="18">
        <v>24.5</v>
      </c>
      <c r="E151" s="3">
        <v>4</v>
      </c>
    </row>
    <row r="152" spans="2:5" x14ac:dyDescent="0.2">
      <c r="C152" s="35" t="s">
        <v>1</v>
      </c>
      <c r="D152" s="18">
        <v>28.5</v>
      </c>
      <c r="E152" s="3">
        <v>5</v>
      </c>
    </row>
    <row r="155" spans="2:5" x14ac:dyDescent="0.2">
      <c r="B155" s="13" t="s">
        <v>14</v>
      </c>
      <c r="C155" s="13"/>
    </row>
    <row r="157" spans="2:5" ht="34" x14ac:dyDescent="0.2">
      <c r="D157" s="33" t="s">
        <v>12</v>
      </c>
      <c r="E157" s="15" t="s">
        <v>13</v>
      </c>
    </row>
    <row r="158" spans="2:5" ht="16" x14ac:dyDescent="0.2">
      <c r="C158" s="36" t="s">
        <v>1</v>
      </c>
      <c r="D158" s="18">
        <v>28.5</v>
      </c>
      <c r="E158" s="3">
        <v>1</v>
      </c>
    </row>
    <row r="159" spans="2:5" ht="16" x14ac:dyDescent="0.2">
      <c r="C159" s="36" t="s">
        <v>2</v>
      </c>
      <c r="D159" s="18">
        <v>24.5</v>
      </c>
      <c r="E159" s="3">
        <v>2</v>
      </c>
    </row>
    <row r="160" spans="2:5" ht="16" x14ac:dyDescent="0.2">
      <c r="C160" s="36" t="s">
        <v>4</v>
      </c>
      <c r="D160" s="18">
        <v>19</v>
      </c>
      <c r="E160" s="3">
        <v>3</v>
      </c>
    </row>
    <row r="161" spans="2:8" ht="16" x14ac:dyDescent="0.2">
      <c r="C161" s="36" t="s">
        <v>5</v>
      </c>
      <c r="D161" s="18">
        <v>9.5</v>
      </c>
      <c r="E161" s="3">
        <v>4</v>
      </c>
    </row>
    <row r="162" spans="2:8" ht="16" x14ac:dyDescent="0.2">
      <c r="C162" s="36" t="s">
        <v>3</v>
      </c>
      <c r="D162" s="18">
        <v>8.5</v>
      </c>
      <c r="E162" s="3">
        <v>5</v>
      </c>
    </row>
    <row r="165" spans="2:8" x14ac:dyDescent="0.2">
      <c r="B165" s="37" t="s">
        <v>17</v>
      </c>
      <c r="C165" s="37"/>
    </row>
    <row r="168" spans="2:8" x14ac:dyDescent="0.2">
      <c r="B168" s="5"/>
      <c r="C168" s="5" t="s">
        <v>6</v>
      </c>
      <c r="D168" s="5" t="s">
        <v>7</v>
      </c>
      <c r="E168" s="5" t="s">
        <v>8</v>
      </c>
      <c r="F168" s="5" t="s">
        <v>9</v>
      </c>
      <c r="G168" s="5" t="s">
        <v>10</v>
      </c>
    </row>
    <row r="169" spans="2:8" x14ac:dyDescent="0.2">
      <c r="B169" s="5" t="s">
        <v>25</v>
      </c>
      <c r="C169" s="5">
        <v>1</v>
      </c>
      <c r="D169" s="5">
        <v>2</v>
      </c>
      <c r="E169" s="5">
        <v>2</v>
      </c>
      <c r="F169" s="5">
        <v>1</v>
      </c>
      <c r="G169" s="5">
        <v>2</v>
      </c>
      <c r="H169" s="38">
        <f>SUM(C169:G169)</f>
        <v>8</v>
      </c>
    </row>
    <row r="170" spans="2:8" x14ac:dyDescent="0.2">
      <c r="B170" s="5" t="s">
        <v>26</v>
      </c>
      <c r="C170" s="5">
        <v>3</v>
      </c>
      <c r="D170" s="5">
        <v>2</v>
      </c>
      <c r="E170" s="5">
        <v>2</v>
      </c>
      <c r="F170" s="5">
        <v>2</v>
      </c>
      <c r="G170" s="5">
        <v>1</v>
      </c>
      <c r="H170" s="38">
        <f t="shared" ref="H170:H174" si="14">SUM(C170:G170)</f>
        <v>10</v>
      </c>
    </row>
    <row r="171" spans="2:8" x14ac:dyDescent="0.2">
      <c r="B171" s="5" t="s">
        <v>27</v>
      </c>
      <c r="C171" s="5">
        <v>3</v>
      </c>
      <c r="D171" s="5">
        <v>2</v>
      </c>
      <c r="E171" s="5">
        <v>3</v>
      </c>
      <c r="F171" s="5">
        <v>2</v>
      </c>
      <c r="G171" s="5">
        <v>3</v>
      </c>
      <c r="H171" s="38">
        <f t="shared" si="14"/>
        <v>13</v>
      </c>
    </row>
    <row r="172" spans="2:8" x14ac:dyDescent="0.2">
      <c r="B172" s="5" t="s">
        <v>28</v>
      </c>
      <c r="C172" s="5">
        <v>4</v>
      </c>
      <c r="D172" s="5">
        <v>5</v>
      </c>
      <c r="E172" s="5">
        <v>5</v>
      </c>
      <c r="F172" s="5">
        <v>4</v>
      </c>
      <c r="G172" s="5">
        <v>4</v>
      </c>
      <c r="H172" s="38">
        <f t="shared" si="14"/>
        <v>22</v>
      </c>
    </row>
    <row r="173" spans="2:8" x14ac:dyDescent="0.2">
      <c r="B173" s="5" t="s">
        <v>29</v>
      </c>
      <c r="C173" s="5">
        <v>5</v>
      </c>
      <c r="D173" s="5">
        <v>4</v>
      </c>
      <c r="E173" s="5">
        <v>5</v>
      </c>
      <c r="F173" s="5">
        <v>4</v>
      </c>
      <c r="G173" s="5">
        <v>6</v>
      </c>
      <c r="H173" s="38">
        <f t="shared" si="14"/>
        <v>24</v>
      </c>
    </row>
    <row r="174" spans="2:8" x14ac:dyDescent="0.2">
      <c r="B174" s="5" t="s">
        <v>30</v>
      </c>
      <c r="C174" s="5">
        <v>6</v>
      </c>
      <c r="D174" s="5">
        <v>6</v>
      </c>
      <c r="E174" s="5">
        <v>6</v>
      </c>
      <c r="F174" s="5">
        <v>6</v>
      </c>
      <c r="G174" s="5">
        <v>6</v>
      </c>
      <c r="H174" s="38">
        <f t="shared" si="14"/>
        <v>30</v>
      </c>
    </row>
    <row r="175" spans="2:8" x14ac:dyDescent="0.2">
      <c r="B175" s="23">
        <f>6*(6+1)/2</f>
        <v>21</v>
      </c>
      <c r="C175">
        <f>SUM(C169:C174)</f>
        <v>22</v>
      </c>
      <c r="D175" s="23">
        <f t="shared" ref="D175:G175" si="15">SUM(D169:D174)</f>
        <v>21</v>
      </c>
      <c r="E175">
        <f t="shared" si="15"/>
        <v>23</v>
      </c>
      <c r="F175">
        <f t="shared" si="15"/>
        <v>19</v>
      </c>
      <c r="G175">
        <f t="shared" si="15"/>
        <v>22</v>
      </c>
    </row>
    <row r="177" spans="2:9" ht="16" x14ac:dyDescent="0.2">
      <c r="B177" s="19" t="s">
        <v>23</v>
      </c>
    </row>
    <row r="180" spans="2:9" x14ac:dyDescent="0.2">
      <c r="B180" s="5"/>
      <c r="C180" s="5" t="s">
        <v>6</v>
      </c>
      <c r="D180" s="5" t="s">
        <v>7</v>
      </c>
      <c r="E180" s="5" t="s">
        <v>8</v>
      </c>
      <c r="F180" s="5" t="s">
        <v>9</v>
      </c>
      <c r="G180" s="5" t="s">
        <v>10</v>
      </c>
      <c r="H180" s="31" t="s">
        <v>39</v>
      </c>
    </row>
    <row r="181" spans="2:9" x14ac:dyDescent="0.2">
      <c r="B181" s="5" t="s">
        <v>25</v>
      </c>
      <c r="C181" s="5">
        <f>C169/$C$175</f>
        <v>4.5454545454545456E-2</v>
      </c>
      <c r="D181" s="5">
        <f>D169/$D$175</f>
        <v>9.5238095238095233E-2</v>
      </c>
      <c r="E181" s="5">
        <f>E169/$E$175</f>
        <v>8.6956521739130432E-2</v>
      </c>
      <c r="F181" s="5">
        <f>F169/$F$175</f>
        <v>5.2631578947368418E-2</v>
      </c>
      <c r="G181" s="5">
        <f>G169/$G$175</f>
        <v>9.0909090909090912E-2</v>
      </c>
      <c r="H181" s="23">
        <f>SUM(C181:G181)</f>
        <v>0.37118983228823044</v>
      </c>
    </row>
    <row r="182" spans="2:9" x14ac:dyDescent="0.2">
      <c r="B182" s="5" t="s">
        <v>26</v>
      </c>
      <c r="C182" s="5">
        <f t="shared" ref="C182:C186" si="16">C170/$C$175</f>
        <v>0.13636363636363635</v>
      </c>
      <c r="D182" s="5">
        <f t="shared" ref="D182:D186" si="17">D170/$D$175</f>
        <v>9.5238095238095233E-2</v>
      </c>
      <c r="E182" s="5">
        <f t="shared" ref="E182:E186" si="18">E170/$E$175</f>
        <v>8.6956521739130432E-2</v>
      </c>
      <c r="F182" s="5">
        <f t="shared" ref="F182:F186" si="19">F170/$F$175</f>
        <v>0.10526315789473684</v>
      </c>
      <c r="G182" s="5">
        <f t="shared" ref="G182:G186" si="20">G170/$G$175</f>
        <v>4.5454545454545456E-2</v>
      </c>
      <c r="H182" s="23">
        <f>SUM(C182:G182)</f>
        <v>0.46927595669014432</v>
      </c>
    </row>
    <row r="183" spans="2:9" x14ac:dyDescent="0.2">
      <c r="B183" s="5" t="s">
        <v>27</v>
      </c>
      <c r="C183" s="5">
        <f t="shared" si="16"/>
        <v>0.13636363636363635</v>
      </c>
      <c r="D183" s="5">
        <f t="shared" si="17"/>
        <v>9.5238095238095233E-2</v>
      </c>
      <c r="E183" s="5">
        <f t="shared" si="18"/>
        <v>0.13043478260869565</v>
      </c>
      <c r="F183" s="5">
        <f t="shared" si="19"/>
        <v>0.10526315789473684</v>
      </c>
      <c r="G183" s="5">
        <f t="shared" si="20"/>
        <v>0.13636363636363635</v>
      </c>
      <c r="H183" s="23">
        <f>SUM(C183:G183)</f>
        <v>0.60366330846880045</v>
      </c>
    </row>
    <row r="184" spans="2:9" x14ac:dyDescent="0.2">
      <c r="B184" s="5" t="s">
        <v>28</v>
      </c>
      <c r="C184" s="5">
        <f t="shared" si="16"/>
        <v>0.18181818181818182</v>
      </c>
      <c r="D184" s="5">
        <f t="shared" si="17"/>
        <v>0.23809523809523808</v>
      </c>
      <c r="E184" s="5">
        <f t="shared" si="18"/>
        <v>0.21739130434782608</v>
      </c>
      <c r="F184" s="5">
        <f t="shared" si="19"/>
        <v>0.21052631578947367</v>
      </c>
      <c r="G184" s="5">
        <f t="shared" si="20"/>
        <v>0.18181818181818182</v>
      </c>
      <c r="H184" s="23">
        <f>SUM(C184:G184)</f>
        <v>1.0296492218689015</v>
      </c>
    </row>
    <row r="185" spans="2:9" x14ac:dyDescent="0.2">
      <c r="B185" s="5" t="s">
        <v>29</v>
      </c>
      <c r="C185" s="5">
        <f t="shared" si="16"/>
        <v>0.22727272727272727</v>
      </c>
      <c r="D185" s="5">
        <f t="shared" si="17"/>
        <v>0.19047619047619047</v>
      </c>
      <c r="E185" s="5">
        <f t="shared" si="18"/>
        <v>0.21739130434782608</v>
      </c>
      <c r="F185" s="5">
        <f t="shared" si="19"/>
        <v>0.21052631578947367</v>
      </c>
      <c r="G185" s="5">
        <f t="shared" si="20"/>
        <v>0.27272727272727271</v>
      </c>
      <c r="H185" s="23">
        <f>SUM(C185:G185)</f>
        <v>1.1183938106134903</v>
      </c>
    </row>
    <row r="186" spans="2:9" x14ac:dyDescent="0.2">
      <c r="B186" s="5" t="s">
        <v>30</v>
      </c>
      <c r="C186" s="5">
        <f t="shared" si="16"/>
        <v>0.27272727272727271</v>
      </c>
      <c r="D186" s="5">
        <f t="shared" si="17"/>
        <v>0.2857142857142857</v>
      </c>
      <c r="E186" s="5">
        <f t="shared" si="18"/>
        <v>0.2608695652173913</v>
      </c>
      <c r="F186" s="5">
        <f t="shared" si="19"/>
        <v>0.31578947368421051</v>
      </c>
      <c r="G186" s="5">
        <f t="shared" si="20"/>
        <v>0.27272727272727271</v>
      </c>
      <c r="H186" s="23">
        <f>SUM(C186:G186)</f>
        <v>1.407827870070433</v>
      </c>
    </row>
    <row r="189" spans="2:9" ht="16" x14ac:dyDescent="0.2">
      <c r="B189" s="1"/>
      <c r="C189" s="36" t="s">
        <v>25</v>
      </c>
      <c r="D189" s="36" t="s">
        <v>26</v>
      </c>
      <c r="E189" s="36" t="s">
        <v>27</v>
      </c>
      <c r="F189" s="36" t="s">
        <v>28</v>
      </c>
      <c r="G189" s="36" t="s">
        <v>29</v>
      </c>
      <c r="H189" s="2" t="s">
        <v>30</v>
      </c>
    </row>
    <row r="190" spans="2:9" ht="34" x14ac:dyDescent="0.2">
      <c r="B190" s="14" t="s">
        <v>15</v>
      </c>
      <c r="C190" s="2">
        <f>H181/5</f>
        <v>7.423796645764609E-2</v>
      </c>
      <c r="D190" s="2">
        <f>H182/5</f>
        <v>9.3855191338028859E-2</v>
      </c>
      <c r="E190" s="2">
        <f>H183/5</f>
        <v>0.1207326616937601</v>
      </c>
      <c r="F190" s="2">
        <f>H184/5</f>
        <v>0.20592984437378031</v>
      </c>
      <c r="G190" s="2">
        <f>H185/5</f>
        <v>0.22367876212269805</v>
      </c>
      <c r="H190" s="2">
        <f>H186/5</f>
        <v>0.28156557401408661</v>
      </c>
      <c r="I190">
        <f>SUM(C190:H190)</f>
        <v>1</v>
      </c>
    </row>
    <row r="194" spans="2:5" ht="16" x14ac:dyDescent="0.2">
      <c r="B194" s="8" t="s">
        <v>19</v>
      </c>
      <c r="C194" s="8"/>
      <c r="D194" s="9"/>
      <c r="E194" s="9"/>
    </row>
    <row r="195" spans="2:5" x14ac:dyDescent="0.2">
      <c r="B195" s="7"/>
      <c r="C195" s="7"/>
      <c r="D195" s="7"/>
      <c r="E195" s="7"/>
    </row>
    <row r="196" spans="2:5" ht="32" x14ac:dyDescent="0.2">
      <c r="D196" s="16" t="s">
        <v>20</v>
      </c>
      <c r="E196" s="15" t="s">
        <v>13</v>
      </c>
    </row>
    <row r="197" spans="2:5" ht="16" x14ac:dyDescent="0.2">
      <c r="C197" s="36" t="s">
        <v>25</v>
      </c>
      <c r="D197" s="2">
        <v>7.423796645764609E-2</v>
      </c>
      <c r="E197" s="5">
        <v>1</v>
      </c>
    </row>
    <row r="198" spans="2:5" ht="16" x14ac:dyDescent="0.2">
      <c r="C198" s="36" t="s">
        <v>26</v>
      </c>
      <c r="D198" s="2">
        <v>9.3855191338028859E-2</v>
      </c>
      <c r="E198" s="5">
        <v>2</v>
      </c>
    </row>
    <row r="199" spans="2:5" ht="16" x14ac:dyDescent="0.2">
      <c r="C199" s="36" t="s">
        <v>27</v>
      </c>
      <c r="D199" s="2">
        <v>0.1207326616937601</v>
      </c>
      <c r="E199" s="5">
        <v>3</v>
      </c>
    </row>
    <row r="200" spans="2:5" ht="16" x14ac:dyDescent="0.2">
      <c r="C200" s="36" t="s">
        <v>28</v>
      </c>
      <c r="D200" s="2">
        <v>0.20592984437378031</v>
      </c>
      <c r="E200" s="5">
        <v>4</v>
      </c>
    </row>
    <row r="201" spans="2:5" ht="16" x14ac:dyDescent="0.2">
      <c r="C201" s="36" t="s">
        <v>29</v>
      </c>
      <c r="D201" s="2">
        <v>0.22367876212269805</v>
      </c>
      <c r="E201" s="5">
        <v>5</v>
      </c>
    </row>
    <row r="202" spans="2:5" ht="16" x14ac:dyDescent="0.2">
      <c r="C202" s="2" t="s">
        <v>30</v>
      </c>
      <c r="D202">
        <v>0.28156557401408661</v>
      </c>
      <c r="E202" s="31">
        <v>6</v>
      </c>
    </row>
    <row r="205" spans="2:5" x14ac:dyDescent="0.2">
      <c r="B205" s="11" t="s">
        <v>14</v>
      </c>
      <c r="C205" s="11"/>
      <c r="D205" s="9"/>
      <c r="E205" s="9"/>
    </row>
    <row r="206" spans="2:5" x14ac:dyDescent="0.2">
      <c r="B206" s="7"/>
      <c r="C206" s="7"/>
      <c r="D206" s="7"/>
      <c r="E206" s="7"/>
    </row>
    <row r="207" spans="2:5" ht="32" x14ac:dyDescent="0.2">
      <c r="D207" s="16" t="s">
        <v>20</v>
      </c>
      <c r="E207" s="15" t="s">
        <v>13</v>
      </c>
    </row>
    <row r="208" spans="2:5" ht="16" x14ac:dyDescent="0.2">
      <c r="C208" s="2" t="s">
        <v>30</v>
      </c>
      <c r="D208" s="5">
        <v>0.28156557401408661</v>
      </c>
      <c r="E208" s="5">
        <v>1</v>
      </c>
    </row>
    <row r="209" spans="3:5" ht="16" x14ac:dyDescent="0.2">
      <c r="C209" s="36" t="s">
        <v>29</v>
      </c>
      <c r="D209" s="2">
        <v>0.22367876212269805</v>
      </c>
      <c r="E209" s="5">
        <v>2</v>
      </c>
    </row>
    <row r="210" spans="3:5" ht="16" x14ac:dyDescent="0.2">
      <c r="C210" s="36" t="s">
        <v>28</v>
      </c>
      <c r="D210" s="2">
        <v>0.20592984437378031</v>
      </c>
      <c r="E210" s="5">
        <v>3</v>
      </c>
    </row>
    <row r="211" spans="3:5" ht="16" x14ac:dyDescent="0.2">
      <c r="C211" s="36" t="s">
        <v>27</v>
      </c>
      <c r="D211" s="2">
        <v>0.1207326616937601</v>
      </c>
      <c r="E211" s="5">
        <v>4</v>
      </c>
    </row>
    <row r="212" spans="3:5" ht="16" x14ac:dyDescent="0.2">
      <c r="C212" s="36" t="s">
        <v>26</v>
      </c>
      <c r="D212" s="2">
        <v>9.3855191338028859E-2</v>
      </c>
      <c r="E212" s="5">
        <v>5</v>
      </c>
    </row>
    <row r="213" spans="3:5" ht="16" x14ac:dyDescent="0.2">
      <c r="C213" s="36" t="s">
        <v>25</v>
      </c>
      <c r="D213" s="39">
        <v>7.423796645764609E-2</v>
      </c>
      <c r="E213" s="31">
        <v>6</v>
      </c>
    </row>
  </sheetData>
  <sortState xmlns:xlrd2="http://schemas.microsoft.com/office/spreadsheetml/2017/richdata2" ref="C208:D213">
    <sortCondition descending="1" ref="D208:D213"/>
  </sortState>
  <mergeCells count="1">
    <mergeCell ref="B33:C3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Microsoft Office User</cp:lastModifiedBy>
  <dcterms:created xsi:type="dcterms:W3CDTF">2020-05-08T04:56:58Z</dcterms:created>
  <dcterms:modified xsi:type="dcterms:W3CDTF">2020-09-04T17:48:31Z</dcterms:modified>
</cp:coreProperties>
</file>