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94185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D12" i="1"/>
  <c r="C12" i="1"/>
  <c r="D10" i="1"/>
  <c r="C10" i="1"/>
  <c r="D13" i="1"/>
  <c r="C13" i="1"/>
  <c r="D9" i="1"/>
  <c r="C9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<sst xmlns="http://schemas.openxmlformats.org/spreadsheetml/2006/main" count="30" uniqueCount="27">
  <si>
    <t>Поток платежей, тыс. руб.</t>
  </si>
  <si>
    <t>Год</t>
  </si>
  <si>
    <t>Элемент потока платежей</t>
  </si>
  <si>
    <t>NPV по формуле</t>
  </si>
  <si>
    <t>NPV (1 способ)</t>
  </si>
  <si>
    <t>универсальный способ для Excel, с использованием функции ЧПС</t>
  </si>
  <si>
    <t>Приведённые доходы</t>
  </si>
  <si>
    <t>NPV (2 способ)</t>
  </si>
  <si>
    <t>по определению: NPV=приведённые доходы - приведённые расходы</t>
  </si>
  <si>
    <t>Индекс рентабельности PI</t>
  </si>
  <si>
    <t>в формуле NPV (см. предыдущую строку) заменяем знак "-" на "/"</t>
  </si>
  <si>
    <t>Рентабельность P (1 способ)</t>
  </si>
  <si>
    <t>P (2 способ)</t>
  </si>
  <si>
    <t>в формуле PI (см. строку с PI) заменяем приведённые доходы в числителе на NPV</t>
  </si>
  <si>
    <t>IRR</t>
  </si>
  <si>
    <t>поток платежей неординарный, поэтому нужно считать не IRR, а MIRR</t>
  </si>
  <si>
    <t>MIRR (по формуле)</t>
  </si>
  <si>
    <t>MIRR</t>
  </si>
  <si>
    <t>NPV</t>
  </si>
  <si>
    <t>Задача 1</t>
  </si>
  <si>
    <t>Задача 2</t>
  </si>
  <si>
    <t xml:space="preserve">Жёлтой заливкой выделены расчёты для 7-летнего проекта, </t>
  </si>
  <si>
    <t>зелёной - для 8-летнего.</t>
  </si>
  <si>
    <t>Примечание:</t>
  </si>
  <si>
    <t>Определить, чему равен критерий MIRR, если альтернативные издержки равны 20%.</t>
  </si>
  <si>
    <t>Ответить на вопрос, привлекателен ли данный проект?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</si>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</sst>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4" formatCode="#,##0.00_ ;[Red]\-#,##0.00\ "/>
    <numFmt numFmtId="165" formatCode="#,##0_ ;[Red]\-#,##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2" fontId="2" fillId="0" borderId="0" xfId="0" applyNumberFormat="1" applyFont="1"/>
    <xf numFmtId="0" fontId="3" fillId="0" borderId="0" xfId="0" applyFont="1"/>
    <xf numFmtId="2" fontId="0" fillId="2" borderId="0" xfId="0" applyNumberFormat="1" applyFill="1"/>
    <xf numFmtId="2" fontId="0" fillId="3" borderId="0" xfId="0" applyNumberFormat="1" applyFill="1"/>
    <xf numFmtId="9" fontId="0" fillId="0" borderId="0" xfId="0" applyNumberFormat="1"/>
    <xf numFmtId="8" fontId="2" fillId="0" borderId="0" xfId="0" applyNumberFormat="1" applyFont="1"/>
    <xf numFmtId="0" fontId="2" fillId="0" borderId="0" xfId="0" applyFont="1"/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4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/>
    <xf numFmtId="2" fontId="0" fillId="0" borderId="0" xfId="0" applyNumberFormat="1"/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" fontId="0" fillId="0" borderId="1" xfId="0" applyNumberForma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/>
    <xf numFmtId="8" fontId="0" fillId="0" borderId="1" xfId="0" applyNumberFormat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5" borderId="0" xfId="0" applyFill="1"/>
    <xf numFmtId="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2</xdr:row>
      <xdr:rowOff>63500</xdr:rowOff>
    </xdr:from>
    <xdr:to>
      <xdr:col>19</xdr:col>
      <xdr:colOff>224433</xdr:colOff>
      <xdr:row>4</xdr:row>
      <xdr:rowOff>535908</xdr:rowOff>
    </xdr:to>
    <xdr:pic>
      <xdr:nvPicPr>
        <xdr:cNvPr id="3" name="Рисунок 2" descr="Вырезка экрана">
          <a:extLst>
            <a:ext uri="{FF2B5EF4-FFF2-40B4-BE49-F238E27FC236}">
              <a16:creationId xmlns:a16="http://schemas.microsoft.com/office/drawing/2014/main" id="{83FB08F2-A55B-40FA-8961-0BADEF33A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31800"/>
          <a:ext cx="5037733" cy="840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abSelected="1" workbookViewId="0">
      <selection activeCell="C54" sqref="C54:I54"/>
    </sheetView>
  </sheetViews>
  <sheetFormatPr defaultRowHeight="15" x14ac:dyDescent="0.25"/>
  <cols>
    <col min="2" max="2" width="18.85546875" customWidth="1"/>
    <col min="3" max="3" width="10.5703125" customWidth="1"/>
    <col min="4" max="4" width="10.140625" customWidth="1"/>
  </cols>
  <sheetData>
    <row r="2" spans="2:14" x14ac:dyDescent="0.25">
      <c r="B2" s="1" t="s">
        <v>19</v>
      </c>
    </row>
    <row r="3" spans="2:14" x14ac:dyDescent="0.25">
      <c r="B3" t="s">
        <v>0</v>
      </c>
    </row>
    <row r="4" spans="2:14" x14ac:dyDescent="0.25">
      <c r="B4" s="2" t="s">
        <v>1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4">
        <v>7</v>
      </c>
      <c r="K4" s="46">
        <v>8</v>
      </c>
    </row>
    <row r="5" spans="2:14" ht="42.95" customHeight="1" x14ac:dyDescent="0.25">
      <c r="B5" s="39" t="s">
        <v>2</v>
      </c>
      <c r="C5" s="41">
        <v>-1000</v>
      </c>
      <c r="D5" s="41">
        <v>200</v>
      </c>
      <c r="E5" s="41">
        <v>200</v>
      </c>
      <c r="F5" s="41">
        <v>200</v>
      </c>
      <c r="G5" s="41">
        <v>200</v>
      </c>
      <c r="H5" s="41">
        <v>200</v>
      </c>
      <c r="I5" s="41">
        <v>200</v>
      </c>
      <c r="J5" s="45">
        <v>200</v>
      </c>
      <c r="K5" s="46">
        <v>200</v>
      </c>
    </row>
    <row r="6" spans="2:14" x14ac:dyDescent="0.25">
      <c r="B6" s="5" t="s">
        <v>3</v>
      </c>
      <c r="C6" s="6">
        <f>(200/1.1^1+200/1.1^2+200/1.1^3+200/1.1^4+200/1.1^5+200/1.1^6+200/1.1^7)+C5</f>
        <v>-26.316236461413837</v>
      </c>
      <c r="D6" s="7">
        <f>(200/1.1^1+200/1.1^2+200/1.1^3+200/1.1^4+200/1.1^5+200/1.1^6+200/1.1^7+200/1.1^8)+C5</f>
        <v>66.985239580532834</v>
      </c>
      <c r="E6" s="8"/>
      <c r="F6" s="8"/>
      <c r="G6" s="8"/>
      <c r="H6" s="8"/>
      <c r="I6" s="8"/>
    </row>
    <row r="7" spans="2:14" x14ac:dyDescent="0.25">
      <c r="B7" s="5" t="s">
        <v>4</v>
      </c>
      <c r="C7" s="9">
        <f>NPV(10%,D5:J5)+C5</f>
        <v>-26.316236461413723</v>
      </c>
      <c r="D7" s="10">
        <f>NPV(10%,D5:K5)+C5</f>
        <v>66.985239580532834</v>
      </c>
      <c r="E7" s="11" t="s">
        <v>5</v>
      </c>
      <c r="F7" s="12"/>
      <c r="G7" s="12"/>
      <c r="H7" s="12"/>
      <c r="I7" s="12"/>
      <c r="J7" s="12"/>
    </row>
    <row r="8" spans="2:14" x14ac:dyDescent="0.25">
      <c r="B8" s="5" t="s">
        <v>6</v>
      </c>
      <c r="C8" s="13">
        <f>PV(10%,7,-200)</f>
        <v>973.68376353858696</v>
      </c>
      <c r="D8" s="14">
        <f>PV(10%,8,-200)</f>
        <v>1066.9852395805337</v>
      </c>
      <c r="E8" s="15"/>
    </row>
    <row r="9" spans="2:14" x14ac:dyDescent="0.25">
      <c r="B9" s="5" t="s">
        <v>7</v>
      </c>
      <c r="C9" s="9">
        <f>C8+C5</f>
        <v>-26.316236461413041</v>
      </c>
      <c r="D9" s="10">
        <f>D8+C5</f>
        <v>66.985239580533744</v>
      </c>
      <c r="E9" s="16" t="s">
        <v>8</v>
      </c>
      <c r="N9" s="1" t="s">
        <v>23</v>
      </c>
    </row>
    <row r="10" spans="2:14" x14ac:dyDescent="0.25">
      <c r="B10" s="5" t="s">
        <v>9</v>
      </c>
      <c r="C10" s="13">
        <f>C8/-C5</f>
        <v>0.97368376353858699</v>
      </c>
      <c r="D10" s="14">
        <f>D8/-C5</f>
        <v>1.0669852395805337</v>
      </c>
      <c r="E10" s="17" t="s">
        <v>10</v>
      </c>
      <c r="N10" t="s">
        <v>21</v>
      </c>
    </row>
    <row r="11" spans="2:14" x14ac:dyDescent="0.25">
      <c r="B11" s="5" t="s">
        <v>11</v>
      </c>
      <c r="C11" s="13" t="s">
        <v>26</v>
      </c>
      <c r="D11" s="14"/>
      <c r="E11" s="17"/>
      <c r="N11" t="s">
        <v>22</v>
      </c>
    </row>
    <row r="12" spans="2:14" x14ac:dyDescent="0.25">
      <c r="B12" s="5" t="s">
        <v>12</v>
      </c>
      <c r="C12" s="13">
        <f>C9/-C5</f>
        <v>-2.631623646141304E-2</v>
      </c>
      <c r="D12" s="14">
        <f>D9/-C5</f>
        <v>6.6985239580533748E-2</v>
      </c>
      <c r="E12" s="17" t="s">
        <v>13</v>
      </c>
    </row>
    <row r="13" spans="2:14" x14ac:dyDescent="0.25">
      <c r="B13" s="5" t="s">
        <v>14</v>
      </c>
      <c r="C13" s="18">
        <f>IRR(C5:J5)</f>
        <v>9.1961366654694343E-2</v>
      </c>
      <c r="D13" s="19">
        <f>IRR(C5:K5)</f>
        <v>0.11814510280868662</v>
      </c>
      <c r="E13" s="8"/>
    </row>
    <row r="14" spans="2:14" x14ac:dyDescent="0.25">
      <c r="C14" s="8"/>
      <c r="D14" s="8"/>
      <c r="E14" s="8"/>
    </row>
    <row r="15" spans="2:14" x14ac:dyDescent="0.25">
      <c r="B15" s="1" t="s">
        <v>20</v>
      </c>
      <c r="C15" s="20"/>
      <c r="D15" s="21"/>
    </row>
    <row r="16" spans="2:14" x14ac:dyDescent="0.25">
      <c r="B16" s="36" t="s">
        <v>24</v>
      </c>
      <c r="C16" s="20"/>
      <c r="D16" s="21"/>
    </row>
    <row r="17" spans="1:5" x14ac:dyDescent="0.25">
      <c r="B17" s="36" t="s">
        <v>25</v>
      </c>
      <c r="C17" s="20"/>
      <c r="D17" s="21"/>
    </row>
    <row r="18" spans="1:5" x14ac:dyDescent="0.25">
      <c r="B18" s="1"/>
      <c r="C18" s="20"/>
      <c r="D18" s="21"/>
    </row>
    <row r="19" spans="1:5" x14ac:dyDescent="0.25">
      <c r="B19" s="2" t="s">
        <v>1</v>
      </c>
      <c r="C19" s="3">
        <v>0</v>
      </c>
      <c r="D19" s="3">
        <v>1</v>
      </c>
      <c r="E19" s="3">
        <v>2</v>
      </c>
    </row>
    <row r="20" spans="1:5" x14ac:dyDescent="0.25">
      <c r="A20" s="2" t="s">
        <v>2</v>
      </c>
      <c r="C20" s="3">
        <v>-100</v>
      </c>
      <c r="D20" s="3">
        <v>200</v>
      </c>
      <c r="E20" s="3">
        <v>-75</v>
      </c>
    </row>
    <row r="21" spans="1:5" x14ac:dyDescent="0.25">
      <c r="B21" s="22" t="s">
        <v>14</v>
      </c>
      <c r="C21" s="20">
        <f>IRR(C20:E20)</f>
        <v>0.49999999999993827</v>
      </c>
      <c r="D21" s="23" t="s">
        <v>15</v>
      </c>
    </row>
    <row r="22" spans="1:5" x14ac:dyDescent="0.25">
      <c r="B22" s="5" t="s">
        <v>16</v>
      </c>
      <c r="C22" s="24">
        <f>(D20*1.2^1/(-E20/1.2^2-C20))^0.5-1</f>
        <v>0.25621741421651278</v>
      </c>
      <c r="D22" s="23"/>
    </row>
    <row r="23" spans="1:5" x14ac:dyDescent="0.25">
      <c r="B23" s="5" t="s">
        <v>17</v>
      </c>
      <c r="C23" s="15">
        <f>MIRR(C20:E20,20%,20%)</f>
        <v>0.25621741421651301</v>
      </c>
    </row>
    <row r="24" spans="1:5" x14ac:dyDescent="0.25">
      <c r="B24" s="5" t="s">
        <v>18</v>
      </c>
      <c r="C24" s="24">
        <f>NPV(20%,D20:E20)+C20</f>
        <v>14.583333333333343</v>
      </c>
    </row>
    <row r="25" spans="1:5" x14ac:dyDescent="0.25">
      <c r="B25" s="5"/>
      <c r="C25" s="24"/>
    </row>
    <row r="27" spans="1:5" x14ac:dyDescent="0.25">
      <c r="B27" s="1"/>
    </row>
    <row r="28" spans="1:5" x14ac:dyDescent="0.25">
      <c r="B28" s="36"/>
    </row>
    <row r="29" spans="1:5" x14ac:dyDescent="0.25">
      <c r="B29" s="36"/>
    </row>
    <row r="30" spans="1:5" x14ac:dyDescent="0.25">
      <c r="B30" s="36"/>
    </row>
    <row r="31" spans="1:5" x14ac:dyDescent="0.25">
      <c r="B31" s="36"/>
    </row>
    <row r="32" spans="1:5" x14ac:dyDescent="0.25">
      <c r="B32" s="36"/>
    </row>
    <row r="33" spans="2:10" x14ac:dyDescent="0.25">
      <c r="B33" s="36"/>
    </row>
    <row r="34" spans="2:10" x14ac:dyDescent="0.25">
      <c r="B34" s="36"/>
    </row>
    <row r="35" spans="2:10" x14ac:dyDescent="0.25">
      <c r="B35" s="36"/>
    </row>
    <row r="36" spans="2:10" x14ac:dyDescent="0.25">
      <c r="B36" s="36"/>
    </row>
    <row r="37" spans="2:10" x14ac:dyDescent="0.25">
      <c r="B37" s="1"/>
    </row>
    <row r="38" spans="2:10" x14ac:dyDescent="0.25">
      <c r="B38" s="48"/>
      <c r="C38" s="49"/>
      <c r="D38" s="50"/>
      <c r="E38" s="50"/>
      <c r="F38" s="50"/>
      <c r="G38" s="50"/>
      <c r="H38" s="50"/>
      <c r="I38" s="50"/>
    </row>
    <row r="39" spans="2:10" ht="34.5" customHeight="1" x14ac:dyDescent="0.25">
      <c r="B39" s="48"/>
      <c r="C39" s="49"/>
      <c r="D39" s="37"/>
      <c r="E39" s="37"/>
      <c r="F39" s="37"/>
      <c r="G39" s="37"/>
      <c r="H39" s="37"/>
      <c r="I39" s="37"/>
      <c r="J39" s="12"/>
    </row>
    <row r="40" spans="2:10" x14ac:dyDescent="0.25">
      <c r="B40" s="3"/>
      <c r="C40" s="2"/>
      <c r="D40" s="2"/>
      <c r="E40" s="25"/>
      <c r="F40" s="25"/>
      <c r="G40" s="25"/>
      <c r="H40" s="25"/>
      <c r="I40" s="25"/>
      <c r="J40" s="12"/>
    </row>
    <row r="41" spans="2:10" x14ac:dyDescent="0.25">
      <c r="B41" s="3"/>
      <c r="C41" s="2"/>
      <c r="D41" s="2"/>
      <c r="E41" s="25"/>
      <c r="F41" s="26"/>
      <c r="G41" s="26"/>
      <c r="H41" s="26"/>
      <c r="I41" s="26"/>
      <c r="J41" s="12"/>
    </row>
    <row r="42" spans="2:10" x14ac:dyDescent="0.25">
      <c r="B42" s="3"/>
      <c r="C42" s="27"/>
      <c r="D42" s="38"/>
      <c r="E42" s="25"/>
      <c r="F42" s="25"/>
      <c r="G42" s="25"/>
      <c r="H42" s="25"/>
      <c r="I42" s="25"/>
    </row>
    <row r="43" spans="2:10" x14ac:dyDescent="0.25">
      <c r="B43" s="3"/>
      <c r="C43" s="2"/>
      <c r="D43" s="2"/>
      <c r="E43" s="28"/>
      <c r="F43" s="28"/>
      <c r="G43" s="28"/>
      <c r="H43" s="28"/>
      <c r="I43" s="28"/>
    </row>
    <row r="44" spans="2:10" x14ac:dyDescent="0.25">
      <c r="B44" s="3"/>
      <c r="C44" s="2"/>
      <c r="D44" s="2"/>
      <c r="E44" s="28"/>
      <c r="F44" s="28"/>
      <c r="G44" s="28"/>
      <c r="H44" s="28"/>
      <c r="I44" s="28"/>
      <c r="J44" s="12"/>
    </row>
    <row r="45" spans="2:10" x14ac:dyDescent="0.25">
      <c r="B45" s="3"/>
      <c r="C45" s="2"/>
      <c r="D45" s="2"/>
      <c r="E45" s="28"/>
      <c r="F45" s="28"/>
      <c r="G45" s="28"/>
      <c r="H45" s="28"/>
      <c r="I45" s="28"/>
    </row>
    <row r="46" spans="2:10" x14ac:dyDescent="0.25">
      <c r="B46" s="37"/>
      <c r="C46" s="39"/>
      <c r="D46" s="40"/>
      <c r="E46" s="2"/>
      <c r="F46" s="2"/>
      <c r="G46" s="2"/>
      <c r="H46" s="2"/>
      <c r="I46" s="2"/>
    </row>
    <row r="47" spans="2:10" x14ac:dyDescent="0.25">
      <c r="B47" s="3"/>
      <c r="C47" s="2"/>
      <c r="D47" s="28"/>
      <c r="E47" s="28"/>
      <c r="F47" s="28"/>
      <c r="G47" s="28"/>
      <c r="H47" s="28"/>
      <c r="I47" s="28"/>
    </row>
    <row r="48" spans="2:10" x14ac:dyDescent="0.25">
      <c r="C48" s="5"/>
      <c r="D48" s="29"/>
    </row>
    <row r="50" spans="2:12" x14ac:dyDescent="0.25">
      <c r="B50" s="1"/>
    </row>
    <row r="51" spans="2:12" x14ac:dyDescent="0.25">
      <c r="B51" s="1"/>
    </row>
    <row r="52" spans="2:12" x14ac:dyDescent="0.25">
      <c r="B52" s="1"/>
    </row>
    <row r="53" spans="2:12" x14ac:dyDescent="0.25">
      <c r="B53" s="1"/>
    </row>
    <row r="54" spans="2:12" x14ac:dyDescent="0.25">
      <c r="B54" s="51"/>
      <c r="C54" s="53"/>
      <c r="D54" s="54"/>
      <c r="E54" s="54"/>
      <c r="F54" s="54"/>
      <c r="G54" s="54"/>
      <c r="H54" s="54"/>
      <c r="I54" s="55"/>
    </row>
    <row r="55" spans="2:12" x14ac:dyDescent="0.25">
      <c r="B55" s="52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x14ac:dyDescent="0.25">
      <c r="B56" s="3"/>
      <c r="C56" s="30"/>
      <c r="D56" s="30"/>
      <c r="E56" s="30"/>
      <c r="F56" s="30"/>
      <c r="G56" s="30"/>
      <c r="H56" s="30"/>
      <c r="I56" s="30"/>
      <c r="J56" s="31"/>
      <c r="K56" s="32"/>
      <c r="L56" s="33"/>
    </row>
    <row r="57" spans="2:12" x14ac:dyDescent="0.25">
      <c r="B57" s="3"/>
      <c r="C57" s="30"/>
      <c r="D57" s="30"/>
      <c r="E57" s="30"/>
      <c r="F57" s="30"/>
      <c r="G57" s="30"/>
      <c r="H57" s="30"/>
      <c r="I57" s="30"/>
      <c r="J57" s="31"/>
      <c r="K57" s="32"/>
      <c r="L57" s="33"/>
    </row>
    <row r="59" spans="2:12" ht="21.95" customHeight="1" x14ac:dyDescent="0.25">
      <c r="B59" s="47"/>
      <c r="C59" s="47"/>
      <c r="D59" s="47"/>
      <c r="E59" s="47"/>
      <c r="F59" s="47"/>
      <c r="G59" s="47"/>
      <c r="H59" s="47"/>
    </row>
    <row r="60" spans="2:12" x14ac:dyDescent="0.25">
      <c r="B60" s="2"/>
      <c r="C60" s="34"/>
      <c r="D60" s="34"/>
      <c r="E60" s="34"/>
      <c r="F60" s="35"/>
      <c r="G60" s="35"/>
      <c r="H60" s="35"/>
    </row>
    <row r="61" spans="2:12" x14ac:dyDescent="0.25">
      <c r="B61" s="2"/>
      <c r="C61" s="34"/>
      <c r="D61" s="34"/>
      <c r="E61" s="34"/>
      <c r="F61" s="35"/>
      <c r="G61" s="35"/>
      <c r="H61" s="35"/>
    </row>
    <row r="64" spans="2:12" x14ac:dyDescent="0.25">
      <c r="B64" s="1"/>
    </row>
    <row r="69" spans="1:9" x14ac:dyDescent="0.25">
      <c r="B69" s="42"/>
    </row>
    <row r="70" spans="1:9" x14ac:dyDescent="0.25">
      <c r="B70" s="2"/>
    </row>
    <row r="71" spans="1:9" x14ac:dyDescent="0.25">
      <c r="B71" s="2"/>
    </row>
    <row r="73" spans="1:9" x14ac:dyDescent="0.25">
      <c r="B73" s="8"/>
      <c r="C73" s="8"/>
      <c r="D73" s="8"/>
      <c r="E73" s="8"/>
      <c r="F73" s="8"/>
      <c r="G73" s="8"/>
      <c r="H73" s="8"/>
      <c r="I73" s="8"/>
    </row>
    <row r="74" spans="1:9" x14ac:dyDescent="0.25"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5"/>
      <c r="B75" s="43"/>
      <c r="C75" s="43"/>
      <c r="D75" s="43"/>
      <c r="E75" s="43"/>
      <c r="F75" s="43"/>
      <c r="G75" s="43"/>
      <c r="H75" s="44"/>
      <c r="I75" s="44"/>
    </row>
  </sheetData>
  <mergeCells count="6">
    <mergeCell ref="B59:H59"/>
    <mergeCell ref="B38:B39"/>
    <mergeCell ref="C38:C39"/>
    <mergeCell ref="D38:I38"/>
    <mergeCell ref="B54:B55"/>
    <mergeCell ref="C54:I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Лазарева Яна Владимировна</cp:lastModifiedBy>
  <dcterms:created xsi:type="dcterms:W3CDTF">2020-09-21T18:23:07Z</dcterms:created>
  <dcterms:modified xsi:type="dcterms:W3CDTF">2020-09-30T10:15:03Z</dcterms:modified>
</cp:coreProperties>
</file>