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G:\My Drive\03. Projects\00. ServiceNow\Appraisal Review\052022\"/>
    </mc:Choice>
  </mc:AlternateContent>
  <xr:revisionPtr revIDLastSave="0" documentId="13_ncr:1_{AB732668-93D8-486F-914F-CD696AE8D3BB}" xr6:coauthVersionLast="47" xr6:coauthVersionMax="47" xr10:uidLastSave="{00000000-0000-0000-0000-000000000000}"/>
  <bookViews>
    <workbookView xWindow="-118" yWindow="-118" windowWidth="25370" windowHeight="13759" activeTab="1" xr2:uid="{00000000-000D-0000-FFFF-FFFF00000000}"/>
  </bookViews>
  <sheets>
    <sheet name="Result" sheetId="8" r:id="rId1"/>
    <sheet name="Evaluation" sheetId="6" r:id="rId2"/>
    <sheet name="Chart" sheetId="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4" i="6" l="1"/>
  <c r="H47" i="6"/>
  <c r="H48" i="6"/>
  <c r="H49" i="6"/>
  <c r="H50" i="6"/>
  <c r="H46" i="6"/>
  <c r="H13" i="6"/>
  <c r="H25" i="6"/>
  <c r="H18" i="6"/>
  <c r="H19" i="6"/>
  <c r="H20" i="6"/>
  <c r="H21" i="6"/>
  <c r="H22" i="6"/>
  <c r="H23" i="6"/>
  <c r="H24" i="6"/>
  <c r="H44" i="6" l="1"/>
  <c r="H39" i="6"/>
  <c r="H40" i="6"/>
  <c r="H41" i="6"/>
  <c r="H42" i="6"/>
  <c r="H38" i="6"/>
  <c r="H30" i="6"/>
  <c r="H31" i="6"/>
  <c r="H32" i="6"/>
  <c r="H33" i="6"/>
  <c r="H29" i="6"/>
  <c r="H14" i="6"/>
  <c r="H15" i="6"/>
  <c r="H16" i="6"/>
  <c r="H17" i="6"/>
  <c r="H27" i="6" l="1"/>
  <c r="I27" i="6" s="1"/>
  <c r="E55" i="8" s="1"/>
  <c r="E56" i="8" s="1"/>
  <c r="I44" i="6"/>
  <c r="G55" i="8" s="1"/>
  <c r="G56" i="8" s="1"/>
  <c r="H36" i="6"/>
  <c r="I36" i="6" s="1"/>
  <c r="F55" i="8" s="1"/>
  <c r="F56" i="8" s="1"/>
  <c r="H11" i="6"/>
  <c r="I11" i="6" l="1"/>
  <c r="C55" i="8" s="1"/>
  <c r="C56" i="8" s="1"/>
  <c r="I55" i="8"/>
  <c r="J55" i="8" s="1"/>
  <c r="H55" i="8" s="1"/>
</calcChain>
</file>

<file path=xl/sharedStrings.xml><?xml version="1.0" encoding="utf-8"?>
<sst xmlns="http://schemas.openxmlformats.org/spreadsheetml/2006/main" count="131" uniqueCount="90">
  <si>
    <t>Evaluation sheet</t>
  </si>
  <si>
    <t xml:space="preserve">Personal Information (*) </t>
  </si>
  <si>
    <r>
      <t>1</t>
    </r>
    <r>
      <rPr>
        <b/>
        <vertAlign val="superscript"/>
        <sz val="10"/>
        <rFont val="Arial"/>
        <family val="2"/>
      </rPr>
      <t>st</t>
    </r>
    <r>
      <rPr>
        <b/>
        <sz val="10"/>
        <rFont val="Arial"/>
        <family val="2"/>
      </rPr>
      <t xml:space="preserve"> Line Manager</t>
    </r>
  </si>
  <si>
    <r>
      <t>2</t>
    </r>
    <r>
      <rPr>
        <b/>
        <vertAlign val="superscript"/>
        <sz val="10"/>
        <rFont val="Arial"/>
        <family val="2"/>
      </rPr>
      <t>nd</t>
    </r>
    <r>
      <rPr>
        <b/>
        <sz val="10"/>
        <rFont val="Arial"/>
        <family val="2"/>
      </rPr>
      <t xml:space="preserve"> Line Manager</t>
    </r>
  </si>
  <si>
    <t>Achievements:</t>
  </si>
  <si>
    <t>Need Improvement</t>
  </si>
  <si>
    <t>PERSONAL DEVELOPMENT PLAN</t>
  </si>
  <si>
    <t>Employee's suggestion/requests to Company</t>
  </si>
  <si>
    <t>Objective(s)</t>
  </si>
  <si>
    <t>Final</t>
  </si>
  <si>
    <r>
      <t xml:space="preserve">Details of assessment or remarkable comments </t>
    </r>
    <r>
      <rPr>
        <sz val="10"/>
        <color indexed="53"/>
        <rFont val="Arial"/>
        <family val="2"/>
      </rPr>
      <t>(ghi chú cụ thể)</t>
    </r>
    <r>
      <rPr>
        <sz val="10"/>
        <rFont val="Arial"/>
        <family val="2"/>
      </rPr>
      <t xml:space="preserve">: </t>
    </r>
  </si>
  <si>
    <t>Level</t>
  </si>
  <si>
    <t>Grade</t>
  </si>
  <si>
    <t>S</t>
  </si>
  <si>
    <t>A</t>
  </si>
  <si>
    <t>B</t>
  </si>
  <si>
    <t>C</t>
  </si>
  <si>
    <t>Evaluation matrix</t>
  </si>
  <si>
    <r>
      <t xml:space="preserve">Details of assessment or remarkable comments </t>
    </r>
    <r>
      <rPr>
        <sz val="10"/>
        <color indexed="53"/>
        <rFont val="Arial"/>
        <family val="2"/>
      </rPr>
      <t>(ghi chú cụ thể)</t>
    </r>
    <r>
      <rPr>
        <sz val="10"/>
        <rFont val="Arial"/>
        <family val="2"/>
      </rPr>
      <t xml:space="preserve">: 
</t>
    </r>
  </si>
  <si>
    <t>Kiến thức chuyên môn
Background knowledge</t>
  </si>
  <si>
    <r>
      <t xml:space="preserve">Kiến thức chuyên môn
</t>
    </r>
    <r>
      <rPr>
        <sz val="10"/>
        <color theme="9" tint="-0.249977111117893"/>
        <rFont val="Arial"/>
        <family val="2"/>
      </rPr>
      <t>Background knowledge</t>
    </r>
  </si>
  <si>
    <r>
      <t xml:space="preserve">Chủ động tìm việc
</t>
    </r>
    <r>
      <rPr>
        <sz val="10"/>
        <color theme="9" tint="-0.249977111117893"/>
        <rFont val="Arial"/>
        <family val="2"/>
      </rPr>
      <t>Proactive to find new tasks</t>
    </r>
  </si>
  <si>
    <r>
      <t xml:space="preserve">Chủ động OT khi cần
</t>
    </r>
    <r>
      <rPr>
        <sz val="10"/>
        <color theme="9" tint="-0.249977111117893"/>
        <rFont val="Arial"/>
        <family val="2"/>
      </rPr>
      <t>Proactive for OT when necessary</t>
    </r>
  </si>
  <si>
    <r>
      <t xml:space="preserve">Trách nhiệm
</t>
    </r>
    <r>
      <rPr>
        <sz val="10"/>
        <color theme="9" tint="-0.249977111117893"/>
        <rFont val="Arial"/>
        <family val="2"/>
      </rPr>
      <t>Responsibility</t>
    </r>
  </si>
  <si>
    <r>
      <t xml:space="preserve">Hợp tác với mọi người
</t>
    </r>
    <r>
      <rPr>
        <sz val="11"/>
        <color theme="9" tint="-0.249977111117893"/>
        <rFont val="Calibri"/>
        <family val="2"/>
        <scheme val="minor"/>
      </rPr>
      <t>Cowork with teammate</t>
    </r>
  </si>
  <si>
    <r>
      <t xml:space="preserve">Giao tiếp nội bộ
</t>
    </r>
    <r>
      <rPr>
        <sz val="11"/>
        <color theme="9" tint="-0.249977111117893"/>
        <rFont val="Calibri"/>
        <family val="2"/>
        <scheme val="minor"/>
      </rPr>
      <t>Internal communication</t>
    </r>
  </si>
  <si>
    <r>
      <t xml:space="preserve">Tinh thần xung phong
</t>
    </r>
    <r>
      <rPr>
        <sz val="11"/>
        <color theme="9" tint="-0.249977111117893"/>
        <rFont val="Calibri"/>
        <family val="2"/>
        <scheme val="minor"/>
      </rPr>
      <t>Volenteer spirit</t>
    </r>
  </si>
  <si>
    <r>
      <t>kỹ năng-phương pháp tư duy trong công việc &amp; giải quyết vấn đề</t>
    </r>
    <r>
      <rPr>
        <sz val="10"/>
        <color indexed="53"/>
        <rFont val="Arial"/>
        <family val="2"/>
      </rPr>
      <t xml:space="preserve">
Has good thinking method &amp; problem solving skills</t>
    </r>
  </si>
  <si>
    <r>
      <t xml:space="preserve">Có hợp tác với leader
</t>
    </r>
    <r>
      <rPr>
        <sz val="10"/>
        <color theme="9" tint="-0.249977111117893"/>
        <rFont val="Arial"/>
        <family val="2"/>
      </rPr>
      <t>Cowork with leader</t>
    </r>
  </si>
  <si>
    <r>
      <t xml:space="preserve">Sự tiến bộ trong thời gian 6 (hoặc 12) tháng qua
</t>
    </r>
    <r>
      <rPr>
        <sz val="10"/>
        <color theme="9" tint="-0.249977111117893"/>
        <rFont val="Arial"/>
        <family val="2"/>
      </rPr>
      <t>Knowledges &amp; skills improvement in the past 6 months</t>
    </r>
  </si>
  <si>
    <r>
      <t xml:space="preserve">Khả năng điều chỉnh để thích nghi với điều kiện / hoàn cảnh mới
</t>
    </r>
    <r>
      <rPr>
        <sz val="10"/>
        <color theme="9" tint="-0.249977111117893"/>
        <rFont val="Arial"/>
        <family val="2"/>
      </rPr>
      <t>Ability to adapt with the new environment and new changes.</t>
    </r>
  </si>
  <si>
    <t>I. General evaluation</t>
  </si>
  <si>
    <t>II. Customer Satisfaction</t>
  </si>
  <si>
    <r>
      <t xml:space="preserve">Tuân thủ quy định và quy trình làm việc của công ty
</t>
    </r>
    <r>
      <rPr>
        <sz val="10"/>
        <color theme="9" tint="-0.249977111117893"/>
        <rFont val="Arial"/>
        <family val="2"/>
      </rPr>
      <t>Follows company process</t>
    </r>
  </si>
  <si>
    <r>
      <t xml:space="preserve">Giao tiếp với cấp trên / khách hàng rõ ràng và đầy đủ
</t>
    </r>
    <r>
      <rPr>
        <sz val="10"/>
        <color theme="9" tint="-0.249977111117893"/>
        <rFont val="Arial"/>
        <family val="2"/>
      </rPr>
      <t>Communicate with customer/leader efficiently and clearly</t>
    </r>
  </si>
  <si>
    <r>
      <t xml:space="preserve">Đề suất giải pháp cho khách hàng
</t>
    </r>
    <r>
      <rPr>
        <sz val="10"/>
        <color theme="9" tint="-0.249977111117893"/>
        <rFont val="Arial"/>
        <family val="2"/>
      </rPr>
      <t>Suggest solution/idea to customer/leader for enhancing system</t>
    </r>
  </si>
  <si>
    <r>
      <t xml:space="preserve">Hiểu rõ tại sao khách hàng yêu cầu một vấn đề nào đó
</t>
    </r>
    <r>
      <rPr>
        <sz val="10"/>
        <color theme="9" tint="-0.249977111117893"/>
        <rFont val="Arial"/>
        <family val="2"/>
      </rPr>
      <t>Understand what&amp;why about customer requirements</t>
    </r>
  </si>
  <si>
    <r>
      <t xml:space="preserve">Nghe và hiểu rõ lệnh của cấp trên một cách cẩn thận
</t>
    </r>
    <r>
      <rPr>
        <sz val="10"/>
        <color theme="9" tint="-0.249977111117893"/>
        <rFont val="Arial"/>
        <family val="2"/>
      </rPr>
      <t>Listen and understand leader order carefully</t>
    </r>
  </si>
  <si>
    <t>III. Quality</t>
  </si>
  <si>
    <r>
      <t xml:space="preserve">Hiểu bao quát các màn hình liên quan
</t>
    </r>
    <r>
      <rPr>
        <sz val="10"/>
        <color theme="9" tint="-0.249977111117893"/>
        <rFont val="Arial"/>
        <family val="2"/>
      </rPr>
      <t>Have ability of understanding all related tasks</t>
    </r>
  </si>
  <si>
    <r>
      <t xml:space="preserve">Không gây bug căn bản
</t>
    </r>
    <r>
      <rPr>
        <sz val="10"/>
        <color theme="9" tint="-0.249977111117893"/>
        <rFont val="Arial"/>
        <family val="2"/>
      </rPr>
      <t>No causing basic bugs</t>
    </r>
  </si>
  <si>
    <r>
      <t xml:space="preserve">Hiểu rõ và sâu phần mình làm
</t>
    </r>
    <r>
      <rPr>
        <sz val="10"/>
        <color theme="9" tint="-0.249977111117893"/>
        <rFont val="Arial"/>
        <family val="2"/>
      </rPr>
      <t>Understand current job fully and deeply</t>
    </r>
  </si>
  <si>
    <r>
      <t xml:space="preserve">Gây ít bug
</t>
    </r>
    <r>
      <rPr>
        <sz val="10"/>
        <color theme="9" tint="-0.249977111117893"/>
        <rFont val="Arial"/>
        <family val="2"/>
      </rPr>
      <t>Causing few bugs</t>
    </r>
  </si>
  <si>
    <r>
      <t xml:space="preserve">Không lập lại bug
</t>
    </r>
    <r>
      <rPr>
        <sz val="10"/>
        <color theme="9" tint="-0.249977111117893"/>
        <rFont val="Arial"/>
        <family val="2"/>
      </rPr>
      <t>No repeating bugs</t>
    </r>
  </si>
  <si>
    <t>IV. Performance</t>
  </si>
  <si>
    <t>Performance Rating 1-10</t>
  </si>
  <si>
    <r>
      <t xml:space="preserve">Ghi chú trong code rõ ràng
</t>
    </r>
    <r>
      <rPr>
        <sz val="10"/>
        <color theme="9" tint="-0.249977111117893"/>
        <rFont val="Arial"/>
        <family val="2"/>
      </rPr>
      <t>Comment in code clearly</t>
    </r>
  </si>
  <si>
    <r>
      <t xml:space="preserve">Hoàn thành nhiều task hơn mong đợi
</t>
    </r>
    <r>
      <rPr>
        <sz val="10"/>
        <color theme="9" tint="-0.249977111117893"/>
        <rFont val="Arial"/>
        <family val="2"/>
      </rPr>
      <t>Complete more tasks than expected</t>
    </r>
  </si>
  <si>
    <r>
      <t xml:space="preserve">Khả năng đọc và viết tiếng Anh
</t>
    </r>
    <r>
      <rPr>
        <sz val="10"/>
        <color theme="9" tint="-0.249977111117893"/>
        <rFont val="Arial"/>
        <family val="2"/>
      </rPr>
      <t>Reading and Writing English skill</t>
    </r>
  </si>
  <si>
    <r>
      <t xml:space="preserve">Khả năng nói tiếng Anh
</t>
    </r>
    <r>
      <rPr>
        <sz val="10"/>
        <color theme="9" tint="-0.249977111117893"/>
        <rFont val="Arial"/>
        <family val="2"/>
      </rPr>
      <t>Speaking and listenning English skill</t>
    </r>
  </si>
  <si>
    <t>Quality</t>
  </si>
  <si>
    <t>Performance</t>
  </si>
  <si>
    <r>
      <t xml:space="preserve">Kịp tiến độ
</t>
    </r>
    <r>
      <rPr>
        <sz val="10"/>
        <color theme="9" tint="-0.249977111117893"/>
        <rFont val="Arial"/>
        <family val="2"/>
      </rPr>
      <t>Keep plan</t>
    </r>
  </si>
  <si>
    <t xml:space="preserve">General evaluation </t>
  </si>
  <si>
    <t>Customer satisfaction</t>
  </si>
  <si>
    <r>
      <t xml:space="preserve">Thái độ đúng đắn trong mọi tình huống chung
</t>
    </r>
    <r>
      <rPr>
        <sz val="10"/>
        <color theme="9" tint="-0.249977111117893"/>
        <rFont val="Arial"/>
        <family val="2"/>
      </rPr>
      <t>Having suitable attitude in any situation</t>
    </r>
  </si>
  <si>
    <r>
      <t xml:space="preserve">Báo cáo công việc rõ ràng và chi tiết. Có bằng chứng đầy đủ
</t>
    </r>
    <r>
      <rPr>
        <sz val="10"/>
        <color theme="9" tint="-0.249977111117893"/>
        <rFont val="Arial"/>
        <family val="2"/>
      </rPr>
      <t>Report job in detail with evidence</t>
    </r>
  </si>
  <si>
    <r>
      <t xml:space="preserve">Làm việc với niềm đam mê
</t>
    </r>
    <r>
      <rPr>
        <sz val="10"/>
        <color theme="9" tint="-0.249977111117893"/>
        <rFont val="Arial"/>
        <family val="2"/>
      </rPr>
      <t>Working with passion</t>
    </r>
  </si>
  <si>
    <t>Conclusion &amp; Recommendation of the 1st Line Manager</t>
  </si>
  <si>
    <t>Conclusion &amp; Recommendation of the 2nd Line Manager</t>
  </si>
  <si>
    <t>Director's comments and decision</t>
  </si>
  <si>
    <t>General Manager's comments and decision</t>
  </si>
  <si>
    <t>SUMMARY</t>
  </si>
  <si>
    <t>GENERAL EVALUATION</t>
  </si>
  <si>
    <t>CUSTOMER SATISFACTION</t>
  </si>
  <si>
    <t>QUALITY</t>
  </si>
  <si>
    <t>PERFORMANCE</t>
  </si>
  <si>
    <t>FINAL PERFORMANCE RATING</t>
  </si>
  <si>
    <t>Employee Name: Nguyen Ngoc Thy</t>
  </si>
  <si>
    <t>Employee No: 193538</t>
  </si>
  <si>
    <t>Department: Development</t>
  </si>
  <si>
    <t>Position: Developer</t>
  </si>
  <si>
    <t>Next Review: November 2022</t>
  </si>
  <si>
    <t>Update professional knowledge.
Complete well the works and tasks the company assigned to me.
Search and apply new technologies to update and improve the system.</t>
  </si>
  <si>
    <t>Complete well assigned tasks.
Accumulated experience in guiding new employees.
Make the customers and managers more satisfied than now.
Become one of the sub-leader of team.</t>
  </si>
  <si>
    <t>Need to improve the ability to manage team members.
Continue to improve communication skills in English.</t>
  </si>
  <si>
    <t>Month</t>
  </si>
  <si>
    <t>Task</t>
  </si>
  <si>
    <t>Bug</t>
  </si>
  <si>
    <t>Nov</t>
  </si>
  <si>
    <t>Dec</t>
  </si>
  <si>
    <t>Jan</t>
  </si>
  <si>
    <t>Feb</t>
  </si>
  <si>
    <t>Mar</t>
  </si>
  <si>
    <t>Apr</t>
  </si>
  <si>
    <t>Review date: 10/05/2022</t>
  </si>
  <si>
    <t>Review by: NhutVo&amp;TuTran</t>
  </si>
  <si>
    <r>
      <t xml:space="preserve">Details of assessment or remarkable comments </t>
    </r>
    <r>
      <rPr>
        <sz val="10"/>
        <color indexed="53"/>
        <rFont val="Arial"/>
        <family val="2"/>
      </rPr>
      <t>(ghi chú cụ thể)</t>
    </r>
    <r>
      <rPr>
        <sz val="10"/>
        <rFont val="Arial"/>
        <family val="2"/>
      </rPr>
      <t xml:space="preserve">:  
He often listen carefully to customer requirements, select and analyze to give the most optimal solution for customers and team leader. Any place that is unclear or unreasonable, he will ask and confirm immediately.
</t>
    </r>
  </si>
  <si>
    <t>Details of assessment or remarkable comments (ghi chú cụ thể): 
He often thoroughly analyzes issues and customer requirements and after implementation always execute unit tests so he rarely makes bugs or repeats bugs.</t>
  </si>
  <si>
    <t>Hieu: 
-He is currently one of the key members of the team.
-With his level, the ability to code is no longer an obstacle.
-He is a hardworking and responsible person with work, friendly, sociable with colleagues.
However, I need him to develop more in the way of applying new technology, the ability to think in how to solve a difficult problem.
Nhut:
- Senior 1 (Tech), No change.
- He has skills in coding and researching as his level requires. He is doing well in his key developer role so far.
- But I expect more than that. He needs to improve much more to become a stronger key member. Who is able to train or be a mentor for the newbie. I hope soon to see his improvement in the next 6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</si>
</sst>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5" x14ac:knownFonts="1">
    <font>
      <sz val="10"/>
      <name val="Arial"/>
    </font>
    <font>
      <b/>
      <i/>
      <sz val="8"/>
      <name val="Arial"/>
      <family val="2"/>
    </font>
    <font>
      <sz val="8"/>
      <name val="Arial"/>
      <family val="2"/>
    </font>
    <font>
      <sz val="8"/>
      <name val="Arial"/>
      <family val="2"/>
    </font>
    <font>
      <b/>
      <sz val="14"/>
      <name val="Arial"/>
      <family val="2"/>
    </font>
    <font>
      <b/>
      <sz val="10"/>
      <name val="Arial"/>
      <family val="2"/>
    </font>
    <font>
      <sz val="10"/>
      <name val="Arial"/>
      <family val="2"/>
    </font>
    <font>
      <sz val="10"/>
      <color indexed="53"/>
      <name val="Arial"/>
      <family val="2"/>
    </font>
    <font>
      <b/>
      <vertAlign val="superscript"/>
      <sz val="10"/>
      <name val="Arial"/>
      <family val="2"/>
    </font>
    <font>
      <b/>
      <i/>
      <sz val="10"/>
      <color indexed="23"/>
      <name val="Arial"/>
      <family val="2"/>
    </font>
    <font>
      <i/>
      <sz val="10"/>
      <name val="Arial"/>
      <family val="2"/>
    </font>
    <font>
      <sz val="10"/>
      <color theme="0"/>
      <name val="Arial"/>
      <family val="2"/>
    </font>
    <font>
      <b/>
      <sz val="10"/>
      <color theme="0"/>
      <name val="Arial"/>
      <family val="2"/>
    </font>
    <font>
      <b/>
      <sz val="14"/>
      <color rgb="FF002060"/>
      <name val="Arial"/>
      <family val="2"/>
    </font>
    <font>
      <sz val="8"/>
      <name val="돋움"/>
      <family val="3"/>
      <charset val="129"/>
    </font>
    <font>
      <sz val="10"/>
      <name val="Arial"/>
      <family val="2"/>
    </font>
    <font>
      <sz val="10"/>
      <color theme="9" tint="-0.249977111117893"/>
      <name val="Arial"/>
      <family val="2"/>
    </font>
    <font>
      <sz val="11"/>
      <color theme="9" tint="-0.249977111117893"/>
      <name val="Calibri"/>
      <family val="2"/>
      <scheme val="minor"/>
    </font>
    <font>
      <sz val="12"/>
      <name val="Arial"/>
      <family val="2"/>
    </font>
    <font>
      <b/>
      <sz val="11"/>
      <name val="Arial"/>
      <family val="2"/>
    </font>
    <font>
      <b/>
      <sz val="10"/>
      <color rgb="FFFFFFFF"/>
      <name val="Times New Roman"/>
      <family val="1"/>
    </font>
    <font>
      <b/>
      <sz val="10"/>
      <name val="Times New Roman"/>
      <family val="1"/>
    </font>
    <font>
      <b/>
      <sz val="12"/>
      <color rgb="FF0000FF"/>
      <name val="Times New Roman"/>
      <family val="1"/>
    </font>
    <font>
      <i/>
      <sz val="10"/>
      <name val="Times New Roman"/>
      <family val="1"/>
    </font>
    <font>
      <b/>
      <sz val="12"/>
      <color rgb="FFC00000"/>
      <name val="Times New Roman"/>
      <family val="1"/>
    </font>
  </fonts>
  <fills count="19">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42"/>
        <bgColor indexed="64"/>
      </patternFill>
    </fill>
    <fill>
      <patternFill patternType="solid">
        <fgColor indexed="53"/>
        <bgColor indexed="64"/>
      </patternFill>
    </fill>
    <fill>
      <patternFill patternType="solid">
        <fgColor rgb="FF002060"/>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rgb="FF00B050"/>
        <bgColor indexed="64"/>
      </patternFill>
    </fill>
    <fill>
      <patternFill patternType="solid">
        <fgColor rgb="FF1C4587"/>
        <bgColor indexed="64"/>
      </patternFill>
    </fill>
    <fill>
      <patternFill patternType="solid">
        <fgColor rgb="FFDDEBF7"/>
        <bgColor indexed="64"/>
      </patternFill>
    </fill>
    <fill>
      <patternFill patternType="solid">
        <fgColor rgb="FFF3F3F3"/>
        <bgColor indexed="64"/>
      </patternFill>
    </fill>
    <fill>
      <patternFill patternType="solid">
        <fgColor theme="3"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s>
  <cellStyleXfs count="2">
    <xf numFmtId="0" fontId="0" fillId="0" borderId="0"/>
    <xf numFmtId="43" fontId="15" fillId="0" borderId="0" applyFont="0" applyFill="0" applyBorder="0" applyAlignment="0" applyProtection="0"/>
  </cellStyleXfs>
  <cellXfs count="95">
    <xf numFmtId="0" fontId="0" fillId="0" borderId="0" xfId="0"/>
    <xf numFmtId="0" fontId="1" fillId="0" borderId="0" xfId="0" applyFont="1"/>
    <xf numFmtId="0" fontId="0" fillId="2" borderId="0" xfId="0" applyFill="1"/>
    <xf numFmtId="0" fontId="1" fillId="2" borderId="0" xfId="0" applyFont="1" applyFill="1"/>
    <xf numFmtId="0" fontId="5" fillId="2" borderId="0" xfId="0" applyFont="1" applyFill="1" applyBorder="1"/>
    <xf numFmtId="0" fontId="3" fillId="0" borderId="0" xfId="0" applyFont="1"/>
    <xf numFmtId="0" fontId="3" fillId="0" borderId="0" xfId="0" applyFont="1" applyAlignment="1">
      <alignment horizontal="right"/>
    </xf>
    <xf numFmtId="0" fontId="0" fillId="0" borderId="1" xfId="0" applyBorder="1" applyAlignment="1">
      <alignment horizontal="center"/>
    </xf>
    <xf numFmtId="0" fontId="4" fillId="0" borderId="0" xfId="0" applyFont="1" applyAlignment="1"/>
    <xf numFmtId="0" fontId="6" fillId="0" borderId="1" xfId="0" applyFont="1" applyFill="1" applyBorder="1" applyAlignment="1">
      <alignment horizontal="center" vertical="center" wrapText="1"/>
    </xf>
    <xf numFmtId="0" fontId="6" fillId="0" borderId="1" xfId="0" applyFont="1" applyFill="1" applyBorder="1" applyAlignment="1">
      <alignment vertical="center" wrapText="1"/>
    </xf>
    <xf numFmtId="0" fontId="6"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0" fillId="0" borderId="1" xfId="0" applyBorder="1" applyAlignment="1"/>
    <xf numFmtId="0" fontId="6" fillId="0" borderId="0" xfId="0" applyFont="1" applyFill="1" applyBorder="1" applyAlignment="1">
      <alignment horizontal="center" vertical="center" wrapText="1"/>
    </xf>
    <xf numFmtId="0" fontId="6" fillId="0" borderId="0" xfId="0" applyFont="1" applyBorder="1" applyAlignment="1">
      <alignment horizontal="center"/>
    </xf>
    <xf numFmtId="0" fontId="5" fillId="0" borderId="0" xfId="0" applyFont="1"/>
    <xf numFmtId="0" fontId="11" fillId="6" borderId="0" xfId="0" applyFont="1" applyFill="1" applyBorder="1" applyAlignment="1">
      <alignment horizontal="center" vertical="center" wrapText="1"/>
    </xf>
    <xf numFmtId="0" fontId="12" fillId="6" borderId="0" xfId="0" applyFont="1" applyFill="1" applyBorder="1" applyAlignment="1">
      <alignment horizontal="left" vertical="center" wrapText="1"/>
    </xf>
    <xf numFmtId="0" fontId="11" fillId="6" borderId="0" xfId="0" applyFont="1" applyFill="1" applyBorder="1" applyAlignment="1">
      <alignment horizontal="left" vertical="center" wrapText="1"/>
    </xf>
    <xf numFmtId="0" fontId="11" fillId="6" borderId="0" xfId="0" applyFont="1" applyFill="1" applyBorder="1" applyAlignment="1">
      <alignment horizontal="center"/>
    </xf>
    <xf numFmtId="0" fontId="10" fillId="2" borderId="0" xfId="0" applyFont="1" applyFill="1" applyBorder="1"/>
    <xf numFmtId="0" fontId="2" fillId="0" borderId="0" xfId="0" applyFont="1" applyBorder="1"/>
    <xf numFmtId="0" fontId="6" fillId="0" borderId="5" xfId="0" applyFont="1" applyBorder="1" applyAlignment="1">
      <alignment horizontal="left" vertical="top" wrapText="1"/>
    </xf>
    <xf numFmtId="2" fontId="5" fillId="9" borderId="4" xfId="0" applyNumberFormat="1" applyFont="1" applyFill="1" applyBorder="1" applyAlignment="1"/>
    <xf numFmtId="2" fontId="5" fillId="9" borderId="3" xfId="0" applyNumberFormat="1" applyFont="1" applyFill="1" applyBorder="1" applyAlignment="1"/>
    <xf numFmtId="0" fontId="0" fillId="0" borderId="4" xfId="0" applyBorder="1" applyAlignment="1">
      <alignment horizontal="center"/>
    </xf>
    <xf numFmtId="43" fontId="18" fillId="14" borderId="1" xfId="1" applyFont="1" applyFill="1" applyBorder="1" applyAlignment="1">
      <alignment horizontal="center" vertical="center"/>
    </xf>
    <xf numFmtId="0" fontId="18" fillId="13" borderId="1" xfId="0" applyFont="1" applyFill="1" applyBorder="1" applyAlignment="1">
      <alignment horizontal="center" vertical="center"/>
    </xf>
    <xf numFmtId="0" fontId="12" fillId="7" borderId="7" xfId="0" applyFont="1" applyFill="1" applyBorder="1" applyAlignment="1">
      <alignment horizontal="center" vertical="center" wrapText="1"/>
    </xf>
    <xf numFmtId="0" fontId="12" fillId="7" borderId="6" xfId="0" applyFont="1" applyFill="1" applyBorder="1" applyAlignment="1">
      <alignment horizontal="center"/>
    </xf>
    <xf numFmtId="0" fontId="12" fillId="7" borderId="7" xfId="0" applyFont="1" applyFill="1" applyBorder="1" applyAlignment="1">
      <alignment horizontal="center"/>
    </xf>
    <xf numFmtId="0" fontId="5" fillId="12" borderId="1" xfId="0" applyFont="1" applyFill="1" applyBorder="1" applyAlignment="1">
      <alignment horizontal="center"/>
    </xf>
    <xf numFmtId="0" fontId="5" fillId="8" borderId="9" xfId="0" applyFont="1" applyFill="1" applyBorder="1" applyAlignment="1">
      <alignment horizontal="center"/>
    </xf>
    <xf numFmtId="0" fontId="5" fillId="10" borderId="9" xfId="0" applyFont="1" applyFill="1" applyBorder="1" applyAlignment="1">
      <alignment horizontal="center"/>
    </xf>
    <xf numFmtId="0" fontId="5" fillId="11" borderId="9" xfId="0" applyFont="1" applyFill="1" applyBorder="1" applyAlignment="1">
      <alignment horizontal="center"/>
    </xf>
    <xf numFmtId="0" fontId="5" fillId="12" borderId="11" xfId="0" applyFont="1" applyFill="1" applyBorder="1" applyAlignment="1">
      <alignment horizontal="center"/>
    </xf>
    <xf numFmtId="0" fontId="5" fillId="11" borderId="12" xfId="0" applyFont="1" applyFill="1" applyBorder="1" applyAlignment="1">
      <alignment horizontal="center"/>
    </xf>
    <xf numFmtId="0" fontId="19" fillId="0" borderId="0" xfId="0" applyFont="1"/>
    <xf numFmtId="0" fontId="21" fillId="16" borderId="15" xfId="0" applyFont="1" applyFill="1" applyBorder="1" applyAlignment="1">
      <alignment horizontal="center" vertical="center" wrapText="1"/>
    </xf>
    <xf numFmtId="0" fontId="0" fillId="0" borderId="0" xfId="0" applyAlignment="1">
      <alignment horizontal="center"/>
    </xf>
    <xf numFmtId="0" fontId="22" fillId="17" borderId="15" xfId="0" applyFont="1" applyFill="1" applyBorder="1" applyAlignment="1">
      <alignment horizontal="center" vertical="center" wrapText="1"/>
    </xf>
    <xf numFmtId="0" fontId="23" fillId="17" borderId="15" xfId="0" applyFont="1" applyFill="1" applyBorder="1" applyAlignment="1">
      <alignment horizontal="center" vertical="center" wrapText="1"/>
    </xf>
    <xf numFmtId="43" fontId="0" fillId="0" borderId="0" xfId="0" applyNumberFormat="1"/>
    <xf numFmtId="43" fontId="0" fillId="0" borderId="0" xfId="0" applyNumberFormat="1" applyAlignment="1">
      <alignment horizontal="center"/>
    </xf>
    <xf numFmtId="0" fontId="0" fillId="0" borderId="1" xfId="0" applyBorder="1"/>
    <xf numFmtId="17" fontId="0" fillId="0" borderId="1" xfId="0" applyNumberFormat="1" applyBorder="1"/>
    <xf numFmtId="0" fontId="5" fillId="18" borderId="1" xfId="0" applyFont="1" applyFill="1" applyBorder="1"/>
    <xf numFmtId="0" fontId="4" fillId="0" borderId="0" xfId="0" applyFont="1" applyBorder="1" applyAlignment="1">
      <alignment horizontal="center"/>
    </xf>
    <xf numFmtId="0" fontId="6" fillId="8" borderId="8"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xf>
    <xf numFmtId="0" fontId="6" fillId="9" borderId="13" xfId="0" applyFont="1" applyFill="1" applyBorder="1" applyAlignment="1">
      <alignment horizontal="center"/>
    </xf>
    <xf numFmtId="0" fontId="6" fillId="9" borderId="5" xfId="0" applyFont="1" applyFill="1" applyBorder="1" applyAlignment="1">
      <alignment horizontal="center"/>
    </xf>
    <xf numFmtId="0" fontId="6" fillId="9" borderId="14" xfId="0" applyFont="1" applyFill="1" applyBorder="1" applyAlignment="1">
      <alignment horizontal="center"/>
    </xf>
    <xf numFmtId="0" fontId="6" fillId="10" borderId="8" xfId="0" applyFont="1" applyFill="1" applyBorder="1" applyAlignment="1">
      <alignment horizontal="center" vertical="center"/>
    </xf>
    <xf numFmtId="0" fontId="22" fillId="17" borderId="15" xfId="0" applyFont="1" applyFill="1" applyBorder="1" applyAlignment="1">
      <alignment horizontal="center" vertical="center" wrapText="1"/>
    </xf>
    <xf numFmtId="0" fontId="23" fillId="17" borderId="15" xfId="0" applyFont="1" applyFill="1" applyBorder="1" applyAlignment="1">
      <alignment horizontal="center" vertical="center" wrapText="1"/>
    </xf>
    <xf numFmtId="0" fontId="20" fillId="15" borderId="17" xfId="0" applyFont="1" applyFill="1" applyBorder="1" applyAlignment="1">
      <alignment horizontal="center" wrapText="1"/>
    </xf>
    <xf numFmtId="0" fontId="20" fillId="15" borderId="18" xfId="0" applyFont="1" applyFill="1" applyBorder="1" applyAlignment="1">
      <alignment horizontal="center" wrapText="1"/>
    </xf>
    <xf numFmtId="0" fontId="24" fillId="17" borderId="19" xfId="0" applyFont="1" applyFill="1" applyBorder="1" applyAlignment="1">
      <alignment horizontal="center" vertical="center" wrapText="1"/>
    </xf>
    <xf numFmtId="0" fontId="24" fillId="17" borderId="16" xfId="0" applyFont="1" applyFill="1" applyBorder="1" applyAlignment="1">
      <alignment horizontal="center" vertical="center" wrapText="1"/>
    </xf>
    <xf numFmtId="0" fontId="21" fillId="16" borderId="15" xfId="0" applyFont="1" applyFill="1" applyBorder="1" applyAlignment="1">
      <alignment horizontal="center" vertical="center" wrapText="1"/>
    </xf>
    <xf numFmtId="0" fontId="6" fillId="0" borderId="4"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xf>
    <xf numFmtId="0" fontId="6" fillId="0" borderId="3" xfId="0" applyFont="1" applyBorder="1" applyAlignment="1">
      <alignment horizontal="center"/>
    </xf>
    <xf numFmtId="0" fontId="13" fillId="0" borderId="0" xfId="0" applyFont="1" applyBorder="1" applyAlignment="1">
      <alignment horizontal="center"/>
    </xf>
    <xf numFmtId="0" fontId="5" fillId="4" borderId="4" xfId="0" applyFont="1" applyFill="1" applyBorder="1" applyAlignment="1">
      <alignment horizontal="left" vertical="center" wrapText="1"/>
    </xf>
    <xf numFmtId="0" fontId="5" fillId="4" borderId="5" xfId="0" applyFont="1" applyFill="1" applyBorder="1" applyAlignment="1">
      <alignment horizontal="left" vertical="center" wrapText="1"/>
    </xf>
    <xf numFmtId="0" fontId="5" fillId="4" borderId="3" xfId="0" applyFont="1" applyFill="1" applyBorder="1" applyAlignment="1">
      <alignment horizontal="left" vertical="center" wrapText="1"/>
    </xf>
    <xf numFmtId="0" fontId="0" fillId="0" borderId="3" xfId="0" applyFill="1" applyBorder="1" applyAlignment="1">
      <alignment horizontal="left" vertical="top" wrapText="1"/>
    </xf>
    <xf numFmtId="0" fontId="5" fillId="4" borderId="4" xfId="0" applyFont="1" applyFill="1" applyBorder="1" applyAlignment="1">
      <alignment horizontal="center" wrapText="1"/>
    </xf>
    <xf numFmtId="0" fontId="5" fillId="4" borderId="3" xfId="0" applyFont="1" applyFill="1" applyBorder="1" applyAlignment="1">
      <alignment horizontal="center" wrapText="1"/>
    </xf>
    <xf numFmtId="0" fontId="6" fillId="0" borderId="1" xfId="0" applyFont="1" applyBorder="1" applyAlignment="1">
      <alignment horizontal="left"/>
    </xf>
    <xf numFmtId="0" fontId="5" fillId="0" borderId="4" xfId="0" quotePrefix="1"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5" borderId="4" xfId="0" applyFont="1" applyFill="1" applyBorder="1" applyAlignment="1">
      <alignment horizontal="left"/>
    </xf>
    <xf numFmtId="0" fontId="5" fillId="5" borderId="5" xfId="0" applyFont="1" applyFill="1" applyBorder="1" applyAlignment="1">
      <alignment horizontal="left"/>
    </xf>
    <xf numFmtId="0" fontId="5" fillId="5" borderId="3" xfId="0" applyFont="1" applyFill="1" applyBorder="1" applyAlignment="1">
      <alignment horizontal="left"/>
    </xf>
    <xf numFmtId="2" fontId="5" fillId="0" borderId="2" xfId="0" applyNumberFormat="1" applyFont="1" applyBorder="1" applyAlignment="1">
      <alignment horizontal="center"/>
    </xf>
    <xf numFmtId="0" fontId="5" fillId="0" borderId="4" xfId="0" applyFont="1" applyFill="1" applyBorder="1" applyAlignment="1">
      <alignment horizontal="left"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0" fillId="0" borderId="3" xfId="0" applyBorder="1" applyAlignment="1">
      <alignment horizontal="left" vertical="top" wrapText="1"/>
    </xf>
    <xf numFmtId="0" fontId="6" fillId="0" borderId="5" xfId="0" applyFont="1" applyBorder="1" applyAlignment="1">
      <alignment horizontal="left" vertical="top" wrapText="1"/>
    </xf>
    <xf numFmtId="0" fontId="5" fillId="3" borderId="1" xfId="0" applyFont="1" applyFill="1" applyBorder="1" applyAlignment="1">
      <alignment horizontal="left"/>
    </xf>
    <xf numFmtId="0" fontId="6" fillId="0" borderId="4" xfId="0" applyFont="1" applyBorder="1" applyAlignment="1">
      <alignment horizontal="left"/>
    </xf>
    <xf numFmtId="0" fontId="6" fillId="0" borderId="5" xfId="0" applyFont="1" applyBorder="1" applyAlignment="1">
      <alignment horizontal="left"/>
    </xf>
    <xf numFmtId="0" fontId="6" fillId="0" borderId="3" xfId="0" applyFont="1" applyBorder="1" applyAlignment="1">
      <alignment horizontal="left"/>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Task and Bug</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tx>
            <c:strRef>
              <c:f>Chart!$B$1</c:f>
              <c:strCache>
                <c:ptCount val="1"/>
                <c:pt idx="0">
                  <c:v>Task</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Chart!$A$2:$A$7</c:f>
              <c:strCache>
                <c:ptCount val="6"/>
                <c:pt idx="0">
                  <c:v>Nov</c:v>
                </c:pt>
                <c:pt idx="1">
                  <c:v>Dec</c:v>
                </c:pt>
                <c:pt idx="2">
                  <c:v>Jan</c:v>
                </c:pt>
                <c:pt idx="3">
                  <c:v>Feb</c:v>
                </c:pt>
                <c:pt idx="4">
                  <c:v>Mar</c:v>
                </c:pt>
                <c:pt idx="5">
                  <c:v>Apr</c:v>
                </c:pt>
              </c:strCache>
            </c:strRef>
          </c:cat>
          <c:val>
            <c:numRef>
              <c:f>Chart!$B$2:$B$7</c:f>
              <c:numCache>
                <c:formatCode>General</c:formatCode>
                <c:ptCount val="6"/>
                <c:pt idx="0">
                  <c:v>4</c:v>
                </c:pt>
                <c:pt idx="1">
                  <c:v>8</c:v>
                </c:pt>
                <c:pt idx="2">
                  <c:v>5</c:v>
                </c:pt>
                <c:pt idx="3">
                  <c:v>3</c:v>
                </c:pt>
                <c:pt idx="4">
                  <c:v>5</c:v>
                </c:pt>
                <c:pt idx="5">
                  <c:v>5</c:v>
                </c:pt>
              </c:numCache>
            </c:numRef>
          </c:val>
          <c:extLst>
            <c:ext xmlns:c16="http://schemas.microsoft.com/office/drawing/2014/chart" uri="{C3380CC4-5D6E-409C-BE32-E72D297353CC}">
              <c16:uniqueId val="{00000000-E1B1-4F61-9FE5-E05224A4773D}"/>
            </c:ext>
          </c:extLst>
        </c:ser>
        <c:ser>
          <c:idx val="1"/>
          <c:order val="1"/>
          <c:tx>
            <c:strRef>
              <c:f>Chart!$C$1</c:f>
              <c:strCache>
                <c:ptCount val="1"/>
                <c:pt idx="0">
                  <c:v>Bug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Chart!$A$2:$A$7</c:f>
              <c:strCache>
                <c:ptCount val="6"/>
                <c:pt idx="0">
                  <c:v>Nov</c:v>
                </c:pt>
                <c:pt idx="1">
                  <c:v>Dec</c:v>
                </c:pt>
                <c:pt idx="2">
                  <c:v>Jan</c:v>
                </c:pt>
                <c:pt idx="3">
                  <c:v>Feb</c:v>
                </c:pt>
                <c:pt idx="4">
                  <c:v>Mar</c:v>
                </c:pt>
                <c:pt idx="5">
                  <c:v>Apr</c:v>
                </c:pt>
              </c:strCache>
            </c:strRef>
          </c:cat>
          <c:val>
            <c:numRef>
              <c:f>Chart!$C$2:$C$7</c:f>
              <c:numCache>
                <c:formatCode>General</c:formatCode>
                <c:ptCount val="6"/>
                <c:pt idx="0">
                  <c:v>1</c:v>
                </c:pt>
                <c:pt idx="1">
                  <c:v>1</c:v>
                </c:pt>
                <c:pt idx="2">
                  <c:v>3</c:v>
                </c:pt>
                <c:pt idx="3">
                  <c:v>0</c:v>
                </c:pt>
                <c:pt idx="4">
                  <c:v>0</c:v>
                </c:pt>
                <c:pt idx="5">
                  <c:v>3</c:v>
                </c:pt>
              </c:numCache>
            </c:numRef>
          </c:val>
          <c:extLst>
            <c:ext xmlns:c16="http://schemas.microsoft.com/office/drawing/2014/chart" uri="{C3380CC4-5D6E-409C-BE32-E72D297353CC}">
              <c16:uniqueId val="{00000001-E1B1-4F61-9FE5-E05224A4773D}"/>
            </c:ext>
          </c:extLst>
        </c:ser>
        <c:dLbls>
          <c:dLblPos val="outEnd"/>
          <c:showLegendKey val="0"/>
          <c:showVal val="1"/>
          <c:showCatName val="0"/>
          <c:showSerName val="0"/>
          <c:showPercent val="0"/>
          <c:showBubbleSize val="0"/>
        </c:dLbls>
        <c:gapWidth val="267"/>
        <c:overlap val="-43"/>
        <c:axId val="973433631"/>
        <c:axId val="973431967"/>
      </c:barChart>
      <c:catAx>
        <c:axId val="973433631"/>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973431967"/>
        <c:crosses val="autoZero"/>
        <c:auto val="1"/>
        <c:lblAlgn val="ctr"/>
        <c:lblOffset val="100"/>
        <c:noMultiLvlLbl val="0"/>
      </c:catAx>
      <c:valAx>
        <c:axId val="97343196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73433631"/>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533401</xdr:colOff>
      <xdr:row>0</xdr:row>
      <xdr:rowOff>0</xdr:rowOff>
    </xdr:from>
    <xdr:to>
      <xdr:col>4</xdr:col>
      <xdr:colOff>19050</xdr:colOff>
      <xdr:row>4</xdr:row>
      <xdr:rowOff>119062</xdr:rowOff>
    </xdr:to>
    <xdr:pic>
      <xdr:nvPicPr>
        <xdr:cNvPr id="3" name="Picture 2">
          <a:extLst>
            <a:ext uri="{FF2B5EF4-FFF2-40B4-BE49-F238E27FC236}">
              <a16:creationId xmlns:a16="http://schemas.microsoft.com/office/drawing/2014/main" id="{C2084BA0-1B68-4491-A641-9A76875F7F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1" y="0"/>
          <a:ext cx="1666874" cy="833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1035325</xdr:colOff>
      <xdr:row>3</xdr:row>
      <xdr:rowOff>76222</xdr:rowOff>
    </xdr:to>
    <xdr:pic>
      <xdr:nvPicPr>
        <xdr:cNvPr id="5" name="Picture 4">
          <a:extLst>
            <a:ext uri="{FF2B5EF4-FFF2-40B4-BE49-F238E27FC236}">
              <a16:creationId xmlns:a16="http://schemas.microsoft.com/office/drawing/2014/main" id="{7FE7672C-3FFA-44F8-BBAB-A37012C93B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250673" cy="6394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447675</xdr:colOff>
      <xdr:row>9</xdr:row>
      <xdr:rowOff>57150</xdr:rowOff>
    </xdr:from>
    <xdr:to>
      <xdr:col>19</xdr:col>
      <xdr:colOff>390525</xdr:colOff>
      <xdr:row>33</xdr:row>
      <xdr:rowOff>133350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0"/>
  </sheetPr>
  <dimension ref="C1:N56"/>
  <sheetViews>
    <sheetView showGridLines="0" topLeftCell="A19" workbookViewId="0">
      <selection activeCell="K61" sqref="K61"/>
    </sheetView>
  </sheetViews>
  <sheetFormatPr defaultColWidth="8.875" defaultRowHeight="12.45" x14ac:dyDescent="0.2"/>
  <cols>
    <col min="1" max="1" width="3.375" customWidth="1"/>
    <col min="3" max="3" width="17.25" bestFit="1" customWidth="1"/>
    <col min="4" max="4" width="6.25" style="2" customWidth="1"/>
    <col min="5" max="8" width="26.125" customWidth="1"/>
    <col min="9" max="10" width="7" hidden="1" customWidth="1"/>
    <col min="11" max="11" width="5.125" customWidth="1"/>
    <col min="12" max="12" width="4.75" customWidth="1"/>
    <col min="13" max="13" width="7.125" customWidth="1"/>
    <col min="14" max="14" width="11" customWidth="1"/>
    <col min="15" max="15" width="8.375" customWidth="1"/>
    <col min="17" max="19" width="5" bestFit="1" customWidth="1"/>
    <col min="20" max="20" width="2.25" bestFit="1" customWidth="1"/>
    <col min="21" max="23" width="5" bestFit="1" customWidth="1"/>
    <col min="24" max="24" width="2.25" bestFit="1" customWidth="1"/>
    <col min="25" max="27" width="5" bestFit="1" customWidth="1"/>
    <col min="28" max="28" width="2.25" bestFit="1" customWidth="1"/>
    <col min="29" max="31" width="5" bestFit="1" customWidth="1"/>
    <col min="32" max="32" width="2.25" bestFit="1" customWidth="1"/>
  </cols>
  <sheetData>
    <row r="1" spans="3:14" x14ac:dyDescent="0.2">
      <c r="C1" s="1"/>
      <c r="D1" s="3"/>
    </row>
    <row r="2" spans="3:14" x14ac:dyDescent="0.2">
      <c r="C2" s="1"/>
      <c r="D2" s="3"/>
    </row>
    <row r="3" spans="3:14" ht="17.7" x14ac:dyDescent="0.3">
      <c r="C3" s="48"/>
      <c r="D3" s="48"/>
      <c r="E3" s="48"/>
      <c r="F3" s="48"/>
      <c r="G3" s="48"/>
      <c r="H3" s="48"/>
      <c r="I3" s="48"/>
      <c r="J3" s="8"/>
      <c r="K3" s="8"/>
      <c r="L3" s="8"/>
      <c r="M3" s="8"/>
      <c r="N3" s="8"/>
    </row>
    <row r="5" spans="3:14" ht="15.05" thickBot="1" x14ac:dyDescent="0.3">
      <c r="C5" s="38" t="s">
        <v>17</v>
      </c>
      <c r="E5" s="2"/>
      <c r="F5" s="2"/>
      <c r="G5" s="2"/>
      <c r="H5" s="2"/>
    </row>
    <row r="6" spans="3:14" ht="12.8" customHeight="1" x14ac:dyDescent="0.25">
      <c r="C6" s="30" t="s">
        <v>11</v>
      </c>
      <c r="D6" s="31" t="s">
        <v>12</v>
      </c>
      <c r="E6" s="29" t="s">
        <v>53</v>
      </c>
      <c r="F6" s="31" t="s">
        <v>54</v>
      </c>
      <c r="G6" s="31" t="s">
        <v>50</v>
      </c>
      <c r="H6" s="31" t="s">
        <v>51</v>
      </c>
    </row>
    <row r="7" spans="3:14" ht="12.8" customHeight="1" x14ac:dyDescent="0.25">
      <c r="C7" s="49">
        <v>1</v>
      </c>
      <c r="D7" s="32" t="s">
        <v>13</v>
      </c>
      <c r="E7" s="33">
        <v>7.5</v>
      </c>
      <c r="F7" s="33">
        <v>7.5</v>
      </c>
      <c r="G7" s="33">
        <v>7.5</v>
      </c>
      <c r="H7" s="33">
        <v>7.5</v>
      </c>
    </row>
    <row r="8" spans="3:14" ht="12.8" customHeight="1" x14ac:dyDescent="0.25">
      <c r="C8" s="49"/>
      <c r="D8" s="32" t="s">
        <v>14</v>
      </c>
      <c r="E8" s="33">
        <v>5</v>
      </c>
      <c r="F8" s="33">
        <v>5</v>
      </c>
      <c r="G8" s="33">
        <v>5</v>
      </c>
      <c r="H8" s="33">
        <v>5</v>
      </c>
    </row>
    <row r="9" spans="3:14" ht="12.8" customHeight="1" x14ac:dyDescent="0.25">
      <c r="C9" s="49"/>
      <c r="D9" s="32" t="s">
        <v>15</v>
      </c>
      <c r="E9" s="33">
        <v>2.5</v>
      </c>
      <c r="F9" s="33">
        <v>2.5</v>
      </c>
      <c r="G9" s="33">
        <v>2.5</v>
      </c>
      <c r="H9" s="33">
        <v>2.5</v>
      </c>
    </row>
    <row r="10" spans="3:14" ht="12.8" customHeight="1" x14ac:dyDescent="0.25">
      <c r="C10" s="49"/>
      <c r="D10" s="32" t="s">
        <v>16</v>
      </c>
      <c r="E10" s="33">
        <v>0</v>
      </c>
      <c r="F10" s="33">
        <v>0</v>
      </c>
      <c r="G10" s="33">
        <v>0</v>
      </c>
      <c r="H10" s="33">
        <v>0</v>
      </c>
    </row>
    <row r="11" spans="3:14" ht="12.8" customHeight="1" x14ac:dyDescent="0.2">
      <c r="C11" s="52"/>
      <c r="D11" s="53"/>
      <c r="E11" s="53"/>
      <c r="F11" s="53"/>
      <c r="G11" s="53"/>
      <c r="H11" s="54"/>
    </row>
    <row r="12" spans="3:14" ht="12.8" customHeight="1" x14ac:dyDescent="0.25">
      <c r="C12" s="55">
        <v>2</v>
      </c>
      <c r="D12" s="32" t="s">
        <v>13</v>
      </c>
      <c r="E12" s="34">
        <v>6</v>
      </c>
      <c r="F12" s="34">
        <v>6</v>
      </c>
      <c r="G12" s="34">
        <v>6</v>
      </c>
      <c r="H12" s="34">
        <v>6</v>
      </c>
    </row>
    <row r="13" spans="3:14" ht="12.8" customHeight="1" x14ac:dyDescent="0.25">
      <c r="C13" s="55"/>
      <c r="D13" s="32" t="s">
        <v>14</v>
      </c>
      <c r="E13" s="34">
        <v>4</v>
      </c>
      <c r="F13" s="34">
        <v>4</v>
      </c>
      <c r="G13" s="34">
        <v>4</v>
      </c>
      <c r="H13" s="34">
        <v>4</v>
      </c>
    </row>
    <row r="14" spans="3:14" ht="12.8" customHeight="1" x14ac:dyDescent="0.25">
      <c r="C14" s="55"/>
      <c r="D14" s="32" t="s">
        <v>15</v>
      </c>
      <c r="E14" s="34">
        <v>2</v>
      </c>
      <c r="F14" s="34">
        <v>2</v>
      </c>
      <c r="G14" s="34">
        <v>2</v>
      </c>
      <c r="H14" s="34">
        <v>2</v>
      </c>
    </row>
    <row r="15" spans="3:14" ht="12.8" customHeight="1" x14ac:dyDescent="0.25">
      <c r="C15" s="55"/>
      <c r="D15" s="32" t="s">
        <v>16</v>
      </c>
      <c r="E15" s="34">
        <v>0</v>
      </c>
      <c r="F15" s="34">
        <v>0</v>
      </c>
      <c r="G15" s="34">
        <v>0</v>
      </c>
      <c r="H15" s="34">
        <v>0</v>
      </c>
    </row>
    <row r="16" spans="3:14" ht="12.8" customHeight="1" x14ac:dyDescent="0.2">
      <c r="C16" s="52"/>
      <c r="D16" s="53"/>
      <c r="E16" s="53"/>
      <c r="F16" s="53"/>
      <c r="G16" s="53"/>
      <c r="H16" s="54"/>
    </row>
    <row r="17" spans="3:8" ht="12.8" customHeight="1" x14ac:dyDescent="0.25">
      <c r="C17" s="50">
        <v>3</v>
      </c>
      <c r="D17" s="32" t="s">
        <v>13</v>
      </c>
      <c r="E17" s="35">
        <v>4.25</v>
      </c>
      <c r="F17" s="35">
        <v>4.25</v>
      </c>
      <c r="G17" s="35">
        <v>4.25</v>
      </c>
      <c r="H17" s="35">
        <v>4.25</v>
      </c>
    </row>
    <row r="18" spans="3:8" ht="12.8" customHeight="1" x14ac:dyDescent="0.25">
      <c r="C18" s="50"/>
      <c r="D18" s="32" t="s">
        <v>14</v>
      </c>
      <c r="E18" s="35">
        <v>2.5</v>
      </c>
      <c r="F18" s="35">
        <v>2.5</v>
      </c>
      <c r="G18" s="35">
        <v>2.5</v>
      </c>
      <c r="H18" s="35">
        <v>2.5</v>
      </c>
    </row>
    <row r="19" spans="3:8" ht="12.8" customHeight="1" x14ac:dyDescent="0.25">
      <c r="C19" s="50"/>
      <c r="D19" s="32" t="s">
        <v>15</v>
      </c>
      <c r="E19" s="35">
        <v>1.5</v>
      </c>
      <c r="F19" s="35">
        <v>1.5</v>
      </c>
      <c r="G19" s="35">
        <v>1.5</v>
      </c>
      <c r="H19" s="35">
        <v>1.5</v>
      </c>
    </row>
    <row r="20" spans="3:8" ht="12.8" customHeight="1" thickBot="1" x14ac:dyDescent="0.3">
      <c r="C20" s="51"/>
      <c r="D20" s="36" t="s">
        <v>16</v>
      </c>
      <c r="E20" s="37">
        <v>0</v>
      </c>
      <c r="F20" s="37">
        <v>0</v>
      </c>
      <c r="G20" s="37">
        <v>0</v>
      </c>
      <c r="H20" s="37">
        <v>0</v>
      </c>
    </row>
    <row r="21" spans="3:8" ht="12.8" customHeight="1" x14ac:dyDescent="0.2">
      <c r="C21" s="52"/>
      <c r="D21" s="53"/>
      <c r="E21" s="53"/>
      <c r="F21" s="53"/>
      <c r="G21" s="53"/>
      <c r="H21" s="54"/>
    </row>
    <row r="22" spans="3:8" ht="12.8" customHeight="1" x14ac:dyDescent="0.25">
      <c r="C22" s="49">
        <v>4</v>
      </c>
      <c r="D22" s="32" t="s">
        <v>13</v>
      </c>
      <c r="E22" s="33">
        <v>3.5</v>
      </c>
      <c r="F22" s="33">
        <v>3.5</v>
      </c>
      <c r="G22" s="33">
        <v>3.5</v>
      </c>
      <c r="H22" s="33">
        <v>3.5</v>
      </c>
    </row>
    <row r="23" spans="3:8" ht="12.8" customHeight="1" x14ac:dyDescent="0.25">
      <c r="C23" s="49"/>
      <c r="D23" s="32" t="s">
        <v>14</v>
      </c>
      <c r="E23" s="33">
        <v>2.25</v>
      </c>
      <c r="F23" s="33">
        <v>2.25</v>
      </c>
      <c r="G23" s="33">
        <v>2.25</v>
      </c>
      <c r="H23" s="33">
        <v>2.25</v>
      </c>
    </row>
    <row r="24" spans="3:8" ht="12.8" customHeight="1" x14ac:dyDescent="0.25">
      <c r="C24" s="49"/>
      <c r="D24" s="32" t="s">
        <v>15</v>
      </c>
      <c r="E24" s="33">
        <v>1.25</v>
      </c>
      <c r="F24" s="33">
        <v>1.25</v>
      </c>
      <c r="G24" s="33">
        <v>1.25</v>
      </c>
      <c r="H24" s="33">
        <v>1.25</v>
      </c>
    </row>
    <row r="25" spans="3:8" ht="12.8" customHeight="1" x14ac:dyDescent="0.25">
      <c r="C25" s="49"/>
      <c r="D25" s="32" t="s">
        <v>16</v>
      </c>
      <c r="E25" s="33">
        <v>0</v>
      </c>
      <c r="F25" s="33">
        <v>0</v>
      </c>
      <c r="G25" s="33">
        <v>0</v>
      </c>
      <c r="H25" s="33">
        <v>0</v>
      </c>
    </row>
    <row r="26" spans="3:8" ht="12.8" customHeight="1" x14ac:dyDescent="0.2">
      <c r="C26" s="52"/>
      <c r="D26" s="53"/>
      <c r="E26" s="53"/>
      <c r="F26" s="53"/>
      <c r="G26" s="53"/>
      <c r="H26" s="54"/>
    </row>
    <row r="27" spans="3:8" ht="12.8" customHeight="1" x14ac:dyDescent="0.25">
      <c r="C27" s="55">
        <v>5</v>
      </c>
      <c r="D27" s="32" t="s">
        <v>13</v>
      </c>
      <c r="E27" s="34">
        <v>3.25</v>
      </c>
      <c r="F27" s="34">
        <v>3.25</v>
      </c>
      <c r="G27" s="34">
        <v>3.25</v>
      </c>
      <c r="H27" s="34">
        <v>3.25</v>
      </c>
    </row>
    <row r="28" spans="3:8" ht="12.8" customHeight="1" x14ac:dyDescent="0.25">
      <c r="C28" s="55"/>
      <c r="D28" s="32" t="s">
        <v>14</v>
      </c>
      <c r="E28" s="34">
        <v>2</v>
      </c>
      <c r="F28" s="34">
        <v>2</v>
      </c>
      <c r="G28" s="34">
        <v>2</v>
      </c>
      <c r="H28" s="34">
        <v>2</v>
      </c>
    </row>
    <row r="29" spans="3:8" ht="12.8" customHeight="1" x14ac:dyDescent="0.25">
      <c r="C29" s="55"/>
      <c r="D29" s="32" t="s">
        <v>15</v>
      </c>
      <c r="E29" s="34">
        <v>1</v>
      </c>
      <c r="F29" s="34">
        <v>1</v>
      </c>
      <c r="G29" s="34">
        <v>1</v>
      </c>
      <c r="H29" s="34">
        <v>1</v>
      </c>
    </row>
    <row r="30" spans="3:8" ht="12.8" customHeight="1" x14ac:dyDescent="0.25">
      <c r="C30" s="55"/>
      <c r="D30" s="32" t="s">
        <v>16</v>
      </c>
      <c r="E30" s="34">
        <v>0</v>
      </c>
      <c r="F30" s="34">
        <v>0</v>
      </c>
      <c r="G30" s="34">
        <v>0</v>
      </c>
      <c r="H30" s="34">
        <v>0</v>
      </c>
    </row>
    <row r="31" spans="3:8" ht="12.8" customHeight="1" x14ac:dyDescent="0.2">
      <c r="C31" s="52"/>
      <c r="D31" s="53"/>
      <c r="E31" s="53"/>
      <c r="F31" s="53"/>
      <c r="G31" s="53"/>
      <c r="H31" s="54"/>
    </row>
    <row r="32" spans="3:8" ht="12.8" customHeight="1" x14ac:dyDescent="0.25">
      <c r="C32" s="50">
        <v>6</v>
      </c>
      <c r="D32" s="32" t="s">
        <v>13</v>
      </c>
      <c r="E32" s="35">
        <v>2.5</v>
      </c>
      <c r="F32" s="35">
        <v>2.5</v>
      </c>
      <c r="G32" s="35">
        <v>2.5</v>
      </c>
      <c r="H32" s="35">
        <v>2.5</v>
      </c>
    </row>
    <row r="33" spans="3:8" ht="12.8" customHeight="1" x14ac:dyDescent="0.25">
      <c r="C33" s="50"/>
      <c r="D33" s="32" t="s">
        <v>14</v>
      </c>
      <c r="E33" s="35">
        <v>1.75</v>
      </c>
      <c r="F33" s="35">
        <v>1.75</v>
      </c>
      <c r="G33" s="35">
        <v>1.75</v>
      </c>
      <c r="H33" s="35">
        <v>1.75</v>
      </c>
    </row>
    <row r="34" spans="3:8" ht="12.8" customHeight="1" x14ac:dyDescent="0.25">
      <c r="C34" s="50"/>
      <c r="D34" s="32" t="s">
        <v>15</v>
      </c>
      <c r="E34" s="35">
        <v>1</v>
      </c>
      <c r="F34" s="35">
        <v>1</v>
      </c>
      <c r="G34" s="35">
        <v>1</v>
      </c>
      <c r="H34" s="35">
        <v>1</v>
      </c>
    </row>
    <row r="35" spans="3:8" ht="12.8" customHeight="1" thickBot="1" x14ac:dyDescent="0.3">
      <c r="C35" s="51"/>
      <c r="D35" s="36" t="s">
        <v>16</v>
      </c>
      <c r="E35" s="37">
        <v>0</v>
      </c>
      <c r="F35" s="37">
        <v>0</v>
      </c>
      <c r="G35" s="37">
        <v>0</v>
      </c>
      <c r="H35" s="37">
        <v>0</v>
      </c>
    </row>
    <row r="36" spans="3:8" ht="12.8" customHeight="1" x14ac:dyDescent="0.2">
      <c r="C36" s="52"/>
      <c r="D36" s="53"/>
      <c r="E36" s="53"/>
      <c r="F36" s="53"/>
      <c r="G36" s="53"/>
      <c r="H36" s="54"/>
    </row>
    <row r="37" spans="3:8" ht="12.8" customHeight="1" x14ac:dyDescent="0.25">
      <c r="C37" s="49">
        <v>7</v>
      </c>
      <c r="D37" s="32" t="s">
        <v>13</v>
      </c>
      <c r="E37" s="33">
        <v>2.25</v>
      </c>
      <c r="F37" s="33">
        <v>2.25</v>
      </c>
      <c r="G37" s="33">
        <v>2.25</v>
      </c>
      <c r="H37" s="33">
        <v>2.25</v>
      </c>
    </row>
    <row r="38" spans="3:8" ht="12.8" customHeight="1" x14ac:dyDescent="0.25">
      <c r="C38" s="49"/>
      <c r="D38" s="32" t="s">
        <v>14</v>
      </c>
      <c r="E38" s="33">
        <v>1.5</v>
      </c>
      <c r="F38" s="33">
        <v>1.5</v>
      </c>
      <c r="G38" s="33">
        <v>1.5</v>
      </c>
      <c r="H38" s="33">
        <v>1.5</v>
      </c>
    </row>
    <row r="39" spans="3:8" ht="12.8" customHeight="1" x14ac:dyDescent="0.25">
      <c r="C39" s="49"/>
      <c r="D39" s="32" t="s">
        <v>15</v>
      </c>
      <c r="E39" s="33">
        <v>1</v>
      </c>
      <c r="F39" s="33">
        <v>1</v>
      </c>
      <c r="G39" s="33">
        <v>1</v>
      </c>
      <c r="H39" s="33">
        <v>1</v>
      </c>
    </row>
    <row r="40" spans="3:8" ht="12.8" customHeight="1" x14ac:dyDescent="0.25">
      <c r="C40" s="49"/>
      <c r="D40" s="32" t="s">
        <v>16</v>
      </c>
      <c r="E40" s="33">
        <v>0</v>
      </c>
      <c r="F40" s="33">
        <v>0</v>
      </c>
      <c r="G40" s="33">
        <v>0</v>
      </c>
      <c r="H40" s="33">
        <v>0</v>
      </c>
    </row>
    <row r="41" spans="3:8" ht="12.8" customHeight="1" x14ac:dyDescent="0.2">
      <c r="C41" s="52"/>
      <c r="D41" s="53"/>
      <c r="E41" s="53"/>
      <c r="F41" s="53"/>
      <c r="G41" s="53"/>
      <c r="H41" s="54"/>
    </row>
    <row r="42" spans="3:8" ht="12.8" customHeight="1" x14ac:dyDescent="0.25">
      <c r="C42" s="55">
        <v>8</v>
      </c>
      <c r="D42" s="32" t="s">
        <v>13</v>
      </c>
      <c r="E42" s="34">
        <v>2</v>
      </c>
      <c r="F42" s="34">
        <v>2</v>
      </c>
      <c r="G42" s="34">
        <v>2</v>
      </c>
      <c r="H42" s="34">
        <v>2</v>
      </c>
    </row>
    <row r="43" spans="3:8" ht="12.8" customHeight="1" x14ac:dyDescent="0.25">
      <c r="C43" s="55"/>
      <c r="D43" s="32" t="s">
        <v>14</v>
      </c>
      <c r="E43" s="34">
        <v>1.25</v>
      </c>
      <c r="F43" s="34">
        <v>1.25</v>
      </c>
      <c r="G43" s="34">
        <v>1.25</v>
      </c>
      <c r="H43" s="34">
        <v>1.25</v>
      </c>
    </row>
    <row r="44" spans="3:8" ht="12.8" customHeight="1" x14ac:dyDescent="0.25">
      <c r="C44" s="55"/>
      <c r="D44" s="32" t="s">
        <v>15</v>
      </c>
      <c r="E44" s="34">
        <v>1</v>
      </c>
      <c r="F44" s="34">
        <v>1</v>
      </c>
      <c r="G44" s="34">
        <v>1</v>
      </c>
      <c r="H44" s="34">
        <v>1</v>
      </c>
    </row>
    <row r="45" spans="3:8" ht="12.8" customHeight="1" x14ac:dyDescent="0.25">
      <c r="C45" s="55"/>
      <c r="D45" s="32" t="s">
        <v>16</v>
      </c>
      <c r="E45" s="34">
        <v>0</v>
      </c>
      <c r="F45" s="34">
        <v>0</v>
      </c>
      <c r="G45" s="34">
        <v>0</v>
      </c>
      <c r="H45" s="34">
        <v>0</v>
      </c>
    </row>
    <row r="46" spans="3:8" ht="12.8" customHeight="1" x14ac:dyDescent="0.2">
      <c r="C46" s="52"/>
      <c r="D46" s="53"/>
      <c r="E46" s="53"/>
      <c r="F46" s="53"/>
      <c r="G46" s="53"/>
      <c r="H46" s="54"/>
    </row>
    <row r="47" spans="3:8" ht="12.8" customHeight="1" x14ac:dyDescent="0.25">
      <c r="C47" s="50">
        <v>9</v>
      </c>
      <c r="D47" s="32" t="s">
        <v>13</v>
      </c>
      <c r="E47" s="35">
        <v>2</v>
      </c>
      <c r="F47" s="35">
        <v>2</v>
      </c>
      <c r="G47" s="35">
        <v>2</v>
      </c>
      <c r="H47" s="35">
        <v>2</v>
      </c>
    </row>
    <row r="48" spans="3:8" ht="12.8" customHeight="1" x14ac:dyDescent="0.25">
      <c r="C48" s="50"/>
      <c r="D48" s="32" t="s">
        <v>14</v>
      </c>
      <c r="E48" s="35">
        <v>1.25</v>
      </c>
      <c r="F48" s="35">
        <v>1.25</v>
      </c>
      <c r="G48" s="35">
        <v>1.25</v>
      </c>
      <c r="H48" s="35">
        <v>1.25</v>
      </c>
    </row>
    <row r="49" spans="3:10" ht="12.8" customHeight="1" x14ac:dyDescent="0.25">
      <c r="C49" s="50"/>
      <c r="D49" s="32" t="s">
        <v>15</v>
      </c>
      <c r="E49" s="35">
        <v>1</v>
      </c>
      <c r="F49" s="35">
        <v>1</v>
      </c>
      <c r="G49" s="35">
        <v>1</v>
      </c>
      <c r="H49" s="35">
        <v>1</v>
      </c>
    </row>
    <row r="50" spans="3:10" ht="12.8" customHeight="1" thickBot="1" x14ac:dyDescent="0.3">
      <c r="C50" s="51"/>
      <c r="D50" s="36" t="s">
        <v>16</v>
      </c>
      <c r="E50" s="37">
        <v>0</v>
      </c>
      <c r="F50" s="37">
        <v>0</v>
      </c>
      <c r="G50" s="37">
        <v>0</v>
      </c>
      <c r="H50" s="37">
        <v>0</v>
      </c>
    </row>
    <row r="51" spans="3:10" x14ac:dyDescent="0.2">
      <c r="E51" s="2"/>
    </row>
    <row r="52" spans="3:10" ht="13.1" x14ac:dyDescent="0.25">
      <c r="C52" s="16"/>
    </row>
    <row r="53" spans="3:10" ht="17.2" customHeight="1" thickBot="1" x14ac:dyDescent="0.25">
      <c r="C53" s="58" t="s">
        <v>62</v>
      </c>
      <c r="D53" s="59"/>
      <c r="E53" s="59"/>
      <c r="F53" s="59"/>
      <c r="G53" s="59"/>
      <c r="H53" s="59"/>
    </row>
    <row r="54" spans="3:10" ht="28" customHeight="1" thickBot="1" x14ac:dyDescent="0.25">
      <c r="C54" s="62" t="s">
        <v>63</v>
      </c>
      <c r="D54" s="62"/>
      <c r="E54" s="39" t="s">
        <v>64</v>
      </c>
      <c r="F54" s="39" t="s">
        <v>65</v>
      </c>
      <c r="G54" s="39" t="s">
        <v>66</v>
      </c>
      <c r="H54" s="39" t="s">
        <v>67</v>
      </c>
    </row>
    <row r="55" spans="3:10" ht="20.149999999999999" customHeight="1" thickBot="1" x14ac:dyDescent="0.25">
      <c r="C55" s="56" t="str">
        <f>Evaluation!I11</f>
        <v>B</v>
      </c>
      <c r="D55" s="56"/>
      <c r="E55" s="41" t="str">
        <f>Evaluation!I27</f>
        <v>A</v>
      </c>
      <c r="F55" s="41" t="str">
        <f>Evaluation!I36</f>
        <v>A</v>
      </c>
      <c r="G55" s="41" t="str">
        <f>Evaluation!I44</f>
        <v>B</v>
      </c>
      <c r="H55" s="60" t="str">
        <f>J55&amp;":"&amp;" "&amp;IF(J55="S","Exceeds Expectation (Excellent)",IF(J55="A","Meets Expectation (Good)","Needs improvement"))</f>
        <v>B: Needs improvement</v>
      </c>
      <c r="I55" s="44">
        <f>AVERAGE(Evaluation!H11,Evaluation!H27,Evaluation!H36,Evaluation!H44)</f>
        <v>7.3990384615384617</v>
      </c>
      <c r="J55" s="40" t="str">
        <f>IF(I55&gt;=9,"S",IF(I55&gt;=7.5,"A",IF(I55&gt;=4,"B","C")))</f>
        <v>B</v>
      </c>
    </row>
    <row r="56" spans="3:10" ht="20.149999999999999" customHeight="1" thickBot="1" x14ac:dyDescent="0.25">
      <c r="C56" s="57" t="str">
        <f>IF(C55="S","Exceeds Expectation (Excellent)",IF(C55="A","Meets Expectation (Good)","Needs improvement"))</f>
        <v>Needs improvement</v>
      </c>
      <c r="D56" s="57"/>
      <c r="E56" s="42" t="str">
        <f>IF(E55="S","Exceeds Expectation (Excellent)",IF(E55="A","Meets Expectation (Good)","Needs improvement"))</f>
        <v>Meets Expectation (Good)</v>
      </c>
      <c r="F56" s="42" t="str">
        <f t="shared" ref="F56:G56" si="0">IF(F55="S","Exceeds Expectation (Excellent)",IF(F55="A","Meets Expectation (Good)","Needs improvement"))</f>
        <v>Meets Expectation (Good)</v>
      </c>
      <c r="G56" s="42" t="str">
        <f t="shared" si="0"/>
        <v>Needs improvement</v>
      </c>
      <c r="H56" s="61"/>
    </row>
  </sheetData>
  <mergeCells count="23">
    <mergeCell ref="C55:D55"/>
    <mergeCell ref="C56:D56"/>
    <mergeCell ref="C53:H53"/>
    <mergeCell ref="H55:H56"/>
    <mergeCell ref="C12:C15"/>
    <mergeCell ref="C17:C20"/>
    <mergeCell ref="C54:D54"/>
    <mergeCell ref="C3:I3"/>
    <mergeCell ref="C7:C10"/>
    <mergeCell ref="C47:C50"/>
    <mergeCell ref="C11:H11"/>
    <mergeCell ref="C16:H16"/>
    <mergeCell ref="C21:H21"/>
    <mergeCell ref="C26:H26"/>
    <mergeCell ref="C31:H31"/>
    <mergeCell ref="C36:H36"/>
    <mergeCell ref="C41:H41"/>
    <mergeCell ref="C46:H46"/>
    <mergeCell ref="C22:C25"/>
    <mergeCell ref="C27:C30"/>
    <mergeCell ref="C32:C35"/>
    <mergeCell ref="C37:C40"/>
    <mergeCell ref="C42:C45"/>
  </mergeCells>
  <phoneticPr fontId="14" type="noConversion"/>
  <pageMargins left="0.17" right="0.23" top="0.24" bottom="0.24" header="0.24" footer="0.24"/>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J70"/>
  <sheetViews>
    <sheetView showGridLines="0" tabSelected="1" zoomScale="115" zoomScaleNormal="115" workbookViewId="0">
      <pane xSplit="9" ySplit="8" topLeftCell="J9" activePane="bottomRight" state="frozen"/>
      <selection pane="topRight" activeCell="O1" sqref="O1"/>
      <selection pane="bottomLeft" activeCell="A9" sqref="A9"/>
      <selection pane="bottomRight" activeCell="M13" sqref="M13"/>
    </sheetView>
  </sheetViews>
  <sheetFormatPr defaultColWidth="8.875" defaultRowHeight="12.45" outlineLevelRow="2" x14ac:dyDescent="0.2"/>
  <cols>
    <col min="1" max="1" width="3.25" customWidth="1"/>
    <col min="2" max="2" width="42.25" customWidth="1"/>
    <col min="3" max="3" width="12.25" style="2" customWidth="1"/>
    <col min="4" max="4" width="6" customWidth="1"/>
    <col min="5" max="5" width="6.75" customWidth="1"/>
    <col min="6" max="6" width="5.75" customWidth="1"/>
    <col min="7" max="7" width="7" customWidth="1"/>
    <col min="8" max="8" width="9" bestFit="1" customWidth="1"/>
    <col min="9" max="9" width="8.75" customWidth="1"/>
  </cols>
  <sheetData>
    <row r="1" spans="1:9" x14ac:dyDescent="0.2">
      <c r="B1" s="1"/>
      <c r="C1" s="3"/>
    </row>
    <row r="2" spans="1:9" x14ac:dyDescent="0.2">
      <c r="B2" s="1"/>
      <c r="C2" s="3"/>
    </row>
    <row r="3" spans="1:9" ht="17.7" x14ac:dyDescent="0.3">
      <c r="B3" s="71" t="s">
        <v>0</v>
      </c>
      <c r="C3" s="71"/>
      <c r="D3" s="71"/>
      <c r="E3" s="71"/>
      <c r="F3" s="71"/>
      <c r="G3" s="71"/>
      <c r="H3" s="71"/>
      <c r="I3" s="71"/>
    </row>
    <row r="4" spans="1:9" ht="13.1" x14ac:dyDescent="0.25">
      <c r="A4" s="91" t="s">
        <v>1</v>
      </c>
      <c r="B4" s="91"/>
      <c r="C4" s="91"/>
      <c r="D4" s="91"/>
      <c r="E4" s="91"/>
      <c r="F4" s="91"/>
      <c r="G4" s="91"/>
      <c r="H4" s="91"/>
      <c r="I4" s="91"/>
    </row>
    <row r="5" spans="1:9" x14ac:dyDescent="0.2">
      <c r="A5" s="92" t="s">
        <v>68</v>
      </c>
      <c r="B5" s="93"/>
      <c r="C5" s="93"/>
      <c r="D5" s="94"/>
      <c r="E5" s="78" t="s">
        <v>71</v>
      </c>
      <c r="F5" s="78"/>
      <c r="G5" s="78"/>
      <c r="H5" s="78"/>
      <c r="I5" s="78"/>
    </row>
    <row r="6" spans="1:9" x14ac:dyDescent="0.2">
      <c r="A6" s="92" t="s">
        <v>69</v>
      </c>
      <c r="B6" s="93"/>
      <c r="C6" s="93"/>
      <c r="D6" s="94"/>
      <c r="E6" s="78" t="s">
        <v>85</v>
      </c>
      <c r="F6" s="78"/>
      <c r="G6" s="78"/>
      <c r="H6" s="78"/>
      <c r="I6" s="78"/>
    </row>
    <row r="7" spans="1:9" x14ac:dyDescent="0.2">
      <c r="A7" s="78" t="s">
        <v>70</v>
      </c>
      <c r="B7" s="78"/>
      <c r="C7" s="78"/>
      <c r="D7" s="78"/>
      <c r="E7" s="78" t="s">
        <v>86</v>
      </c>
      <c r="F7" s="78"/>
      <c r="G7" s="78"/>
      <c r="H7" s="78"/>
      <c r="I7" s="78"/>
    </row>
    <row r="8" spans="1:9" ht="13.1" x14ac:dyDescent="0.25">
      <c r="A8" s="78"/>
      <c r="B8" s="78"/>
      <c r="C8" s="24"/>
      <c r="D8" s="25"/>
      <c r="E8" s="78" t="s">
        <v>72</v>
      </c>
      <c r="F8" s="78"/>
      <c r="G8" s="78"/>
      <c r="H8" s="78"/>
      <c r="I8" s="78"/>
    </row>
    <row r="9" spans="1:9" x14ac:dyDescent="0.2">
      <c r="B9" s="22"/>
      <c r="D9" s="5"/>
      <c r="I9" s="6"/>
    </row>
    <row r="10" spans="1:9" s="2" customFormat="1" ht="13.1" x14ac:dyDescent="0.25">
      <c r="B10" s="21" t="s">
        <v>45</v>
      </c>
      <c r="C10" s="4"/>
      <c r="I10" s="6"/>
    </row>
    <row r="11" spans="1:9" s="2" customFormat="1" ht="17.2" customHeight="1" x14ac:dyDescent="0.25">
      <c r="B11" s="21"/>
      <c r="C11" s="4"/>
      <c r="H11" s="27">
        <f>AVERAGE(H13:I25)</f>
        <v>7.3461538461538458</v>
      </c>
      <c r="I11" s="28" t="str">
        <f>IF(H11 &gt;= 9, "S", IF(H11 &gt;= 7.5, "A", IF(H11 &gt;= 4, "B", "C")))</f>
        <v>B</v>
      </c>
    </row>
    <row r="12" spans="1:9" ht="26.2" customHeight="1" x14ac:dyDescent="0.25">
      <c r="A12" s="72" t="s">
        <v>31</v>
      </c>
      <c r="B12" s="73"/>
      <c r="C12" s="74"/>
      <c r="D12" s="76" t="s">
        <v>2</v>
      </c>
      <c r="E12" s="77"/>
      <c r="F12" s="76" t="s">
        <v>3</v>
      </c>
      <c r="G12" s="77"/>
      <c r="H12" s="76" t="s">
        <v>9</v>
      </c>
      <c r="I12" s="77"/>
    </row>
    <row r="13" spans="1:9" ht="35.200000000000003" customHeight="1" outlineLevel="1" x14ac:dyDescent="0.2">
      <c r="A13" s="7">
        <v>1</v>
      </c>
      <c r="B13" s="63" t="s">
        <v>20</v>
      </c>
      <c r="C13" s="64" t="s">
        <v>19</v>
      </c>
      <c r="D13" s="67">
        <v>7</v>
      </c>
      <c r="E13" s="68"/>
      <c r="F13" s="87"/>
      <c r="G13" s="88"/>
      <c r="H13" s="67">
        <f>IF(F13 = 0, D13, D13*70% + F13*30%)</f>
        <v>7</v>
      </c>
      <c r="I13" s="68"/>
    </row>
    <row r="14" spans="1:9" ht="35.200000000000003" customHeight="1" outlineLevel="1" x14ac:dyDescent="0.2">
      <c r="A14" s="7">
        <v>2</v>
      </c>
      <c r="B14" s="63" t="s">
        <v>27</v>
      </c>
      <c r="C14" s="64"/>
      <c r="D14" s="67">
        <v>7</v>
      </c>
      <c r="E14" s="68"/>
      <c r="F14" s="87"/>
      <c r="G14" s="88"/>
      <c r="H14" s="67">
        <f>IF(F14 = 0, D14, D14*70% + F14*30%)</f>
        <v>7</v>
      </c>
      <c r="I14" s="68"/>
    </row>
    <row r="15" spans="1:9" ht="35.200000000000003" customHeight="1" outlineLevel="1" x14ac:dyDescent="0.2">
      <c r="A15" s="7">
        <v>3</v>
      </c>
      <c r="B15" s="63" t="s">
        <v>28</v>
      </c>
      <c r="C15" s="64"/>
      <c r="D15" s="67">
        <v>7.5</v>
      </c>
      <c r="E15" s="68"/>
      <c r="F15" s="87"/>
      <c r="G15" s="88"/>
      <c r="H15" s="67">
        <f>IF(F15 = 0, D15, D15*70% + F15*30%)</f>
        <v>7.5</v>
      </c>
      <c r="I15" s="68"/>
    </row>
    <row r="16" spans="1:9" ht="35.200000000000003" customHeight="1" outlineLevel="1" x14ac:dyDescent="0.2">
      <c r="A16" s="7">
        <v>4</v>
      </c>
      <c r="B16" s="63" t="s">
        <v>30</v>
      </c>
      <c r="C16" s="89"/>
      <c r="D16" s="67">
        <v>7.5</v>
      </c>
      <c r="E16" s="68"/>
      <c r="F16" s="87"/>
      <c r="G16" s="88"/>
      <c r="H16" s="67">
        <f>IF(F16 = 0, D16, D16*70% + F16*30%)</f>
        <v>7.5</v>
      </c>
      <c r="I16" s="68"/>
    </row>
    <row r="17" spans="1:9" ht="35.200000000000003" customHeight="1" outlineLevel="1" x14ac:dyDescent="0.2">
      <c r="A17" s="7">
        <v>5</v>
      </c>
      <c r="B17" s="63" t="s">
        <v>29</v>
      </c>
      <c r="C17" s="89"/>
      <c r="D17" s="67">
        <v>7</v>
      </c>
      <c r="E17" s="68"/>
      <c r="F17" s="87"/>
      <c r="G17" s="88"/>
      <c r="H17" s="67">
        <f>IF(F17 = 0, D17, D17*70% + F17*30%)</f>
        <v>7</v>
      </c>
      <c r="I17" s="68"/>
    </row>
    <row r="18" spans="1:9" ht="35.200000000000003" customHeight="1" outlineLevel="1" x14ac:dyDescent="0.2">
      <c r="A18" s="7">
        <v>6</v>
      </c>
      <c r="B18" s="63" t="s">
        <v>21</v>
      </c>
      <c r="C18" s="89"/>
      <c r="D18" s="67">
        <v>7.5</v>
      </c>
      <c r="E18" s="68"/>
      <c r="F18" s="87"/>
      <c r="G18" s="88"/>
      <c r="H18" s="67">
        <f t="shared" ref="H18:H25" si="0">IF(F18 = 0, D18, D18*70% + F18*30%)</f>
        <v>7.5</v>
      </c>
      <c r="I18" s="68"/>
    </row>
    <row r="19" spans="1:9" ht="35.200000000000003" customHeight="1" outlineLevel="1" x14ac:dyDescent="0.2">
      <c r="A19" s="7">
        <v>7</v>
      </c>
      <c r="B19" s="63" t="s">
        <v>22</v>
      </c>
      <c r="C19" s="89"/>
      <c r="D19" s="67">
        <v>7.5</v>
      </c>
      <c r="E19" s="68"/>
      <c r="F19" s="87"/>
      <c r="G19" s="88"/>
      <c r="H19" s="67">
        <f t="shared" si="0"/>
        <v>7.5</v>
      </c>
      <c r="I19" s="68"/>
    </row>
    <row r="20" spans="1:9" ht="35.200000000000003" customHeight="1" outlineLevel="1" x14ac:dyDescent="0.2">
      <c r="A20" s="7">
        <v>8</v>
      </c>
      <c r="B20" s="63" t="s">
        <v>55</v>
      </c>
      <c r="C20" s="89"/>
      <c r="D20" s="67">
        <v>7</v>
      </c>
      <c r="E20" s="68"/>
      <c r="F20" s="87"/>
      <c r="G20" s="88"/>
      <c r="H20" s="67">
        <f t="shared" si="0"/>
        <v>7</v>
      </c>
      <c r="I20" s="68"/>
    </row>
    <row r="21" spans="1:9" ht="35.200000000000003" customHeight="1" outlineLevel="1" x14ac:dyDescent="0.2">
      <c r="A21" s="7">
        <v>9</v>
      </c>
      <c r="B21" s="63" t="s">
        <v>23</v>
      </c>
      <c r="C21" s="89"/>
      <c r="D21" s="67">
        <v>7</v>
      </c>
      <c r="E21" s="68"/>
      <c r="F21" s="67"/>
      <c r="G21" s="68"/>
      <c r="H21" s="67">
        <f t="shared" si="0"/>
        <v>7</v>
      </c>
      <c r="I21" s="68"/>
    </row>
    <row r="22" spans="1:9" ht="35.200000000000003" customHeight="1" outlineLevel="1" x14ac:dyDescent="0.2">
      <c r="A22" s="7">
        <v>10</v>
      </c>
      <c r="B22" s="63" t="s">
        <v>24</v>
      </c>
      <c r="C22" s="89"/>
      <c r="D22" s="67">
        <v>8</v>
      </c>
      <c r="E22" s="68"/>
      <c r="F22" s="67"/>
      <c r="G22" s="68"/>
      <c r="H22" s="67">
        <f t="shared" si="0"/>
        <v>8</v>
      </c>
      <c r="I22" s="68"/>
    </row>
    <row r="23" spans="1:9" ht="35.200000000000003" customHeight="1" outlineLevel="1" x14ac:dyDescent="0.2">
      <c r="A23" s="7">
        <v>11</v>
      </c>
      <c r="B23" s="63" t="s">
        <v>25</v>
      </c>
      <c r="C23" s="89"/>
      <c r="D23" s="67">
        <v>7.5</v>
      </c>
      <c r="E23" s="68"/>
      <c r="F23" s="67"/>
      <c r="G23" s="68"/>
      <c r="H23" s="67">
        <f t="shared" si="0"/>
        <v>7.5</v>
      </c>
      <c r="I23" s="68"/>
    </row>
    <row r="24" spans="1:9" ht="35.200000000000003" customHeight="1" outlineLevel="1" x14ac:dyDescent="0.2">
      <c r="A24" s="7">
        <v>12</v>
      </c>
      <c r="B24" s="63" t="s">
        <v>26</v>
      </c>
      <c r="C24" s="89"/>
      <c r="D24" s="67">
        <v>7.5</v>
      </c>
      <c r="E24" s="68"/>
      <c r="F24" s="67"/>
      <c r="G24" s="68"/>
      <c r="H24" s="67">
        <f t="shared" si="0"/>
        <v>7.5</v>
      </c>
      <c r="I24" s="68"/>
    </row>
    <row r="25" spans="1:9" ht="35.200000000000003" customHeight="1" outlineLevel="2" x14ac:dyDescent="0.2">
      <c r="A25" s="13">
        <v>13</v>
      </c>
      <c r="B25" s="65" t="s">
        <v>33</v>
      </c>
      <c r="C25" s="75"/>
      <c r="D25" s="67">
        <v>7.5</v>
      </c>
      <c r="E25" s="68"/>
      <c r="F25" s="87"/>
      <c r="G25" s="88"/>
      <c r="H25" s="67">
        <f t="shared" si="0"/>
        <v>7.5</v>
      </c>
      <c r="I25" s="68"/>
    </row>
    <row r="26" spans="1:9" ht="35.200000000000003" customHeight="1" outlineLevel="1" x14ac:dyDescent="0.2">
      <c r="A26" s="7"/>
      <c r="B26" s="63" t="s">
        <v>18</v>
      </c>
      <c r="C26" s="90"/>
      <c r="D26" s="90"/>
      <c r="E26" s="90"/>
      <c r="F26" s="90"/>
      <c r="G26" s="90"/>
      <c r="H26" s="90"/>
      <c r="I26" s="64"/>
    </row>
    <row r="27" spans="1:9" ht="21.8" customHeight="1" outlineLevel="1" x14ac:dyDescent="0.2">
      <c r="A27" s="26"/>
      <c r="B27" s="23"/>
      <c r="C27" s="23"/>
      <c r="D27" s="23"/>
      <c r="E27" s="23"/>
      <c r="F27" s="23"/>
      <c r="G27" s="23"/>
      <c r="H27" s="27">
        <f>AVERAGE(H29:I34)</f>
        <v>7.75</v>
      </c>
      <c r="I27" s="28" t="str">
        <f>IF(H27 &gt;= 9, "S", IF(H27 &gt;= 7.5, "A", IF(H27 &gt;= 4, "B", "C")))</f>
        <v>A</v>
      </c>
    </row>
    <row r="28" spans="1:9" ht="25.55" customHeight="1" x14ac:dyDescent="0.25">
      <c r="A28" s="72" t="s">
        <v>32</v>
      </c>
      <c r="B28" s="73"/>
      <c r="C28" s="74"/>
      <c r="D28" s="76" t="s">
        <v>2</v>
      </c>
      <c r="E28" s="77"/>
      <c r="F28" s="76" t="s">
        <v>3</v>
      </c>
      <c r="G28" s="77"/>
      <c r="H28" s="76" t="s">
        <v>9</v>
      </c>
      <c r="I28" s="77"/>
    </row>
    <row r="29" spans="1:9" ht="33.75" customHeight="1" outlineLevel="2" x14ac:dyDescent="0.2">
      <c r="A29" s="10">
        <v>14</v>
      </c>
      <c r="B29" s="65" t="s">
        <v>37</v>
      </c>
      <c r="C29" s="66"/>
      <c r="D29" s="67">
        <v>7</v>
      </c>
      <c r="E29" s="68"/>
      <c r="F29" s="87"/>
      <c r="G29" s="88"/>
      <c r="H29" s="67">
        <f t="shared" ref="H29:H33" si="1">IF(F29 = 0, D29, D29*70% + F29*30%)</f>
        <v>7</v>
      </c>
      <c r="I29" s="68"/>
    </row>
    <row r="30" spans="1:9" ht="33.75" customHeight="1" outlineLevel="2" x14ac:dyDescent="0.2">
      <c r="A30" s="10">
        <v>15</v>
      </c>
      <c r="B30" s="65" t="s">
        <v>34</v>
      </c>
      <c r="C30" s="66"/>
      <c r="D30" s="67">
        <v>8</v>
      </c>
      <c r="E30" s="68"/>
      <c r="F30" s="87"/>
      <c r="G30" s="88"/>
      <c r="H30" s="67">
        <f t="shared" si="1"/>
        <v>8</v>
      </c>
      <c r="I30" s="68"/>
    </row>
    <row r="31" spans="1:9" ht="33.75" customHeight="1" outlineLevel="2" x14ac:dyDescent="0.2">
      <c r="A31" s="10">
        <v>16</v>
      </c>
      <c r="B31" s="65" t="s">
        <v>56</v>
      </c>
      <c r="C31" s="75"/>
      <c r="D31" s="67">
        <v>7.5</v>
      </c>
      <c r="E31" s="68"/>
      <c r="F31" s="87"/>
      <c r="G31" s="88"/>
      <c r="H31" s="67">
        <f t="shared" si="1"/>
        <v>7.5</v>
      </c>
      <c r="I31" s="68"/>
    </row>
    <row r="32" spans="1:9" ht="33.75" customHeight="1" outlineLevel="2" x14ac:dyDescent="0.2">
      <c r="A32" s="10">
        <v>17</v>
      </c>
      <c r="B32" s="65" t="s">
        <v>35</v>
      </c>
      <c r="C32" s="75"/>
      <c r="D32" s="67">
        <v>8</v>
      </c>
      <c r="E32" s="68"/>
      <c r="F32" s="87"/>
      <c r="G32" s="88"/>
      <c r="H32" s="67">
        <f t="shared" si="1"/>
        <v>8</v>
      </c>
      <c r="I32" s="68"/>
    </row>
    <row r="33" spans="1:10" ht="33.75" customHeight="1" outlineLevel="2" x14ac:dyDescent="0.2">
      <c r="A33" s="10">
        <v>18</v>
      </c>
      <c r="B33" s="65" t="s">
        <v>36</v>
      </c>
      <c r="C33" s="75"/>
      <c r="D33" s="67">
        <v>8</v>
      </c>
      <c r="E33" s="68"/>
      <c r="F33" s="87"/>
      <c r="G33" s="88"/>
      <c r="H33" s="67">
        <f t="shared" si="1"/>
        <v>8</v>
      </c>
      <c r="I33" s="68"/>
    </row>
    <row r="34" spans="1:10" ht="33.75" customHeight="1" outlineLevel="2" x14ac:dyDescent="0.2">
      <c r="A34" s="10">
        <v>19</v>
      </c>
      <c r="B34" s="65" t="s">
        <v>57</v>
      </c>
      <c r="C34" s="75"/>
      <c r="D34" s="67">
        <v>8</v>
      </c>
      <c r="E34" s="68"/>
      <c r="F34" s="87"/>
      <c r="G34" s="88"/>
      <c r="H34" s="67">
        <f t="shared" ref="H34" si="2">IF(F34 = 0, D34, D34*70% + F34*30%)</f>
        <v>8</v>
      </c>
      <c r="I34" s="68"/>
    </row>
    <row r="35" spans="1:10" ht="46.5" customHeight="1" outlineLevel="2" x14ac:dyDescent="0.2">
      <c r="A35" s="7"/>
      <c r="B35" s="63" t="s">
        <v>87</v>
      </c>
      <c r="C35" s="90"/>
      <c r="D35" s="90"/>
      <c r="E35" s="90"/>
      <c r="F35" s="90"/>
      <c r="G35" s="90"/>
      <c r="H35" s="90"/>
      <c r="I35" s="64"/>
    </row>
    <row r="36" spans="1:10" ht="21.8" customHeight="1" outlineLevel="1" x14ac:dyDescent="0.2">
      <c r="A36" s="26"/>
      <c r="B36" s="23"/>
      <c r="C36" s="23"/>
      <c r="D36" s="23"/>
      <c r="E36" s="23"/>
      <c r="F36" s="23"/>
      <c r="G36" s="23"/>
      <c r="H36" s="27">
        <f>AVERAGE(H38:H42)</f>
        <v>7.5</v>
      </c>
      <c r="I36" s="28" t="str">
        <f>IF(H36 &gt;= 9, "S", IF(H36 &gt;= 7.5, "A", IF(H36 &gt;= 4, "B", "C")))</f>
        <v>A</v>
      </c>
      <c r="J36" s="43"/>
    </row>
    <row r="37" spans="1:10" ht="26.2" customHeight="1" x14ac:dyDescent="0.25">
      <c r="A37" s="72" t="s">
        <v>38</v>
      </c>
      <c r="B37" s="73"/>
      <c r="C37" s="74"/>
      <c r="D37" s="76" t="s">
        <v>2</v>
      </c>
      <c r="E37" s="77"/>
      <c r="F37" s="76" t="s">
        <v>3</v>
      </c>
      <c r="G37" s="77"/>
      <c r="H37" s="76" t="s">
        <v>9</v>
      </c>
      <c r="I37" s="77"/>
      <c r="J37" s="43"/>
    </row>
    <row r="38" spans="1:10" ht="29.95" customHeight="1" outlineLevel="2" x14ac:dyDescent="0.2">
      <c r="A38" s="9">
        <v>20</v>
      </c>
      <c r="B38" s="65" t="s">
        <v>40</v>
      </c>
      <c r="C38" s="66"/>
      <c r="D38" s="67">
        <v>7</v>
      </c>
      <c r="E38" s="68"/>
      <c r="F38" s="87"/>
      <c r="G38" s="88"/>
      <c r="H38" s="67">
        <f>IF(F38 = 0, D38, D38*70% + F38*30%)</f>
        <v>7</v>
      </c>
      <c r="I38" s="68"/>
    </row>
    <row r="39" spans="1:10" ht="29.95" customHeight="1" outlineLevel="2" x14ac:dyDescent="0.2">
      <c r="A39" s="9">
        <v>21</v>
      </c>
      <c r="B39" s="65" t="s">
        <v>39</v>
      </c>
      <c r="C39" s="66"/>
      <c r="D39" s="67">
        <v>7.5</v>
      </c>
      <c r="E39" s="68"/>
      <c r="F39" s="87"/>
      <c r="G39" s="88"/>
      <c r="H39" s="67">
        <f>IF(F39 = 0, D39, D39*70% + F39*30%)</f>
        <v>7.5</v>
      </c>
      <c r="I39" s="68"/>
    </row>
    <row r="40" spans="1:10" ht="29.95" customHeight="1" outlineLevel="2" x14ac:dyDescent="0.2">
      <c r="A40" s="9">
        <v>22</v>
      </c>
      <c r="B40" s="65" t="s">
        <v>41</v>
      </c>
      <c r="C40" s="66"/>
      <c r="D40" s="67">
        <v>7.5</v>
      </c>
      <c r="E40" s="68"/>
      <c r="F40" s="87"/>
      <c r="G40" s="88"/>
      <c r="H40" s="67">
        <f>IF(F40 = 0, D40, D40*70% + F40*30%)</f>
        <v>7.5</v>
      </c>
      <c r="I40" s="68"/>
    </row>
    <row r="41" spans="1:10" ht="29.95" customHeight="1" outlineLevel="2" x14ac:dyDescent="0.2">
      <c r="A41" s="9">
        <v>23</v>
      </c>
      <c r="B41" s="65" t="s">
        <v>42</v>
      </c>
      <c r="C41" s="66"/>
      <c r="D41" s="67">
        <v>7.5</v>
      </c>
      <c r="E41" s="68"/>
      <c r="F41" s="87"/>
      <c r="G41" s="88"/>
      <c r="H41" s="67">
        <f>IF(F41 = 0, D41, D41*70% + F41*30%)</f>
        <v>7.5</v>
      </c>
      <c r="I41" s="68"/>
    </row>
    <row r="42" spans="1:10" ht="29.95" customHeight="1" outlineLevel="2" x14ac:dyDescent="0.2">
      <c r="A42" s="9">
        <v>24</v>
      </c>
      <c r="B42" s="65" t="s">
        <v>43</v>
      </c>
      <c r="C42" s="66"/>
      <c r="D42" s="67">
        <v>8</v>
      </c>
      <c r="E42" s="68"/>
      <c r="F42" s="87"/>
      <c r="G42" s="88"/>
      <c r="H42" s="67">
        <f>IF(F42 = 0, D42, D42*70% + F42*30%)</f>
        <v>8</v>
      </c>
      <c r="I42" s="68"/>
    </row>
    <row r="43" spans="1:10" ht="46.5" customHeight="1" outlineLevel="2" x14ac:dyDescent="0.2">
      <c r="A43" s="7"/>
      <c r="B43" s="63" t="s">
        <v>88</v>
      </c>
      <c r="C43" s="90"/>
      <c r="D43" s="90"/>
      <c r="E43" s="90"/>
      <c r="F43" s="90"/>
      <c r="G43" s="90"/>
      <c r="H43" s="90"/>
      <c r="I43" s="64"/>
    </row>
    <row r="44" spans="1:10" ht="21.8" customHeight="1" outlineLevel="1" x14ac:dyDescent="0.2">
      <c r="A44" s="26"/>
      <c r="B44" s="23"/>
      <c r="C44" s="23"/>
      <c r="D44" s="23"/>
      <c r="E44" s="23"/>
      <c r="F44" s="23"/>
      <c r="G44" s="23"/>
      <c r="H44" s="27">
        <f>AVERAGE(H46:H50)</f>
        <v>7</v>
      </c>
      <c r="I44" s="28" t="str">
        <f>IF(H44 &gt;= 9, "S", IF(H44 &gt;= 7.5, "A", IF(H44 &gt;= 4, "B", "C")))</f>
        <v>B</v>
      </c>
    </row>
    <row r="45" spans="1:10" ht="26.2" customHeight="1" x14ac:dyDescent="0.25">
      <c r="A45" s="72" t="s">
        <v>44</v>
      </c>
      <c r="B45" s="73"/>
      <c r="C45" s="74"/>
      <c r="D45" s="76" t="s">
        <v>2</v>
      </c>
      <c r="E45" s="77"/>
      <c r="F45" s="76" t="s">
        <v>3</v>
      </c>
      <c r="G45" s="77"/>
      <c r="H45" s="76" t="s">
        <v>9</v>
      </c>
      <c r="I45" s="77"/>
    </row>
    <row r="46" spans="1:10" ht="33.75" customHeight="1" outlineLevel="1" x14ac:dyDescent="0.2">
      <c r="A46" s="9">
        <v>25</v>
      </c>
      <c r="B46" s="65" t="s">
        <v>52</v>
      </c>
      <c r="C46" s="66"/>
      <c r="D46" s="67">
        <v>7</v>
      </c>
      <c r="E46" s="68"/>
      <c r="F46" s="69"/>
      <c r="G46" s="70"/>
      <c r="H46" s="67">
        <f>IF(F46 = 0, D46, D46*70% + F46*30%)</f>
        <v>7</v>
      </c>
      <c r="I46" s="68"/>
    </row>
    <row r="47" spans="1:10" ht="33.75" customHeight="1" outlineLevel="1" x14ac:dyDescent="0.2">
      <c r="A47" s="9">
        <v>26</v>
      </c>
      <c r="B47" s="65" t="s">
        <v>46</v>
      </c>
      <c r="C47" s="66"/>
      <c r="D47" s="67">
        <v>7.5</v>
      </c>
      <c r="E47" s="68"/>
      <c r="F47" s="69"/>
      <c r="G47" s="70"/>
      <c r="H47" s="67">
        <f t="shared" ref="H47:H50" si="3">IF(F47 = 0, D47, D47*70% + F47*30%)</f>
        <v>7.5</v>
      </c>
      <c r="I47" s="68"/>
    </row>
    <row r="48" spans="1:10" ht="33.75" customHeight="1" outlineLevel="1" x14ac:dyDescent="0.2">
      <c r="A48" s="9">
        <v>27</v>
      </c>
      <c r="B48" s="65" t="s">
        <v>47</v>
      </c>
      <c r="C48" s="66"/>
      <c r="D48" s="67">
        <v>7</v>
      </c>
      <c r="E48" s="68"/>
      <c r="F48" s="69"/>
      <c r="G48" s="70"/>
      <c r="H48" s="67">
        <f t="shared" si="3"/>
        <v>7</v>
      </c>
      <c r="I48" s="68"/>
    </row>
    <row r="49" spans="1:9" ht="33.75" customHeight="1" outlineLevel="1" x14ac:dyDescent="0.2">
      <c r="A49" s="9">
        <v>28</v>
      </c>
      <c r="B49" s="65" t="s">
        <v>48</v>
      </c>
      <c r="C49" s="66"/>
      <c r="D49" s="67">
        <v>7</v>
      </c>
      <c r="E49" s="68"/>
      <c r="F49" s="69"/>
      <c r="G49" s="70"/>
      <c r="H49" s="67">
        <f t="shared" si="3"/>
        <v>7</v>
      </c>
      <c r="I49" s="68"/>
    </row>
    <row r="50" spans="1:9" ht="33.75" customHeight="1" outlineLevel="1" x14ac:dyDescent="0.2">
      <c r="A50" s="9">
        <v>29</v>
      </c>
      <c r="B50" s="65" t="s">
        <v>49</v>
      </c>
      <c r="C50" s="66"/>
      <c r="D50" s="67">
        <v>6.5</v>
      </c>
      <c r="E50" s="68"/>
      <c r="F50" s="69"/>
      <c r="G50" s="70"/>
      <c r="H50" s="67">
        <f t="shared" si="3"/>
        <v>6.5</v>
      </c>
      <c r="I50" s="68"/>
    </row>
    <row r="51" spans="1:9" ht="33.75" customHeight="1" outlineLevel="1" x14ac:dyDescent="0.2">
      <c r="A51" s="7"/>
      <c r="B51" s="63" t="s">
        <v>10</v>
      </c>
      <c r="C51" s="90"/>
      <c r="D51" s="90"/>
      <c r="E51" s="90"/>
      <c r="F51" s="90"/>
      <c r="G51" s="90"/>
      <c r="H51" s="90"/>
      <c r="I51" s="64"/>
    </row>
    <row r="52" spans="1:9" ht="20.95" customHeight="1" x14ac:dyDescent="0.25">
      <c r="A52" s="14"/>
      <c r="B52" s="11"/>
      <c r="C52" s="11"/>
      <c r="D52" s="15"/>
      <c r="E52" s="15"/>
      <c r="F52" s="16"/>
      <c r="G52" s="16"/>
      <c r="H52" s="85"/>
      <c r="I52" s="85"/>
    </row>
    <row r="53" spans="1:9" ht="32.25" customHeight="1" x14ac:dyDescent="0.2">
      <c r="A53" s="17"/>
      <c r="B53" s="18" t="s">
        <v>6</v>
      </c>
      <c r="C53" s="19"/>
      <c r="D53" s="20"/>
      <c r="E53" s="20"/>
      <c r="F53" s="20"/>
      <c r="G53" s="20"/>
      <c r="H53" s="20"/>
      <c r="I53" s="20"/>
    </row>
    <row r="54" spans="1:9" ht="23.25" customHeight="1" outlineLevel="1" x14ac:dyDescent="0.2">
      <c r="A54" s="12"/>
      <c r="B54" s="11"/>
      <c r="C54" s="11"/>
      <c r="D54" s="12"/>
      <c r="E54" s="12"/>
      <c r="F54" s="12"/>
      <c r="G54" s="12"/>
      <c r="H54" s="12"/>
      <c r="I54" s="12"/>
    </row>
    <row r="55" spans="1:9" ht="15.05" customHeight="1" outlineLevel="1" x14ac:dyDescent="0.25">
      <c r="A55" s="82" t="s">
        <v>8</v>
      </c>
      <c r="B55" s="83"/>
      <c r="C55" s="83"/>
      <c r="D55" s="83"/>
      <c r="E55" s="83"/>
      <c r="F55" s="83"/>
      <c r="G55" s="83"/>
      <c r="H55" s="83"/>
      <c r="I55" s="84"/>
    </row>
    <row r="56" spans="1:9" ht="60.05" customHeight="1" outlineLevel="1" x14ac:dyDescent="0.2">
      <c r="A56" s="79" t="s">
        <v>73</v>
      </c>
      <c r="B56" s="80"/>
      <c r="C56" s="80"/>
      <c r="D56" s="80"/>
      <c r="E56" s="80"/>
      <c r="F56" s="80"/>
      <c r="G56" s="80"/>
      <c r="H56" s="80"/>
      <c r="I56" s="81"/>
    </row>
    <row r="57" spans="1:9" ht="15.05" customHeight="1" outlineLevel="1" x14ac:dyDescent="0.25">
      <c r="A57" s="82" t="s">
        <v>4</v>
      </c>
      <c r="B57" s="83"/>
      <c r="C57" s="83"/>
      <c r="D57" s="83"/>
      <c r="E57" s="83"/>
      <c r="F57" s="83"/>
      <c r="G57" s="83"/>
      <c r="H57" s="83"/>
      <c r="I57" s="84"/>
    </row>
    <row r="58" spans="1:9" ht="72.849999999999994" customHeight="1" outlineLevel="1" x14ac:dyDescent="0.2">
      <c r="A58" s="79" t="s">
        <v>74</v>
      </c>
      <c r="B58" s="80"/>
      <c r="C58" s="80"/>
      <c r="D58" s="80"/>
      <c r="E58" s="80"/>
      <c r="F58" s="80"/>
      <c r="G58" s="80"/>
      <c r="H58" s="80"/>
      <c r="I58" s="81"/>
    </row>
    <row r="59" spans="1:9" ht="15.05" customHeight="1" outlineLevel="1" x14ac:dyDescent="0.25">
      <c r="A59" s="82" t="s">
        <v>5</v>
      </c>
      <c r="B59" s="83"/>
      <c r="C59" s="83"/>
      <c r="D59" s="83"/>
      <c r="E59" s="83"/>
      <c r="F59" s="83"/>
      <c r="G59" s="83"/>
      <c r="H59" s="83"/>
      <c r="I59" s="84"/>
    </row>
    <row r="60" spans="1:9" ht="60.05" customHeight="1" outlineLevel="1" x14ac:dyDescent="0.2">
      <c r="A60" s="79" t="s">
        <v>75</v>
      </c>
      <c r="B60" s="80"/>
      <c r="C60" s="80"/>
      <c r="D60" s="80"/>
      <c r="E60" s="80"/>
      <c r="F60" s="80"/>
      <c r="G60" s="80"/>
      <c r="H60" s="80"/>
      <c r="I60" s="81"/>
    </row>
    <row r="61" spans="1:9" ht="13.1" outlineLevel="1" x14ac:dyDescent="0.25">
      <c r="A61" s="82" t="s">
        <v>7</v>
      </c>
      <c r="B61" s="83"/>
      <c r="C61" s="83"/>
      <c r="D61" s="83"/>
      <c r="E61" s="83"/>
      <c r="F61" s="83"/>
      <c r="G61" s="83"/>
      <c r="H61" s="83"/>
      <c r="I61" s="84"/>
    </row>
    <row r="62" spans="1:9" ht="210.8" customHeight="1" outlineLevel="1" x14ac:dyDescent="0.2">
      <c r="A62" s="86" t="s">
        <v>89</v>
      </c>
      <c r="B62" s="80"/>
      <c r="C62" s="80"/>
      <c r="D62" s="80"/>
      <c r="E62" s="80"/>
      <c r="F62" s="80"/>
      <c r="G62" s="80"/>
      <c r="H62" s="80"/>
      <c r="I62" s="81"/>
    </row>
    <row r="63" spans="1:9" ht="13.1" outlineLevel="1" x14ac:dyDescent="0.25">
      <c r="A63" s="83" t="s">
        <v>58</v>
      </c>
      <c r="B63" s="83"/>
      <c r="C63" s="83"/>
      <c r="D63" s="83"/>
      <c r="E63" s="83"/>
      <c r="F63" s="83"/>
      <c r="G63" s="83"/>
      <c r="H63" s="83"/>
      <c r="I63" s="83"/>
    </row>
    <row r="64" spans="1:9" ht="60.05" customHeight="1" outlineLevel="1" x14ac:dyDescent="0.2">
      <c r="A64" s="79"/>
      <c r="B64" s="80"/>
      <c r="C64" s="80"/>
      <c r="D64" s="80"/>
      <c r="E64" s="80"/>
      <c r="F64" s="80"/>
      <c r="G64" s="80"/>
      <c r="H64" s="80"/>
      <c r="I64" s="81"/>
    </row>
    <row r="65" spans="1:9" ht="13.1" outlineLevel="1" x14ac:dyDescent="0.25">
      <c r="A65" s="83" t="s">
        <v>59</v>
      </c>
      <c r="B65" s="83"/>
      <c r="C65" s="83"/>
      <c r="D65" s="83"/>
      <c r="E65" s="83"/>
      <c r="F65" s="83"/>
      <c r="G65" s="83"/>
      <c r="H65" s="83"/>
      <c r="I65" s="83"/>
    </row>
    <row r="66" spans="1:9" ht="60.05" customHeight="1" outlineLevel="1" x14ac:dyDescent="0.2">
      <c r="A66" s="86"/>
      <c r="B66" s="80"/>
      <c r="C66" s="80"/>
      <c r="D66" s="80"/>
      <c r="E66" s="80"/>
      <c r="F66" s="80"/>
      <c r="G66" s="80"/>
      <c r="H66" s="80"/>
      <c r="I66" s="81"/>
    </row>
    <row r="67" spans="1:9" ht="13.1" outlineLevel="1" x14ac:dyDescent="0.25">
      <c r="A67" s="83" t="s">
        <v>61</v>
      </c>
      <c r="B67" s="83"/>
      <c r="C67" s="83"/>
      <c r="D67" s="83"/>
      <c r="E67" s="83"/>
      <c r="F67" s="83"/>
      <c r="G67" s="83"/>
      <c r="H67" s="83"/>
      <c r="I67" s="83"/>
    </row>
    <row r="68" spans="1:9" ht="60.05" customHeight="1" outlineLevel="1" x14ac:dyDescent="0.2">
      <c r="A68" s="86"/>
      <c r="B68" s="80"/>
      <c r="C68" s="80"/>
      <c r="D68" s="80"/>
      <c r="E68" s="80"/>
      <c r="F68" s="80"/>
      <c r="G68" s="80"/>
      <c r="H68" s="80"/>
      <c r="I68" s="81"/>
    </row>
    <row r="69" spans="1:9" ht="13.1" outlineLevel="1" x14ac:dyDescent="0.25">
      <c r="A69" s="83" t="s">
        <v>60</v>
      </c>
      <c r="B69" s="83"/>
      <c r="C69" s="83"/>
      <c r="D69" s="83"/>
      <c r="E69" s="83"/>
      <c r="F69" s="83"/>
      <c r="G69" s="83"/>
      <c r="H69" s="83"/>
      <c r="I69" s="83"/>
    </row>
    <row r="70" spans="1:9" ht="60.05" customHeight="1" outlineLevel="1" x14ac:dyDescent="0.2">
      <c r="A70" s="86"/>
      <c r="B70" s="80"/>
      <c r="C70" s="80"/>
      <c r="D70" s="80"/>
      <c r="E70" s="80"/>
      <c r="F70" s="80"/>
      <c r="G70" s="80"/>
      <c r="H70" s="80"/>
      <c r="I70" s="81"/>
    </row>
  </sheetData>
  <mergeCells count="163">
    <mergeCell ref="B48:C48"/>
    <mergeCell ref="F40:G40"/>
    <mergeCell ref="B40:C40"/>
    <mergeCell ref="B39:C39"/>
    <mergeCell ref="B42:C42"/>
    <mergeCell ref="F39:G39"/>
    <mergeCell ref="F38:G38"/>
    <mergeCell ref="D38:E38"/>
    <mergeCell ref="D39:E39"/>
    <mergeCell ref="D40:E40"/>
    <mergeCell ref="D24:E24"/>
    <mergeCell ref="A37:C37"/>
    <mergeCell ref="A8:B8"/>
    <mergeCell ref="A4:I4"/>
    <mergeCell ref="A7:D7"/>
    <mergeCell ref="A6:D6"/>
    <mergeCell ref="A5:D5"/>
    <mergeCell ref="B38:C38"/>
    <mergeCell ref="D32:E32"/>
    <mergeCell ref="F32:G32"/>
    <mergeCell ref="B25:C25"/>
    <mergeCell ref="D25:E25"/>
    <mergeCell ref="F25:G25"/>
    <mergeCell ref="H25:I25"/>
    <mergeCell ref="B32:C32"/>
    <mergeCell ref="D31:E31"/>
    <mergeCell ref="H29:I29"/>
    <mergeCell ref="D29:E29"/>
    <mergeCell ref="B35:I35"/>
    <mergeCell ref="F24:G24"/>
    <mergeCell ref="F34:G34"/>
    <mergeCell ref="H34:I34"/>
    <mergeCell ref="F31:G31"/>
    <mergeCell ref="D30:E30"/>
    <mergeCell ref="A69:I69"/>
    <mergeCell ref="A70:I70"/>
    <mergeCell ref="D48:E48"/>
    <mergeCell ref="D46:E46"/>
    <mergeCell ref="D47:E47"/>
    <mergeCell ref="H46:I46"/>
    <mergeCell ref="H47:I47"/>
    <mergeCell ref="H48:I48"/>
    <mergeCell ref="H49:I49"/>
    <mergeCell ref="F48:G48"/>
    <mergeCell ref="F46:G46"/>
    <mergeCell ref="B51:I51"/>
    <mergeCell ref="A58:I58"/>
    <mergeCell ref="B46:C46"/>
    <mergeCell ref="B49:C49"/>
    <mergeCell ref="A63:I63"/>
    <mergeCell ref="D49:E49"/>
    <mergeCell ref="F49:G49"/>
    <mergeCell ref="A67:I67"/>
    <mergeCell ref="A68:I68"/>
    <mergeCell ref="A65:I65"/>
    <mergeCell ref="A66:I66"/>
    <mergeCell ref="F47:G47"/>
    <mergeCell ref="B47:C47"/>
    <mergeCell ref="H12:I12"/>
    <mergeCell ref="H16:I16"/>
    <mergeCell ref="H17:I17"/>
    <mergeCell ref="F12:G12"/>
    <mergeCell ref="F13:G13"/>
    <mergeCell ref="F14:G14"/>
    <mergeCell ref="F15:G15"/>
    <mergeCell ref="F28:G28"/>
    <mergeCell ref="H28:I28"/>
    <mergeCell ref="H15:I15"/>
    <mergeCell ref="F18:G18"/>
    <mergeCell ref="H18:I18"/>
    <mergeCell ref="F19:G19"/>
    <mergeCell ref="H19:I19"/>
    <mergeCell ref="F20:G20"/>
    <mergeCell ref="H20:I20"/>
    <mergeCell ref="F21:G21"/>
    <mergeCell ref="F22:G22"/>
    <mergeCell ref="F23:G23"/>
    <mergeCell ref="F17:G17"/>
    <mergeCell ref="H21:I21"/>
    <mergeCell ref="H22:I22"/>
    <mergeCell ref="H23:I23"/>
    <mergeCell ref="H24:I24"/>
    <mergeCell ref="B31:C31"/>
    <mergeCell ref="A45:C45"/>
    <mergeCell ref="B43:I43"/>
    <mergeCell ref="B34:C34"/>
    <mergeCell ref="D34:E34"/>
    <mergeCell ref="D28:E28"/>
    <mergeCell ref="D45:E45"/>
    <mergeCell ref="F45:G45"/>
    <mergeCell ref="D41:E41"/>
    <mergeCell ref="F30:G30"/>
    <mergeCell ref="H30:I30"/>
    <mergeCell ref="H31:I31"/>
    <mergeCell ref="H45:I45"/>
    <mergeCell ref="F42:G42"/>
    <mergeCell ref="H33:I33"/>
    <mergeCell ref="H38:I38"/>
    <mergeCell ref="F41:G41"/>
    <mergeCell ref="F37:G37"/>
    <mergeCell ref="D37:E37"/>
    <mergeCell ref="H40:I40"/>
    <mergeCell ref="H41:I41"/>
    <mergeCell ref="H42:I42"/>
    <mergeCell ref="H37:I37"/>
    <mergeCell ref="H39:I39"/>
    <mergeCell ref="D16:E16"/>
    <mergeCell ref="F16:G16"/>
    <mergeCell ref="H32:I32"/>
    <mergeCell ref="B41:C41"/>
    <mergeCell ref="D42:E42"/>
    <mergeCell ref="B18:C18"/>
    <mergeCell ref="D18:E18"/>
    <mergeCell ref="B19:C19"/>
    <mergeCell ref="D19:E19"/>
    <mergeCell ref="B20:C20"/>
    <mergeCell ref="D20:E20"/>
    <mergeCell ref="B21:C21"/>
    <mergeCell ref="B22:C22"/>
    <mergeCell ref="B23:C23"/>
    <mergeCell ref="B24:C24"/>
    <mergeCell ref="D21:E21"/>
    <mergeCell ref="D22:E22"/>
    <mergeCell ref="D23:E23"/>
    <mergeCell ref="B16:C16"/>
    <mergeCell ref="F29:G29"/>
    <mergeCell ref="D17:E17"/>
    <mergeCell ref="F33:G33"/>
    <mergeCell ref="B17:C17"/>
    <mergeCell ref="B26:I26"/>
    <mergeCell ref="A64:I64"/>
    <mergeCell ref="A57:I57"/>
    <mergeCell ref="H52:I52"/>
    <mergeCell ref="A55:I55"/>
    <mergeCell ref="A56:I56"/>
    <mergeCell ref="A59:I59"/>
    <mergeCell ref="A60:I60"/>
    <mergeCell ref="A61:I61"/>
    <mergeCell ref="A62:I62"/>
    <mergeCell ref="B14:C14"/>
    <mergeCell ref="B15:C15"/>
    <mergeCell ref="B50:C50"/>
    <mergeCell ref="D50:E50"/>
    <mergeCell ref="F50:G50"/>
    <mergeCell ref="H50:I50"/>
    <mergeCell ref="B3:I3"/>
    <mergeCell ref="A28:C28"/>
    <mergeCell ref="B29:C29"/>
    <mergeCell ref="A12:C12"/>
    <mergeCell ref="B30:C30"/>
    <mergeCell ref="B33:C33"/>
    <mergeCell ref="D12:E12"/>
    <mergeCell ref="H14:I14"/>
    <mergeCell ref="E5:I5"/>
    <mergeCell ref="E6:I6"/>
    <mergeCell ref="B13:C13"/>
    <mergeCell ref="D13:E13"/>
    <mergeCell ref="D14:E14"/>
    <mergeCell ref="D15:E15"/>
    <mergeCell ref="H13:I13"/>
    <mergeCell ref="D33:E33"/>
    <mergeCell ref="E7:I7"/>
    <mergeCell ref="E8:I8"/>
  </mergeCells>
  <phoneticPr fontId="3" type="noConversion"/>
  <pageMargins left="0.17" right="0.23" top="0.24" bottom="0.24" header="0.24" footer="0.24"/>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activeCell="N39" sqref="N39"/>
    </sheetView>
  </sheetViews>
  <sheetFormatPr defaultRowHeight="12.45" x14ac:dyDescent="0.2"/>
  <sheetData>
    <row r="1" spans="1:3" ht="13.1" x14ac:dyDescent="0.25">
      <c r="A1" s="47" t="s">
        <v>76</v>
      </c>
      <c r="B1" s="47" t="s">
        <v>77</v>
      </c>
      <c r="C1" s="47" t="s">
        <v>78</v>
      </c>
    </row>
    <row r="2" spans="1:3" x14ac:dyDescent="0.2">
      <c r="A2" s="45" t="s">
        <v>79</v>
      </c>
      <c r="B2" s="45">
        <v>4</v>
      </c>
      <c r="C2" s="45">
        <v>1</v>
      </c>
    </row>
    <row r="3" spans="1:3" x14ac:dyDescent="0.2">
      <c r="A3" s="45" t="s">
        <v>80</v>
      </c>
      <c r="B3" s="45">
        <v>8</v>
      </c>
      <c r="C3" s="45">
        <v>1</v>
      </c>
    </row>
    <row r="4" spans="1:3" x14ac:dyDescent="0.2">
      <c r="A4" s="46" t="s">
        <v>81</v>
      </c>
      <c r="B4" s="45">
        <v>5</v>
      </c>
      <c r="C4" s="45">
        <v>3</v>
      </c>
    </row>
    <row r="5" spans="1:3" x14ac:dyDescent="0.2">
      <c r="A5" s="45" t="s">
        <v>82</v>
      </c>
      <c r="B5" s="45">
        <v>3</v>
      </c>
      <c r="C5" s="45">
        <v>0</v>
      </c>
    </row>
    <row r="6" spans="1:3" x14ac:dyDescent="0.2">
      <c r="A6" s="45" t="s">
        <v>83</v>
      </c>
      <c r="B6" s="45">
        <v>5</v>
      </c>
      <c r="C6" s="45">
        <v>0</v>
      </c>
    </row>
    <row r="7" spans="1:3" x14ac:dyDescent="0.2">
      <c r="A7" s="45" t="s">
        <v>84</v>
      </c>
      <c r="B7" s="45">
        <v>5</v>
      </c>
      <c r="C7" s="45">
        <v>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Evaluation</vt:lpstr>
      <vt:lpstr>Chart</vt:lpstr>
    </vt:vector>
  </TitlesOfParts>
  <Company>LCE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Appraisal Form</dc:title>
  <dc:creator>Du Phan</dc:creator>
  <cp:lastModifiedBy>Nhut Vo</cp:lastModifiedBy>
  <cp:lastPrinted>2016-11-28T10:15:04Z</cp:lastPrinted>
  <dcterms:created xsi:type="dcterms:W3CDTF">2003-09-16T10:51:21Z</dcterms:created>
  <dcterms:modified xsi:type="dcterms:W3CDTF">2022-05-13T07:13:44Z</dcterms:modified>
</cp:coreProperties>
</file>