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tabRatio="736"/>
  </bookViews>
  <sheets>
    <sheet name="Sheet1" sheetId="10" r:id="rId1"/>
    <sheet name="每日开户数统计 (2)" sheetId="5" state="hidden" r:id="rId2"/>
  </sheets>
  <calcPr calcId="144525"/>
</workbook>
</file>

<file path=xl/sharedStrings.xml><?xml version="1.0" encoding="utf-8"?>
<sst xmlns="http://schemas.openxmlformats.org/spreadsheetml/2006/main" count="56" uniqueCount="51">
  <si>
    <t>广州兴民路营业部-客户归属(内部资料)</t>
  </si>
  <si>
    <t>备注→：</t>
  </si>
  <si>
    <t>权限开通</t>
  </si>
  <si>
    <t>基金理财、私募</t>
  </si>
  <si>
    <t>资金账号</t>
  </si>
  <si>
    <t>客户姓名</t>
  </si>
  <si>
    <t>证件类别</t>
  </si>
  <si>
    <t>证件号码</t>
  </si>
  <si>
    <t>峰值资产</t>
  </si>
  <si>
    <t>职业</t>
  </si>
  <si>
    <t>开发关系（归属）</t>
  </si>
  <si>
    <t>是否互联网渠道</t>
  </si>
  <si>
    <t>服务包分配</t>
  </si>
  <si>
    <t>跟进情况（已取得业务联系）</t>
  </si>
  <si>
    <t>出生日期</t>
  </si>
  <si>
    <t>现金宝</t>
  </si>
  <si>
    <t>基金定投</t>
  </si>
  <si>
    <t>双创板</t>
  </si>
  <si>
    <t>期权</t>
  </si>
  <si>
    <t>沪港通/深港通</t>
  </si>
  <si>
    <t>两融账户</t>
  </si>
  <si>
    <t>北交所</t>
  </si>
  <si>
    <t>购买产品名称</t>
  </si>
  <si>
    <t>购买金额</t>
  </si>
  <si>
    <t>收益率情况</t>
  </si>
  <si>
    <t>购买时间</t>
  </si>
  <si>
    <t>产品天数</t>
  </si>
  <si>
    <t>到期日</t>
  </si>
  <si>
    <t>海通证券广州兴民路营业部每日战况</t>
  </si>
  <si>
    <t>营业部</t>
  </si>
  <si>
    <t>开户数量</t>
  </si>
  <si>
    <t>产品销售（万元）</t>
  </si>
  <si>
    <t>两融</t>
  </si>
  <si>
    <t>本日</t>
  </si>
  <si>
    <t>今日客户名单</t>
  </si>
  <si>
    <t>本周</t>
  </si>
  <si>
    <t>本月</t>
  </si>
  <si>
    <t>两融开通</t>
  </si>
  <si>
    <t>谢梦晗</t>
  </si>
  <si>
    <t>梁耀星</t>
  </si>
  <si>
    <t>柴丽娜、杨青军</t>
  </si>
  <si>
    <t>吴锐升</t>
  </si>
  <si>
    <t>陈剑琼</t>
  </si>
  <si>
    <t>先斌</t>
  </si>
  <si>
    <t>王桥洋</t>
  </si>
  <si>
    <t>公共客户/欧阳婷</t>
  </si>
  <si>
    <t>总计</t>
  </si>
  <si>
    <t>备注</t>
  </si>
  <si>
    <t xml:space="preserve"> </t>
  </si>
  <si>
    <t>统计时间：</t>
  </si>
  <si>
    <t>统计口径：以柜台集中交易系统查询每日成功开户数为准
 产品销售数据：今日是已上报交易量；本周和本月是已成交交易量。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</si>
</sst>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yyyy/m/d;@"/>
  </numFmts>
  <fonts count="3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b/>
      <sz val="16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00B050"/>
      <name val="等线"/>
      <charset val="134"/>
    </font>
    <font>
      <sz val="11"/>
      <name val="等线"/>
      <charset val="134"/>
    </font>
    <font>
      <b/>
      <sz val="11"/>
      <color rgb="FF00B050"/>
      <name val="等线"/>
      <charset val="134"/>
    </font>
    <font>
      <sz val="11"/>
      <color rgb="FFFF0000"/>
      <name val="等线"/>
      <charset val="134"/>
    </font>
    <font>
      <b/>
      <sz val="11"/>
      <color rgb="FFFF0000"/>
      <name val="等线"/>
      <charset val="134"/>
    </font>
    <font>
      <sz val="11"/>
      <color theme="1"/>
      <name val="等线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b/>
      <sz val="11"/>
      <name val="微软雅黑"/>
      <charset val="134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6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30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10" borderId="31" applyNumberFormat="0" applyAlignment="0" applyProtection="0">
      <alignment vertical="center"/>
    </xf>
    <xf numFmtId="0" fontId="30" fillId="10" borderId="33" applyNumberFormat="0" applyAlignment="0" applyProtection="0">
      <alignment vertical="center"/>
    </xf>
    <xf numFmtId="0" fontId="16" fillId="12" borderId="3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31" fillId="0" borderId="37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6" fontId="3" fillId="3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76" fontId="1" fillId="4" borderId="11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176" fontId="1" fillId="5" borderId="15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76" fontId="1" fillId="5" borderId="19" xfId="0" applyNumberFormat="1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176" fontId="1" fillId="5" borderId="23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176" fontId="1" fillId="3" borderId="7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76" fontId="1" fillId="0" borderId="14" xfId="0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right" vertical="center"/>
    </xf>
    <xf numFmtId="14" fontId="3" fillId="0" borderId="26" xfId="0" applyNumberFormat="1" applyFont="1" applyFill="1" applyBorder="1" applyAlignment="1">
      <alignment horizontal="left" vertical="center"/>
    </xf>
    <xf numFmtId="0" fontId="3" fillId="0" borderId="26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3" fillId="0" borderId="29" xfId="0" applyNumberFormat="1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10" fillId="7" borderId="18" xfId="0" applyNumberFormat="1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0" fontId="11" fillId="5" borderId="18" xfId="0" applyNumberFormat="1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177" fontId="11" fillId="5" borderId="18" xfId="0" applyNumberFormat="1" applyFont="1" applyFill="1" applyBorder="1" applyAlignment="1">
      <alignment horizontal="center" vertical="center" wrapText="1"/>
    </xf>
    <xf numFmtId="4" fontId="12" fillId="0" borderId="14" xfId="0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4" fontId="12" fillId="0" borderId="26" xfId="0" applyNumberFormat="1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/>
    </xf>
    <xf numFmtId="4" fontId="13" fillId="0" borderId="18" xfId="0" applyNumberFormat="1" applyFont="1" applyFill="1" applyBorder="1" applyAlignment="1">
      <alignment horizontal="center" vertical="center"/>
    </xf>
    <xf numFmtId="10" fontId="13" fillId="0" borderId="18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4" fontId="12" fillId="0" borderId="29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topLeftCell="F1" workbookViewId="0">
      <selection activeCell="M15" sqref="M15"/>
    </sheetView>
  </sheetViews>
  <sheetFormatPr defaultColWidth="9" defaultRowHeight="13.5" outlineLevelRow="1"/>
  <cols>
    <col min="8" max="12" width="25.125" customWidth="1"/>
  </cols>
  <sheetData>
    <row r="1" s="71" customFormat="1" ht="25" customHeight="1" spans="1:26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8" t="s">
        <v>1</v>
      </c>
      <c r="N1" s="79" t="s">
        <v>2</v>
      </c>
      <c r="O1" s="79"/>
      <c r="P1" s="79"/>
      <c r="Q1" s="79"/>
      <c r="R1" s="79"/>
      <c r="S1" s="79"/>
      <c r="T1" s="79"/>
      <c r="U1" s="83" t="s">
        <v>3</v>
      </c>
      <c r="V1" s="83"/>
      <c r="W1" s="83"/>
      <c r="X1" s="83"/>
      <c r="Y1" s="83"/>
      <c r="Z1" s="88"/>
    </row>
    <row r="2" s="71" customFormat="1" ht="25" customHeight="1" spans="1:26">
      <c r="A2" s="74" t="s">
        <v>4</v>
      </c>
      <c r="B2" s="75" t="s">
        <v>5</v>
      </c>
      <c r="C2" s="75" t="s">
        <v>6</v>
      </c>
      <c r="D2" s="76" t="s">
        <v>7</v>
      </c>
      <c r="E2" s="74" t="s">
        <v>8</v>
      </c>
      <c r="F2" s="76"/>
      <c r="G2" s="75" t="s">
        <v>9</v>
      </c>
      <c r="H2" s="77" t="s">
        <v>10</v>
      </c>
      <c r="I2" s="77" t="s">
        <v>11</v>
      </c>
      <c r="J2" s="77" t="s">
        <v>12</v>
      </c>
      <c r="K2" s="77" t="s">
        <v>13</v>
      </c>
      <c r="L2" s="80" t="s">
        <v>14</v>
      </c>
      <c r="M2" s="75" t="s">
        <v>14</v>
      </c>
      <c r="N2" s="81" t="s">
        <v>15</v>
      </c>
      <c r="O2" s="81" t="s">
        <v>16</v>
      </c>
      <c r="P2" s="82" t="s">
        <v>17</v>
      </c>
      <c r="Q2" s="82" t="s">
        <v>18</v>
      </c>
      <c r="R2" s="82" t="s">
        <v>19</v>
      </c>
      <c r="S2" s="81" t="s">
        <v>20</v>
      </c>
      <c r="T2" s="82" t="s">
        <v>21</v>
      </c>
      <c r="U2" s="84" t="s">
        <v>22</v>
      </c>
      <c r="V2" s="85" t="s">
        <v>23</v>
      </c>
      <c r="W2" s="86" t="s">
        <v>24</v>
      </c>
      <c r="X2" s="87" t="s">
        <v>25</v>
      </c>
      <c r="Y2" s="84" t="s">
        <v>26</v>
      </c>
      <c r="Z2" s="87" t="s">
        <v>27</v>
      </c>
    </row>
  </sheetData>
  <mergeCells count="3">
    <mergeCell ref="A1:L1"/>
    <mergeCell ref="N1:T1"/>
    <mergeCell ref="U1:Z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15"/>
  <sheetViews>
    <sheetView workbookViewId="0">
      <selection activeCell="B3307" sqref="B3307"/>
    </sheetView>
  </sheetViews>
  <sheetFormatPr defaultColWidth="10.9083333333333" defaultRowHeight="19.5" customHeight="1"/>
  <cols>
    <col min="1" max="1" width="16.4333333333333" style="1" customWidth="1"/>
    <col min="2" max="2" width="10.9083333333333" style="1"/>
    <col min="3" max="3" width="17.75" style="1" customWidth="1"/>
    <col min="4" max="7" width="10.9083333333333" style="1"/>
    <col min="8" max="8" width="10.9083333333333" style="2"/>
    <col min="9" max="16384" width="10.9083333333333" style="1"/>
  </cols>
  <sheetData>
    <row r="1" s="1" customFormat="1" customHeight="1" spans="1:9">
      <c r="A1" s="3" t="s">
        <v>28</v>
      </c>
      <c r="B1" s="4"/>
      <c r="C1" s="4"/>
      <c r="D1" s="4"/>
      <c r="E1" s="4"/>
      <c r="F1" s="4"/>
      <c r="G1" s="4"/>
      <c r="H1" s="5"/>
      <c r="I1" s="62"/>
    </row>
    <row r="2" s="1" customFormat="1" customHeight="1" spans="1:9">
      <c r="A2" s="6"/>
      <c r="B2" s="7"/>
      <c r="C2" s="7"/>
      <c r="D2" s="7"/>
      <c r="E2" s="7"/>
      <c r="F2" s="7"/>
      <c r="G2" s="7"/>
      <c r="H2" s="8"/>
      <c r="I2" s="63"/>
    </row>
    <row r="3" s="1" customFormat="1" customHeight="1" spans="1:9">
      <c r="A3" s="9" t="s">
        <v>29</v>
      </c>
      <c r="B3" s="10" t="s">
        <v>30</v>
      </c>
      <c r="C3" s="11"/>
      <c r="D3" s="11"/>
      <c r="E3" s="12"/>
      <c r="F3" s="10" t="s">
        <v>31</v>
      </c>
      <c r="G3" s="11"/>
      <c r="H3" s="13"/>
      <c r="I3" s="64" t="s">
        <v>32</v>
      </c>
    </row>
    <row r="4" s="1" customFormat="1" customHeight="1" spans="1:9">
      <c r="A4" s="14"/>
      <c r="B4" s="15" t="s">
        <v>33</v>
      </c>
      <c r="C4" s="16" t="s">
        <v>34</v>
      </c>
      <c r="D4" s="16" t="s">
        <v>35</v>
      </c>
      <c r="E4" s="17" t="s">
        <v>36</v>
      </c>
      <c r="F4" s="15" t="s">
        <v>33</v>
      </c>
      <c r="G4" s="16" t="s">
        <v>35</v>
      </c>
      <c r="H4" s="18" t="s">
        <v>36</v>
      </c>
      <c r="I4" s="65" t="s">
        <v>37</v>
      </c>
    </row>
    <row r="5" s="1" customFormat="1" ht="26.5" customHeight="1" spans="1:9">
      <c r="A5" s="19" t="s">
        <v>38</v>
      </c>
      <c r="B5" s="20">
        <v>0</v>
      </c>
      <c r="C5" s="21"/>
      <c r="D5" s="22">
        <v>0</v>
      </c>
      <c r="E5" s="23">
        <v>1</v>
      </c>
      <c r="F5" s="24">
        <v>0</v>
      </c>
      <c r="G5" s="25">
        <v>0</v>
      </c>
      <c r="H5" s="26">
        <v>0.5</v>
      </c>
      <c r="I5" s="66">
        <v>0</v>
      </c>
    </row>
    <row r="6" s="1" customFormat="1" ht="27" customHeight="1" spans="1:9">
      <c r="A6" s="27" t="s">
        <v>39</v>
      </c>
      <c r="B6" s="28">
        <v>2</v>
      </c>
      <c r="C6" s="29" t="s">
        <v>40</v>
      </c>
      <c r="D6" s="30">
        <f>3+2</f>
        <v>5</v>
      </c>
      <c r="E6" s="31">
        <f>30+2</f>
        <v>32</v>
      </c>
      <c r="F6" s="32">
        <v>0.02</v>
      </c>
      <c r="G6" s="33">
        <v>0.11</v>
      </c>
      <c r="H6" s="34">
        <v>1.56</v>
      </c>
      <c r="I6" s="67">
        <v>10</v>
      </c>
    </row>
    <row r="7" s="1" customFormat="1" ht="22" customHeight="1" spans="1:9">
      <c r="A7" s="27" t="s">
        <v>41</v>
      </c>
      <c r="B7" s="35">
        <v>1</v>
      </c>
      <c r="C7" s="36" t="s">
        <v>42</v>
      </c>
      <c r="D7" s="37">
        <f>1+1</f>
        <v>2</v>
      </c>
      <c r="E7" s="38">
        <f>11+1</f>
        <v>12</v>
      </c>
      <c r="F7" s="32">
        <v>0</v>
      </c>
      <c r="G7" s="33">
        <v>0</v>
      </c>
      <c r="H7" s="34">
        <v>0</v>
      </c>
      <c r="I7" s="67">
        <v>0</v>
      </c>
    </row>
    <row r="8" s="1" customFormat="1" ht="26.5" customHeight="1" spans="1:9">
      <c r="A8" s="27" t="s">
        <v>43</v>
      </c>
      <c r="B8" s="35">
        <v>0</v>
      </c>
      <c r="C8" s="36"/>
      <c r="D8" s="37">
        <v>0</v>
      </c>
      <c r="E8" s="38">
        <v>2</v>
      </c>
      <c r="F8" s="32">
        <v>10</v>
      </c>
      <c r="G8" s="33">
        <v>61</v>
      </c>
      <c r="H8" s="34">
        <v>61</v>
      </c>
      <c r="I8" s="67">
        <v>2</v>
      </c>
    </row>
    <row r="9" s="1" customFormat="1" ht="26.5" customHeight="1" spans="1:9">
      <c r="A9" s="27" t="s">
        <v>44</v>
      </c>
      <c r="B9" s="39">
        <v>1</v>
      </c>
      <c r="C9" s="36" t="s">
        <v>44</v>
      </c>
      <c r="D9" s="37">
        <f>1</f>
        <v>1</v>
      </c>
      <c r="E9" s="38">
        <f>1+1</f>
        <v>2</v>
      </c>
      <c r="F9" s="32">
        <v>0</v>
      </c>
      <c r="G9" s="33">
        <v>37.74</v>
      </c>
      <c r="H9" s="34">
        <v>39.04</v>
      </c>
      <c r="I9" s="67">
        <v>0</v>
      </c>
    </row>
    <row r="10" s="1" customFormat="1" ht="26.5" customHeight="1" spans="1:9">
      <c r="A10" s="40" t="s">
        <v>45</v>
      </c>
      <c r="B10" s="41">
        <v>0</v>
      </c>
      <c r="C10" s="42"/>
      <c r="D10" s="43">
        <v>2</v>
      </c>
      <c r="E10" s="44">
        <v>12</v>
      </c>
      <c r="F10" s="45">
        <v>0.12</v>
      </c>
      <c r="G10" s="46">
        <v>2.12</v>
      </c>
      <c r="H10" s="47">
        <v>4.34</v>
      </c>
      <c r="I10" s="68">
        <v>16</v>
      </c>
    </row>
    <row r="11" s="1" customFormat="1" customHeight="1" spans="1:9">
      <c r="A11" s="48" t="s">
        <v>46</v>
      </c>
      <c r="B11" s="49">
        <f t="shared" ref="B11:I11" si="0">SUM(B5:B10)</f>
        <v>4</v>
      </c>
      <c r="C11" s="50"/>
      <c r="D11" s="50">
        <f t="shared" si="0"/>
        <v>10</v>
      </c>
      <c r="E11" s="51">
        <f t="shared" si="0"/>
        <v>61</v>
      </c>
      <c r="F11" s="49">
        <f t="shared" si="0"/>
        <v>10.14</v>
      </c>
      <c r="G11" s="50">
        <f t="shared" si="0"/>
        <v>100.97</v>
      </c>
      <c r="H11" s="52">
        <f t="shared" si="0"/>
        <v>106.44</v>
      </c>
      <c r="I11" s="69">
        <f t="shared" si="0"/>
        <v>28</v>
      </c>
    </row>
    <row r="12" s="1" customFormat="1" ht="39.5" customHeight="1" spans="1:11">
      <c r="A12" s="53" t="s">
        <v>47</v>
      </c>
      <c r="B12" s="54"/>
      <c r="C12" s="54"/>
      <c r="D12" s="54"/>
      <c r="E12" s="54"/>
      <c r="F12" s="54"/>
      <c r="G12" s="54"/>
      <c r="H12" s="55"/>
      <c r="I12" s="54"/>
      <c r="K12" s="1" t="s">
        <v>48</v>
      </c>
    </row>
    <row r="13" s="1" customFormat="1" customHeight="1" spans="1:9">
      <c r="A13" s="56" t="s">
        <v>49</v>
      </c>
      <c r="B13" s="57"/>
      <c r="C13" s="57"/>
      <c r="D13" s="57"/>
      <c r="E13" s="58">
        <v>44152</v>
      </c>
      <c r="F13" s="59"/>
      <c r="G13" s="59"/>
      <c r="H13" s="59"/>
      <c r="I13" s="70"/>
    </row>
    <row r="15" s="1" customFormat="1" ht="34" customHeight="1" spans="1:8">
      <c r="A15" s="60" t="s">
        <v>50</v>
      </c>
      <c r="B15" s="61"/>
      <c r="C15" s="61"/>
      <c r="D15" s="61"/>
      <c r="E15" s="61"/>
      <c r="F15" s="61"/>
      <c r="H15" s="2"/>
    </row>
  </sheetData>
  <mergeCells count="8">
    <mergeCell ref="B3:E3"/>
    <mergeCell ref="F3:H3"/>
    <mergeCell ref="B12:I12"/>
    <mergeCell ref="A13:D13"/>
    <mergeCell ref="E13:I13"/>
    <mergeCell ref="A15:F15"/>
    <mergeCell ref="A3:A4"/>
    <mergeCell ref="A1:I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每日开户数统计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htxml3</dc:creator>
  <cp:lastModifiedBy>钟静怡/htsec</cp:lastModifiedBy>
  <dcterms:created xsi:type="dcterms:W3CDTF">2020-10-12T08:03:00Z</dcterms:created>
  <dcterms:modified xsi:type="dcterms:W3CDTF">2022-11-09T03:49:18Z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2052-11.8.2.8621</vt:lpwstr>
  </property>
  <property fmtid="{D5CDD505-2E9C-101B-9397-08002B2CF9AE}" pid="3" name="KSOReadingLayout">
    <vt:bool>true</vt:bool>
  </property>
  <property fmtid="{D5CDD505-2E9C-101B-9397-08002B2CF9AE}" pid="4" name="ICV">
    <vt:lpwstr>D4C3B930A8F042DA9426A3212D020EE0</vt:lpwstr>
  </property>
  <property fmtid="{D5CDD505-2E9C-101B-9397-08002B2CF9AE}" pid="5" name="commondata">
    <vt:lpwstr>eyJoZGlkIjoiZTQ4ODQwNThiYTg4YTBlNDhkZDRmNGNiNWM5NWE1YzAifQ==</vt:lpwstr>
  </property>
</Properties>
</file>