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ZJH\LogisticsDesign\regress\"/>
    </mc:Choice>
  </mc:AlternateContent>
  <xr:revisionPtr revIDLastSave="0" documentId="13_ncr:1_{68B03488-F605-4446-B348-975DAC261F96}" xr6:coauthVersionLast="47" xr6:coauthVersionMax="47" xr10:uidLastSave="{00000000-0000-0000-0000-000000000000}"/>
  <bookViews>
    <workbookView xWindow="-108" yWindow="-108" windowWidth="23256" windowHeight="12576" activeTab="5" xr2:uid="{AEACBDF3-BA25-4420-8083-2544B2C62A04}"/>
  </bookViews>
  <sheets>
    <sheet name="线性回归预测" sheetId="1" r:id="rId1"/>
    <sheet name="多元线性回归预测" sheetId="2" r:id="rId2"/>
    <sheet name="弹性网络回归预测" sheetId="3" r:id="rId3"/>
    <sheet name="随机森林回归预测" sheetId="4" r:id="rId4"/>
    <sheet name="支持向量机预测" sheetId="5" r:id="rId5"/>
    <sheet name="均方误差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5" l="1"/>
  <c r="H18" i="5" s="1"/>
  <c r="E18" i="5"/>
  <c r="G17" i="5"/>
  <c r="H17" i="5" s="1"/>
  <c r="E17" i="5"/>
  <c r="G16" i="5"/>
  <c r="H16" i="5" s="1"/>
  <c r="E16" i="5"/>
  <c r="G15" i="5"/>
  <c r="H15" i="5" s="1"/>
  <c r="E15" i="5"/>
  <c r="G14" i="5"/>
  <c r="H14" i="5" s="1"/>
  <c r="E14" i="5"/>
  <c r="G13" i="5"/>
  <c r="H13" i="5" s="1"/>
  <c r="E13" i="5"/>
  <c r="G12" i="5"/>
  <c r="H12" i="5" s="1"/>
  <c r="E12" i="5"/>
  <c r="G11" i="5"/>
  <c r="H11" i="5" s="1"/>
  <c r="E11" i="5"/>
  <c r="G10" i="5"/>
  <c r="H10" i="5" s="1"/>
  <c r="E10" i="5"/>
  <c r="G9" i="5"/>
  <c r="H9" i="5" s="1"/>
  <c r="E9" i="5"/>
  <c r="G8" i="5"/>
  <c r="H8" i="5" s="1"/>
  <c r="E8" i="5"/>
  <c r="G7" i="5"/>
  <c r="H7" i="5" s="1"/>
  <c r="E7" i="5"/>
  <c r="G6" i="5"/>
  <c r="H6" i="5" s="1"/>
  <c r="E6" i="5"/>
  <c r="G5" i="5"/>
  <c r="H5" i="5" s="1"/>
  <c r="E5" i="5"/>
  <c r="G4" i="5"/>
  <c r="H4" i="5" s="1"/>
  <c r="E4" i="5"/>
  <c r="G3" i="5"/>
  <c r="H3" i="5" s="1"/>
  <c r="E3" i="5"/>
  <c r="G2" i="5"/>
  <c r="H2" i="5" s="1"/>
  <c r="E2" i="5"/>
  <c r="G18" i="4"/>
  <c r="H18" i="4" s="1"/>
  <c r="E18" i="4"/>
  <c r="G17" i="4"/>
  <c r="H17" i="4" s="1"/>
  <c r="E17" i="4"/>
  <c r="G16" i="4"/>
  <c r="H16" i="4" s="1"/>
  <c r="E16" i="4"/>
  <c r="G15" i="4"/>
  <c r="H15" i="4" s="1"/>
  <c r="E15" i="4"/>
  <c r="G14" i="4"/>
  <c r="H14" i="4" s="1"/>
  <c r="E14" i="4"/>
  <c r="G13" i="4"/>
  <c r="H13" i="4" s="1"/>
  <c r="E13" i="4"/>
  <c r="G12" i="4"/>
  <c r="H12" i="4" s="1"/>
  <c r="E12" i="4"/>
  <c r="G11" i="4"/>
  <c r="H11" i="4" s="1"/>
  <c r="E11" i="4"/>
  <c r="G10" i="4"/>
  <c r="H10" i="4" s="1"/>
  <c r="E10" i="4"/>
  <c r="G9" i="4"/>
  <c r="H9" i="4" s="1"/>
  <c r="E9" i="4"/>
  <c r="G8" i="4"/>
  <c r="H8" i="4" s="1"/>
  <c r="E8" i="4"/>
  <c r="G7" i="4"/>
  <c r="H7" i="4" s="1"/>
  <c r="E7" i="4"/>
  <c r="G6" i="4"/>
  <c r="H6" i="4" s="1"/>
  <c r="E6" i="4"/>
  <c r="G5" i="4"/>
  <c r="H5" i="4" s="1"/>
  <c r="E5" i="4"/>
  <c r="G4" i="4"/>
  <c r="H4" i="4" s="1"/>
  <c r="E4" i="4"/>
  <c r="G3" i="4"/>
  <c r="H3" i="4" s="1"/>
  <c r="E3" i="4"/>
  <c r="G2" i="4"/>
  <c r="H2" i="4" s="1"/>
  <c r="E2" i="4"/>
  <c r="G18" i="3"/>
  <c r="H18" i="3" s="1"/>
  <c r="E18" i="3"/>
  <c r="G17" i="3"/>
  <c r="H17" i="3" s="1"/>
  <c r="E17" i="3"/>
  <c r="G16" i="3"/>
  <c r="H16" i="3" s="1"/>
  <c r="E16" i="3"/>
  <c r="G15" i="3"/>
  <c r="H15" i="3" s="1"/>
  <c r="E15" i="3"/>
  <c r="G14" i="3"/>
  <c r="H14" i="3" s="1"/>
  <c r="E14" i="3"/>
  <c r="G13" i="3"/>
  <c r="H13" i="3" s="1"/>
  <c r="E13" i="3"/>
  <c r="G12" i="3"/>
  <c r="H12" i="3" s="1"/>
  <c r="E12" i="3"/>
  <c r="G11" i="3"/>
  <c r="H11" i="3" s="1"/>
  <c r="E11" i="3"/>
  <c r="G10" i="3"/>
  <c r="H10" i="3" s="1"/>
  <c r="E10" i="3"/>
  <c r="G9" i="3"/>
  <c r="H9" i="3" s="1"/>
  <c r="E9" i="3"/>
  <c r="G8" i="3"/>
  <c r="H8" i="3" s="1"/>
  <c r="E8" i="3"/>
  <c r="G7" i="3"/>
  <c r="H7" i="3" s="1"/>
  <c r="E7" i="3"/>
  <c r="G6" i="3"/>
  <c r="H6" i="3" s="1"/>
  <c r="E6" i="3"/>
  <c r="G5" i="3"/>
  <c r="H5" i="3" s="1"/>
  <c r="E5" i="3"/>
  <c r="G4" i="3"/>
  <c r="H4" i="3" s="1"/>
  <c r="E4" i="3"/>
  <c r="G3" i="3"/>
  <c r="H3" i="3" s="1"/>
  <c r="E3" i="3"/>
  <c r="G2" i="3"/>
  <c r="H2" i="3" s="1"/>
  <c r="E2" i="3"/>
  <c r="G18" i="2"/>
  <c r="H18" i="2" s="1"/>
  <c r="E18" i="2"/>
  <c r="G17" i="2"/>
  <c r="H17" i="2" s="1"/>
  <c r="E17" i="2"/>
  <c r="G16" i="2"/>
  <c r="H16" i="2" s="1"/>
  <c r="E16" i="2"/>
  <c r="G15" i="2"/>
  <c r="H15" i="2" s="1"/>
  <c r="E15" i="2"/>
  <c r="G14" i="2"/>
  <c r="H14" i="2" s="1"/>
  <c r="E14" i="2"/>
  <c r="H13" i="2"/>
  <c r="G13" i="2"/>
  <c r="E13" i="2"/>
  <c r="G12" i="2"/>
  <c r="H12" i="2" s="1"/>
  <c r="E12" i="2"/>
  <c r="G11" i="2"/>
  <c r="H11" i="2" s="1"/>
  <c r="E11" i="2"/>
  <c r="H10" i="2"/>
  <c r="G10" i="2"/>
  <c r="E10" i="2"/>
  <c r="H9" i="2"/>
  <c r="G9" i="2"/>
  <c r="E9" i="2"/>
  <c r="G8" i="2"/>
  <c r="H8" i="2" s="1"/>
  <c r="E8" i="2"/>
  <c r="G7" i="2"/>
  <c r="H7" i="2" s="1"/>
  <c r="E7" i="2"/>
  <c r="H6" i="2"/>
  <c r="G6" i="2"/>
  <c r="E6" i="2"/>
  <c r="G5" i="2"/>
  <c r="H5" i="2" s="1"/>
  <c r="E5" i="2"/>
  <c r="G4" i="2"/>
  <c r="H4" i="2" s="1"/>
  <c r="E4" i="2"/>
  <c r="G3" i="2"/>
  <c r="H3" i="2" s="1"/>
  <c r="E3" i="2"/>
  <c r="G2" i="2"/>
  <c r="H2" i="2" s="1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G2" i="1"/>
  <c r="H2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</calcChain>
</file>

<file path=xl/sharedStrings.xml><?xml version="1.0" encoding="utf-8"?>
<sst xmlns="http://schemas.openxmlformats.org/spreadsheetml/2006/main" count="139" uniqueCount="36">
  <si>
    <t>时间</t>
  </si>
  <si>
    <t>时间编号</t>
  </si>
  <si>
    <t>销量(辆)</t>
  </si>
  <si>
    <t>月份分离后的序列</t>
  </si>
  <si>
    <t>回归预测值</t>
  </si>
  <si>
    <t>最终预测值</t>
  </si>
  <si>
    <t>预测误差</t>
  </si>
  <si>
    <t>2020/1</t>
    <phoneticPr fontId="2" type="noConversion"/>
  </si>
  <si>
    <t>2020/2</t>
  </si>
  <si>
    <t>2020/3</t>
  </si>
  <si>
    <t>2020/4</t>
  </si>
  <si>
    <t>2021/1</t>
    <phoneticPr fontId="2" type="noConversion"/>
  </si>
  <si>
    <t>2021/2</t>
  </si>
  <si>
    <t>2021/3</t>
  </si>
  <si>
    <t>2021/4</t>
  </si>
  <si>
    <t>2022/1</t>
    <phoneticPr fontId="2" type="noConversion"/>
  </si>
  <si>
    <t>2022/2</t>
  </si>
  <si>
    <t>2022/3</t>
  </si>
  <si>
    <t>2022/4</t>
  </si>
  <si>
    <t>2023/1</t>
    <phoneticPr fontId="2" type="noConversion"/>
  </si>
  <si>
    <t>2023/2</t>
  </si>
  <si>
    <t>2023/3</t>
  </si>
  <si>
    <t>2023/4</t>
  </si>
  <si>
    <t>2024/1</t>
    <phoneticPr fontId="2" type="noConversion"/>
  </si>
  <si>
    <t>季度指数</t>
    <phoneticPr fontId="2" type="noConversion"/>
  </si>
  <si>
    <t>回归模型</t>
  </si>
  <si>
    <t>训练集</t>
  </si>
  <si>
    <t>测试集</t>
  </si>
  <si>
    <t>MAE</t>
  </si>
  <si>
    <t>MAPE</t>
  </si>
  <si>
    <t>RMSE</t>
  </si>
  <si>
    <t>线性回归</t>
  </si>
  <si>
    <t>多元线性回归</t>
  </si>
  <si>
    <t>弹性网络回归</t>
  </si>
  <si>
    <t>随机森林回归</t>
  </si>
  <si>
    <t>支持向量机回归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</si>
</sst>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 x14ac:knownFonts="1">
    <font>
      <sz val="11"/>
      <color theme="1"/>
      <name val="等线"/>
      <family val="2"/>
      <charset val="134"/>
      <scheme val="minor"/>
    </font>
    <font>
      <sz val="12"/>
      <color rgb="FF00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/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线性回归预测!$B$2:$B$18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线性回归预测!$D$2:$D$18</c:f>
              <c:numCache>
                <c:formatCode>General</c:formatCode>
                <c:ptCount val="17"/>
                <c:pt idx="0">
                  <c:v>0.94061092493662901</c:v>
                </c:pt>
                <c:pt idx="1">
                  <c:v>0.91245606425367121</c:v>
                </c:pt>
                <c:pt idx="2">
                  <c:v>0.96563727176568703</c:v>
                </c:pt>
                <c:pt idx="3">
                  <c:v>1.1812957390440129</c:v>
                </c:pt>
                <c:pt idx="4">
                  <c:v>0.94061092493662901</c:v>
                </c:pt>
                <c:pt idx="5">
                  <c:v>0.91245606425367121</c:v>
                </c:pt>
                <c:pt idx="6">
                  <c:v>0.96563727176568703</c:v>
                </c:pt>
                <c:pt idx="7">
                  <c:v>1.1812957390440129</c:v>
                </c:pt>
                <c:pt idx="8">
                  <c:v>0.94061092493662901</c:v>
                </c:pt>
                <c:pt idx="9">
                  <c:v>0.91245606425367121</c:v>
                </c:pt>
                <c:pt idx="10">
                  <c:v>0.96563727176568703</c:v>
                </c:pt>
                <c:pt idx="11">
                  <c:v>1.1812957390440129</c:v>
                </c:pt>
                <c:pt idx="12">
                  <c:v>0.94061092493662901</c:v>
                </c:pt>
                <c:pt idx="13">
                  <c:v>0.91245606425367121</c:v>
                </c:pt>
                <c:pt idx="14">
                  <c:v>0.96563727176568703</c:v>
                </c:pt>
                <c:pt idx="15">
                  <c:v>1.1812957390440129</c:v>
                </c:pt>
                <c:pt idx="16">
                  <c:v>0.94061092493662901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6-4106-8FF6-2C08D456FF67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线性回归预测!$B$2:$B$18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线性回归预测!$G$2:$G$18</c:f>
              <c:numCache>
                <c:formatCode>General</c:formatCode>
                <c:ptCount val="17"/>
                <c:pt idx="0">
                  <c:v>119763.42710291767</c:v>
                </c:pt>
                <c:pt idx="1">
                  <c:v>113922.91040582911</c:v>
                </c:pt>
                <c:pt idx="2">
                  <c:v>118175.58084309875</c:v>
                </c:pt>
                <c:pt idx="3">
                  <c:v>141647.76618275608</c:v>
                </c:pt>
                <c:pt idx="4">
                  <c:v>110462.2397222603</c:v>
                </c:pt>
                <c:pt idx="5">
                  <c:v>104900.13105546986</c:v>
                </c:pt>
                <c:pt idx="6">
                  <c:v>108626.92159587119</c:v>
                </c:pt>
                <c:pt idx="7">
                  <c:v>129966.57821275589</c:v>
                </c:pt>
                <c:pt idx="8">
                  <c:v>101161.05234160293</c:v>
                </c:pt>
                <c:pt idx="9">
                  <c:v>95877.351705110588</c:v>
                </c:pt>
                <c:pt idx="10">
                  <c:v>99078.262348643606</c:v>
                </c:pt>
                <c:pt idx="11">
                  <c:v>118285.39024275569</c:v>
                </c:pt>
                <c:pt idx="12">
                  <c:v>91859.864960945575</c:v>
                </c:pt>
                <c:pt idx="13">
                  <c:v>86854.57235475129</c:v>
                </c:pt>
                <c:pt idx="14">
                  <c:v>89529.603101415996</c:v>
                </c:pt>
                <c:pt idx="15">
                  <c:v>106604.2022727555</c:v>
                </c:pt>
                <c:pt idx="16">
                  <c:v>82558.677580288204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F6-4106-8FF6-2C08D456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91423"/>
        <c:axId val="67190463"/>
      </c:lineChart>
      <c:catAx>
        <c:axId val="671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90463"/>
        <c:crosses val="autoZero"/>
        <c:auto val="1"/>
        <c:lblAlgn val="ctr"/>
        <c:lblOffset val="100"/>
        <c:noMultiLvlLbl val="0"/>
      </c:catAx>
      <c:valAx>
        <c:axId val="6719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9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多元线性回归预测!$B$2:$B$18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多元线性回归预测!$G$2:$G$18</c:f>
              <c:numCache>
                <c:formatCode>General</c:formatCode>
                <c:ptCount val="17"/>
                <c:pt idx="0">
                  <c:v>225248.78380247761</c:v>
                </c:pt>
                <c:pt idx="1">
                  <c:v>383791.85990125441</c:v>
                </c:pt>
                <c:pt idx="2">
                  <c:v>433426.52258730872</c:v>
                </c:pt>
                <c:pt idx="3">
                  <c:v>490629.250526911</c:v>
                </c:pt>
                <c:pt idx="4">
                  <c:v>349343.36039511656</c:v>
                </c:pt>
                <c:pt idx="5">
                  <c:v>310670.41595169593</c:v>
                </c:pt>
                <c:pt idx="6">
                  <c:v>316805.79305427161</c:v>
                </c:pt>
                <c:pt idx="7">
                  <c:v>389805.53207245085</c:v>
                </c:pt>
                <c:pt idx="8">
                  <c:v>318400.85598701081</c:v>
                </c:pt>
                <c:pt idx="9">
                  <c:v>316573.09179880773</c:v>
                </c:pt>
                <c:pt idx="10">
                  <c:v>340043.0597234728</c:v>
                </c:pt>
                <c:pt idx="11">
                  <c:v>419563.14743896772</c:v>
                </c:pt>
                <c:pt idx="12">
                  <c:v>338787.64832567656</c:v>
                </c:pt>
                <c:pt idx="13">
                  <c:v>338842.24140684184</c:v>
                </c:pt>
                <c:pt idx="14">
                  <c:v>374695.05941603024</c:v>
                </c:pt>
                <c:pt idx="15">
                  <c:v>470076.35738163861</c:v>
                </c:pt>
                <c:pt idx="16">
                  <c:v>346663.20165412832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F7-4CE0-BC14-B5A5030C5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2143"/>
        <c:axId val="19610223"/>
      </c:lineChart>
      <c:catAx>
        <c:axId val="1961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10223"/>
        <c:crosses val="autoZero"/>
        <c:auto val="1"/>
        <c:lblAlgn val="ctr"/>
        <c:lblOffset val="100"/>
        <c:noMultiLvlLbl val="0"/>
      </c:catAx>
      <c:valAx>
        <c:axId val="196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1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弹性网络回归预测!$G$1</c:f>
              <c:strCache>
                <c:ptCount val="1"/>
                <c:pt idx="0">
                  <c:v>最终预测值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弹性网络回归预测!$B$2:$B$18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弹性网络回归预测!$G$2:$G$18</c:f>
              <c:numCache>
                <c:formatCode>General</c:formatCode>
                <c:ptCount val="17"/>
                <c:pt idx="0">
                  <c:v>335050.04479169048</c:v>
                </c:pt>
                <c:pt idx="1">
                  <c:v>325809.71240300237</c:v>
                </c:pt>
                <c:pt idx="2">
                  <c:v>345633.59126109909</c:v>
                </c:pt>
                <c:pt idx="3">
                  <c:v>423845.80395064596</c:v>
                </c:pt>
                <c:pt idx="4">
                  <c:v>338301.6193809383</c:v>
                </c:pt>
                <c:pt idx="5">
                  <c:v>328963.959152297</c:v>
                </c:pt>
                <c:pt idx="6">
                  <c:v>348971.67880831257</c:v>
                </c:pt>
                <c:pt idx="7">
                  <c:v>427929.39590735332</c:v>
                </c:pt>
                <c:pt idx="8">
                  <c:v>341553.19397018617</c:v>
                </c:pt>
                <c:pt idx="9">
                  <c:v>332118.20590159157</c:v>
                </c:pt>
                <c:pt idx="10">
                  <c:v>352309.76635552594</c:v>
                </c:pt>
                <c:pt idx="11">
                  <c:v>432012.98786406062</c:v>
                </c:pt>
                <c:pt idx="12">
                  <c:v>344804.76855943387</c:v>
                </c:pt>
                <c:pt idx="13">
                  <c:v>335272.45265088615</c:v>
                </c:pt>
                <c:pt idx="14">
                  <c:v>355647.85390273941</c:v>
                </c:pt>
                <c:pt idx="15">
                  <c:v>436096.57982076798</c:v>
                </c:pt>
                <c:pt idx="16">
                  <c:v>348056.3431486818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E4-4C8D-B64F-EC3F657B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76095"/>
        <c:axId val="23965535"/>
      </c:lineChart>
      <c:catAx>
        <c:axId val="2397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65535"/>
        <c:crosses val="autoZero"/>
        <c:auto val="1"/>
        <c:lblAlgn val="ctr"/>
        <c:lblOffset val="100"/>
        <c:noMultiLvlLbl val="0"/>
      </c:catAx>
      <c:valAx>
        <c:axId val="239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随机森林回归预测!$B$2:$B$18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随机森林回归预测!$C$2:$C$18</c:f>
              <c:numCache>
                <c:formatCode>General</c:formatCode>
                <c:ptCount val="17"/>
                <c:pt idx="0">
                  <c:v>233120</c:v>
                </c:pt>
                <c:pt idx="1">
                  <c:v>370879</c:v>
                </c:pt>
                <c:pt idx="2">
                  <c:v>415791</c:v>
                </c:pt>
                <c:pt idx="3">
                  <c:v>511013</c:v>
                </c:pt>
                <c:pt idx="4">
                  <c:v>398377</c:v>
                </c:pt>
                <c:pt idx="5">
                  <c:v>303400</c:v>
                </c:pt>
                <c:pt idx="6">
                  <c:v>234909</c:v>
                </c:pt>
                <c:pt idx="7">
                  <c:v>415163</c:v>
                </c:pt>
                <c:pt idx="8">
                  <c:v>334014</c:v>
                </c:pt>
                <c:pt idx="9">
                  <c:v>323761</c:v>
                </c:pt>
                <c:pt idx="10">
                  <c:v>389864</c:v>
                </c:pt>
                <c:pt idx="11">
                  <c:v>370196</c:v>
                </c:pt>
                <c:pt idx="12">
                  <c:v>300329</c:v>
                </c:pt>
                <c:pt idx="13">
                  <c:v>366506</c:v>
                </c:pt>
                <c:pt idx="14">
                  <c:v>381799</c:v>
                </c:pt>
                <c:pt idx="15">
                  <c:v>465465</c:v>
                </c:pt>
                <c:pt idx="16">
                  <c:v>345545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6C8-A634-68477BF68CC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随机森林回归预测!$B$2:$B$18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随机森林回归预测!$G$2:$G$18</c:f>
              <c:numCache>
                <c:formatCode>General</c:formatCode>
                <c:ptCount val="17"/>
                <c:pt idx="0">
                  <c:v>399377.42842975393</c:v>
                </c:pt>
                <c:pt idx="1">
                  <c:v>387423.05328987847</c:v>
                </c:pt>
                <c:pt idx="2">
                  <c:v>410003.45644474187</c:v>
                </c:pt>
                <c:pt idx="3">
                  <c:v>502562.81166962517</c:v>
                </c:pt>
                <c:pt idx="4">
                  <c:v>395540.30617053417</c:v>
                </c:pt>
                <c:pt idx="5">
                  <c:v>350248.38815747452</c:v>
                </c:pt>
                <c:pt idx="6">
                  <c:v>276441.97871894873</c:v>
                </c:pt>
                <c:pt idx="7">
                  <c:v>387656.9395485195</c:v>
                </c:pt>
                <c:pt idx="8">
                  <c:v>334199.92371834192</c:v>
                </c:pt>
                <c:pt idx="9">
                  <c:v>327733.66293666657</c:v>
                </c:pt>
                <c:pt idx="10">
                  <c:v>361121.72498104576</c:v>
                </c:pt>
                <c:pt idx="11">
                  <c:v>396018.08269295399</c:v>
                </c:pt>
                <c:pt idx="12">
                  <c:v>308606.07374272653</c:v>
                </c:pt>
                <c:pt idx="13">
                  <c:v>343787.84033251903</c:v>
                </c:pt>
                <c:pt idx="14">
                  <c:v>375655.56883766374</c:v>
                </c:pt>
                <c:pt idx="15">
                  <c:v>456821.47989347868</c:v>
                </c:pt>
                <c:pt idx="16">
                  <c:v>353435.57122558152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50-46C8-A634-68477BF6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48191"/>
        <c:axId val="169665951"/>
      </c:lineChart>
      <c:catAx>
        <c:axId val="16964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65951"/>
        <c:crosses val="autoZero"/>
        <c:auto val="1"/>
        <c:lblAlgn val="ctr"/>
        <c:lblOffset val="100"/>
        <c:noMultiLvlLbl val="0"/>
      </c:catAx>
      <c:valAx>
        <c:axId val="1696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481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支持向量机预测!$B$2:$B$18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支持向量机预测!$C$2:$C$18</c:f>
              <c:numCache>
                <c:formatCode>General</c:formatCode>
                <c:ptCount val="17"/>
                <c:pt idx="0">
                  <c:v>233120</c:v>
                </c:pt>
                <c:pt idx="1">
                  <c:v>370879</c:v>
                </c:pt>
                <c:pt idx="2">
                  <c:v>415791</c:v>
                </c:pt>
                <c:pt idx="3">
                  <c:v>511013</c:v>
                </c:pt>
                <c:pt idx="4">
                  <c:v>398377</c:v>
                </c:pt>
                <c:pt idx="5">
                  <c:v>303400</c:v>
                </c:pt>
                <c:pt idx="6">
                  <c:v>234909</c:v>
                </c:pt>
                <c:pt idx="7">
                  <c:v>415163</c:v>
                </c:pt>
                <c:pt idx="8">
                  <c:v>334014</c:v>
                </c:pt>
                <c:pt idx="9">
                  <c:v>323761</c:v>
                </c:pt>
                <c:pt idx="10">
                  <c:v>389864</c:v>
                </c:pt>
                <c:pt idx="11">
                  <c:v>370196</c:v>
                </c:pt>
                <c:pt idx="12">
                  <c:v>300329</c:v>
                </c:pt>
                <c:pt idx="13">
                  <c:v>366506</c:v>
                </c:pt>
                <c:pt idx="14">
                  <c:v>381799</c:v>
                </c:pt>
                <c:pt idx="15">
                  <c:v>465465</c:v>
                </c:pt>
                <c:pt idx="16">
                  <c:v>345545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E-4F5C-9C82-CE2AE5AD0DCF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支持向量机预测!$B$2:$B$18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支持向量机预测!$G$2:$G$18</c:f>
              <c:numCache>
                <c:formatCode>General</c:formatCode>
                <c:ptCount val="17"/>
                <c:pt idx="0">
                  <c:v>345554.59004871652</c:v>
                </c:pt>
                <c:pt idx="1">
                  <c:v>335216.93852326495</c:v>
                </c:pt>
                <c:pt idx="2">
                  <c:v>354758.39194437908</c:v>
                </c:pt>
                <c:pt idx="3">
                  <c:v>433985.69513065618</c:v>
                </c:pt>
                <c:pt idx="4">
                  <c:v>345554.57270606951</c:v>
                </c:pt>
                <c:pt idx="5">
                  <c:v>335198.78881092399</c:v>
                </c:pt>
                <c:pt idx="6">
                  <c:v>354721.90100551076</c:v>
                </c:pt>
                <c:pt idx="7">
                  <c:v>433932.10418815253</c:v>
                </c:pt>
                <c:pt idx="8">
                  <c:v>345518.27986315358</c:v>
                </c:pt>
                <c:pt idx="9">
                  <c:v>335180.18281896389</c:v>
                </c:pt>
                <c:pt idx="10">
                  <c:v>354722.96300716465</c:v>
                </c:pt>
                <c:pt idx="11">
                  <c:v>433952.85359849344</c:v>
                </c:pt>
                <c:pt idx="12">
                  <c:v>345541.58325593412</c:v>
                </c:pt>
                <c:pt idx="13">
                  <c:v>335201.60767479549</c:v>
                </c:pt>
                <c:pt idx="14">
                  <c:v>354739.65782025544</c:v>
                </c:pt>
                <c:pt idx="15">
                  <c:v>433964.55132807454</c:v>
                </c:pt>
                <c:pt idx="16">
                  <c:v>345544.99999999895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FE-4F5C-9C82-CE2AE5AD0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37247"/>
        <c:axId val="170336767"/>
      </c:lineChart>
      <c:catAx>
        <c:axId val="17033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336767"/>
        <c:crosses val="autoZero"/>
        <c:auto val="1"/>
        <c:lblAlgn val="ctr"/>
        <c:lblOffset val="100"/>
        <c:noMultiLvlLbl val="0"/>
      </c:catAx>
      <c:valAx>
        <c:axId val="1703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33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6</xdr:row>
      <xdr:rowOff>26670</xdr:rowOff>
    </xdr:from>
    <xdr:to>
      <xdr:col>19</xdr:col>
      <xdr:colOff>365760</xdr:colOff>
      <xdr:row>21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56101A-0D3D-FF1E-4E14-603CEF95B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6</xdr:row>
      <xdr:rowOff>118110</xdr:rowOff>
    </xdr:from>
    <xdr:to>
      <xdr:col>17</xdr:col>
      <xdr:colOff>464820</xdr:colOff>
      <xdr:row>22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A01309-6889-D8E1-F455-0A9B385AC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</xdr:colOff>
      <xdr:row>7</xdr:row>
      <xdr:rowOff>34290</xdr:rowOff>
    </xdr:from>
    <xdr:to>
      <xdr:col>18</xdr:col>
      <xdr:colOff>350520</xdr:colOff>
      <xdr:row>22</xdr:row>
      <xdr:rowOff>148590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783BF6-6046-BC60-005A-D2BA56615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320040</xdr:colOff>
      <xdr:row>5</xdr:row>
      <xdr:rowOff>140970</xdr:rowOff>
    </xdr:from>
    <xdr:to>
      <xdr:col>19</xdr:col>
      <xdr:colOff>15240</xdr:colOff>
      <xdr:row>21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7791A5-20D9-2247-0FE4-69845B4C2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4</xdr:row>
      <xdr:rowOff>140970</xdr:rowOff>
    </xdr:from>
    <xdr:to>
      <xdr:col>18</xdr:col>
      <xdr:colOff>342900</xdr:colOff>
      <xdr:row>20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E1E5F3-E5F3-36AE-7D0A-5A4A0E37D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D274-987C-4A92-8D97-F38E682D2FEF}">
  <dimension ref="A1:H49"/>
  <sheetViews>
    <sheetView workbookViewId="0">
      <selection activeCell="E24" sqref="E24"/>
    </sheetView>
  </sheetViews>
  <sheetFormatPr defaultRowHeight="13.8" x14ac:dyDescent="0.25"/>
  <cols>
    <col min="1" max="1" width="14.109375" customWidth="1"/>
    <col min="5" max="5" width="17.109375" customWidth="1"/>
    <col min="6" max="6" width="11.77734375" customWidth="1"/>
    <col min="7" max="7" width="12.21875" customWidth="1"/>
    <col min="8" max="8" width="11.44140625" customWidth="1"/>
  </cols>
  <sheetData>
    <row r="1" spans="1:8" ht="15.6" x14ac:dyDescent="0.25">
      <c r="A1" s="1" t="s">
        <v>0</v>
      </c>
      <c r="B1" s="2" t="s">
        <v>1</v>
      </c>
      <c r="C1" s="2" t="s">
        <v>2</v>
      </c>
      <c r="D1" s="2" t="s">
        <v>24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6" t="s">
        <v>7</v>
      </c>
      <c r="B2" s="2">
        <v>1</v>
      </c>
      <c r="C2">
        <v>233120</v>
      </c>
      <c r="D2">
        <v>0.94061092493662901</v>
      </c>
      <c r="E2" s="2">
        <f>C2/D2</f>
        <v>247838.92449017195</v>
      </c>
      <c r="F2" s="10">
        <v>127325.1499933263</v>
      </c>
      <c r="G2" s="2">
        <f>D2*F2</f>
        <v>119763.42710291767</v>
      </c>
      <c r="H2" s="2">
        <f t="shared" ref="H2:H18" si="0">C2-G2</f>
        <v>113356.57289708233</v>
      </c>
    </row>
    <row r="3" spans="1:8" x14ac:dyDescent="0.25">
      <c r="A3" s="6" t="s">
        <v>8</v>
      </c>
      <c r="B3" s="2">
        <v>2</v>
      </c>
      <c r="C3">
        <v>370879</v>
      </c>
      <c r="D3">
        <v>0.91245606425367121</v>
      </c>
      <c r="E3" s="2">
        <f t="shared" ref="E3:E18" si="1">C3/D3</f>
        <v>406462.31038351916</v>
      </c>
      <c r="F3" s="10">
        <v>124853.0366215611</v>
      </c>
      <c r="G3" s="2">
        <f t="shared" ref="G3:G18" si="2">D3*F3</f>
        <v>113922.91040582911</v>
      </c>
      <c r="H3" s="2">
        <f t="shared" si="0"/>
        <v>256956.08959417089</v>
      </c>
    </row>
    <row r="4" spans="1:8" x14ac:dyDescent="0.25">
      <c r="A4" s="6" t="s">
        <v>9</v>
      </c>
      <c r="B4" s="2">
        <v>3</v>
      </c>
      <c r="C4">
        <v>415791</v>
      </c>
      <c r="D4">
        <v>0.96563727176568703</v>
      </c>
      <c r="E4" s="2">
        <f t="shared" si="1"/>
        <v>430587.14918876096</v>
      </c>
      <c r="F4" s="10">
        <v>122380.9232497958</v>
      </c>
      <c r="G4" s="2">
        <f t="shared" si="2"/>
        <v>118175.58084309875</v>
      </c>
      <c r="H4" s="2">
        <f t="shared" si="0"/>
        <v>297615.41915690125</v>
      </c>
    </row>
    <row r="5" spans="1:8" x14ac:dyDescent="0.25">
      <c r="A5" s="6" t="s">
        <v>10</v>
      </c>
      <c r="B5" s="2">
        <v>4</v>
      </c>
      <c r="C5">
        <v>511013</v>
      </c>
      <c r="D5">
        <v>1.1812957390440129</v>
      </c>
      <c r="E5" s="2">
        <f t="shared" si="1"/>
        <v>432586.84773852438</v>
      </c>
      <c r="F5" s="10">
        <v>119908.8098780305</v>
      </c>
      <c r="G5" s="2">
        <f t="shared" si="2"/>
        <v>141647.76618275608</v>
      </c>
      <c r="H5" s="2">
        <f t="shared" si="0"/>
        <v>369365.23381724395</v>
      </c>
    </row>
    <row r="6" spans="1:8" x14ac:dyDescent="0.25">
      <c r="A6" s="6" t="s">
        <v>11</v>
      </c>
      <c r="B6" s="2">
        <v>5</v>
      </c>
      <c r="C6">
        <v>398377</v>
      </c>
      <c r="D6">
        <v>0.94061092493662901</v>
      </c>
      <c r="E6" s="2">
        <f t="shared" si="1"/>
        <v>423530.05843180005</v>
      </c>
      <c r="F6" s="10">
        <v>117436.6965062652</v>
      </c>
      <c r="G6" s="2">
        <f t="shared" si="2"/>
        <v>110462.2397222603</v>
      </c>
      <c r="H6" s="2">
        <f t="shared" si="0"/>
        <v>287914.76027773973</v>
      </c>
    </row>
    <row r="7" spans="1:8" x14ac:dyDescent="0.25">
      <c r="A7" s="6" t="s">
        <v>12</v>
      </c>
      <c r="B7" s="2">
        <v>6</v>
      </c>
      <c r="C7">
        <v>303400</v>
      </c>
      <c r="D7">
        <v>0.91245606425367121</v>
      </c>
      <c r="E7" s="2">
        <f t="shared" si="1"/>
        <v>332509.16058973334</v>
      </c>
      <c r="F7" s="10">
        <v>114964.5831345</v>
      </c>
      <c r="G7" s="2">
        <f t="shared" si="2"/>
        <v>104900.13105546986</v>
      </c>
      <c r="H7" s="2">
        <f t="shared" si="0"/>
        <v>198499.86894453014</v>
      </c>
    </row>
    <row r="8" spans="1:8" x14ac:dyDescent="0.25">
      <c r="A8" s="6" t="s">
        <v>13</v>
      </c>
      <c r="B8" s="2">
        <v>7</v>
      </c>
      <c r="C8">
        <v>234909</v>
      </c>
      <c r="D8">
        <v>0.96563727176568703</v>
      </c>
      <c r="E8" s="2">
        <f t="shared" si="1"/>
        <v>243268.36470434102</v>
      </c>
      <c r="F8" s="10">
        <v>112492.46976273471</v>
      </c>
      <c r="G8" s="2">
        <f t="shared" si="2"/>
        <v>108626.92159587119</v>
      </c>
      <c r="H8" s="2">
        <f t="shared" si="0"/>
        <v>126282.07840412881</v>
      </c>
    </row>
    <row r="9" spans="1:8" x14ac:dyDescent="0.25">
      <c r="A9" s="6" t="s">
        <v>14</v>
      </c>
      <c r="B9" s="2">
        <v>8</v>
      </c>
      <c r="C9">
        <v>415163</v>
      </c>
      <c r="D9">
        <v>1.1812957390440129</v>
      </c>
      <c r="E9" s="2">
        <f t="shared" si="1"/>
        <v>351447.13239715819</v>
      </c>
      <c r="F9" s="10">
        <v>110020.35639096941</v>
      </c>
      <c r="G9" s="2">
        <f t="shared" si="2"/>
        <v>129966.57821275589</v>
      </c>
      <c r="H9" s="2">
        <f t="shared" si="0"/>
        <v>285196.42178724409</v>
      </c>
    </row>
    <row r="10" spans="1:8" x14ac:dyDescent="0.25">
      <c r="A10" s="6" t="s">
        <v>15</v>
      </c>
      <c r="B10" s="2">
        <v>9</v>
      </c>
      <c r="C10">
        <v>334014</v>
      </c>
      <c r="D10">
        <v>0.94061092493662901</v>
      </c>
      <c r="E10" s="2">
        <f t="shared" si="1"/>
        <v>355103.25379487086</v>
      </c>
      <c r="F10" s="10">
        <v>107548.24301920411</v>
      </c>
      <c r="G10" s="2">
        <f t="shared" si="2"/>
        <v>101161.05234160293</v>
      </c>
      <c r="H10" s="2">
        <f t="shared" si="0"/>
        <v>232852.94765839708</v>
      </c>
    </row>
    <row r="11" spans="1:8" x14ac:dyDescent="0.25">
      <c r="A11" s="6" t="s">
        <v>16</v>
      </c>
      <c r="B11" s="2">
        <v>10</v>
      </c>
      <c r="C11">
        <v>323761</v>
      </c>
      <c r="D11">
        <v>0.91245606425367121</v>
      </c>
      <c r="E11" s="2">
        <f t="shared" si="1"/>
        <v>354823.65966279717</v>
      </c>
      <c r="F11" s="10">
        <v>105076.12964743889</v>
      </c>
      <c r="G11" s="2">
        <f t="shared" si="2"/>
        <v>95877.351705110588</v>
      </c>
      <c r="H11" s="2">
        <f t="shared" si="0"/>
        <v>227883.64829488943</v>
      </c>
    </row>
    <row r="12" spans="1:8" x14ac:dyDescent="0.25">
      <c r="A12" s="6" t="s">
        <v>17</v>
      </c>
      <c r="B12" s="2">
        <v>11</v>
      </c>
      <c r="C12">
        <v>389864</v>
      </c>
      <c r="D12">
        <v>0.96563727176568703</v>
      </c>
      <c r="E12" s="2">
        <f t="shared" si="1"/>
        <v>403737.52277304488</v>
      </c>
      <c r="F12" s="10">
        <v>102604.0162756736</v>
      </c>
      <c r="G12" s="2">
        <f t="shared" si="2"/>
        <v>99078.262348643606</v>
      </c>
      <c r="H12" s="2">
        <f t="shared" si="0"/>
        <v>290785.73765135638</v>
      </c>
    </row>
    <row r="13" spans="1:8" x14ac:dyDescent="0.25">
      <c r="A13" s="6" t="s">
        <v>18</v>
      </c>
      <c r="B13" s="2">
        <v>12</v>
      </c>
      <c r="C13">
        <v>370196</v>
      </c>
      <c r="D13">
        <v>1.1812957390440129</v>
      </c>
      <c r="E13" s="2">
        <f t="shared" si="1"/>
        <v>313381.30475234636</v>
      </c>
      <c r="F13" s="10">
        <v>100131.9029039083</v>
      </c>
      <c r="G13" s="2">
        <f t="shared" si="2"/>
        <v>118285.39024275569</v>
      </c>
      <c r="H13" s="2">
        <f t="shared" si="0"/>
        <v>251910.6097572443</v>
      </c>
    </row>
    <row r="14" spans="1:8" x14ac:dyDescent="0.25">
      <c r="A14" s="6" t="s">
        <v>19</v>
      </c>
      <c r="B14" s="2">
        <v>13</v>
      </c>
      <c r="C14">
        <v>300329</v>
      </c>
      <c r="D14">
        <v>0.94061092493662901</v>
      </c>
      <c r="E14" s="2">
        <f t="shared" si="1"/>
        <v>319291.42224265978</v>
      </c>
      <c r="F14" s="10">
        <v>97659.789532143026</v>
      </c>
      <c r="G14" s="2">
        <f t="shared" si="2"/>
        <v>91859.864960945575</v>
      </c>
      <c r="H14" s="2">
        <f t="shared" si="0"/>
        <v>208469.13503905444</v>
      </c>
    </row>
    <row r="15" spans="1:8" x14ac:dyDescent="0.25">
      <c r="A15" s="6" t="s">
        <v>20</v>
      </c>
      <c r="B15" s="2">
        <v>14</v>
      </c>
      <c r="C15">
        <v>366506</v>
      </c>
      <c r="D15">
        <v>0.91245606425367121</v>
      </c>
      <c r="E15" s="2">
        <f t="shared" si="1"/>
        <v>401669.75086058275</v>
      </c>
      <c r="F15" s="10">
        <v>95187.676160377756</v>
      </c>
      <c r="G15" s="2">
        <f t="shared" si="2"/>
        <v>86854.57235475129</v>
      </c>
      <c r="H15" s="2">
        <f t="shared" si="0"/>
        <v>279651.42764524871</v>
      </c>
    </row>
    <row r="16" spans="1:8" x14ac:dyDescent="0.25">
      <c r="A16" s="6" t="s">
        <v>21</v>
      </c>
      <c r="B16" s="2">
        <v>15</v>
      </c>
      <c r="C16">
        <v>381799</v>
      </c>
      <c r="D16">
        <v>0.96563727176568703</v>
      </c>
      <c r="E16" s="2">
        <f t="shared" si="1"/>
        <v>395385.52535557467</v>
      </c>
      <c r="F16" s="10">
        <v>92715.562788612471</v>
      </c>
      <c r="G16" s="2">
        <f t="shared" si="2"/>
        <v>89529.603101415996</v>
      </c>
      <c r="H16" s="2">
        <f t="shared" si="0"/>
        <v>292269.39689858397</v>
      </c>
    </row>
    <row r="17" spans="1:8" x14ac:dyDescent="0.25">
      <c r="A17" s="6" t="s">
        <v>22</v>
      </c>
      <c r="B17" s="2">
        <v>16</v>
      </c>
      <c r="C17">
        <v>465465</v>
      </c>
      <c r="D17">
        <v>1.1812957390440129</v>
      </c>
      <c r="E17" s="2">
        <f t="shared" si="1"/>
        <v>394029.1872860617</v>
      </c>
      <c r="F17" s="10">
        <v>90243.449416847201</v>
      </c>
      <c r="G17" s="2">
        <f t="shared" si="2"/>
        <v>106604.2022727555</v>
      </c>
      <c r="H17" s="2">
        <f t="shared" si="0"/>
        <v>358860.7977272445</v>
      </c>
    </row>
    <row r="18" spans="1:8" x14ac:dyDescent="0.25">
      <c r="A18" s="6" t="s">
        <v>23</v>
      </c>
      <c r="B18" s="2">
        <v>17</v>
      </c>
      <c r="C18">
        <v>345545</v>
      </c>
      <c r="D18">
        <v>0.94061092493662901</v>
      </c>
      <c r="E18" s="2">
        <f t="shared" si="1"/>
        <v>367362.30766539322</v>
      </c>
      <c r="F18" s="10">
        <v>87771.336045081931</v>
      </c>
      <c r="G18" s="2">
        <f t="shared" si="2"/>
        <v>82558.677580288204</v>
      </c>
      <c r="H18" s="2">
        <f t="shared" si="0"/>
        <v>262986.3224197118</v>
      </c>
    </row>
    <row r="19" spans="1:8" ht="14.4" x14ac:dyDescent="0.25">
      <c r="A19" s="6"/>
      <c r="B19" s="2"/>
      <c r="C19" s="2"/>
      <c r="E19" s="2"/>
      <c r="F19" s="4"/>
      <c r="G19" s="2"/>
      <c r="H19" s="2"/>
    </row>
    <row r="20" spans="1:8" ht="14.4" x14ac:dyDescent="0.25">
      <c r="A20" s="6"/>
      <c r="B20" s="2"/>
      <c r="C20" s="2"/>
      <c r="E20" s="2"/>
      <c r="F20" s="4"/>
      <c r="G20" s="2"/>
      <c r="H20" s="2"/>
    </row>
    <row r="21" spans="1:8" ht="14.4" x14ac:dyDescent="0.25">
      <c r="A21" s="6"/>
      <c r="B21" s="2"/>
      <c r="C21" s="2"/>
      <c r="E21" s="2"/>
      <c r="F21" s="4"/>
      <c r="G21" s="2"/>
      <c r="H21" s="2"/>
    </row>
    <row r="22" spans="1:8" ht="14.4" x14ac:dyDescent="0.25">
      <c r="A22" s="6"/>
      <c r="B22" s="2"/>
      <c r="C22" s="2"/>
      <c r="D22" s="3"/>
      <c r="E22" s="2"/>
      <c r="F22" s="4"/>
      <c r="G22" s="2"/>
      <c r="H22" s="2"/>
    </row>
    <row r="23" spans="1:8" ht="14.4" x14ac:dyDescent="0.25">
      <c r="A23" s="6"/>
      <c r="B23" s="2"/>
      <c r="C23" s="2"/>
      <c r="D23" s="3"/>
      <c r="E23" s="2"/>
      <c r="F23" s="4"/>
      <c r="G23" s="2"/>
      <c r="H23" s="2"/>
    </row>
    <row r="24" spans="1:8" ht="14.4" x14ac:dyDescent="0.25">
      <c r="A24" s="6"/>
      <c r="B24" s="2"/>
      <c r="C24" s="2"/>
      <c r="D24" s="3"/>
      <c r="E24" s="2"/>
      <c r="F24" s="4"/>
      <c r="G24" s="2"/>
      <c r="H24" s="2"/>
    </row>
    <row r="25" spans="1:8" ht="14.4" x14ac:dyDescent="0.25">
      <c r="A25" s="6"/>
      <c r="B25" s="2"/>
      <c r="C25" s="2"/>
      <c r="D25" s="3"/>
      <c r="E25" s="2"/>
      <c r="F25" s="4"/>
      <c r="G25" s="2"/>
      <c r="H25" s="2"/>
    </row>
    <row r="26" spans="1:8" ht="14.4" x14ac:dyDescent="0.25">
      <c r="A26" s="6"/>
      <c r="B26" s="2"/>
      <c r="C26" s="2"/>
      <c r="D26" s="3"/>
      <c r="E26" s="2"/>
      <c r="F26" s="4"/>
      <c r="G26" s="2"/>
      <c r="H26" s="2"/>
    </row>
    <row r="27" spans="1:8" ht="14.4" x14ac:dyDescent="0.25">
      <c r="A27" s="6"/>
      <c r="B27" s="2"/>
      <c r="C27" s="2"/>
      <c r="D27" s="3"/>
      <c r="E27" s="2"/>
      <c r="F27" s="4"/>
      <c r="G27" s="2"/>
      <c r="H27" s="2"/>
    </row>
    <row r="28" spans="1:8" ht="14.4" x14ac:dyDescent="0.25">
      <c r="A28" s="6"/>
      <c r="B28" s="2"/>
      <c r="C28" s="2"/>
      <c r="D28" s="3"/>
      <c r="E28" s="2"/>
      <c r="F28" s="4"/>
      <c r="G28" s="2"/>
      <c r="H28" s="2"/>
    </row>
    <row r="29" spans="1:8" ht="14.4" x14ac:dyDescent="0.25">
      <c r="A29" s="6"/>
      <c r="B29" s="2"/>
      <c r="C29" s="2"/>
      <c r="D29" s="3"/>
      <c r="E29" s="2"/>
      <c r="F29" s="4"/>
      <c r="G29" s="2"/>
      <c r="H29" s="2"/>
    </row>
    <row r="30" spans="1:8" ht="14.4" x14ac:dyDescent="0.25">
      <c r="A30" s="6"/>
      <c r="B30" s="2"/>
      <c r="C30" s="2"/>
      <c r="D30" s="3"/>
      <c r="E30" s="2"/>
      <c r="F30" s="4"/>
      <c r="G30" s="2"/>
      <c r="H30" s="2"/>
    </row>
    <row r="31" spans="1:8" ht="14.4" x14ac:dyDescent="0.25">
      <c r="A31" s="6"/>
      <c r="B31" s="2"/>
      <c r="C31" s="2"/>
      <c r="D31" s="3"/>
      <c r="E31" s="2"/>
      <c r="F31" s="4"/>
      <c r="G31" s="2"/>
      <c r="H31" s="2"/>
    </row>
    <row r="32" spans="1:8" ht="14.4" x14ac:dyDescent="0.25">
      <c r="A32" s="6"/>
      <c r="B32" s="2"/>
      <c r="C32" s="2"/>
      <c r="D32" s="3"/>
      <c r="E32" s="2"/>
      <c r="F32" s="4"/>
      <c r="G32" s="2"/>
      <c r="H32" s="2"/>
    </row>
    <row r="33" spans="1:8" ht="14.4" x14ac:dyDescent="0.25">
      <c r="A33" s="6"/>
      <c r="B33" s="2"/>
      <c r="C33" s="2"/>
      <c r="D33" s="3"/>
      <c r="E33" s="2"/>
      <c r="F33" s="4"/>
      <c r="G33" s="2"/>
      <c r="H33" s="2"/>
    </row>
    <row r="34" spans="1:8" ht="14.4" x14ac:dyDescent="0.25">
      <c r="A34" s="6"/>
      <c r="B34" s="2"/>
      <c r="C34" s="2"/>
      <c r="D34" s="3"/>
      <c r="E34" s="2"/>
      <c r="F34" s="4"/>
      <c r="G34" s="2"/>
      <c r="H34" s="2"/>
    </row>
    <row r="35" spans="1:8" ht="14.4" x14ac:dyDescent="0.25">
      <c r="A35" s="6"/>
      <c r="B35" s="2"/>
      <c r="C35" s="2"/>
      <c r="D35" s="3"/>
      <c r="E35" s="2"/>
      <c r="F35" s="4"/>
      <c r="G35" s="2"/>
      <c r="H35" s="2"/>
    </row>
    <row r="36" spans="1:8" ht="14.4" x14ac:dyDescent="0.25">
      <c r="A36" s="6"/>
      <c r="B36" s="2"/>
      <c r="C36" s="2"/>
      <c r="D36" s="3"/>
      <c r="E36" s="2"/>
      <c r="F36" s="4"/>
      <c r="G36" s="2"/>
      <c r="H36" s="2"/>
    </row>
    <row r="37" spans="1:8" ht="14.4" x14ac:dyDescent="0.25">
      <c r="A37" s="6"/>
      <c r="B37" s="2"/>
      <c r="C37" s="2"/>
      <c r="D37" s="3"/>
      <c r="E37" s="2"/>
      <c r="F37" s="4"/>
      <c r="G37" s="2"/>
      <c r="H37" s="2"/>
    </row>
    <row r="38" spans="1:8" ht="14.4" x14ac:dyDescent="0.25">
      <c r="A38" s="6"/>
      <c r="B38" s="2"/>
      <c r="C38" s="2"/>
      <c r="D38" s="3"/>
      <c r="E38" s="2"/>
      <c r="F38" s="4"/>
      <c r="G38" s="2"/>
      <c r="H38" s="2"/>
    </row>
    <row r="39" spans="1:8" ht="14.4" x14ac:dyDescent="0.25">
      <c r="A39" s="6"/>
      <c r="B39" s="2"/>
      <c r="C39" s="2"/>
      <c r="D39" s="3"/>
      <c r="E39" s="2"/>
      <c r="F39" s="4"/>
      <c r="G39" s="2"/>
      <c r="H39" s="2"/>
    </row>
    <row r="40" spans="1:8" ht="14.4" x14ac:dyDescent="0.25">
      <c r="A40" s="6"/>
      <c r="B40" s="2"/>
      <c r="C40" s="2"/>
      <c r="D40" s="3"/>
      <c r="E40" s="2"/>
      <c r="F40" s="4"/>
      <c r="G40" s="2"/>
      <c r="H40" s="2"/>
    </row>
    <row r="41" spans="1:8" ht="14.4" x14ac:dyDescent="0.25">
      <c r="A41" s="6"/>
      <c r="B41" s="2"/>
      <c r="C41" s="2"/>
      <c r="D41" s="3"/>
      <c r="E41" s="2"/>
      <c r="F41" s="4"/>
      <c r="G41" s="2"/>
      <c r="H41" s="2"/>
    </row>
    <row r="42" spans="1:8" ht="14.4" x14ac:dyDescent="0.25">
      <c r="A42" s="6"/>
      <c r="B42" s="2"/>
      <c r="C42" s="2"/>
      <c r="D42" s="3"/>
      <c r="E42" s="2"/>
      <c r="F42" s="4"/>
      <c r="G42" s="2"/>
      <c r="H42" s="2"/>
    </row>
    <row r="43" spans="1:8" ht="14.4" x14ac:dyDescent="0.25">
      <c r="A43" s="6"/>
      <c r="B43" s="2"/>
      <c r="C43" s="2"/>
      <c r="D43" s="3"/>
      <c r="E43" s="2"/>
      <c r="F43" s="4"/>
      <c r="G43" s="2"/>
      <c r="H43" s="2"/>
    </row>
    <row r="44" spans="1:8" ht="14.4" x14ac:dyDescent="0.25">
      <c r="A44" s="6"/>
      <c r="B44" s="2"/>
      <c r="C44" s="2"/>
      <c r="D44" s="3"/>
      <c r="E44" s="2"/>
      <c r="F44" s="4"/>
      <c r="G44" s="2"/>
      <c r="H44" s="2"/>
    </row>
    <row r="45" spans="1:8" ht="14.4" x14ac:dyDescent="0.25">
      <c r="A45" s="6"/>
      <c r="B45" s="2"/>
      <c r="C45" s="2"/>
      <c r="D45" s="3"/>
      <c r="E45" s="2"/>
      <c r="F45" s="4"/>
      <c r="G45" s="2"/>
      <c r="H45" s="2"/>
    </row>
    <row r="46" spans="1:8" ht="14.4" x14ac:dyDescent="0.25">
      <c r="A46" s="6"/>
      <c r="B46" s="2"/>
      <c r="C46" s="2"/>
      <c r="D46" s="3"/>
      <c r="E46" s="2"/>
      <c r="F46" s="4"/>
      <c r="G46" s="2"/>
      <c r="H46" s="2"/>
    </row>
    <row r="47" spans="1:8" ht="14.4" x14ac:dyDescent="0.25">
      <c r="A47" s="6"/>
      <c r="B47" s="2"/>
      <c r="C47" s="2"/>
      <c r="D47" s="3"/>
      <c r="E47" s="2"/>
      <c r="F47" s="4"/>
      <c r="G47" s="2"/>
      <c r="H47" s="2"/>
    </row>
    <row r="48" spans="1:8" x14ac:dyDescent="0.25">
      <c r="A48" s="6"/>
      <c r="B48" s="2"/>
      <c r="C48" s="5"/>
      <c r="D48" s="3"/>
      <c r="E48" s="2"/>
    </row>
    <row r="49" spans="1:5" x14ac:dyDescent="0.25">
      <c r="A49" s="6"/>
      <c r="B49" s="2"/>
      <c r="C49" s="5"/>
      <c r="D49" s="3"/>
      <c r="E49" s="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9B04-6E02-4026-8D81-152D5C282274}">
  <dimension ref="A1:H18"/>
  <sheetViews>
    <sheetView workbookViewId="0">
      <selection activeCell="H20" sqref="H20"/>
    </sheetView>
  </sheetViews>
  <sheetFormatPr defaultRowHeight="13.8" x14ac:dyDescent="0.25"/>
  <cols>
    <col min="3" max="3" width="10.33203125" customWidth="1"/>
    <col min="4" max="4" width="11.33203125" customWidth="1"/>
    <col min="5" max="5" width="15.6640625" customWidth="1"/>
    <col min="6" max="6" width="11.77734375" customWidth="1"/>
    <col min="7" max="7" width="13.109375" customWidth="1"/>
    <col min="8" max="8" width="9.77734375" customWidth="1"/>
  </cols>
  <sheetData>
    <row r="1" spans="1:8" ht="15.6" x14ac:dyDescent="0.25">
      <c r="A1" s="1" t="s">
        <v>0</v>
      </c>
      <c r="B1" s="2" t="s">
        <v>1</v>
      </c>
      <c r="C1" s="2" t="s">
        <v>2</v>
      </c>
      <c r="D1" s="2" t="s">
        <v>24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6" t="s">
        <v>7</v>
      </c>
      <c r="B2" s="2">
        <v>1</v>
      </c>
      <c r="C2">
        <v>233120</v>
      </c>
      <c r="D2">
        <v>0.94061092493662901</v>
      </c>
      <c r="E2" s="2">
        <f>C2/D2</f>
        <v>247838.92449017195</v>
      </c>
      <c r="F2" s="10">
        <v>239470.7288963852</v>
      </c>
      <c r="G2" s="2">
        <f>D2*F2</f>
        <v>225248.78380247761</v>
      </c>
      <c r="H2" s="2">
        <f t="shared" ref="H2:H18" si="0">C2-G2</f>
        <v>7871.2161975223862</v>
      </c>
    </row>
    <row r="3" spans="1:8" x14ac:dyDescent="0.25">
      <c r="A3" s="6" t="s">
        <v>8</v>
      </c>
      <c r="B3" s="2">
        <v>2</v>
      </c>
      <c r="C3">
        <v>370879</v>
      </c>
      <c r="D3">
        <v>0.91245606425367121</v>
      </c>
      <c r="E3" s="2">
        <f t="shared" ref="E3:E18" si="1">C3/D3</f>
        <v>406462.31038351916</v>
      </c>
      <c r="F3" s="10">
        <v>420614.07111713459</v>
      </c>
      <c r="G3" s="2">
        <f t="shared" ref="G3:G18" si="2">D3*F3</f>
        <v>383791.85990125441</v>
      </c>
      <c r="H3" s="2">
        <f t="shared" si="0"/>
        <v>-12912.859901254415</v>
      </c>
    </row>
    <row r="4" spans="1:8" x14ac:dyDescent="0.25">
      <c r="A4" s="6" t="s">
        <v>9</v>
      </c>
      <c r="B4" s="2">
        <v>3</v>
      </c>
      <c r="C4">
        <v>415791</v>
      </c>
      <c r="D4">
        <v>0.96563727176568703</v>
      </c>
      <c r="E4" s="2">
        <f t="shared" si="1"/>
        <v>430587.14918876096</v>
      </c>
      <c r="F4" s="10">
        <v>448850.24145223771</v>
      </c>
      <c r="G4" s="2">
        <f t="shared" si="2"/>
        <v>433426.52258730872</v>
      </c>
      <c r="H4" s="2">
        <f t="shared" si="0"/>
        <v>-17635.522587308718</v>
      </c>
    </row>
    <row r="5" spans="1:8" x14ac:dyDescent="0.25">
      <c r="A5" s="6" t="s">
        <v>10</v>
      </c>
      <c r="B5" s="2">
        <v>4</v>
      </c>
      <c r="C5">
        <v>511013</v>
      </c>
      <c r="D5">
        <v>1.1812957390440129</v>
      </c>
      <c r="E5" s="2">
        <f t="shared" si="1"/>
        <v>432586.84773852438</v>
      </c>
      <c r="F5" s="10">
        <v>415331.43167346268</v>
      </c>
      <c r="G5" s="2">
        <f t="shared" si="2"/>
        <v>490629.250526911</v>
      </c>
      <c r="H5" s="2">
        <f t="shared" si="0"/>
        <v>20383.749473089003</v>
      </c>
    </row>
    <row r="6" spans="1:8" x14ac:dyDescent="0.25">
      <c r="A6" s="6" t="s">
        <v>11</v>
      </c>
      <c r="B6" s="2">
        <v>5</v>
      </c>
      <c r="C6">
        <v>398377</v>
      </c>
      <c r="D6">
        <v>0.94061092493662901</v>
      </c>
      <c r="E6" s="2">
        <f t="shared" si="1"/>
        <v>423530.05843180005</v>
      </c>
      <c r="F6" s="10">
        <v>371400.49209895427</v>
      </c>
      <c r="G6" s="2">
        <f t="shared" si="2"/>
        <v>349343.36039511656</v>
      </c>
      <c r="H6" s="2">
        <f t="shared" si="0"/>
        <v>49033.639604883443</v>
      </c>
    </row>
    <row r="7" spans="1:8" x14ac:dyDescent="0.25">
      <c r="A7" s="6" t="s">
        <v>12</v>
      </c>
      <c r="B7" s="2">
        <v>6</v>
      </c>
      <c r="C7">
        <v>303400</v>
      </c>
      <c r="D7">
        <v>0.91245606425367121</v>
      </c>
      <c r="E7" s="2">
        <f t="shared" si="1"/>
        <v>332509.16058973334</v>
      </c>
      <c r="F7" s="10">
        <v>340477.12336243148</v>
      </c>
      <c r="G7" s="2">
        <f t="shared" si="2"/>
        <v>310670.41595169593</v>
      </c>
      <c r="H7" s="2">
        <f t="shared" si="0"/>
        <v>-7270.4159516959335</v>
      </c>
    </row>
    <row r="8" spans="1:8" x14ac:dyDescent="0.25">
      <c r="A8" s="6" t="s">
        <v>13</v>
      </c>
      <c r="B8" s="2">
        <v>7</v>
      </c>
      <c r="C8">
        <v>234909</v>
      </c>
      <c r="D8">
        <v>0.96563727176568703</v>
      </c>
      <c r="E8" s="2">
        <f t="shared" si="1"/>
        <v>243268.36470434102</v>
      </c>
      <c r="F8" s="10">
        <v>328079.49974319641</v>
      </c>
      <c r="G8" s="2">
        <f t="shared" si="2"/>
        <v>316805.79305427161</v>
      </c>
      <c r="H8" s="2">
        <f t="shared" si="0"/>
        <v>-81896.793054271606</v>
      </c>
    </row>
    <row r="9" spans="1:8" x14ac:dyDescent="0.25">
      <c r="A9" s="6" t="s">
        <v>14</v>
      </c>
      <c r="B9" s="2">
        <v>8</v>
      </c>
      <c r="C9">
        <v>415163</v>
      </c>
      <c r="D9">
        <v>1.1812957390440129</v>
      </c>
      <c r="E9" s="2">
        <f t="shared" si="1"/>
        <v>351447.13239715819</v>
      </c>
      <c r="F9" s="10">
        <v>329981.32405684353</v>
      </c>
      <c r="G9" s="2">
        <f t="shared" si="2"/>
        <v>389805.53207245085</v>
      </c>
      <c r="H9" s="2">
        <f t="shared" si="0"/>
        <v>25357.467927549151</v>
      </c>
    </row>
    <row r="10" spans="1:8" x14ac:dyDescent="0.25">
      <c r="A10" s="6" t="s">
        <v>15</v>
      </c>
      <c r="B10" s="2">
        <v>9</v>
      </c>
      <c r="C10">
        <v>334014</v>
      </c>
      <c r="D10">
        <v>0.94061092493662901</v>
      </c>
      <c r="E10" s="2">
        <f t="shared" si="1"/>
        <v>355103.25379487086</v>
      </c>
      <c r="F10" s="10">
        <v>338504.31410677289</v>
      </c>
      <c r="G10" s="2">
        <f t="shared" si="2"/>
        <v>318400.85598701081</v>
      </c>
      <c r="H10" s="2">
        <f t="shared" si="0"/>
        <v>15613.144012989185</v>
      </c>
    </row>
    <row r="11" spans="1:8" x14ac:dyDescent="0.25">
      <c r="A11" s="6" t="s">
        <v>16</v>
      </c>
      <c r="B11" s="2">
        <v>10</v>
      </c>
      <c r="C11">
        <v>323761</v>
      </c>
      <c r="D11">
        <v>0.91245606425367121</v>
      </c>
      <c r="E11" s="2">
        <f t="shared" si="1"/>
        <v>354823.65966279717</v>
      </c>
      <c r="F11" s="10">
        <v>346946.12069650018</v>
      </c>
      <c r="G11" s="2">
        <f t="shared" si="2"/>
        <v>316573.09179880773</v>
      </c>
      <c r="H11" s="2">
        <f t="shared" si="0"/>
        <v>7187.9082011922728</v>
      </c>
    </row>
    <row r="12" spans="1:8" x14ac:dyDescent="0.25">
      <c r="A12" s="6" t="s">
        <v>17</v>
      </c>
      <c r="B12" s="2">
        <v>11</v>
      </c>
      <c r="C12">
        <v>389864</v>
      </c>
      <c r="D12">
        <v>0.96563727176568703</v>
      </c>
      <c r="E12" s="2">
        <f t="shared" si="1"/>
        <v>403737.52277304488</v>
      </c>
      <c r="F12" s="10">
        <v>352143.67720261798</v>
      </c>
      <c r="G12" s="2">
        <f t="shared" si="2"/>
        <v>340043.0597234728</v>
      </c>
      <c r="H12" s="2">
        <f t="shared" si="0"/>
        <v>49820.940276527195</v>
      </c>
    </row>
    <row r="13" spans="1:8" x14ac:dyDescent="0.25">
      <c r="A13" s="6" t="s">
        <v>18</v>
      </c>
      <c r="B13" s="2">
        <v>12</v>
      </c>
      <c r="C13">
        <v>370196</v>
      </c>
      <c r="D13">
        <v>1.1812957390440129</v>
      </c>
      <c r="E13" s="2">
        <f t="shared" si="1"/>
        <v>313381.30475234636</v>
      </c>
      <c r="F13" s="10">
        <v>355171.98070866452</v>
      </c>
      <c r="G13" s="2">
        <f t="shared" si="2"/>
        <v>419563.14743896772</v>
      </c>
      <c r="H13" s="2">
        <f t="shared" si="0"/>
        <v>-49367.147438967717</v>
      </c>
    </row>
    <row r="14" spans="1:8" x14ac:dyDescent="0.25">
      <c r="A14" s="6" t="s">
        <v>19</v>
      </c>
      <c r="B14" s="2">
        <v>13</v>
      </c>
      <c r="C14">
        <v>300329</v>
      </c>
      <c r="D14">
        <v>0.94061092493662901</v>
      </c>
      <c r="E14" s="2">
        <f t="shared" si="1"/>
        <v>319291.42224265978</v>
      </c>
      <c r="F14" s="10">
        <v>360178.30469968379</v>
      </c>
      <c r="G14" s="2">
        <f t="shared" si="2"/>
        <v>338787.64832567656</v>
      </c>
      <c r="H14" s="2">
        <f t="shared" si="0"/>
        <v>-38458.648325676564</v>
      </c>
    </row>
    <row r="15" spans="1:8" x14ac:dyDescent="0.25">
      <c r="A15" s="6" t="s">
        <v>20</v>
      </c>
      <c r="B15" s="2">
        <v>14</v>
      </c>
      <c r="C15">
        <v>366506</v>
      </c>
      <c r="D15">
        <v>0.91245606425367121</v>
      </c>
      <c r="E15" s="2">
        <f t="shared" si="1"/>
        <v>401669.75086058275</v>
      </c>
      <c r="F15" s="10">
        <v>371351.84331751079</v>
      </c>
      <c r="G15" s="2">
        <f t="shared" si="2"/>
        <v>338842.24140684184</v>
      </c>
      <c r="H15" s="2">
        <f t="shared" si="0"/>
        <v>27663.758593158156</v>
      </c>
    </row>
    <row r="16" spans="1:8" x14ac:dyDescent="0.25">
      <c r="A16" s="6" t="s">
        <v>21</v>
      </c>
      <c r="B16" s="2">
        <v>15</v>
      </c>
      <c r="C16">
        <v>381799</v>
      </c>
      <c r="D16">
        <v>0.96563727176568703</v>
      </c>
      <c r="E16" s="2">
        <f t="shared" si="1"/>
        <v>395385.52535557467</v>
      </c>
      <c r="F16" s="10">
        <v>388028.78717687941</v>
      </c>
      <c r="G16" s="2">
        <f t="shared" si="2"/>
        <v>374695.05941603024</v>
      </c>
      <c r="H16" s="2">
        <f t="shared" si="0"/>
        <v>7103.9405839697574</v>
      </c>
    </row>
    <row r="17" spans="1:8" x14ac:dyDescent="0.25">
      <c r="A17" s="6" t="s">
        <v>22</v>
      </c>
      <c r="B17" s="2">
        <v>16</v>
      </c>
      <c r="C17">
        <v>465465</v>
      </c>
      <c r="D17">
        <v>1.1812957390440129</v>
      </c>
      <c r="E17" s="2">
        <f t="shared" si="1"/>
        <v>394029.1872860617</v>
      </c>
      <c r="F17" s="10">
        <v>397932.83074233151</v>
      </c>
      <c r="G17" s="2">
        <f t="shared" si="2"/>
        <v>470076.35738163861</v>
      </c>
      <c r="H17" s="2">
        <f t="shared" si="0"/>
        <v>-4611.3573816386051</v>
      </c>
    </row>
    <row r="18" spans="1:8" x14ac:dyDescent="0.25">
      <c r="A18" s="6" t="s">
        <v>23</v>
      </c>
      <c r="B18" s="2">
        <v>17</v>
      </c>
      <c r="C18">
        <v>345545</v>
      </c>
      <c r="D18">
        <v>0.94061092493662901</v>
      </c>
      <c r="E18" s="2">
        <f t="shared" si="1"/>
        <v>367362.30766539322</v>
      </c>
      <c r="F18" s="10">
        <v>368551.11126578058</v>
      </c>
      <c r="G18" s="2">
        <f t="shared" si="2"/>
        <v>346663.20165412832</v>
      </c>
      <c r="H18" s="2">
        <f t="shared" si="0"/>
        <v>-1118.2016541283228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F803-E4D1-4FE4-ADB8-7C11F72050F5}">
  <dimension ref="A1:H18"/>
  <sheetViews>
    <sheetView workbookViewId="0">
      <selection activeCell="D24" sqref="D24"/>
    </sheetView>
  </sheetViews>
  <sheetFormatPr defaultRowHeight="13.8" x14ac:dyDescent="0.25"/>
  <cols>
    <col min="4" max="4" width="11.77734375" customWidth="1"/>
    <col min="5" max="5" width="17.109375" customWidth="1"/>
    <col min="6" max="6" width="13.109375" customWidth="1"/>
    <col min="7" max="7" width="13.88671875" customWidth="1"/>
    <col min="8" max="8" width="10.5546875" customWidth="1"/>
  </cols>
  <sheetData>
    <row r="1" spans="1:8" ht="15.6" x14ac:dyDescent="0.25">
      <c r="A1" s="1" t="s">
        <v>0</v>
      </c>
      <c r="B1" s="2" t="s">
        <v>1</v>
      </c>
      <c r="C1" s="2" t="s">
        <v>2</v>
      </c>
      <c r="D1" s="2" t="s">
        <v>24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6" t="s">
        <v>7</v>
      </c>
      <c r="B2" s="2">
        <v>1</v>
      </c>
      <c r="C2">
        <v>233120</v>
      </c>
      <c r="D2">
        <v>0.94061092493662901</v>
      </c>
      <c r="E2" s="2">
        <f>C2/D2</f>
        <v>247838.92449017195</v>
      </c>
      <c r="F2" s="10">
        <v>356204.71324449428</v>
      </c>
      <c r="G2" s="2">
        <f>D2*F2</f>
        <v>335050.04479169048</v>
      </c>
      <c r="H2" s="2">
        <f t="shared" ref="H2:H18" si="0">C2-G2</f>
        <v>-101930.04479169048</v>
      </c>
    </row>
    <row r="3" spans="1:8" x14ac:dyDescent="0.25">
      <c r="A3" s="6" t="s">
        <v>8</v>
      </c>
      <c r="B3" s="2">
        <v>2</v>
      </c>
      <c r="C3">
        <v>370879</v>
      </c>
      <c r="D3">
        <v>0.91245606425367121</v>
      </c>
      <c r="E3" s="2">
        <f t="shared" ref="E3:E18" si="1">C3/D3</f>
        <v>406462.31038351916</v>
      </c>
      <c r="F3" s="10">
        <v>357068.93204714818</v>
      </c>
      <c r="G3" s="2">
        <f t="shared" ref="G3:G18" si="2">D3*F3</f>
        <v>325809.71240300237</v>
      </c>
      <c r="H3" s="2">
        <f t="shared" si="0"/>
        <v>45069.28759699763</v>
      </c>
    </row>
    <row r="4" spans="1:8" x14ac:dyDescent="0.25">
      <c r="A4" s="6" t="s">
        <v>9</v>
      </c>
      <c r="B4" s="2">
        <v>3</v>
      </c>
      <c r="C4">
        <v>415791</v>
      </c>
      <c r="D4">
        <v>0.96563727176568703</v>
      </c>
      <c r="E4" s="2">
        <f t="shared" si="1"/>
        <v>430587.14918876096</v>
      </c>
      <c r="F4" s="10">
        <v>357933.15084980219</v>
      </c>
      <c r="G4" s="2">
        <f t="shared" si="2"/>
        <v>345633.59126109909</v>
      </c>
      <c r="H4" s="2">
        <f t="shared" si="0"/>
        <v>70157.408738900907</v>
      </c>
    </row>
    <row r="5" spans="1:8" x14ac:dyDescent="0.25">
      <c r="A5" s="6" t="s">
        <v>10</v>
      </c>
      <c r="B5" s="2">
        <v>4</v>
      </c>
      <c r="C5">
        <v>511013</v>
      </c>
      <c r="D5">
        <v>1.1812957390440129</v>
      </c>
      <c r="E5" s="2">
        <f t="shared" si="1"/>
        <v>432586.84773852438</v>
      </c>
      <c r="F5" s="10">
        <v>358797.36965245608</v>
      </c>
      <c r="G5" s="2">
        <f t="shared" si="2"/>
        <v>423845.80395064596</v>
      </c>
      <c r="H5" s="2">
        <f t="shared" si="0"/>
        <v>87167.196049354039</v>
      </c>
    </row>
    <row r="6" spans="1:8" x14ac:dyDescent="0.25">
      <c r="A6" s="6" t="s">
        <v>11</v>
      </c>
      <c r="B6" s="2">
        <v>5</v>
      </c>
      <c r="C6">
        <v>398377</v>
      </c>
      <c r="D6">
        <v>0.94061092493662901</v>
      </c>
      <c r="E6" s="2">
        <f t="shared" si="1"/>
        <v>423530.05843180005</v>
      </c>
      <c r="F6" s="10">
        <v>359661.58845511009</v>
      </c>
      <c r="G6" s="2">
        <f t="shared" si="2"/>
        <v>338301.6193809383</v>
      </c>
      <c r="H6" s="2">
        <f t="shared" si="0"/>
        <v>60075.380619061703</v>
      </c>
    </row>
    <row r="7" spans="1:8" x14ac:dyDescent="0.25">
      <c r="A7" s="6" t="s">
        <v>12</v>
      </c>
      <c r="B7" s="2">
        <v>6</v>
      </c>
      <c r="C7">
        <v>303400</v>
      </c>
      <c r="D7">
        <v>0.91245606425367121</v>
      </c>
      <c r="E7" s="2">
        <f t="shared" si="1"/>
        <v>332509.16058973334</v>
      </c>
      <c r="F7" s="10">
        <v>360525.80725776398</v>
      </c>
      <c r="G7" s="2">
        <f t="shared" si="2"/>
        <v>328963.959152297</v>
      </c>
      <c r="H7" s="2">
        <f t="shared" si="0"/>
        <v>-25563.959152297</v>
      </c>
    </row>
    <row r="8" spans="1:8" x14ac:dyDescent="0.25">
      <c r="A8" s="6" t="s">
        <v>13</v>
      </c>
      <c r="B8" s="2">
        <v>7</v>
      </c>
      <c r="C8">
        <v>234909</v>
      </c>
      <c r="D8">
        <v>0.96563727176568703</v>
      </c>
      <c r="E8" s="2">
        <f t="shared" si="1"/>
        <v>243268.36470434102</v>
      </c>
      <c r="F8" s="10">
        <v>361390.02606041799</v>
      </c>
      <c r="G8" s="2">
        <f t="shared" si="2"/>
        <v>348971.67880831257</v>
      </c>
      <c r="H8" s="2">
        <f t="shared" si="0"/>
        <v>-114062.67880831257</v>
      </c>
    </row>
    <row r="9" spans="1:8" x14ac:dyDescent="0.25">
      <c r="A9" s="6" t="s">
        <v>14</v>
      </c>
      <c r="B9" s="2">
        <v>8</v>
      </c>
      <c r="C9">
        <v>415163</v>
      </c>
      <c r="D9">
        <v>1.1812957390440129</v>
      </c>
      <c r="E9" s="2">
        <f t="shared" si="1"/>
        <v>351447.13239715819</v>
      </c>
      <c r="F9" s="10">
        <v>362254.24486307189</v>
      </c>
      <c r="G9" s="2">
        <f t="shared" si="2"/>
        <v>427929.39590735332</v>
      </c>
      <c r="H9" s="2">
        <f t="shared" si="0"/>
        <v>-12766.395907353319</v>
      </c>
    </row>
    <row r="10" spans="1:8" x14ac:dyDescent="0.25">
      <c r="A10" s="6" t="s">
        <v>15</v>
      </c>
      <c r="B10" s="2">
        <v>9</v>
      </c>
      <c r="C10">
        <v>334014</v>
      </c>
      <c r="D10">
        <v>0.94061092493662901</v>
      </c>
      <c r="E10" s="2">
        <f t="shared" si="1"/>
        <v>355103.25379487086</v>
      </c>
      <c r="F10" s="10">
        <v>363118.4636657259</v>
      </c>
      <c r="G10" s="2">
        <f t="shared" si="2"/>
        <v>341553.19397018617</v>
      </c>
      <c r="H10" s="2">
        <f t="shared" si="0"/>
        <v>-7539.1939701861702</v>
      </c>
    </row>
    <row r="11" spans="1:8" x14ac:dyDescent="0.25">
      <c r="A11" s="6" t="s">
        <v>16</v>
      </c>
      <c r="B11" s="2">
        <v>10</v>
      </c>
      <c r="C11">
        <v>323761</v>
      </c>
      <c r="D11">
        <v>0.91245606425367121</v>
      </c>
      <c r="E11" s="2">
        <f t="shared" si="1"/>
        <v>354823.65966279717</v>
      </c>
      <c r="F11" s="10">
        <v>363982.68246837979</v>
      </c>
      <c r="G11" s="2">
        <f t="shared" si="2"/>
        <v>332118.20590159157</v>
      </c>
      <c r="H11" s="2">
        <f t="shared" si="0"/>
        <v>-8357.2059015915729</v>
      </c>
    </row>
    <row r="12" spans="1:8" x14ac:dyDescent="0.25">
      <c r="A12" s="6" t="s">
        <v>17</v>
      </c>
      <c r="B12" s="2">
        <v>11</v>
      </c>
      <c r="C12">
        <v>389864</v>
      </c>
      <c r="D12">
        <v>0.96563727176568703</v>
      </c>
      <c r="E12" s="2">
        <f t="shared" si="1"/>
        <v>403737.52277304488</v>
      </c>
      <c r="F12" s="10">
        <v>364846.90127103368</v>
      </c>
      <c r="G12" s="2">
        <f t="shared" si="2"/>
        <v>352309.76635552594</v>
      </c>
      <c r="H12" s="2">
        <f t="shared" si="0"/>
        <v>37554.233644474065</v>
      </c>
    </row>
    <row r="13" spans="1:8" x14ac:dyDescent="0.25">
      <c r="A13" s="6" t="s">
        <v>18</v>
      </c>
      <c r="B13" s="2">
        <v>12</v>
      </c>
      <c r="C13">
        <v>370196</v>
      </c>
      <c r="D13">
        <v>1.1812957390440129</v>
      </c>
      <c r="E13" s="2">
        <f t="shared" si="1"/>
        <v>313381.30475234636</v>
      </c>
      <c r="F13" s="10">
        <v>365711.12007368769</v>
      </c>
      <c r="G13" s="2">
        <f t="shared" si="2"/>
        <v>432012.98786406062</v>
      </c>
      <c r="H13" s="2">
        <f t="shared" si="0"/>
        <v>-61816.987864060618</v>
      </c>
    </row>
    <row r="14" spans="1:8" x14ac:dyDescent="0.25">
      <c r="A14" s="6" t="s">
        <v>19</v>
      </c>
      <c r="B14" s="2">
        <v>13</v>
      </c>
      <c r="C14">
        <v>300329</v>
      </c>
      <c r="D14">
        <v>0.94061092493662901</v>
      </c>
      <c r="E14" s="2">
        <f t="shared" si="1"/>
        <v>319291.42224265978</v>
      </c>
      <c r="F14" s="10">
        <v>366575.33887634159</v>
      </c>
      <c r="G14" s="2">
        <f t="shared" si="2"/>
        <v>344804.76855943387</v>
      </c>
      <c r="H14" s="2">
        <f t="shared" si="0"/>
        <v>-44475.768559433869</v>
      </c>
    </row>
    <row r="15" spans="1:8" x14ac:dyDescent="0.25">
      <c r="A15" s="6" t="s">
        <v>20</v>
      </c>
      <c r="B15" s="2">
        <v>14</v>
      </c>
      <c r="C15">
        <v>366506</v>
      </c>
      <c r="D15">
        <v>0.91245606425367121</v>
      </c>
      <c r="E15" s="2">
        <f t="shared" si="1"/>
        <v>401669.75086058275</v>
      </c>
      <c r="F15" s="10">
        <v>367439.5576789956</v>
      </c>
      <c r="G15" s="2">
        <f t="shared" si="2"/>
        <v>335272.45265088615</v>
      </c>
      <c r="H15" s="2">
        <f t="shared" si="0"/>
        <v>31233.547349113855</v>
      </c>
    </row>
    <row r="16" spans="1:8" x14ac:dyDescent="0.25">
      <c r="A16" s="6" t="s">
        <v>21</v>
      </c>
      <c r="B16" s="2">
        <v>15</v>
      </c>
      <c r="C16">
        <v>381799</v>
      </c>
      <c r="D16">
        <v>0.96563727176568703</v>
      </c>
      <c r="E16" s="2">
        <f t="shared" si="1"/>
        <v>395385.52535557467</v>
      </c>
      <c r="F16" s="10">
        <v>368303.77648164949</v>
      </c>
      <c r="G16" s="2">
        <f t="shared" si="2"/>
        <v>355647.85390273941</v>
      </c>
      <c r="H16" s="2">
        <f t="shared" si="0"/>
        <v>26151.146097260586</v>
      </c>
    </row>
    <row r="17" spans="1:8" x14ac:dyDescent="0.25">
      <c r="A17" s="6" t="s">
        <v>22</v>
      </c>
      <c r="B17" s="2">
        <v>16</v>
      </c>
      <c r="C17">
        <v>465465</v>
      </c>
      <c r="D17">
        <v>1.1812957390440129</v>
      </c>
      <c r="E17" s="2">
        <f t="shared" si="1"/>
        <v>394029.1872860617</v>
      </c>
      <c r="F17" s="10">
        <v>369167.9952843035</v>
      </c>
      <c r="G17" s="2">
        <f t="shared" si="2"/>
        <v>436096.57982076798</v>
      </c>
      <c r="H17" s="2">
        <f t="shared" si="0"/>
        <v>29368.420179232024</v>
      </c>
    </row>
    <row r="18" spans="1:8" x14ac:dyDescent="0.25">
      <c r="A18" s="6" t="s">
        <v>23</v>
      </c>
      <c r="B18" s="2">
        <v>17</v>
      </c>
      <c r="C18">
        <v>345545</v>
      </c>
      <c r="D18">
        <v>0.94061092493662901</v>
      </c>
      <c r="E18" s="2">
        <f t="shared" si="1"/>
        <v>367362.30766539322</v>
      </c>
      <c r="F18" s="10">
        <v>370032.21408695751</v>
      </c>
      <c r="G18" s="2">
        <f t="shared" si="2"/>
        <v>348056.3431486818</v>
      </c>
      <c r="H18" s="2">
        <f t="shared" si="0"/>
        <v>-2511.3431486818008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ABA9-07F2-4EFD-B582-86065909A501}">
  <dimension ref="A1:H18"/>
  <sheetViews>
    <sheetView workbookViewId="0">
      <selection activeCell="V21" sqref="V21"/>
    </sheetView>
  </sheetViews>
  <sheetFormatPr defaultRowHeight="13.8" x14ac:dyDescent="0.25"/>
  <sheetData>
    <row r="1" spans="1:8" ht="15.6" x14ac:dyDescent="0.25">
      <c r="A1" s="1" t="s">
        <v>0</v>
      </c>
      <c r="B1" s="2" t="s">
        <v>1</v>
      </c>
      <c r="C1" s="2" t="s">
        <v>2</v>
      </c>
      <c r="D1" s="2" t="s">
        <v>24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6" t="s">
        <v>7</v>
      </c>
      <c r="B2" s="2">
        <v>1</v>
      </c>
      <c r="C2">
        <v>233120</v>
      </c>
      <c r="D2">
        <v>0.94061092493662901</v>
      </c>
      <c r="E2" s="2">
        <f>C2/D2</f>
        <v>247838.92449017195</v>
      </c>
      <c r="F2" s="10">
        <v>424593.6527439981</v>
      </c>
      <c r="G2" s="2">
        <f>D2*F2</f>
        <v>399377.42842975393</v>
      </c>
      <c r="H2" s="2">
        <f t="shared" ref="H2:H18" si="0">C2-G2</f>
        <v>-166257.42842975393</v>
      </c>
    </row>
    <row r="3" spans="1:8" x14ac:dyDescent="0.25">
      <c r="A3" s="6" t="s">
        <v>8</v>
      </c>
      <c r="B3" s="2">
        <v>2</v>
      </c>
      <c r="C3">
        <v>370879</v>
      </c>
      <c r="D3">
        <v>0.91245606425367121</v>
      </c>
      <c r="E3" s="2">
        <f t="shared" ref="E3:E18" si="1">C3/D3</f>
        <v>406462.31038351916</v>
      </c>
      <c r="F3" s="10">
        <v>424593.6527439981</v>
      </c>
      <c r="G3" s="2">
        <f t="shared" ref="G3:G18" si="2">D3*F3</f>
        <v>387423.05328987847</v>
      </c>
      <c r="H3" s="2">
        <f t="shared" si="0"/>
        <v>-16544.053289878473</v>
      </c>
    </row>
    <row r="4" spans="1:8" x14ac:dyDescent="0.25">
      <c r="A4" s="6" t="s">
        <v>9</v>
      </c>
      <c r="B4" s="2">
        <v>3</v>
      </c>
      <c r="C4">
        <v>415791</v>
      </c>
      <c r="D4">
        <v>0.96563727176568703</v>
      </c>
      <c r="E4" s="2">
        <f t="shared" si="1"/>
        <v>430587.14918876096</v>
      </c>
      <c r="F4" s="10">
        <v>424593.6527439981</v>
      </c>
      <c r="G4" s="2">
        <f t="shared" si="2"/>
        <v>410003.45644474187</v>
      </c>
      <c r="H4" s="2">
        <f t="shared" si="0"/>
        <v>5787.543555258133</v>
      </c>
    </row>
    <row r="5" spans="1:8" x14ac:dyDescent="0.25">
      <c r="A5" s="6" t="s">
        <v>10</v>
      </c>
      <c r="B5" s="2">
        <v>4</v>
      </c>
      <c r="C5">
        <v>511013</v>
      </c>
      <c r="D5">
        <v>1.1812957390440129</v>
      </c>
      <c r="E5" s="2">
        <f t="shared" si="1"/>
        <v>432586.84773852438</v>
      </c>
      <c r="F5" s="10">
        <v>425433.52613489842</v>
      </c>
      <c r="G5" s="2">
        <f t="shared" si="2"/>
        <v>502562.81166962517</v>
      </c>
      <c r="H5" s="2">
        <f t="shared" si="0"/>
        <v>8450.1883303748327</v>
      </c>
    </row>
    <row r="6" spans="1:8" x14ac:dyDescent="0.25">
      <c r="A6" s="6" t="s">
        <v>11</v>
      </c>
      <c r="B6" s="2">
        <v>5</v>
      </c>
      <c r="C6">
        <v>398377</v>
      </c>
      <c r="D6">
        <v>0.94061092493662901</v>
      </c>
      <c r="E6" s="2">
        <f t="shared" si="1"/>
        <v>423530.05843180005</v>
      </c>
      <c r="F6" s="10">
        <v>420514.25906751252</v>
      </c>
      <c r="G6" s="2">
        <f t="shared" si="2"/>
        <v>395540.30617053417</v>
      </c>
      <c r="H6" s="2">
        <f t="shared" si="0"/>
        <v>2836.6938294658321</v>
      </c>
    </row>
    <row r="7" spans="1:8" x14ac:dyDescent="0.25">
      <c r="A7" s="6" t="s">
        <v>12</v>
      </c>
      <c r="B7" s="2">
        <v>6</v>
      </c>
      <c r="C7">
        <v>303400</v>
      </c>
      <c r="D7">
        <v>0.91245606425367121</v>
      </c>
      <c r="E7" s="2">
        <f t="shared" si="1"/>
        <v>332509.16058973334</v>
      </c>
      <c r="F7" s="10">
        <v>383852.33205058979</v>
      </c>
      <c r="G7" s="2">
        <f t="shared" si="2"/>
        <v>350248.38815747452</v>
      </c>
      <c r="H7" s="2">
        <f t="shared" si="0"/>
        <v>-46848.388157474517</v>
      </c>
    </row>
    <row r="8" spans="1:8" x14ac:dyDescent="0.25">
      <c r="A8" s="6" t="s">
        <v>13</v>
      </c>
      <c r="B8" s="2">
        <v>7</v>
      </c>
      <c r="C8">
        <v>234909</v>
      </c>
      <c r="D8">
        <v>0.96563727176568703</v>
      </c>
      <c r="E8" s="2">
        <f t="shared" si="1"/>
        <v>243268.36470434102</v>
      </c>
      <c r="F8" s="10">
        <v>286279.3170912604</v>
      </c>
      <c r="G8" s="2">
        <f t="shared" si="2"/>
        <v>276441.97871894873</v>
      </c>
      <c r="H8" s="2">
        <f t="shared" si="0"/>
        <v>-41532.978718948725</v>
      </c>
    </row>
    <row r="9" spans="1:8" x14ac:dyDescent="0.25">
      <c r="A9" s="6" t="s">
        <v>14</v>
      </c>
      <c r="B9" s="2">
        <v>8</v>
      </c>
      <c r="C9">
        <v>415163</v>
      </c>
      <c r="D9">
        <v>1.1812957390440129</v>
      </c>
      <c r="E9" s="2">
        <f t="shared" si="1"/>
        <v>351447.13239715819</v>
      </c>
      <c r="F9" s="10">
        <v>328162.4801781124</v>
      </c>
      <c r="G9" s="2">
        <f t="shared" si="2"/>
        <v>387656.9395485195</v>
      </c>
      <c r="H9" s="2">
        <f t="shared" si="0"/>
        <v>27506.060451480502</v>
      </c>
    </row>
    <row r="10" spans="1:8" x14ac:dyDescent="0.25">
      <c r="A10" s="6" t="s">
        <v>15</v>
      </c>
      <c r="B10" s="2">
        <v>9</v>
      </c>
      <c r="C10">
        <v>334014</v>
      </c>
      <c r="D10">
        <v>0.94061092493662901</v>
      </c>
      <c r="E10" s="2">
        <f t="shared" si="1"/>
        <v>355103.25379487086</v>
      </c>
      <c r="F10" s="10">
        <v>355300.91651960951</v>
      </c>
      <c r="G10" s="2">
        <f t="shared" si="2"/>
        <v>334199.92371834192</v>
      </c>
      <c r="H10" s="2">
        <f t="shared" si="0"/>
        <v>-185.92371834191727</v>
      </c>
    </row>
    <row r="11" spans="1:8" x14ac:dyDescent="0.25">
      <c r="A11" s="6" t="s">
        <v>16</v>
      </c>
      <c r="B11" s="2">
        <v>10</v>
      </c>
      <c r="C11">
        <v>323761</v>
      </c>
      <c r="D11">
        <v>0.91245606425367121</v>
      </c>
      <c r="E11" s="2">
        <f t="shared" si="1"/>
        <v>354823.65966279717</v>
      </c>
      <c r="F11" s="10">
        <v>359177.47251176531</v>
      </c>
      <c r="G11" s="2">
        <f t="shared" si="2"/>
        <v>327733.66293666657</v>
      </c>
      <c r="H11" s="2">
        <f t="shared" si="0"/>
        <v>-3972.6629366665729</v>
      </c>
    </row>
    <row r="12" spans="1:8" x14ac:dyDescent="0.25">
      <c r="A12" s="6" t="s">
        <v>17</v>
      </c>
      <c r="B12" s="2">
        <v>11</v>
      </c>
      <c r="C12">
        <v>389864</v>
      </c>
      <c r="D12">
        <v>0.96563727176568703</v>
      </c>
      <c r="E12" s="2">
        <f t="shared" si="1"/>
        <v>403737.52277304488</v>
      </c>
      <c r="F12" s="10">
        <v>373972.43824353162</v>
      </c>
      <c r="G12" s="2">
        <f t="shared" si="2"/>
        <v>361121.72498104576</v>
      </c>
      <c r="H12" s="2">
        <f t="shared" si="0"/>
        <v>28742.275018954242</v>
      </c>
    </row>
    <row r="13" spans="1:8" x14ac:dyDescent="0.25">
      <c r="A13" s="6" t="s">
        <v>18</v>
      </c>
      <c r="B13" s="2">
        <v>12</v>
      </c>
      <c r="C13">
        <v>370196</v>
      </c>
      <c r="D13">
        <v>1.1812957390440129</v>
      </c>
      <c r="E13" s="2">
        <f t="shared" si="1"/>
        <v>313381.30475234636</v>
      </c>
      <c r="F13" s="10">
        <v>335240.42253249767</v>
      </c>
      <c r="G13" s="2">
        <f t="shared" si="2"/>
        <v>396018.08269295399</v>
      </c>
      <c r="H13" s="2">
        <f t="shared" si="0"/>
        <v>-25822.082692953991</v>
      </c>
    </row>
    <row r="14" spans="1:8" x14ac:dyDescent="0.25">
      <c r="A14" s="6" t="s">
        <v>19</v>
      </c>
      <c r="B14" s="2">
        <v>13</v>
      </c>
      <c r="C14">
        <v>300329</v>
      </c>
      <c r="D14">
        <v>0.94061092493662901</v>
      </c>
      <c r="E14" s="2">
        <f t="shared" si="1"/>
        <v>319291.42224265978</v>
      </c>
      <c r="F14" s="10">
        <v>328091.10075296857</v>
      </c>
      <c r="G14" s="2">
        <f t="shared" si="2"/>
        <v>308606.07374272653</v>
      </c>
      <c r="H14" s="2">
        <f t="shared" si="0"/>
        <v>-8277.0737427265267</v>
      </c>
    </row>
    <row r="15" spans="1:8" x14ac:dyDescent="0.25">
      <c r="A15" s="6" t="s">
        <v>20</v>
      </c>
      <c r="B15" s="2">
        <v>14</v>
      </c>
      <c r="C15">
        <v>366506</v>
      </c>
      <c r="D15">
        <v>0.91245606425367121</v>
      </c>
      <c r="E15" s="2">
        <f t="shared" si="1"/>
        <v>401669.75086058275</v>
      </c>
      <c r="F15" s="10">
        <v>376771.93872749893</v>
      </c>
      <c r="G15" s="2">
        <f t="shared" si="2"/>
        <v>343787.84033251903</v>
      </c>
      <c r="H15" s="2">
        <f t="shared" si="0"/>
        <v>22718.15966748097</v>
      </c>
    </row>
    <row r="16" spans="1:8" x14ac:dyDescent="0.25">
      <c r="A16" s="6" t="s">
        <v>21</v>
      </c>
      <c r="B16" s="2">
        <v>15</v>
      </c>
      <c r="C16">
        <v>381799</v>
      </c>
      <c r="D16">
        <v>0.96563727176568703</v>
      </c>
      <c r="E16" s="2">
        <f t="shared" si="1"/>
        <v>395385.52535557467</v>
      </c>
      <c r="F16" s="10">
        <v>389023.47684940748</v>
      </c>
      <c r="G16" s="2">
        <f t="shared" si="2"/>
        <v>375655.56883766374</v>
      </c>
      <c r="H16" s="2">
        <f t="shared" si="0"/>
        <v>6143.4311623362591</v>
      </c>
    </row>
    <row r="17" spans="1:8" x14ac:dyDescent="0.25">
      <c r="A17" s="6" t="s">
        <v>22</v>
      </c>
      <c r="B17" s="2">
        <v>16</v>
      </c>
      <c r="C17">
        <v>465465</v>
      </c>
      <c r="D17">
        <v>1.1812957390440129</v>
      </c>
      <c r="E17" s="2">
        <f t="shared" si="1"/>
        <v>394029.1872860617</v>
      </c>
      <c r="F17" s="10">
        <v>386712.2049074439</v>
      </c>
      <c r="G17" s="2">
        <f t="shared" si="2"/>
        <v>456821.47989347868</v>
      </c>
      <c r="H17" s="2">
        <f t="shared" si="0"/>
        <v>8643.5201065213187</v>
      </c>
    </row>
    <row r="18" spans="1:8" x14ac:dyDescent="0.25">
      <c r="A18" s="6" t="s">
        <v>23</v>
      </c>
      <c r="B18" s="2">
        <v>17</v>
      </c>
      <c r="C18">
        <v>345545</v>
      </c>
      <c r="D18">
        <v>0.94061092493662901</v>
      </c>
      <c r="E18" s="2">
        <f t="shared" si="1"/>
        <v>367362.30766539322</v>
      </c>
      <c r="F18" s="10">
        <v>375751.08034110197</v>
      </c>
      <c r="G18" s="2">
        <f t="shared" si="2"/>
        <v>353435.57122558152</v>
      </c>
      <c r="H18" s="2">
        <f t="shared" si="0"/>
        <v>-7890.571225581516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0083-4903-49BF-B5BD-1C9E9E3CC052}">
  <dimension ref="A1:H18"/>
  <sheetViews>
    <sheetView workbookViewId="0">
      <selection activeCell="J26" sqref="J26"/>
    </sheetView>
  </sheetViews>
  <sheetFormatPr defaultRowHeight="13.8" x14ac:dyDescent="0.25"/>
  <sheetData>
    <row r="1" spans="1:8" ht="15.6" x14ac:dyDescent="0.25">
      <c r="A1" s="1" t="s">
        <v>0</v>
      </c>
      <c r="B1" s="2" t="s">
        <v>1</v>
      </c>
      <c r="C1" s="2" t="s">
        <v>2</v>
      </c>
      <c r="D1" s="2" t="s">
        <v>24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6" t="s">
        <v>7</v>
      </c>
      <c r="B2" s="2">
        <v>1</v>
      </c>
      <c r="C2">
        <v>233120</v>
      </c>
      <c r="D2">
        <v>0.94061092493662901</v>
      </c>
      <c r="E2" s="2">
        <f>C2/D2</f>
        <v>247838.92449017195</v>
      </c>
      <c r="F2" s="10">
        <v>367372.50321858347</v>
      </c>
      <c r="G2" s="2">
        <f>D2*F2</f>
        <v>345554.59004871652</v>
      </c>
      <c r="H2" s="2">
        <f t="shared" ref="H2:H18" si="0">C2-G2</f>
        <v>-112434.59004871652</v>
      </c>
    </row>
    <row r="3" spans="1:8" x14ac:dyDescent="0.25">
      <c r="A3" s="6" t="s">
        <v>8</v>
      </c>
      <c r="B3" s="2">
        <v>2</v>
      </c>
      <c r="C3">
        <v>370879</v>
      </c>
      <c r="D3">
        <v>0.91245606425367121</v>
      </c>
      <c r="E3" s="2">
        <f t="shared" ref="E3:E18" si="1">C3/D3</f>
        <v>406462.31038351916</v>
      </c>
      <c r="F3" s="10">
        <v>367378.71734947618</v>
      </c>
      <c r="G3" s="2">
        <f t="shared" ref="G3:G18" si="2">D3*F3</f>
        <v>335216.93852326495</v>
      </c>
      <c r="H3" s="2">
        <f t="shared" si="0"/>
        <v>35662.061476735049</v>
      </c>
    </row>
    <row r="4" spans="1:8" x14ac:dyDescent="0.25">
      <c r="A4" s="6" t="s">
        <v>9</v>
      </c>
      <c r="B4" s="2">
        <v>3</v>
      </c>
      <c r="C4">
        <v>415791</v>
      </c>
      <c r="D4">
        <v>0.96563727176568703</v>
      </c>
      <c r="E4" s="2">
        <f t="shared" si="1"/>
        <v>430587.14918876096</v>
      </c>
      <c r="F4" s="10">
        <v>367382.66253506998</v>
      </c>
      <c r="G4" s="2">
        <f t="shared" si="2"/>
        <v>354758.39194437908</v>
      </c>
      <c r="H4" s="2">
        <f t="shared" si="0"/>
        <v>61032.60805562092</v>
      </c>
    </row>
    <row r="5" spans="1:8" x14ac:dyDescent="0.25">
      <c r="A5" s="6" t="s">
        <v>10</v>
      </c>
      <c r="B5" s="2">
        <v>4</v>
      </c>
      <c r="C5">
        <v>511013</v>
      </c>
      <c r="D5">
        <v>1.1812957390440129</v>
      </c>
      <c r="E5" s="2">
        <f t="shared" si="1"/>
        <v>432586.84773852438</v>
      </c>
      <c r="F5" s="10">
        <v>367381.07214529341</v>
      </c>
      <c r="G5" s="2">
        <f t="shared" si="2"/>
        <v>433985.69513065618</v>
      </c>
      <c r="H5" s="2">
        <f t="shared" si="0"/>
        <v>77027.304869343818</v>
      </c>
    </row>
    <row r="6" spans="1:8" x14ac:dyDescent="0.25">
      <c r="A6" s="6" t="s">
        <v>11</v>
      </c>
      <c r="B6" s="2">
        <v>5</v>
      </c>
      <c r="C6">
        <v>398377</v>
      </c>
      <c r="D6">
        <v>0.94061092493662901</v>
      </c>
      <c r="E6" s="2">
        <f t="shared" si="1"/>
        <v>423530.05843180005</v>
      </c>
      <c r="F6" s="10">
        <v>367372.48478094197</v>
      </c>
      <c r="G6" s="2">
        <f t="shared" si="2"/>
        <v>345554.57270606951</v>
      </c>
      <c r="H6" s="2">
        <f t="shared" si="0"/>
        <v>52822.427293930494</v>
      </c>
    </row>
    <row r="7" spans="1:8" x14ac:dyDescent="0.25">
      <c r="A7" s="6" t="s">
        <v>12</v>
      </c>
      <c r="B7" s="2">
        <v>6</v>
      </c>
      <c r="C7">
        <v>303400</v>
      </c>
      <c r="D7">
        <v>0.91245606425367121</v>
      </c>
      <c r="E7" s="2">
        <f t="shared" si="1"/>
        <v>332509.16058973334</v>
      </c>
      <c r="F7" s="10">
        <v>367358.82629603043</v>
      </c>
      <c r="G7" s="2">
        <f t="shared" si="2"/>
        <v>335198.78881092399</v>
      </c>
      <c r="H7" s="2">
        <f t="shared" si="0"/>
        <v>-31798.788810923987</v>
      </c>
    </row>
    <row r="8" spans="1:8" x14ac:dyDescent="0.25">
      <c r="A8" s="6" t="s">
        <v>13</v>
      </c>
      <c r="B8" s="2">
        <v>7</v>
      </c>
      <c r="C8">
        <v>234909</v>
      </c>
      <c r="D8">
        <v>0.96563727176568703</v>
      </c>
      <c r="E8" s="2">
        <f t="shared" si="1"/>
        <v>243268.36470434102</v>
      </c>
      <c r="F8" s="10">
        <v>367344.87304626789</v>
      </c>
      <c r="G8" s="2">
        <f t="shared" si="2"/>
        <v>354721.90100551076</v>
      </c>
      <c r="H8" s="2">
        <f t="shared" si="0"/>
        <v>-119812.90100551076</v>
      </c>
    </row>
    <row r="9" spans="1:8" x14ac:dyDescent="0.25">
      <c r="A9" s="6" t="s">
        <v>14</v>
      </c>
      <c r="B9" s="2">
        <v>8</v>
      </c>
      <c r="C9">
        <v>415163</v>
      </c>
      <c r="D9">
        <v>1.1812957390440129</v>
      </c>
      <c r="E9" s="2">
        <f t="shared" si="1"/>
        <v>351447.13239715819</v>
      </c>
      <c r="F9" s="10">
        <v>367335.70590826031</v>
      </c>
      <c r="G9" s="2">
        <f t="shared" si="2"/>
        <v>433932.10418815253</v>
      </c>
      <c r="H9" s="2">
        <f t="shared" si="0"/>
        <v>-18769.104188152531</v>
      </c>
    </row>
    <row r="10" spans="1:8" x14ac:dyDescent="0.25">
      <c r="A10" s="6" t="s">
        <v>15</v>
      </c>
      <c r="B10" s="2">
        <v>9</v>
      </c>
      <c r="C10">
        <v>334014</v>
      </c>
      <c r="D10">
        <v>0.94061092493662901</v>
      </c>
      <c r="E10" s="2">
        <f t="shared" si="1"/>
        <v>355103.25379487086</v>
      </c>
      <c r="F10" s="10">
        <v>367333.90045031841</v>
      </c>
      <c r="G10" s="2">
        <f t="shared" si="2"/>
        <v>345518.27986315358</v>
      </c>
      <c r="H10" s="2">
        <f t="shared" si="0"/>
        <v>-11504.279863153584</v>
      </c>
    </row>
    <row r="11" spans="1:8" x14ac:dyDescent="0.25">
      <c r="A11" s="6" t="s">
        <v>16</v>
      </c>
      <c r="B11" s="2">
        <v>10</v>
      </c>
      <c r="C11">
        <v>323761</v>
      </c>
      <c r="D11">
        <v>0.91245606425367121</v>
      </c>
      <c r="E11" s="2">
        <f t="shared" si="1"/>
        <v>354823.65966279717</v>
      </c>
      <c r="F11" s="10">
        <v>367338.43518604827</v>
      </c>
      <c r="G11" s="2">
        <f t="shared" si="2"/>
        <v>335180.18281896389</v>
      </c>
      <c r="H11" s="2">
        <f t="shared" si="0"/>
        <v>-11419.182818963891</v>
      </c>
    </row>
    <row r="12" spans="1:8" x14ac:dyDescent="0.25">
      <c r="A12" s="6" t="s">
        <v>17</v>
      </c>
      <c r="B12" s="2">
        <v>11</v>
      </c>
      <c r="C12">
        <v>389864</v>
      </c>
      <c r="D12">
        <v>0.96563727176568703</v>
      </c>
      <c r="E12" s="2">
        <f t="shared" si="1"/>
        <v>403737.52277304488</v>
      </c>
      <c r="F12" s="10">
        <v>367345.97283982899</v>
      </c>
      <c r="G12" s="2">
        <f t="shared" si="2"/>
        <v>354722.96300716465</v>
      </c>
      <c r="H12" s="2">
        <f t="shared" si="0"/>
        <v>35141.036992835347</v>
      </c>
    </row>
    <row r="13" spans="1:8" x14ac:dyDescent="0.25">
      <c r="A13" s="6" t="s">
        <v>18</v>
      </c>
      <c r="B13" s="2">
        <v>12</v>
      </c>
      <c r="C13">
        <v>370196</v>
      </c>
      <c r="D13">
        <v>1.1812957390440129</v>
      </c>
      <c r="E13" s="2">
        <f t="shared" si="1"/>
        <v>313381.30475234636</v>
      </c>
      <c r="F13" s="10">
        <v>367353.27086651343</v>
      </c>
      <c r="G13" s="2">
        <f t="shared" si="2"/>
        <v>433952.85359849344</v>
      </c>
      <c r="H13" s="2">
        <f t="shared" si="0"/>
        <v>-63756.853598493442</v>
      </c>
    </row>
    <row r="14" spans="1:8" x14ac:dyDescent="0.25">
      <c r="A14" s="6" t="s">
        <v>19</v>
      </c>
      <c r="B14" s="2">
        <v>13</v>
      </c>
      <c r="C14">
        <v>300329</v>
      </c>
      <c r="D14">
        <v>0.94061092493662901</v>
      </c>
      <c r="E14" s="2">
        <f t="shared" si="1"/>
        <v>319291.42224265978</v>
      </c>
      <c r="F14" s="10">
        <v>367358.67519209819</v>
      </c>
      <c r="G14" s="2">
        <f t="shared" si="2"/>
        <v>345541.58325593412</v>
      </c>
      <c r="H14" s="2">
        <f t="shared" si="0"/>
        <v>-45212.583255934122</v>
      </c>
    </row>
    <row r="15" spans="1:8" x14ac:dyDescent="0.25">
      <c r="A15" s="6" t="s">
        <v>20</v>
      </c>
      <c r="B15" s="2">
        <v>14</v>
      </c>
      <c r="C15">
        <v>366506</v>
      </c>
      <c r="D15">
        <v>0.91245606425367121</v>
      </c>
      <c r="E15" s="2">
        <f t="shared" si="1"/>
        <v>401669.75086058275</v>
      </c>
      <c r="F15" s="10">
        <v>367361.91561066371</v>
      </c>
      <c r="G15" s="2">
        <f t="shared" si="2"/>
        <v>335201.60767479549</v>
      </c>
      <c r="H15" s="2">
        <f t="shared" si="0"/>
        <v>31304.392325204506</v>
      </c>
    </row>
    <row r="16" spans="1:8" x14ac:dyDescent="0.25">
      <c r="A16" s="6" t="s">
        <v>21</v>
      </c>
      <c r="B16" s="2">
        <v>15</v>
      </c>
      <c r="C16">
        <v>381799</v>
      </c>
      <c r="D16">
        <v>0.96563727176568703</v>
      </c>
      <c r="E16" s="2">
        <f t="shared" si="1"/>
        <v>395385.52535557467</v>
      </c>
      <c r="F16" s="10">
        <v>367363.26174693619</v>
      </c>
      <c r="G16" s="2">
        <f t="shared" si="2"/>
        <v>354739.65782025544</v>
      </c>
      <c r="H16" s="2">
        <f t="shared" si="0"/>
        <v>27059.342179744563</v>
      </c>
    </row>
    <row r="17" spans="1:8" x14ac:dyDescent="0.25">
      <c r="A17" s="6" t="s">
        <v>22</v>
      </c>
      <c r="B17" s="2">
        <v>16</v>
      </c>
      <c r="C17">
        <v>465465</v>
      </c>
      <c r="D17">
        <v>1.1812957390440129</v>
      </c>
      <c r="E17" s="2">
        <f t="shared" si="1"/>
        <v>394029.1872860617</v>
      </c>
      <c r="F17" s="10">
        <v>367363.17332293862</v>
      </c>
      <c r="G17" s="2">
        <f t="shared" si="2"/>
        <v>433964.55132807454</v>
      </c>
      <c r="H17" s="2">
        <f t="shared" si="0"/>
        <v>31500.448671925464</v>
      </c>
    </row>
    <row r="18" spans="1:8" x14ac:dyDescent="0.25">
      <c r="A18" s="6" t="s">
        <v>23</v>
      </c>
      <c r="B18" s="2">
        <v>17</v>
      </c>
      <c r="C18">
        <v>345545</v>
      </c>
      <c r="D18">
        <v>0.94061092493662901</v>
      </c>
      <c r="E18" s="2">
        <f t="shared" si="1"/>
        <v>367362.30766539322</v>
      </c>
      <c r="F18" s="10">
        <v>367362.30766539212</v>
      </c>
      <c r="G18" s="2">
        <f t="shared" si="2"/>
        <v>345544.99999999895</v>
      </c>
      <c r="H18" s="2">
        <f t="shared" si="0"/>
        <v>1.0477378964424133E-9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6B16-5CB6-4FDA-B832-FB14F58EF4E2}">
  <dimension ref="A1:G7"/>
  <sheetViews>
    <sheetView tabSelected="1" workbookViewId="0">
      <selection activeCell="M19" sqref="M19"/>
    </sheetView>
  </sheetViews>
  <sheetFormatPr defaultRowHeight="13.8" x14ac:dyDescent="0.25"/>
  <cols>
    <col min="1" max="1" width="14.33203125" customWidth="1"/>
    <col min="2" max="2" width="12.5546875" customWidth="1"/>
    <col min="3" max="3" width="13.33203125" customWidth="1"/>
    <col min="4" max="4" width="12.6640625" customWidth="1"/>
    <col min="5" max="5" width="12.109375" customWidth="1"/>
    <col min="6" max="6" width="10.77734375" customWidth="1"/>
    <col min="7" max="7" width="12.21875" customWidth="1"/>
  </cols>
  <sheetData>
    <row r="1" spans="1:7" x14ac:dyDescent="0.25">
      <c r="A1" s="9" t="s">
        <v>25</v>
      </c>
      <c r="B1" s="9" t="s">
        <v>26</v>
      </c>
      <c r="C1" s="9"/>
      <c r="D1" s="9"/>
      <c r="E1" s="9" t="s">
        <v>27</v>
      </c>
      <c r="F1" s="9"/>
      <c r="G1" s="9"/>
    </row>
    <row r="2" spans="1:7" x14ac:dyDescent="0.25">
      <c r="A2" s="9"/>
      <c r="B2" s="7" t="s">
        <v>28</v>
      </c>
      <c r="C2" s="7" t="s">
        <v>29</v>
      </c>
      <c r="D2" s="7" t="s">
        <v>30</v>
      </c>
      <c r="E2" s="7" t="s">
        <v>28</v>
      </c>
      <c r="F2" s="7" t="s">
        <v>29</v>
      </c>
      <c r="G2" s="7" t="s">
        <v>30</v>
      </c>
    </row>
    <row r="3" spans="1:7" x14ac:dyDescent="0.25">
      <c r="A3" s="7" t="s">
        <v>31</v>
      </c>
      <c r="B3" s="8">
        <v>41554.495930896403</v>
      </c>
      <c r="C3" s="8">
        <v>0.126004938463394</v>
      </c>
      <c r="D3" s="8">
        <v>52148.832383535402</v>
      </c>
      <c r="E3" s="8">
        <v>58080.918827215799</v>
      </c>
      <c r="F3" s="8">
        <v>0.193864903337436</v>
      </c>
      <c r="G3" s="8">
        <v>72448.402935498205</v>
      </c>
    </row>
    <row r="4" spans="1:7" x14ac:dyDescent="0.25">
      <c r="A4" s="8" t="s">
        <v>32</v>
      </c>
      <c r="B4" s="8">
        <v>31126.266896896301</v>
      </c>
      <c r="C4" s="8">
        <v>9.2600342653976597E-2</v>
      </c>
      <c r="D4" s="8">
        <v>16645.110002674999</v>
      </c>
      <c r="E4" s="8">
        <v>13923.162781897199</v>
      </c>
      <c r="F4" s="8">
        <v>6.2402044124920203E-2</v>
      </c>
      <c r="G4" s="8">
        <v>18927.969101543898</v>
      </c>
    </row>
    <row r="5" spans="1:7" x14ac:dyDescent="0.25">
      <c r="A5" s="7" t="s">
        <v>33</v>
      </c>
      <c r="B5" s="8">
        <v>43589.962785362703</v>
      </c>
      <c r="C5" s="8">
        <v>0.12651908805492501</v>
      </c>
      <c r="D5" s="8">
        <v>55552.929385157397</v>
      </c>
      <c r="E5" s="8">
        <v>48341.428325958099</v>
      </c>
      <c r="F5" s="8">
        <v>0.15693251607577899</v>
      </c>
      <c r="G5" s="8">
        <v>56358.513180843504</v>
      </c>
    </row>
    <row r="6" spans="1:7" x14ac:dyDescent="0.25">
      <c r="A6" s="2" t="s">
        <v>34</v>
      </c>
      <c r="B6" s="8">
        <v>24342.9976218579</v>
      </c>
      <c r="C6" s="8">
        <v>8.4122501327657001E-2</v>
      </c>
      <c r="D6" s="8">
        <v>29010.670444395899</v>
      </c>
      <c r="E6" s="8">
        <v>37367.879396664997</v>
      </c>
      <c r="F6" s="8">
        <v>0.150086525588596</v>
      </c>
      <c r="G6" s="8">
        <v>40408.990548281399</v>
      </c>
    </row>
    <row r="7" spans="1:7" x14ac:dyDescent="0.25">
      <c r="A7" s="7" t="s">
        <v>35</v>
      </c>
      <c r="B7" s="8">
        <v>42549.543460189198</v>
      </c>
      <c r="C7" s="8">
        <v>0.125560919245776</v>
      </c>
      <c r="D7" s="8">
        <v>54075.487362957603</v>
      </c>
      <c r="E7" s="8">
        <v>50354.513525779999</v>
      </c>
      <c r="F7" s="8">
        <v>0.16567337069708599</v>
      </c>
      <c r="G7" s="8">
        <v>59776.806500758801</v>
      </c>
    </row>
  </sheetData>
  <mergeCells count="3">
    <mergeCell ref="A1:A2"/>
    <mergeCell ref="B1:D1"/>
    <mergeCell ref="E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线性回归预测</vt:lpstr>
      <vt:lpstr>多元线性回归预测</vt:lpstr>
      <vt:lpstr>弹性网络回归预测</vt:lpstr>
      <vt:lpstr>随机森林回归预测</vt:lpstr>
      <vt:lpstr>支持向量机预测</vt:lpstr>
      <vt:lpstr>均方误差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 z</dc:creator>
  <cp:lastModifiedBy>jx z</cp:lastModifiedBy>
  <dcterms:created xsi:type="dcterms:W3CDTF">2024-04-26T09:21:43Z</dcterms:created>
  <dcterms:modified xsi:type="dcterms:W3CDTF">2024-04-26T10:36:30Z</dcterms:modified>
</cp:coreProperties>
</file>