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pc\Desktop\shieldReduceExp\"/>
    </mc:Choice>
  </mc:AlternateContent>
  <xr:revisionPtr revIDLastSave="0" documentId="13_ncr:1_{9AAC9F6C-8958-4536-B1C6-DB41CE2844DA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inux" sheetId="1" r:id="rId1"/>
    <sheet name="Web" sheetId="2" r:id="rId2"/>
    <sheet name="Docker" sheetId="3" r:id="rId3"/>
    <sheet name="Sim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1" i="4" l="1"/>
  <c r="B12" i="4" s="1"/>
  <c r="A10" i="4"/>
  <c r="F11" i="4"/>
  <c r="F12" i="4" s="1"/>
  <c r="E11" i="4"/>
  <c r="E12" i="4" s="1"/>
  <c r="D11" i="4"/>
  <c r="D12" i="4" s="1"/>
  <c r="C11" i="4"/>
  <c r="C12" i="4" s="1"/>
  <c r="A11" i="4"/>
  <c r="F10" i="4"/>
  <c r="E10" i="4"/>
  <c r="D10" i="4"/>
  <c r="C10" i="4"/>
  <c r="B10" i="4"/>
  <c r="F9" i="4"/>
  <c r="F14" i="4" s="1"/>
  <c r="E9" i="4"/>
  <c r="E13" i="4" s="1"/>
  <c r="D9" i="4"/>
  <c r="D13" i="4" s="1"/>
  <c r="C9" i="4"/>
  <c r="C13" i="4" s="1"/>
  <c r="B9" i="4"/>
  <c r="A9" i="4"/>
  <c r="F11" i="3"/>
  <c r="F12" i="3" s="1"/>
  <c r="E11" i="3"/>
  <c r="E12" i="3" s="1"/>
  <c r="D11" i="3"/>
  <c r="D12" i="3" s="1"/>
  <c r="C11" i="3"/>
  <c r="C12" i="3" s="1"/>
  <c r="B11" i="3"/>
  <c r="B12" i="3" s="1"/>
  <c r="A11" i="3"/>
  <c r="A12" i="3" s="1"/>
  <c r="F10" i="3"/>
  <c r="E10" i="3"/>
  <c r="D10" i="3"/>
  <c r="C10" i="3"/>
  <c r="B10" i="3"/>
  <c r="A10" i="3"/>
  <c r="F9" i="3"/>
  <c r="F14" i="3" s="1"/>
  <c r="E9" i="3"/>
  <c r="E14" i="3" s="1"/>
  <c r="D9" i="3"/>
  <c r="D13" i="3" s="1"/>
  <c r="C9" i="3"/>
  <c r="C13" i="3" s="1"/>
  <c r="B9" i="3"/>
  <c r="B14" i="3" s="1"/>
  <c r="A9" i="3"/>
  <c r="A14" i="3" s="1"/>
  <c r="F11" i="2"/>
  <c r="F12" i="2" s="1"/>
  <c r="E11" i="2"/>
  <c r="E12" i="2" s="1"/>
  <c r="D11" i="2"/>
  <c r="D12" i="2" s="1"/>
  <c r="C11" i="2"/>
  <c r="C12" i="2" s="1"/>
  <c r="B11" i="2"/>
  <c r="B12" i="2" s="1"/>
  <c r="A11" i="2"/>
  <c r="A12" i="2" s="1"/>
  <c r="F10" i="2"/>
  <c r="E10" i="2"/>
  <c r="D10" i="2"/>
  <c r="C10" i="2"/>
  <c r="B10" i="2"/>
  <c r="A10" i="2"/>
  <c r="F9" i="2"/>
  <c r="F14" i="2" s="1"/>
  <c r="E9" i="2"/>
  <c r="E14" i="2" s="1"/>
  <c r="D9" i="2"/>
  <c r="D14" i="2" s="1"/>
  <c r="C9" i="2"/>
  <c r="C14" i="2" s="1"/>
  <c r="B9" i="2"/>
  <c r="B14" i="2" s="1"/>
  <c r="A9" i="2"/>
  <c r="A14" i="2" s="1"/>
  <c r="F11" i="1"/>
  <c r="F12" i="1" s="1"/>
  <c r="E11" i="1"/>
  <c r="E12" i="1" s="1"/>
  <c r="D11" i="1"/>
  <c r="D12" i="1" s="1"/>
  <c r="C11" i="1"/>
  <c r="C12" i="1" s="1"/>
  <c r="B11" i="1"/>
  <c r="B12" i="1" s="1"/>
  <c r="B13" i="1" s="1"/>
  <c r="A11" i="1"/>
  <c r="A12" i="1" s="1"/>
  <c r="A13" i="1" s="1"/>
  <c r="F10" i="1"/>
  <c r="E10" i="1"/>
  <c r="D10" i="1"/>
  <c r="C10" i="1"/>
  <c r="B10" i="1"/>
  <c r="A10" i="1"/>
  <c r="F9" i="1"/>
  <c r="F14" i="1" s="1"/>
  <c r="E9" i="1"/>
  <c r="E14" i="1" s="1"/>
  <c r="D9" i="1"/>
  <c r="D14" i="1" s="1"/>
  <c r="C9" i="1"/>
  <c r="C13" i="1" s="1"/>
  <c r="B9" i="1"/>
  <c r="B14" i="1" s="1"/>
  <c r="A9" i="1"/>
  <c r="A14" i="1" s="1"/>
  <c r="B14" i="4" l="1"/>
  <c r="A12" i="4"/>
  <c r="A14" i="4" s="1"/>
  <c r="A13" i="4"/>
  <c r="C14" i="4"/>
  <c r="D14" i="4"/>
  <c r="F13" i="4"/>
  <c r="E14" i="4"/>
  <c r="B13" i="4"/>
  <c r="B13" i="3"/>
  <c r="E13" i="3"/>
  <c r="F13" i="3"/>
  <c r="C14" i="3"/>
  <c r="D14" i="3"/>
  <c r="A13" i="3"/>
  <c r="A13" i="2"/>
  <c r="B13" i="2"/>
  <c r="C13" i="2"/>
  <c r="D13" i="2"/>
  <c r="E13" i="2"/>
  <c r="F13" i="2"/>
  <c r="D13" i="1"/>
  <c r="F13" i="1"/>
  <c r="C14" i="1"/>
  <c r="E13" i="1"/>
  <c r="A8" i="1" l="1"/>
  <c r="A8" i="3"/>
  <c r="A8" i="4"/>
  <c r="E7" i="4"/>
  <c r="F7" i="4" s="1"/>
  <c r="E6" i="4"/>
  <c r="F6" i="4" s="1"/>
  <c r="E5" i="4"/>
  <c r="F5" i="4" s="1"/>
  <c r="E4" i="4"/>
  <c r="F4" i="4" s="1"/>
  <c r="E3" i="4"/>
  <c r="F3" i="4" s="1"/>
  <c r="E7" i="3"/>
  <c r="F7" i="3" s="1"/>
  <c r="E6" i="3"/>
  <c r="F6" i="3" s="1"/>
  <c r="E5" i="3"/>
  <c r="F5" i="3" s="1"/>
  <c r="E4" i="3"/>
  <c r="F4" i="3" s="1"/>
  <c r="E3" i="3"/>
  <c r="E8" i="3" s="1"/>
  <c r="A8" i="2"/>
  <c r="E7" i="2"/>
  <c r="F7" i="2" s="1"/>
  <c r="E6" i="2"/>
  <c r="F6" i="2" s="1"/>
  <c r="E5" i="2"/>
  <c r="F5" i="2" s="1"/>
  <c r="E4" i="2"/>
  <c r="F4" i="2" s="1"/>
  <c r="E3" i="2"/>
  <c r="E8" i="2" s="1"/>
  <c r="E3" i="1"/>
  <c r="F3" i="1" s="1"/>
  <c r="E4" i="1"/>
  <c r="F4" i="1" s="1"/>
  <c r="E5" i="1"/>
  <c r="F5" i="1" s="1"/>
  <c r="E6" i="1"/>
  <c r="F6" i="1" s="1"/>
  <c r="E7" i="1"/>
  <c r="E8" i="1"/>
  <c r="F8" i="1" s="1"/>
  <c r="F8" i="3" l="1"/>
  <c r="E8" i="4"/>
  <c r="F8" i="4" s="1"/>
  <c r="F3" i="3"/>
  <c r="F8" i="2"/>
  <c r="F3" i="2"/>
  <c r="F7" i="1"/>
</calcChain>
</file>

<file path=xl/sharedStrings.xml><?xml version="1.0" encoding="utf-8"?>
<sst xmlns="http://schemas.openxmlformats.org/spreadsheetml/2006/main" count="60" uniqueCount="15">
  <si>
    <t>正常时间</t>
    <phoneticPr fontId="2" type="noConversion"/>
  </si>
  <si>
    <t>异常时间</t>
    <phoneticPr fontId="2" type="noConversion"/>
  </si>
  <si>
    <t>1st</t>
    <phoneticPr fontId="2" type="noConversion"/>
  </si>
  <si>
    <t>2nd</t>
    <phoneticPr fontId="2" type="noConversion"/>
  </si>
  <si>
    <t>load DB</t>
    <phoneticPr fontId="2" type="noConversion"/>
  </si>
  <si>
    <t>total</t>
    <phoneticPr fontId="2" type="noConversion"/>
  </si>
  <si>
    <t>percent</t>
    <phoneticPr fontId="2" type="noConversion"/>
  </si>
  <si>
    <t>total batch</t>
    <phoneticPr fontId="2" type="noConversion"/>
  </si>
  <si>
    <t>total chunk num</t>
    <phoneticPr fontId="2" type="noConversion"/>
  </si>
  <si>
    <t>均值</t>
    <phoneticPr fontId="2" type="noConversion"/>
  </si>
  <si>
    <t>标准误差</t>
    <phoneticPr fontId="2" type="noConversion"/>
  </si>
  <si>
    <t>临界值</t>
    <phoneticPr fontId="2" type="noConversion"/>
  </si>
  <si>
    <t>临界值*标准误差</t>
    <phoneticPr fontId="2" type="noConversion"/>
  </si>
  <si>
    <t>区间上限</t>
    <phoneticPr fontId="2" type="noConversion"/>
  </si>
  <si>
    <t>区间下限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</si>
</sst>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B11" sqref="B11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1">
        <v>1.4710000000000001</v>
      </c>
      <c r="B3" s="1">
        <v>1.2749999999999999</v>
      </c>
      <c r="C3" s="1">
        <v>0.26600000000000001</v>
      </c>
      <c r="D3" s="1">
        <v>0.147754</v>
      </c>
      <c r="E3" s="1">
        <f>B3+C3+D3</f>
        <v>1.6887539999999999</v>
      </c>
      <c r="F3" s="2">
        <f>E3/A3</f>
        <v>1.1480312712440515</v>
      </c>
      <c r="G3" s="1">
        <v>4614</v>
      </c>
    </row>
    <row r="4" spans="1:7" x14ac:dyDescent="0.3">
      <c r="A4" s="1">
        <v>1.4790000000000001</v>
      </c>
      <c r="B4" s="1">
        <v>1.3260000000000001</v>
      </c>
      <c r="C4" s="1">
        <v>0.26300000000000001</v>
      </c>
      <c r="D4" s="1">
        <v>0.14417099999999999</v>
      </c>
      <c r="E4" s="1">
        <f>B4+C4+D4</f>
        <v>1.733171</v>
      </c>
      <c r="F4" s="2">
        <f t="shared" ref="F4:F8" si="0">E4/A4</f>
        <v>1.1718532792427314</v>
      </c>
      <c r="G4" s="1" t="s">
        <v>8</v>
      </c>
    </row>
    <row r="5" spans="1:7" x14ac:dyDescent="0.3">
      <c r="A5" s="1">
        <v>1.446</v>
      </c>
      <c r="B5" s="1">
        <v>1.33</v>
      </c>
      <c r="C5" s="1">
        <v>0.26600000000000001</v>
      </c>
      <c r="D5" s="1">
        <v>0.143204</v>
      </c>
      <c r="E5" s="1">
        <f t="shared" ref="E5:E7" si="1">B5+C5+D5</f>
        <v>1.739204</v>
      </c>
      <c r="F5" s="2">
        <f t="shared" si="0"/>
        <v>1.2027690179806363</v>
      </c>
      <c r="G5" s="1">
        <v>29294</v>
      </c>
    </row>
    <row r="6" spans="1:7" x14ac:dyDescent="0.3">
      <c r="A6" s="1">
        <v>1.486</v>
      </c>
      <c r="B6" s="1">
        <v>1.3240000000000001</v>
      </c>
      <c r="C6" s="1">
        <v>0.26100000000000001</v>
      </c>
      <c r="D6" s="1">
        <v>0.14583099999999999</v>
      </c>
      <c r="E6" s="1">
        <f t="shared" si="1"/>
        <v>1.730831</v>
      </c>
      <c r="F6" s="2">
        <f t="shared" si="0"/>
        <v>1.1647584118438763</v>
      </c>
    </row>
    <row r="7" spans="1:7" x14ac:dyDescent="0.3">
      <c r="A7" s="1">
        <v>1.466</v>
      </c>
      <c r="B7" s="1">
        <v>1.3169999999999999</v>
      </c>
      <c r="C7" s="1">
        <v>0.26200000000000001</v>
      </c>
      <c r="D7" s="1">
        <v>0.14455699999999999</v>
      </c>
      <c r="E7" s="1">
        <f t="shared" si="1"/>
        <v>1.723557</v>
      </c>
      <c r="F7" s="2">
        <f t="shared" si="0"/>
        <v>1.1756869031377899</v>
      </c>
    </row>
    <row r="8" spans="1:7" x14ac:dyDescent="0.3">
      <c r="A8" s="3">
        <f>AVERAGE(A3:A7)</f>
        <v>1.4696</v>
      </c>
      <c r="E8" s="1">
        <f>AVERAGE(E3:E7)</f>
        <v>1.7231034000000001</v>
      </c>
      <c r="F8" s="2">
        <f t="shared" si="0"/>
        <v>1.1724982308111052</v>
      </c>
    </row>
    <row r="9" spans="1:7" x14ac:dyDescent="0.3">
      <c r="A9" s="6">
        <f t="shared" ref="A9:F9" si="2">AVERAGE(A3:A7)</f>
        <v>1.4696</v>
      </c>
      <c r="B9" s="6">
        <f t="shared" si="2"/>
        <v>1.3144</v>
      </c>
      <c r="C9" s="6">
        <f t="shared" si="2"/>
        <v>0.2636</v>
      </c>
      <c r="D9" s="6">
        <f t="shared" si="2"/>
        <v>0.14510339999999999</v>
      </c>
      <c r="E9" s="6">
        <f t="shared" si="2"/>
        <v>1.7231034000000001</v>
      </c>
      <c r="F9" s="6">
        <f t="shared" si="2"/>
        <v>1.172619776689817</v>
      </c>
      <c r="G9" s="4" t="s">
        <v>9</v>
      </c>
    </row>
    <row r="10" spans="1:7" x14ac:dyDescent="0.3">
      <c r="A10" s="4">
        <f>_xlfn.STDEV.S(A3:A7)/SQRT(COUNT(A3:A7))</f>
        <v>6.8161572751808033E-3</v>
      </c>
      <c r="B10" s="4">
        <f>_xlfn.STDEV.S(B3:B7)/SQRT(COUNT(B3:B7))</f>
        <v>1.0072735477515558E-2</v>
      </c>
      <c r="C10" s="4">
        <f t="shared" ref="C10:F10" si="3">_xlfn.STDEV.S(C3:C7)/SQRT(COUNT(C3:C7))</f>
        <v>1.0295630140987008E-3</v>
      </c>
      <c r="D10" s="4">
        <f t="shared" si="3"/>
        <v>7.851982297483863E-4</v>
      </c>
      <c r="E10" s="4">
        <f t="shared" si="3"/>
        <v>8.9453583639785179E-3</v>
      </c>
      <c r="F10" s="4">
        <f t="shared" si="3"/>
        <v>8.9032780218684625E-3</v>
      </c>
      <c r="G10" s="4" t="s">
        <v>10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11</v>
      </c>
    </row>
    <row r="12" spans="1:7" x14ac:dyDescent="0.3">
      <c r="A12" s="7">
        <f>A10*A11</f>
        <v>1.8924686502934069E-2</v>
      </c>
      <c r="B12" s="7">
        <f>B10*B11</f>
        <v>2.7966397112500228E-2</v>
      </c>
      <c r="C12" s="7">
        <f t="shared" ref="C12:F12" si="5">C10*C11</f>
        <v>2.8585251909870246E-3</v>
      </c>
      <c r="D12" s="7">
        <f t="shared" si="5"/>
        <v>2.1800597815948798E-3</v>
      </c>
      <c r="E12" s="7">
        <f t="shared" si="5"/>
        <v>2.4836296443908296E-2</v>
      </c>
      <c r="F12" s="7">
        <f t="shared" si="5"/>
        <v>2.4719462684031784E-2</v>
      </c>
      <c r="G12" s="4" t="s">
        <v>12</v>
      </c>
    </row>
    <row r="13" spans="1:7" x14ac:dyDescent="0.3">
      <c r="A13" s="4">
        <f>A9+A12</f>
        <v>1.488524686502934</v>
      </c>
      <c r="B13" s="4">
        <f>B9+B12</f>
        <v>1.3423663971125002</v>
      </c>
      <c r="C13" s="4">
        <f t="shared" ref="C13:F13" si="6">C9+C12</f>
        <v>0.26645852519098701</v>
      </c>
      <c r="D13" s="4">
        <f t="shared" si="6"/>
        <v>0.14728345978159488</v>
      </c>
      <c r="E13" s="4">
        <f t="shared" si="6"/>
        <v>1.7479396964439085</v>
      </c>
      <c r="F13" s="4">
        <f t="shared" si="6"/>
        <v>1.1973392393738487</v>
      </c>
      <c r="G13" s="4" t="s">
        <v>13</v>
      </c>
    </row>
    <row r="14" spans="1:7" x14ac:dyDescent="0.3">
      <c r="A14" s="4">
        <f>A9-A12</f>
        <v>1.450675313497066</v>
      </c>
      <c r="B14" s="4">
        <f>B9-B12</f>
        <v>1.2864336028874999</v>
      </c>
      <c r="C14" s="4">
        <f t="shared" ref="C14:F14" si="7">C9-C12</f>
        <v>0.260741474809013</v>
      </c>
      <c r="D14" s="4">
        <f t="shared" si="7"/>
        <v>0.14292334021840511</v>
      </c>
      <c r="E14" s="4">
        <f t="shared" si="7"/>
        <v>1.6982671035560917</v>
      </c>
      <c r="F14" s="4">
        <f t="shared" si="7"/>
        <v>1.1479003140057853</v>
      </c>
      <c r="G14" s="4" t="s">
        <v>14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4A8D-B5E7-4F58-92EF-DD281894D38D}">
  <dimension ref="A1:G14"/>
  <sheetViews>
    <sheetView workbookViewId="0">
      <selection activeCell="A41" sqref="A41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1">
        <v>37.869</v>
      </c>
      <c r="B3" s="1">
        <v>2.8780000000000001</v>
      </c>
      <c r="C3" s="1">
        <v>35.003999999999998</v>
      </c>
      <c r="D3" s="1">
        <v>0.34905900000000001</v>
      </c>
      <c r="E3" s="1">
        <f>B3+C3+D3</f>
        <v>38.231058999999995</v>
      </c>
      <c r="F3" s="2">
        <f>E3/A3</f>
        <v>1.0095608281179855</v>
      </c>
      <c r="G3" s="1">
        <v>4614</v>
      </c>
    </row>
    <row r="4" spans="1:7" x14ac:dyDescent="0.3">
      <c r="A4" s="1">
        <v>37.014000000000003</v>
      </c>
      <c r="B4" s="1">
        <v>2.7709999999999999</v>
      </c>
      <c r="C4" s="1">
        <v>34.439</v>
      </c>
      <c r="D4" s="1">
        <v>0.34771000000000002</v>
      </c>
      <c r="E4" s="1">
        <f>B4+C4+D4</f>
        <v>37.55771</v>
      </c>
      <c r="F4" s="2">
        <f t="shared" ref="F4:F8" si="0">E4/A4</f>
        <v>1.0146893067487976</v>
      </c>
      <c r="G4" s="1" t="s">
        <v>8</v>
      </c>
    </row>
    <row r="5" spans="1:7" x14ac:dyDescent="0.3">
      <c r="A5" s="1">
        <v>38.44</v>
      </c>
      <c r="B5" s="1">
        <v>2.8239999999999998</v>
      </c>
      <c r="C5" s="1">
        <v>35.323999999999998</v>
      </c>
      <c r="D5" s="1">
        <v>0.34772900000000001</v>
      </c>
      <c r="E5" s="1">
        <f t="shared" ref="E5:E7" si="1">B5+C5+D5</f>
        <v>38.495728999999997</v>
      </c>
      <c r="F5" s="2">
        <f t="shared" si="0"/>
        <v>1.0014497658688866</v>
      </c>
      <c r="G5" s="1">
        <v>355086</v>
      </c>
    </row>
    <row r="6" spans="1:7" x14ac:dyDescent="0.3">
      <c r="A6" s="1">
        <v>37.503999999999998</v>
      </c>
      <c r="B6" s="1">
        <v>2.7690000000000001</v>
      </c>
      <c r="C6" s="1">
        <v>33.354999999999997</v>
      </c>
      <c r="D6" s="1">
        <v>0.37100499999999997</v>
      </c>
      <c r="E6" s="1">
        <f t="shared" si="1"/>
        <v>36.495004999999992</v>
      </c>
      <c r="F6" s="2">
        <f t="shared" si="0"/>
        <v>0.97309633639078486</v>
      </c>
    </row>
    <row r="7" spans="1:7" x14ac:dyDescent="0.3">
      <c r="A7" s="1">
        <v>38.448999999999998</v>
      </c>
      <c r="B7" s="1">
        <v>2.8290000000000002</v>
      </c>
      <c r="C7" s="1">
        <v>34.86</v>
      </c>
      <c r="D7" s="1">
        <v>0.34620899999999999</v>
      </c>
      <c r="E7" s="1">
        <f t="shared" si="1"/>
        <v>38.035209000000002</v>
      </c>
      <c r="F7" s="2">
        <f t="shared" si="0"/>
        <v>0.98923792556373391</v>
      </c>
    </row>
    <row r="8" spans="1:7" x14ac:dyDescent="0.3">
      <c r="A8" s="1">
        <f>AVERAGE(A3:A7)</f>
        <v>37.855200000000004</v>
      </c>
      <c r="E8" s="1">
        <f>AVERAGE(E3:E7)</f>
        <v>37.7629424</v>
      </c>
      <c r="F8" s="2">
        <f t="shared" si="0"/>
        <v>0.99756288171770313</v>
      </c>
    </row>
    <row r="9" spans="1:7" x14ac:dyDescent="0.3">
      <c r="A9" s="6">
        <f t="shared" ref="A9:F9" si="2">AVERAGE(A3:A7)</f>
        <v>37.855200000000004</v>
      </c>
      <c r="B9" s="6">
        <f t="shared" si="2"/>
        <v>2.8142</v>
      </c>
      <c r="C9" s="6">
        <f t="shared" si="2"/>
        <v>34.596399999999996</v>
      </c>
      <c r="D9" s="6">
        <f t="shared" si="2"/>
        <v>0.3523424</v>
      </c>
      <c r="E9" s="6">
        <f t="shared" si="2"/>
        <v>37.7629424</v>
      </c>
      <c r="F9" s="6">
        <f t="shared" si="2"/>
        <v>0.99760683253803761</v>
      </c>
      <c r="G9" s="4" t="s">
        <v>9</v>
      </c>
    </row>
    <row r="10" spans="1:7" x14ac:dyDescent="0.3">
      <c r="A10" s="4">
        <f>_xlfn.STDEV.S(A3:A7)/SQRT(COUNT(A3:A7))</f>
        <v>0.27620090513971812</v>
      </c>
      <c r="B10" s="4">
        <f>_xlfn.STDEV.S(B3:B7)/SQRT(COUNT(B3:B7))</f>
        <v>2.0365166338628331E-2</v>
      </c>
      <c r="C10" s="4">
        <f t="shared" ref="C10:F10" si="3">_xlfn.STDEV.S(C3:C7)/SQRT(COUNT(C3:C7))</f>
        <v>0.34138491472237043</v>
      </c>
      <c r="D10" s="4">
        <f t="shared" si="3"/>
        <v>4.6874008746852387E-3</v>
      </c>
      <c r="E10" s="4">
        <f t="shared" si="3"/>
        <v>0.35213804410622918</v>
      </c>
      <c r="F10" s="4">
        <f t="shared" si="3"/>
        <v>7.4842504547920075E-3</v>
      </c>
      <c r="G10" s="4" t="s">
        <v>10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11</v>
      </c>
    </row>
    <row r="12" spans="1:7" x14ac:dyDescent="0.3">
      <c r="A12" s="7">
        <f>A10*A11</f>
        <v>0.76685665112637047</v>
      </c>
      <c r="B12" s="7">
        <f>B10*B11</f>
        <v>5.6542766397423498E-2</v>
      </c>
      <c r="C12" s="7">
        <f t="shared" ref="C12:F12" si="5">C10*C11</f>
        <v>0.94783647546929151</v>
      </c>
      <c r="D12" s="7">
        <f t="shared" si="5"/>
        <v>1.3014311214619687E-2</v>
      </c>
      <c r="E12" s="7">
        <f t="shared" si="5"/>
        <v>0.97769194891266464</v>
      </c>
      <c r="F12" s="7">
        <f t="shared" si="5"/>
        <v>2.0779610541281628E-2</v>
      </c>
      <c r="G12" s="4" t="s">
        <v>12</v>
      </c>
    </row>
    <row r="13" spans="1:7" x14ac:dyDescent="0.3">
      <c r="A13" s="4">
        <f>A9+A12</f>
        <v>38.622056651126371</v>
      </c>
      <c r="B13" s="4">
        <f>B9+B12</f>
        <v>2.8707427663974237</v>
      </c>
      <c r="C13" s="4">
        <f t="shared" ref="C13:F13" si="6">C9+C12</f>
        <v>35.54423647546929</v>
      </c>
      <c r="D13" s="4">
        <f t="shared" si="6"/>
        <v>0.36535671121461971</v>
      </c>
      <c r="E13" s="4">
        <f t="shared" si="6"/>
        <v>38.740634348912664</v>
      </c>
      <c r="F13" s="4">
        <f t="shared" si="6"/>
        <v>1.0183864430793192</v>
      </c>
      <c r="G13" s="4" t="s">
        <v>13</v>
      </c>
    </row>
    <row r="14" spans="1:7" x14ac:dyDescent="0.3">
      <c r="A14" s="4">
        <f>A9-A12</f>
        <v>37.088343348873636</v>
      </c>
      <c r="B14" s="4">
        <f>B9-B12</f>
        <v>2.7576572336025764</v>
      </c>
      <c r="C14" s="4">
        <f t="shared" ref="C14:F14" si="7">C9-C12</f>
        <v>33.648563524530701</v>
      </c>
      <c r="D14" s="4">
        <f t="shared" si="7"/>
        <v>0.33932808878538029</v>
      </c>
      <c r="E14" s="4">
        <f t="shared" si="7"/>
        <v>36.785250451087336</v>
      </c>
      <c r="F14" s="4">
        <f t="shared" si="7"/>
        <v>0.97682722199675598</v>
      </c>
      <c r="G14" s="4" t="s">
        <v>14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2D9C-99B3-4946-8602-6EBAC99F900E}">
  <dimension ref="A1:G14"/>
  <sheetViews>
    <sheetView workbookViewId="0">
      <selection activeCell="A9" sqref="A9:G14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1">
        <v>1.4</v>
      </c>
      <c r="B3" s="1">
        <v>0.86399999999999999</v>
      </c>
      <c r="C3" s="1">
        <v>0.64500000000000002</v>
      </c>
      <c r="D3" s="1">
        <v>0.29894199999999999</v>
      </c>
      <c r="E3" s="1">
        <f>B3+C3+D3</f>
        <v>1.8079419999999999</v>
      </c>
      <c r="F3" s="2">
        <f>E3/A3</f>
        <v>1.2913871428571428</v>
      </c>
      <c r="G3" s="1">
        <v>4614</v>
      </c>
    </row>
    <row r="4" spans="1:7" x14ac:dyDescent="0.3">
      <c r="A4" s="1">
        <v>1.393</v>
      </c>
      <c r="B4" s="1">
        <v>0.83699999999999997</v>
      </c>
      <c r="C4" s="1">
        <v>0.63</v>
      </c>
      <c r="D4" s="1">
        <v>0.29063899999999998</v>
      </c>
      <c r="E4" s="1">
        <f>B4+C4+D4</f>
        <v>1.7576390000000002</v>
      </c>
      <c r="F4" s="2">
        <f t="shared" ref="F4:F8" si="0">E4/A4</f>
        <v>1.261765254845657</v>
      </c>
      <c r="G4" s="1" t="s">
        <v>8</v>
      </c>
    </row>
    <row r="5" spans="1:7" x14ac:dyDescent="0.3">
      <c r="A5" s="1">
        <v>1.355</v>
      </c>
      <c r="B5" s="1">
        <v>0.84499999999999997</v>
      </c>
      <c r="C5" s="1">
        <v>0.63200000000000001</v>
      </c>
      <c r="D5" s="1">
        <v>0.299041</v>
      </c>
      <c r="E5" s="1">
        <f t="shared" ref="E5:E7" si="1">B5+C5+D5</f>
        <v>1.7760409999999998</v>
      </c>
      <c r="F5" s="2">
        <f t="shared" si="0"/>
        <v>1.310731365313653</v>
      </c>
      <c r="G5" s="1">
        <v>43933</v>
      </c>
    </row>
    <row r="6" spans="1:7" x14ac:dyDescent="0.3">
      <c r="A6" s="1">
        <v>1.3520000000000001</v>
      </c>
      <c r="B6" s="1">
        <v>0.85599999999999998</v>
      </c>
      <c r="C6" s="1">
        <v>0.64</v>
      </c>
      <c r="D6" s="1">
        <v>0.30707699999999999</v>
      </c>
      <c r="E6" s="1">
        <f t="shared" si="1"/>
        <v>1.803077</v>
      </c>
      <c r="F6" s="2">
        <f t="shared" si="0"/>
        <v>1.3336368343195266</v>
      </c>
    </row>
    <row r="7" spans="1:7" x14ac:dyDescent="0.3">
      <c r="A7" s="1">
        <v>1.373</v>
      </c>
      <c r="B7" s="1">
        <v>0.85699999999999998</v>
      </c>
      <c r="C7" s="1">
        <v>0.64</v>
      </c>
      <c r="D7" s="1">
        <v>0.3004</v>
      </c>
      <c r="E7" s="1">
        <f t="shared" si="1"/>
        <v>1.7973999999999999</v>
      </c>
      <c r="F7" s="2">
        <f t="shared" si="0"/>
        <v>1.3091041514930808</v>
      </c>
    </row>
    <row r="8" spans="1:7" x14ac:dyDescent="0.3">
      <c r="A8" s="3">
        <f>AVERAGE(A3:A7)</f>
        <v>1.3746</v>
      </c>
      <c r="E8" s="1">
        <f>AVERAGE(E3:E7)</f>
        <v>1.7884197999999998</v>
      </c>
      <c r="F8" s="2">
        <f t="shared" si="0"/>
        <v>1.3010474319802123</v>
      </c>
    </row>
    <row r="9" spans="1:7" x14ac:dyDescent="0.3">
      <c r="A9" s="6">
        <f t="shared" ref="A9:F9" si="2">AVERAGE(A3:A7)</f>
        <v>1.3746</v>
      </c>
      <c r="B9" s="6">
        <f t="shared" si="2"/>
        <v>0.85180000000000011</v>
      </c>
      <c r="C9" s="6">
        <f t="shared" si="2"/>
        <v>0.63740000000000008</v>
      </c>
      <c r="D9" s="6">
        <f t="shared" si="2"/>
        <v>0.29921979999999998</v>
      </c>
      <c r="E9" s="6">
        <f t="shared" si="2"/>
        <v>1.7884197999999998</v>
      </c>
      <c r="F9" s="6">
        <f t="shared" si="2"/>
        <v>1.3013249497658121</v>
      </c>
      <c r="G9" s="4" t="s">
        <v>9</v>
      </c>
    </row>
    <row r="10" spans="1:7" x14ac:dyDescent="0.3">
      <c r="A10" s="4">
        <f>_xlfn.STDEV.S(A3:A7)/SQRT(COUNT(A3:A7))</f>
        <v>9.6984534849634471E-3</v>
      </c>
      <c r="B10" s="4">
        <f>_xlfn.STDEV.S(B3:B7)/SQRT(COUNT(B3:B7))</f>
        <v>4.7895720059312231E-3</v>
      </c>
      <c r="C10" s="4">
        <f t="shared" ref="C10:F10" si="3">_xlfn.STDEV.S(C3:C7)/SQRT(COUNT(C3:C7))</f>
        <v>2.7856776554368262E-3</v>
      </c>
      <c r="D10" s="4">
        <f t="shared" si="3"/>
        <v>2.6159867621989236E-3</v>
      </c>
      <c r="E10" s="4">
        <f t="shared" si="3"/>
        <v>9.4267866603630953E-3</v>
      </c>
      <c r="F10" s="4">
        <f t="shared" si="3"/>
        <v>1.1951535434232946E-2</v>
      </c>
      <c r="G10" s="4" t="s">
        <v>10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11</v>
      </c>
    </row>
    <row r="12" spans="1:7" x14ac:dyDescent="0.3">
      <c r="A12" s="7">
        <f>A10*A11</f>
        <v>2.6927223706315243E-2</v>
      </c>
      <c r="B12" s="7">
        <f>B10*B11</f>
        <v>1.3297983751860122E-2</v>
      </c>
      <c r="C12" s="7">
        <f t="shared" ref="C12:F12" si="5">C10*C11</f>
        <v>7.7342810910964411E-3</v>
      </c>
      <c r="D12" s="7">
        <f t="shared" si="5"/>
        <v>7.2631436411694254E-3</v>
      </c>
      <c r="E12" s="7">
        <f t="shared" si="5"/>
        <v>2.6172955680908969E-2</v>
      </c>
      <c r="F12" s="7">
        <f t="shared" si="5"/>
        <v>3.3182782055974046E-2</v>
      </c>
      <c r="G12" s="4" t="s">
        <v>12</v>
      </c>
    </row>
    <row r="13" spans="1:7" x14ac:dyDescent="0.3">
      <c r="A13" s="4">
        <f>A9+A12</f>
        <v>1.4015272237063152</v>
      </c>
      <c r="B13" s="4">
        <f>B9+B12</f>
        <v>0.8650979837518602</v>
      </c>
      <c r="C13" s="4">
        <f t="shared" ref="C13:F13" si="6">C9+C12</f>
        <v>0.6451342810910965</v>
      </c>
      <c r="D13" s="4">
        <f t="shared" si="6"/>
        <v>0.3064829436411694</v>
      </c>
      <c r="E13" s="4">
        <f t="shared" si="6"/>
        <v>1.8145927556809087</v>
      </c>
      <c r="F13" s="4">
        <f t="shared" si="6"/>
        <v>1.3345077318217862</v>
      </c>
      <c r="G13" s="4" t="s">
        <v>13</v>
      </c>
    </row>
    <row r="14" spans="1:7" x14ac:dyDescent="0.3">
      <c r="A14" s="4">
        <f>A9-A12</f>
        <v>1.3476727762936849</v>
      </c>
      <c r="B14" s="4">
        <f>B9-B12</f>
        <v>0.83850201624814003</v>
      </c>
      <c r="C14" s="4">
        <f t="shared" ref="C14:F14" si="7">C9-C12</f>
        <v>0.62966571890890366</v>
      </c>
      <c r="D14" s="4">
        <f t="shared" si="7"/>
        <v>0.29195665635883056</v>
      </c>
      <c r="E14" s="4">
        <f t="shared" si="7"/>
        <v>1.7622468443190908</v>
      </c>
      <c r="F14" s="4">
        <f t="shared" si="7"/>
        <v>1.2681421677098381</v>
      </c>
      <c r="G14" s="4" t="s">
        <v>14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385B-C09C-4C46-9684-10993EB2E08D}">
  <dimension ref="A1:G14"/>
  <sheetViews>
    <sheetView tabSelected="1" workbookViewId="0">
      <selection activeCell="D31" sqref="D31"/>
    </sheetView>
  </sheetViews>
  <sheetFormatPr defaultColWidth="12.58203125" defaultRowHeight="14" x14ac:dyDescent="0.3"/>
  <cols>
    <col min="1" max="16384" width="12.58203125" style="1"/>
  </cols>
  <sheetData>
    <row r="1" spans="1:7" x14ac:dyDescent="0.3">
      <c r="A1" s="5" t="s">
        <v>0</v>
      </c>
      <c r="B1" s="5" t="s">
        <v>1</v>
      </c>
      <c r="C1" s="5"/>
      <c r="D1" s="5"/>
      <c r="E1" s="5"/>
      <c r="F1" s="5"/>
    </row>
    <row r="2" spans="1:7" x14ac:dyDescent="0.3">
      <c r="A2" s="5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1">
        <v>16.454000000000001</v>
      </c>
      <c r="B3" s="1">
        <v>1.577</v>
      </c>
      <c r="C3" s="1">
        <v>15.055</v>
      </c>
      <c r="D3" s="1">
        <v>0.34822599999999998</v>
      </c>
      <c r="E3" s="1">
        <f>B3+C3+D3</f>
        <v>16.980225999999998</v>
      </c>
      <c r="F3" s="2">
        <f>E3/A3</f>
        <v>1.0319816458004132</v>
      </c>
      <c r="G3" s="1">
        <v>4614</v>
      </c>
    </row>
    <row r="4" spans="1:7" x14ac:dyDescent="0.3">
      <c r="A4" s="1">
        <v>17.542000000000002</v>
      </c>
      <c r="B4" s="3">
        <v>1.5149999999999999</v>
      </c>
      <c r="C4" s="3">
        <v>13.933</v>
      </c>
      <c r="D4" s="3">
        <v>0.34769499999999998</v>
      </c>
      <c r="E4" s="1">
        <f>B4+C4+D4</f>
        <v>15.795695</v>
      </c>
      <c r="F4" s="2">
        <f t="shared" ref="F4:F8" si="0">E4/A4</f>
        <v>0.90045006270664685</v>
      </c>
      <c r="G4" s="1" t="s">
        <v>8</v>
      </c>
    </row>
    <row r="5" spans="1:7" x14ac:dyDescent="0.3">
      <c r="A5" s="1">
        <v>15.648999999999999</v>
      </c>
      <c r="B5" s="3">
        <v>1.6220000000000001</v>
      </c>
      <c r="C5" s="3">
        <v>14.846</v>
      </c>
      <c r="D5" s="3">
        <v>0.35536800000000002</v>
      </c>
      <c r="E5" s="1">
        <f t="shared" ref="E5:E7" si="1">B5+C5+D5</f>
        <v>16.823367999999999</v>
      </c>
      <c r="F5" s="2">
        <f t="shared" si="0"/>
        <v>1.0750442839798069</v>
      </c>
      <c r="G5" s="1">
        <v>29294</v>
      </c>
    </row>
    <row r="6" spans="1:7" x14ac:dyDescent="0.3">
      <c r="A6" s="3">
        <v>16.361000000000001</v>
      </c>
      <c r="B6" s="3">
        <v>1.516</v>
      </c>
      <c r="C6" s="3">
        <v>15.016999999999999</v>
      </c>
      <c r="D6" s="3">
        <v>0.34265699999999999</v>
      </c>
      <c r="E6" s="1">
        <f t="shared" si="1"/>
        <v>16.875657</v>
      </c>
      <c r="F6" s="2">
        <f t="shared" si="0"/>
        <v>1.0314563290752399</v>
      </c>
    </row>
    <row r="7" spans="1:7" x14ac:dyDescent="0.3">
      <c r="A7" s="3">
        <v>16.259</v>
      </c>
      <c r="B7" s="3">
        <v>1.696</v>
      </c>
      <c r="C7" s="3">
        <v>15.004</v>
      </c>
      <c r="D7" s="3">
        <v>0.35106500000000002</v>
      </c>
      <c r="E7" s="1">
        <f t="shared" si="1"/>
        <v>17.051064999999998</v>
      </c>
      <c r="F7" s="2">
        <f t="shared" si="0"/>
        <v>1.0487154806568668</v>
      </c>
    </row>
    <row r="8" spans="1:7" x14ac:dyDescent="0.3">
      <c r="A8" s="1">
        <f>AVERAGE(A3:A7)</f>
        <v>16.452999999999999</v>
      </c>
      <c r="E8" s="1">
        <f>AVERAGE(E3:E7)</f>
        <v>16.705202199999999</v>
      </c>
      <c r="F8" s="2">
        <f t="shared" si="0"/>
        <v>1.0153286452318726</v>
      </c>
    </row>
    <row r="9" spans="1:7" x14ac:dyDescent="0.3">
      <c r="A9" s="6">
        <f t="shared" ref="A9:F9" si="2">AVERAGE(A3:A7)</f>
        <v>16.452999999999999</v>
      </c>
      <c r="B9" s="6">
        <f t="shared" si="2"/>
        <v>1.5851999999999999</v>
      </c>
      <c r="C9" s="6">
        <f t="shared" si="2"/>
        <v>14.771000000000001</v>
      </c>
      <c r="D9" s="6">
        <f t="shared" si="2"/>
        <v>0.34900220000000004</v>
      </c>
      <c r="E9" s="6">
        <f t="shared" si="2"/>
        <v>16.705202199999999</v>
      </c>
      <c r="F9" s="6">
        <f t="shared" si="2"/>
        <v>1.0175295604437946</v>
      </c>
      <c r="G9" s="4" t="s">
        <v>9</v>
      </c>
    </row>
    <row r="10" spans="1:7" x14ac:dyDescent="0.3">
      <c r="A10" s="4">
        <f>_xlfn.STDEV.S(A3:A7)/SQRT(COUNT(A3:A7))</f>
        <v>0.30646680081209482</v>
      </c>
      <c r="B10" s="4">
        <f>_xlfn.STDEV.S(B3:B7)/SQRT(COUNT(B3:B7))</f>
        <v>3.4216078092031539E-2</v>
      </c>
      <c r="C10" s="4">
        <f t="shared" ref="C10:F10" si="3">_xlfn.STDEV.S(C3:C7)/SQRT(COUNT(C3:C7))</f>
        <v>0.21252411627860021</v>
      </c>
      <c r="D10" s="4">
        <f t="shared" si="3"/>
        <v>2.0898729004415616E-3</v>
      </c>
      <c r="E10" s="4">
        <f t="shared" si="3"/>
        <v>0.23081166662181493</v>
      </c>
      <c r="F10" s="4">
        <f t="shared" si="3"/>
        <v>3.0324026356184641E-2</v>
      </c>
      <c r="G10" s="4" t="s">
        <v>10</v>
      </c>
    </row>
    <row r="11" spans="1:7" x14ac:dyDescent="0.3">
      <c r="A11" s="4">
        <f>_xlfn.T.INV.2T(0.05,COUNT(A3:A7)-1)</f>
        <v>2.7764451051977934</v>
      </c>
      <c r="B11" s="4">
        <f>_xlfn.T.INV.2T(0.05,COUNT(B3:B7)-1)</f>
        <v>2.7764451051977934</v>
      </c>
      <c r="C11" s="4">
        <f t="shared" ref="C11:F11" si="4">_xlfn.T.INV.2T(0.05,COUNT(C3:C7)-1)</f>
        <v>2.7764451051977934</v>
      </c>
      <c r="D11" s="4">
        <f t="shared" si="4"/>
        <v>2.7764451051977934</v>
      </c>
      <c r="E11" s="4">
        <f t="shared" si="4"/>
        <v>2.7764451051977934</v>
      </c>
      <c r="F11" s="4">
        <f t="shared" si="4"/>
        <v>2.7764451051977934</v>
      </c>
      <c r="G11" s="4" t="s">
        <v>11</v>
      </c>
    </row>
    <row r="12" spans="1:7" x14ac:dyDescent="0.3">
      <c r="A12" s="7">
        <f>A10*A11</f>
        <v>0.85088824902036775</v>
      </c>
      <c r="B12" s="7">
        <f>B10*B11</f>
        <v>9.4999062537686418E-2</v>
      </c>
      <c r="C12" s="7">
        <f t="shared" ref="C12:F12" si="5">C10*C11</f>
        <v>0.59006154237820629</v>
      </c>
      <c r="D12" s="7">
        <f t="shared" si="5"/>
        <v>5.8024173849164891E-3</v>
      </c>
      <c r="E12" s="7">
        <f t="shared" si="5"/>
        <v>0.64083592201468298</v>
      </c>
      <c r="F12" s="7">
        <f t="shared" si="5"/>
        <v>8.4192994546517727E-2</v>
      </c>
      <c r="G12" s="4" t="s">
        <v>12</v>
      </c>
    </row>
    <row r="13" spans="1:7" x14ac:dyDescent="0.3">
      <c r="A13" s="4">
        <f>A9+A12</f>
        <v>17.303888249020368</v>
      </c>
      <c r="B13" s="4">
        <f>B9+B12</f>
        <v>1.6801990625376864</v>
      </c>
      <c r="C13" s="4">
        <f t="shared" ref="C13:F13" si="6">C9+C12</f>
        <v>15.361061542378208</v>
      </c>
      <c r="D13" s="4">
        <f t="shared" si="6"/>
        <v>0.35480461738491653</v>
      </c>
      <c r="E13" s="4">
        <f t="shared" si="6"/>
        <v>17.346038122014683</v>
      </c>
      <c r="F13" s="4">
        <f t="shared" si="6"/>
        <v>1.1017225549903122</v>
      </c>
      <c r="G13" s="4" t="s">
        <v>13</v>
      </c>
    </row>
    <row r="14" spans="1:7" x14ac:dyDescent="0.3">
      <c r="A14" s="4">
        <f>A9-A12</f>
        <v>15.602111750979631</v>
      </c>
      <c r="B14" s="4">
        <f>B9-B12</f>
        <v>1.4902009374623135</v>
      </c>
      <c r="C14" s="4">
        <f t="shared" ref="C14:F14" si="7">C9-C12</f>
        <v>14.180938457621794</v>
      </c>
      <c r="D14" s="4">
        <f t="shared" si="7"/>
        <v>0.34319978261508355</v>
      </c>
      <c r="E14" s="4">
        <f t="shared" si="7"/>
        <v>16.064366277985314</v>
      </c>
      <c r="F14" s="4">
        <f t="shared" si="7"/>
        <v>0.93333656589727687</v>
      </c>
      <c r="G14" s="4" t="s">
        <v>14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Linux</vt:lpstr>
      <vt:lpstr>Web</vt:lpstr>
      <vt:lpstr>Docker</vt:lpstr>
      <vt:lpstr>SimOS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睿林 吴</cp:lastModifiedBy>
  <dcterms:created xsi:type="dcterms:W3CDTF">2015-06-05T18:19:34Z</dcterms:created>
  <dcterms:modified xsi:type="dcterms:W3CDTF">2025-09-28T03:52:52Z</dcterms:modified>
</cp:coreProperties>
</file>