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\WOFOST_AP\simlab_sensitivity_analysis\"/>
    </mc:Choice>
  </mc:AlternateContent>
  <xr:revisionPtr revIDLastSave="0" documentId="13_ncr:1_{5F63E369-0C7F-4FA4-9C1D-73261EF8CDB7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F2" i="1"/>
  <c r="AD2" i="1"/>
  <c r="AA2" i="1"/>
  <c r="AC2" i="1"/>
  <c r="AB2" i="1"/>
  <c r="W2" i="1"/>
  <c r="V2" i="1"/>
  <c r="U2" i="1"/>
</calcChain>
</file>

<file path=xl/sharedStrings.xml><?xml version="1.0" encoding="utf-8"?>
<sst xmlns="http://schemas.openxmlformats.org/spreadsheetml/2006/main" count="46" uniqueCount="46">
  <si>
    <t>序号</t>
  </si>
  <si>
    <t>lon</t>
  </si>
  <si>
    <t>lat</t>
  </si>
  <si>
    <t>crop_name_winter</t>
  </si>
  <si>
    <t>variety_name_winter</t>
  </si>
  <si>
    <t>wintercrop_start_date</t>
  </si>
  <si>
    <t>crop_name_summer</t>
  </si>
  <si>
    <t>landcover</t>
  </si>
  <si>
    <t>SAND</t>
  </si>
  <si>
    <t>SLAY</t>
  </si>
  <si>
    <t>BULK_DENSITY</t>
  </si>
  <si>
    <t>SOM</t>
  </si>
  <si>
    <t>A_N2020</t>
  </si>
  <si>
    <t>AP2020</t>
  </si>
  <si>
    <t>AK2020</t>
  </si>
  <si>
    <t>A_N2019</t>
  </si>
  <si>
    <t>AP2019</t>
  </si>
  <si>
    <t>AK2019</t>
  </si>
  <si>
    <t>NAVAILI</t>
  </si>
  <si>
    <t>PAVAILI</t>
  </si>
  <si>
    <t>KAVAILI</t>
  </si>
  <si>
    <t>IRRI</t>
  </si>
  <si>
    <t>soil_file</t>
  </si>
  <si>
    <t>soil_type</t>
  </si>
  <si>
    <t>N_winter_fertilizer</t>
  </si>
  <si>
    <t>P_winter_fertilizer</t>
  </si>
  <si>
    <t>K_winter_fertilizer</t>
  </si>
  <si>
    <t>N_fertilizer</t>
  </si>
  <si>
    <t>P_fertilizer</t>
  </si>
  <si>
    <t>K_fertilizer</t>
  </si>
  <si>
    <t>max_fertilizer</t>
  </si>
  <si>
    <t>wheat_local</t>
  </si>
  <si>
    <t>431708C202009271001</t>
  </si>
  <si>
    <t>Winter_wheat_103</t>
    <phoneticPr fontId="1" type="noConversion"/>
  </si>
  <si>
    <t>2019-10-15</t>
    <phoneticPr fontId="1" type="noConversion"/>
  </si>
  <si>
    <t>rice_local</t>
    <phoneticPr fontId="1" type="noConversion"/>
  </si>
  <si>
    <t>Hubei_rice_1</t>
    <phoneticPr fontId="1" type="noConversion"/>
  </si>
  <si>
    <t>满足</t>
    <phoneticPr fontId="1" type="noConversion"/>
  </si>
  <si>
    <t>ec3</t>
    <phoneticPr fontId="1" type="noConversion"/>
  </si>
  <si>
    <t>轻壤</t>
    <phoneticPr fontId="1" type="noConversion"/>
  </si>
  <si>
    <t>summercrop_start_date</t>
    <phoneticPr fontId="1" type="noConversion"/>
  </si>
  <si>
    <t>2020-7-15</t>
    <phoneticPr fontId="1" type="noConversion"/>
  </si>
  <si>
    <t>variety_name_summer</t>
    <phoneticPr fontId="1" type="noConversion"/>
  </si>
  <si>
    <t>N_summer_fertilizer</t>
    <phoneticPr fontId="1" type="noConversion"/>
  </si>
  <si>
    <t>P_summer_fertilizer</t>
    <phoneticPr fontId="1" type="noConversion"/>
  </si>
  <si>
    <t>K_summer_fertilizer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</si>
</sst>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"/>
  <sheetViews>
    <sheetView tabSelected="1" workbookViewId="0">
      <selection activeCell="A2" sqref="A2"/>
    </sheetView>
  </sheetViews>
  <sheetFormatPr defaultRowHeight="14.25" x14ac:dyDescent="0.2"/>
  <cols>
    <col min="1" max="1" width="20.125" customWidth="1"/>
    <col min="4" max="4" width="10.875" customWidth="1"/>
    <col min="5" max="5" width="16.25" customWidth="1"/>
    <col min="6" max="6" width="18.125" customWidth="1"/>
    <col min="7" max="7" width="8.875" customWidth="1"/>
    <col min="8" max="8" width="12" customWidth="1"/>
    <col min="9" max="9" width="14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42</v>
      </c>
      <c r="I1" t="s">
        <v>40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43</v>
      </c>
      <c r="AE1" t="s">
        <v>44</v>
      </c>
      <c r="AF1" t="s">
        <v>45</v>
      </c>
      <c r="AG1" t="s">
        <v>27</v>
      </c>
      <c r="AH1" t="s">
        <v>28</v>
      </c>
      <c r="AI1" t="s">
        <v>29</v>
      </c>
      <c r="AJ1" t="s">
        <v>30</v>
      </c>
    </row>
    <row r="2" spans="1:36" x14ac:dyDescent="0.2">
      <c r="A2" t="s">
        <v>32</v>
      </c>
      <c r="B2">
        <v>113.02623</v>
      </c>
      <c r="C2">
        <v>30.637599999999999</v>
      </c>
      <c r="D2" t="s">
        <v>31</v>
      </c>
      <c r="E2" t="s">
        <v>33</v>
      </c>
      <c r="F2" s="1" t="s">
        <v>34</v>
      </c>
      <c r="G2" t="s">
        <v>35</v>
      </c>
      <c r="H2" t="s">
        <v>36</v>
      </c>
      <c r="I2" s="1" t="s">
        <v>41</v>
      </c>
      <c r="J2">
        <v>2</v>
      </c>
      <c r="K2">
        <v>296</v>
      </c>
      <c r="L2">
        <v>292</v>
      </c>
      <c r="M2">
        <v>1.3</v>
      </c>
      <c r="N2">
        <v>14.203607999999999</v>
      </c>
      <c r="O2">
        <v>3.4436520000000002</v>
      </c>
      <c r="P2">
        <v>33.311400999999996</v>
      </c>
      <c r="Q2">
        <v>247.92317</v>
      </c>
      <c r="R2">
        <v>1.35</v>
      </c>
      <c r="S2">
        <v>8.6175529999999991</v>
      </c>
      <c r="T2">
        <v>174.59312800000001</v>
      </c>
      <c r="U2">
        <f>R2*1.5*0.8*100</f>
        <v>162.00000000000003</v>
      </c>
      <c r="V2">
        <f>S2*1.5*0.8</f>
        <v>10.341063599999998</v>
      </c>
      <c r="W2">
        <f>T2*1.5*0.8</f>
        <v>209.51175360000002</v>
      </c>
      <c r="X2" t="s">
        <v>37</v>
      </c>
      <c r="Y2" t="s">
        <v>38</v>
      </c>
      <c r="Z2" t="s">
        <v>39</v>
      </c>
      <c r="AA2">
        <f>(AG2+$AJ2*0.23)*0.4</f>
        <v>208.91988537200001</v>
      </c>
      <c r="AB2">
        <f>(AH2+$AJ2*0.1)*0.4</f>
        <v>114.20426324</v>
      </c>
      <c r="AC2">
        <f>(AI2+$AJ2*0.12)*0.4</f>
        <v>114.01489036800001</v>
      </c>
      <c r="AD2">
        <f>(AG2+$AJ2*0.23)*0.6</f>
        <v>313.37982805799999</v>
      </c>
      <c r="AE2">
        <f t="shared" ref="AE2:AF2" si="0">(AH2+$AJ2*0.23)*0.6</f>
        <v>226.78740025800002</v>
      </c>
      <c r="AF2">
        <f t="shared" si="0"/>
        <v>217.96780165800001</v>
      </c>
      <c r="AG2">
        <v>358.70187700000002</v>
      </c>
      <c r="AH2">
        <v>214.38116400000001</v>
      </c>
      <c r="AI2">
        <v>199.68183300000001</v>
      </c>
      <c r="AJ2">
        <v>711.29494099999999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4FA5F-14AA-48C8-8B47-84B87872AA93}">
  <dimension ref="A1:C1"/>
  <sheetViews>
    <sheetView workbookViewId="0">
      <selection sqref="A1:C1"/>
    </sheetView>
  </sheetViews>
  <sheetFormatPr defaultRowHeight="14.25" x14ac:dyDescent="0.2"/>
  <sheetData>
    <row r="1" spans="1:3" x14ac:dyDescent="0.2">
      <c r="A1">
        <v>115.19999999999999</v>
      </c>
      <c r="B1">
        <v>11.520992294681449</v>
      </c>
      <c r="C1">
        <v>98.842676311030687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Sean</dc:creator>
  <cp:lastModifiedBy>Sean Yang</cp:lastModifiedBy>
  <dcterms:created xsi:type="dcterms:W3CDTF">2015-06-05T18:19:34Z</dcterms:created>
  <dcterms:modified xsi:type="dcterms:W3CDTF">2024-01-10T08:59:12Z</dcterms:modified>
</cp:coreProperties>
</file>