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28710" yWindow="180" windowWidth="19320" windowHeight="11640" tabRatio="755"/>
  </bookViews>
  <sheets>
    <sheet name="1" sheetId="41" r:id="rId1"/>
    <sheet name="2" sheetId="42" r:id="rId2"/>
    <sheet name="3" sheetId="43" r:id="rId3"/>
    <sheet name="4" sheetId="44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BuildingSummary!$A$1:$F$68</definedName>
    <definedName name="_xlnm._FilterDatabase" localSheetId="6" hidden="1">LocationSummary!$A$1:$T$395</definedName>
    <definedName name="_xlnm._FilterDatabase" localSheetId="8" hidden="1">Schedules!$A$1:$AD$52</definedName>
    <definedName name="_xlnm._FilterDatabase" localSheetId="5" hidden="1">ZoneSummary!$A$2:$U$13</definedName>
  </definedNames>
  <calcPr calcId="162913"/>
</workbook>
</file>

<file path=xl/calcChain.xml><?xml version="1.0" encoding="utf-8"?>
<calcChain xmlns="http://schemas.openxmlformats.org/spreadsheetml/2006/main">
  <c r="F301" i="8" l="1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E301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E167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E39" i="8"/>
  <c r="F288" i="8" l="1"/>
  <c r="F295" i="8" s="1"/>
  <c r="G288" i="8"/>
  <c r="G295" i="8" s="1"/>
  <c r="H288" i="8"/>
  <c r="H295" i="8" s="1"/>
  <c r="I288" i="8"/>
  <c r="I295" i="8" s="1"/>
  <c r="J288" i="8"/>
  <c r="J295" i="8" s="1"/>
  <c r="K288" i="8"/>
  <c r="K295" i="8" s="1"/>
  <c r="L288" i="8"/>
  <c r="L295" i="8" s="1"/>
  <c r="M288" i="8"/>
  <c r="M295" i="8" s="1"/>
  <c r="N288" i="8"/>
  <c r="N295" i="8" s="1"/>
  <c r="O288" i="8"/>
  <c r="O295" i="8" s="1"/>
  <c r="P288" i="8"/>
  <c r="P295" i="8" s="1"/>
  <c r="Q288" i="8"/>
  <c r="Q295" i="8" s="1"/>
  <c r="R288" i="8"/>
  <c r="R295" i="8" s="1"/>
  <c r="S288" i="8"/>
  <c r="S295" i="8" s="1"/>
  <c r="T288" i="8"/>
  <c r="T295" i="8" s="1"/>
  <c r="E288" i="8"/>
  <c r="E295" i="8" s="1"/>
  <c r="F285" i="8"/>
  <c r="F292" i="8" s="1"/>
  <c r="G285" i="8"/>
  <c r="G292" i="8" s="1"/>
  <c r="H285" i="8"/>
  <c r="H292" i="8" s="1"/>
  <c r="I285" i="8"/>
  <c r="I292" i="8" s="1"/>
  <c r="J285" i="8"/>
  <c r="J292" i="8" s="1"/>
  <c r="K285" i="8"/>
  <c r="K292" i="8" s="1"/>
  <c r="L285" i="8"/>
  <c r="L292" i="8" s="1"/>
  <c r="M285" i="8"/>
  <c r="M292" i="8" s="1"/>
  <c r="N285" i="8"/>
  <c r="N292" i="8" s="1"/>
  <c r="O285" i="8"/>
  <c r="O292" i="8" s="1"/>
  <c r="P285" i="8"/>
  <c r="P292" i="8" s="1"/>
  <c r="Q285" i="8"/>
  <c r="Q292" i="8" s="1"/>
  <c r="R285" i="8"/>
  <c r="R292" i="8" s="1"/>
  <c r="S285" i="8"/>
  <c r="S292" i="8" s="1"/>
  <c r="T285" i="8"/>
  <c r="T292" i="8" s="1"/>
  <c r="E285" i="8"/>
  <c r="E292" i="8" s="1"/>
  <c r="F154" i="8"/>
  <c r="F161" i="8" s="1"/>
  <c r="G154" i="8"/>
  <c r="G161" i="8" s="1"/>
  <c r="H154" i="8"/>
  <c r="H161" i="8" s="1"/>
  <c r="I154" i="8"/>
  <c r="I161" i="8" s="1"/>
  <c r="J154" i="8"/>
  <c r="J161" i="8" s="1"/>
  <c r="K154" i="8"/>
  <c r="K161" i="8" s="1"/>
  <c r="L154" i="8"/>
  <c r="L161" i="8" s="1"/>
  <c r="M154" i="8"/>
  <c r="M161" i="8" s="1"/>
  <c r="N154" i="8"/>
  <c r="N161" i="8" s="1"/>
  <c r="O154" i="8"/>
  <c r="O161" i="8" s="1"/>
  <c r="P154" i="8"/>
  <c r="P161" i="8" s="1"/>
  <c r="Q154" i="8"/>
  <c r="Q161" i="8" s="1"/>
  <c r="R154" i="8"/>
  <c r="R161" i="8" s="1"/>
  <c r="S154" i="8"/>
  <c r="S161" i="8" s="1"/>
  <c r="T154" i="8"/>
  <c r="T161" i="8" s="1"/>
  <c r="E154" i="8"/>
  <c r="E161" i="8" s="1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E26" i="8"/>
  <c r="F151" i="8"/>
  <c r="F158" i="8" s="1"/>
  <c r="G151" i="8"/>
  <c r="G158" i="8" s="1"/>
  <c r="H151" i="8"/>
  <c r="H158" i="8" s="1"/>
  <c r="I151" i="8"/>
  <c r="I158" i="8" s="1"/>
  <c r="J151" i="8"/>
  <c r="J158" i="8" s="1"/>
  <c r="K151" i="8"/>
  <c r="K158" i="8" s="1"/>
  <c r="L151" i="8"/>
  <c r="L158" i="8" s="1"/>
  <c r="M151" i="8"/>
  <c r="M158" i="8" s="1"/>
  <c r="N151" i="8"/>
  <c r="N158" i="8" s="1"/>
  <c r="O151" i="8"/>
  <c r="O158" i="8" s="1"/>
  <c r="P151" i="8"/>
  <c r="P158" i="8" s="1"/>
  <c r="Q151" i="8"/>
  <c r="Q158" i="8" s="1"/>
  <c r="R151" i="8"/>
  <c r="R158" i="8" s="1"/>
  <c r="S151" i="8"/>
  <c r="S158" i="8" s="1"/>
  <c r="T151" i="8"/>
  <c r="T158" i="8" s="1"/>
  <c r="E151" i="8"/>
  <c r="E158" i="8" s="1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E33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E30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E23" i="8"/>
  <c r="J13" i="10" l="1"/>
  <c r="I13" i="10"/>
  <c r="G13" i="10"/>
  <c r="F13" i="10"/>
  <c r="J9" i="10"/>
  <c r="I9" i="10"/>
  <c r="G9" i="10"/>
  <c r="F9" i="10"/>
  <c r="S9" i="10" s="1"/>
  <c r="F40" i="9"/>
  <c r="E40" i="9"/>
  <c r="D40" i="9"/>
  <c r="F5" i="10"/>
  <c r="S5" i="10" s="1"/>
  <c r="G5" i="10"/>
  <c r="I5" i="10"/>
  <c r="J5" i="10"/>
  <c r="U13" i="10" l="1"/>
  <c r="N13" i="10"/>
  <c r="S13" i="10"/>
  <c r="M13" i="10"/>
  <c r="Q13" i="10"/>
  <c r="L13" i="10"/>
  <c r="O13" i="10"/>
  <c r="M9" i="10"/>
  <c r="Q9" i="10"/>
  <c r="L9" i="10"/>
  <c r="O9" i="10"/>
  <c r="U9" i="10"/>
  <c r="N9" i="10"/>
  <c r="L5" i="10"/>
  <c r="O5" i="10"/>
  <c r="M5" i="10"/>
  <c r="Q5" i="10"/>
  <c r="U5" i="10"/>
  <c r="N5" i="10"/>
</calcChain>
</file>

<file path=xl/sharedStrings.xml><?xml version="1.0" encoding="utf-8"?>
<sst xmlns="http://schemas.openxmlformats.org/spreadsheetml/2006/main" count="2525" uniqueCount="583">
  <si>
    <t>Steel frame wall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</si>
  <si>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</si>
  <si>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</si>
  <si>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</si>
  <si>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</si>
  <si>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</si>
  <si>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</si>
  <si>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</si>
  <si>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</si>
  <si>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</si>
  <si>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</si>
  <si>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</si>
  <si>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</si>
  <si>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</si>
  <si>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</si>
  <si>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</si>
  <si>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</si>
  <si>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</si>
  <si>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</si>
  <si>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</si>
  <si>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</si>
  <si>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</si>
  <si>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</si>
  <si>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</si>
  <si>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</si>
  <si>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</si>
  <si>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</si>
  <si>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</si>
  <si>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</si>
  <si>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</si>
  <si>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</si>
  <si>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</si>
  <si>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</si>
  <si>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</si>
  <si>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</si>
  <si>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</si>
  <si>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</si>
  <si>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</si>
  <si>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</si>
  <si>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</si>
  <si>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</si>
  <si>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</si>
  <si>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</si>
  <si>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</si>
  <si>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</si>
  <si>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</si>
  <si>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</si>
  <si>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</si>
  <si>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</si>
  <si>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</si>
  <si>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</si>
  <si>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</si>
  <si>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</si>
  <si>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</si>
  <si>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</si>
  <si>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</si>
  <si>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</si>
  <si>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</si>
  <si>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</si>
  <si>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</si>
  <si>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</si>
  <si>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</si>
  <si>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</si>
  <si>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</si>
  <si>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</si>
  <si>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</si>
  <si>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</si>
  <si>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</si>
  <si>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</si>
  <si>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</si>
  <si>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</si>
  <si>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</si>
  <si>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</si>
  <si>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</si>
  <si>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</si>
  <si>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Heat Rejection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</si>
  <si>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</si>
  <si>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</si>
  <si>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</si>
  <si>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</si>
  <si>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</si>
  <si>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</si>
  <si>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</si>
  <si>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</si>
  <si>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</si>
  <si>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</si>
  <si>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</si>
  <si>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</si>
  <si>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</si>
  <si>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</si>
  <si>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</si>
  <si>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</si>
  <si>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</si>
  <si>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</si>
  <si>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</si>
  <si>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</si>
  <si>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</si>
  <si>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</si>
  <si>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</si>
  <si>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</si>
  <si>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</si>
  <si>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</si>
  <si>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</si>
  <si>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</si>
  <si>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</si>
  <si>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</si>
  <si>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</si>
  <si>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</si>
  <si>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</si>
  <si>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</si>
  <si>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</si>
  <si>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</si>
  <si>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On/Off</t>
  </si>
  <si>
    <t>WORK_EFF_SCH</t>
  </si>
  <si>
    <t>Any Number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</si>
  <si>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</si>
  <si>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</si>
  <si>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</si>
  <si>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</si>
  <si>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</si>
  <si>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</si>
  <si>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WD</t>
  </si>
  <si>
    <t>MinOA_Sched</t>
  </si>
  <si>
    <t>Sat, WinterDesign</t>
  </si>
  <si>
    <t>Sun, Hol, Other</t>
  </si>
  <si>
    <t>INFIL_HALF_ON_SCH</t>
  </si>
  <si>
    <t>Sat</t>
  </si>
  <si>
    <t>WinterDesign</t>
  </si>
  <si>
    <t>Food Service</t>
  </si>
  <si>
    <t>HTGSETP_KITCHEN_SCH</t>
  </si>
  <si>
    <t>CLGSETP_KITCHEN_SCH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</si>
  <si>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</si>
  <si>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</si>
  <si>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</si>
  <si>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</si>
  <si>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</si>
  <si>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</si>
  <si>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</si>
  <si>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</si>
  <si>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</si>
  <si>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</si>
  <si>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</si>
  <si>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</si>
  <si>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</si>
  <si>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</si>
  <si>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</si>
  <si>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</si>
  <si>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</si>
  <si>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</si>
  <si>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Refrigeration (elec)</t>
  </si>
  <si>
    <t>Generators (elec)</t>
  </si>
  <si>
    <t>Heating (gas)</t>
  </si>
  <si>
    <t>Interior Equipment (gas)</t>
  </si>
  <si>
    <t>Water Systems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</si>
  <si>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</si>
  <si>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</si>
  <si>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</si>
  <si>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</si>
  <si>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</si>
  <si>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</si>
  <si>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</si>
  <si>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</si>
  <si>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</si>
  <si>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</si>
  <si>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</si>
  <si>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</si>
  <si>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</si>
  <si>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</si>
  <si>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Roof type</t>
  </si>
  <si>
    <t>15 cm wood</t>
  </si>
  <si>
    <t>PSZ-AC</t>
  </si>
  <si>
    <t>Gas furnace</t>
  </si>
  <si>
    <t>Unitary DX</t>
  </si>
  <si>
    <t>Constant volume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</si>
  <si>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</si>
  <si>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</si>
  <si>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</si>
  <si>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</si>
  <si>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</si>
  <si>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</si>
  <si>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</si>
  <si>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</si>
  <si>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</si>
  <si>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</si>
  <si>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</si>
  <si>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</si>
  <si>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</si>
  <si>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</si>
  <si>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</si>
  <si>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</si>
  <si>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</si>
  <si>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</si>
  <si>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</si>
  <si>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</si>
  <si>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</si>
  <si>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</si>
  <si>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</si>
  <si>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</si>
  <si>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</si>
  <si>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</si>
  <si>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</si>
  <si>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</si>
  <si>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</si>
  <si>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</si>
  <si>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</si>
  <si>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Weekday</t>
  </si>
  <si>
    <t>WD, Sat</t>
  </si>
  <si>
    <t>Kitchen_Exhaust_SCH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</si>
  <si>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</si>
  <si>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</si>
  <si>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</si>
  <si>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</si>
  <si>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</si>
  <si>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</si>
  <si>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</si>
  <si>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</si>
  <si>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</si>
  <si>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</si>
  <si>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</si>
  <si>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</si>
  <si>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</si>
  <si>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</si>
  <si>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</si>
  <si>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</si>
  <si>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</si>
  <si>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</si>
  <si>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</si>
  <si>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</si>
  <si>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</si>
  <si>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</si>
  <si>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</si>
  <si>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</si>
  <si>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</si>
  <si>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</si>
  <si>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</si>
  <si>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</si>
  <si>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</si>
  <si>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</si>
  <si>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</si>
  <si>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</si>
  <si>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</si>
  <si>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</si>
  <si>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</si>
  <si>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</si>
  <si>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</si>
  <si>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</si>
  <si>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</si>
  <si>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Full Service Restaurant</t>
  </si>
  <si>
    <t>DOE Commercial Building Benchmark - Full Service Restaurant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</si>
  <si>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</si>
  <si>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</si>
  <si>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</si>
  <si>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</si>
  <si>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IEAD</t>
  </si>
  <si>
    <t>PSZ-AC_1:1</t>
  </si>
  <si>
    <t>PSZ-AC_2:2</t>
  </si>
  <si>
    <t>2 zones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</si>
  <si>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</t>
    </r>
  </si>
  <si>
    <t>Built-up flat roof, insulation entirely above deck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</si>
  <si>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</si>
  <si>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</si>
  <si>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</si>
  <si>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</si>
  <si>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</si>
  <si>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</si>
  <si>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</si>
  <si>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</si>
  <si>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06-JAN-12:00</t>
  </si>
  <si>
    <t>23-FEB-12:15</t>
  </si>
  <si>
    <t>13-MAR-11:00</t>
  </si>
  <si>
    <t>01-APR-17:15</t>
  </si>
  <si>
    <t>23-MAY-11:00</t>
  </si>
  <si>
    <t>19-DEC-12:00</t>
  </si>
  <si>
    <t>29-APR-11:00</t>
  </si>
  <si>
    <t>26-MAY-17:30</t>
  </si>
  <si>
    <t>29-OCT-15:15</t>
  </si>
  <si>
    <t>17-MAR-16:15</t>
  </si>
  <si>
    <t>28-MAY-16:00</t>
  </si>
  <si>
    <t>19-JUL-16:00</t>
  </si>
  <si>
    <t>01-AUG-16:00</t>
  </si>
  <si>
    <t>28-MAR-17:15</t>
  </si>
  <si>
    <t>31-MAY-17:30</t>
  </si>
  <si>
    <t>19-JUN-17:15</t>
  </si>
  <si>
    <t>03-JUL-16:30</t>
  </si>
  <si>
    <t>17-AUG-11:00</t>
  </si>
  <si>
    <t>11-SEP-11:00</t>
  </si>
  <si>
    <t>12-OCT-15:00</t>
  </si>
  <si>
    <t>26-JAN-12:00</t>
  </si>
  <si>
    <t>12-FEB-12:00</t>
  </si>
  <si>
    <t>11-APR-16:15</t>
  </si>
  <si>
    <t>29-MAY-11:00</t>
  </si>
  <si>
    <t>28-JUN-11:00</t>
  </si>
  <si>
    <t>29-JUL-10:15</t>
  </si>
  <si>
    <t>08-AUG-11:00</t>
  </si>
  <si>
    <t>24-SEP-10:00</t>
  </si>
  <si>
    <t>19-OCT-10:00</t>
  </si>
  <si>
    <t>20-NOV-12:00</t>
  </si>
  <si>
    <t>31-MAR-15:00</t>
  </si>
  <si>
    <t>21-APR-16:15</t>
  </si>
  <si>
    <t>31-MAY-16:15</t>
  </si>
  <si>
    <t>27-JUN-15:00</t>
  </si>
  <si>
    <t>04-AUG-16:15</t>
  </si>
  <si>
    <t>10-NOV-12:00</t>
  </si>
  <si>
    <t>05-DEC-12:00</t>
  </si>
  <si>
    <t>14-FEB-12:00</t>
  </si>
  <si>
    <t>09-MAY-11:00</t>
  </si>
  <si>
    <t>02-JUL-15:15</t>
  </si>
  <si>
    <t>15-AUG-11:00</t>
  </si>
  <si>
    <t>28-SEP-15:30</t>
  </si>
  <si>
    <t>16-JUN-11:00</t>
  </si>
  <si>
    <t>25-MAR-15:45</t>
  </si>
  <si>
    <t>31-MAY-17:15</t>
  </si>
  <si>
    <t>29-APR-15:15</t>
  </si>
  <si>
    <t>24-JUL-17:00</t>
  </si>
  <si>
    <t>18-AUG-17:30</t>
  </si>
  <si>
    <t>02-SEP-15:00</t>
  </si>
  <si>
    <t>08-JUN-11:00</t>
  </si>
  <si>
    <t>14-JUL-11:00</t>
  </si>
  <si>
    <t>06-SEP-11:15</t>
  </si>
  <si>
    <t>26-MAR-16:30</t>
  </si>
  <si>
    <t>24-APR-11:00</t>
  </si>
  <si>
    <t>23-MAY-17:15</t>
  </si>
  <si>
    <t>30-AUG-11:00</t>
  </si>
  <si>
    <t>01-SEP-17:15</t>
  </si>
  <si>
    <t>05-OCT-16:15</t>
  </si>
  <si>
    <t>02-SEP-15:15</t>
  </si>
  <si>
    <t>27-MAY-15:15</t>
  </si>
  <si>
    <t>29-JUN-17:30</t>
  </si>
  <si>
    <t>25-AUG-17:15</t>
  </si>
  <si>
    <t>16-MAY-17:15</t>
  </si>
  <si>
    <t>06-APR-17:15</t>
  </si>
  <si>
    <t>09-AUG-17:15</t>
  </si>
  <si>
    <t>14-APR-10:15</t>
  </si>
  <si>
    <t>14-JUN-17:30</t>
  </si>
  <si>
    <t>06-JUL-17:30</t>
  </si>
  <si>
    <t>01-JAN-11:15</t>
  </si>
  <si>
    <t>20-JUN-17:00</t>
  </si>
  <si>
    <t>29-JUL-17:00</t>
  </si>
  <si>
    <t>15-AUG-17:15</t>
  </si>
  <si>
    <t>18-DEC-11:15</t>
  </si>
  <si>
    <t>DifferentialDryBulb</t>
  </si>
  <si>
    <t>15-DEC-18:15</t>
  </si>
  <si>
    <t>27-NOV-18:15</t>
  </si>
  <si>
    <t>28-JAN-18:15</t>
  </si>
  <si>
    <t>28-FEB-18:30</t>
  </si>
  <si>
    <t>12-NOV-17:30</t>
  </si>
  <si>
    <t>22-MAR-06:15</t>
  </si>
  <si>
    <t>16-OCT-17:30</t>
  </si>
  <si>
    <t>03-NOV-06:30</t>
  </si>
  <si>
    <t>03-DEC-17:45</t>
  </si>
  <si>
    <t>09-JAN-07:30</t>
  </si>
  <si>
    <t>09-MAR-18:30</t>
  </si>
  <si>
    <t>20-OCT-17:30</t>
  </si>
  <si>
    <t>23-DEC-07:15</t>
  </si>
  <si>
    <t>25-JAN-17:30</t>
  </si>
  <si>
    <t>14-FEB-17:45</t>
  </si>
  <si>
    <t>09-NOV-17:15</t>
  </si>
  <si>
    <t>08-DEC-16:00</t>
  </si>
  <si>
    <t>14-JAN-07:45</t>
  </si>
  <si>
    <t>21-FEB-17:45</t>
  </si>
  <si>
    <t>13-MAR-06:30</t>
  </si>
  <si>
    <t>17-OCT-17:30</t>
  </si>
  <si>
    <t>27-JAN-17:15</t>
  </si>
  <si>
    <t>11-FEB-17:30</t>
  </si>
  <si>
    <t>04-NOV-16:00</t>
  </si>
  <si>
    <t>21-DEC-16:45</t>
  </si>
  <si>
    <t>16-JAN-07:45</t>
  </si>
  <si>
    <t>23-MAR-06:15</t>
  </si>
  <si>
    <t>10-JAN-07:00</t>
  </si>
  <si>
    <t>02-FEB-17:30</t>
  </si>
  <si>
    <t>21-NOV-18:00</t>
  </si>
  <si>
    <t>29-DEC-08:15</t>
  </si>
  <si>
    <t>28-FEB-17:00</t>
  </si>
  <si>
    <t>18-MAR-06:15</t>
  </si>
  <si>
    <t>09-MAR-07:30</t>
  </si>
  <si>
    <t>01-APR-06:15</t>
  </si>
  <si>
    <t>19-SEP-06:30</t>
  </si>
  <si>
    <t>26-JUN-10:00</t>
  </si>
  <si>
    <t>06-SEP-11:00</t>
  </si>
  <si>
    <t>13-JUL-11:00</t>
  </si>
  <si>
    <t>21-AUG-15:30</t>
  </si>
  <si>
    <t>25-MAR-17:15</t>
  </si>
  <si>
    <t>16-SEP-11:00</t>
  </si>
  <si>
    <t>13-JUN-17:30</t>
  </si>
  <si>
    <t>08-JUN-15:00</t>
  </si>
  <si>
    <t>12-SEP-17:15</t>
  </si>
  <si>
    <t>14-APR-17:15</t>
  </si>
  <si>
    <t>19-NOV-17:30</t>
  </si>
  <si>
    <t>30-MAR-11:00</t>
  </si>
  <si>
    <t>15-JAN-17:15</t>
  </si>
  <si>
    <t>15-FEB-17:45</t>
  </si>
  <si>
    <t>05-APR-17:15</t>
  </si>
  <si>
    <t>15-MAY-16:00</t>
  </si>
  <si>
    <t>30-JUN-16:00</t>
  </si>
  <si>
    <t>20-SEP-16:00</t>
  </si>
  <si>
    <t>12-OCT-17:45</t>
  </si>
  <si>
    <t>27-JUN-17:15</t>
  </si>
  <si>
    <t>14-MAR-17:00</t>
  </si>
  <si>
    <t>31-OCT-17:15</t>
  </si>
  <si>
    <t>30-MAY-17:15</t>
  </si>
  <si>
    <t>17-JUL-16:15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</si>
  <si>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</si>
  <si>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</si>
  <si>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</si>
  <si>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</si>
  <si>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</si>
  <si>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07-OCT-17:00</t>
  </si>
  <si>
    <t>01-NOV-17:45</t>
  </si>
  <si>
    <t>03-JAN-12:15</t>
  </si>
  <si>
    <t>22-FEB-18:15</t>
  </si>
  <si>
    <t>30-JUL-15:30</t>
  </si>
  <si>
    <t>27-AUG-16:15</t>
  </si>
  <si>
    <t>02-DEC-18:30</t>
  </si>
  <si>
    <t>24-OCT-17:45</t>
  </si>
  <si>
    <t>11-DEC-17:30</t>
  </si>
  <si>
    <t>23-JAN-18:15</t>
  </si>
  <si>
    <t>18-FEB-18:30</t>
  </si>
  <si>
    <t>26-DEC-17:45</t>
  </si>
  <si>
    <t>19-JAN-16:00</t>
  </si>
  <si>
    <t>08-FEB-12:00</t>
  </si>
  <si>
    <t>24-JUL-16:15</t>
  </si>
  <si>
    <t>01-SEP-11:00</t>
  </si>
  <si>
    <t>03-OCT-17:30</t>
  </si>
  <si>
    <t>02-NOV-17:30</t>
  </si>
  <si>
    <t>25-JUL-10:00</t>
  </si>
  <si>
    <t>17-AUG-15:15</t>
  </si>
  <si>
    <t>05-SEP-11:00</t>
  </si>
  <si>
    <t>04-NOV-17:15</t>
  </si>
  <si>
    <t>21-APR-17:15</t>
  </si>
  <si>
    <t>31-JUL-17:30</t>
  </si>
  <si>
    <t>01-AUG-17:15</t>
  </si>
  <si>
    <t>04-NOV-17:30</t>
  </si>
  <si>
    <t>31-DEC-07:45</t>
  </si>
  <si>
    <t>18-JAN-07:15</t>
  </si>
  <si>
    <t>27-FEB-18:45</t>
  </si>
  <si>
    <t>28-APR-16:15</t>
  </si>
  <si>
    <t>04-AUG-16:30</t>
  </si>
  <si>
    <t>12-DEC-16:45</t>
  </si>
  <si>
    <t>18-FEB-07:15</t>
  </si>
  <si>
    <t>16-APR-17:15</t>
  </si>
  <si>
    <t>13-JUL-17:00</t>
  </si>
  <si>
    <t>14-SEP-11:00</t>
  </si>
  <si>
    <t>08-OCT-17:45</t>
  </si>
  <si>
    <t>02-DEC-07:15</t>
  </si>
  <si>
    <t>30-JUN-15:00</t>
  </si>
  <si>
    <t>21-JUL-16:00</t>
  </si>
  <si>
    <t>05-OCT-17:00</t>
  </si>
  <si>
    <t>11-AUG-17:30</t>
  </si>
  <si>
    <t>08-SEP-17:00</t>
  </si>
  <si>
    <t>07-OCT-17:45</t>
  </si>
  <si>
    <t>08-NOV-18:45</t>
  </si>
  <si>
    <t>26-DEC-07:30</t>
  </si>
  <si>
    <t>27-FEB-08:15</t>
  </si>
  <si>
    <t>04-OCT-06:00</t>
  </si>
  <si>
    <t>14-NOV-07:00</t>
  </si>
  <si>
    <t>Building Summary Full Service Restaurant</t>
  </si>
  <si>
    <t>2 zones plus attic</t>
  </si>
  <si>
    <t>Attic</t>
  </si>
  <si>
    <t>Pre-80</t>
  </si>
  <si>
    <t>Post-80</t>
  </si>
  <si>
    <t>New</t>
  </si>
  <si>
    <t xml:space="preserve">No </t>
  </si>
  <si>
    <t>BLD1PRE</t>
  </si>
  <si>
    <t>BLD1PST</t>
  </si>
  <si>
    <t>BLD1NEW</t>
  </si>
  <si>
    <t>Building</t>
  </si>
  <si>
    <t>SchEquip</t>
  </si>
  <si>
    <t>UWG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</si>
  <si>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</si>
  <si>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06-JAN-12:15</t>
  </si>
  <si>
    <t>20-JAN-18:15</t>
  </si>
  <si>
    <t>18-JAN-16:00</t>
  </si>
  <si>
    <t>08-FEB-17:15</t>
  </si>
  <si>
    <t>15-FEB-18:15</t>
  </si>
  <si>
    <t>21-FEB-18:15</t>
  </si>
  <si>
    <t>21-FEB-08:30</t>
  </si>
  <si>
    <t>25-MAR-17:30</t>
  </si>
  <si>
    <t>17-MAR-17:15</t>
  </si>
  <si>
    <t>28-MAR-17:30</t>
  </si>
  <si>
    <t>30-MAR-17:00</t>
  </si>
  <si>
    <t>09-MAR-18:00</t>
  </si>
  <si>
    <t>01-MAR-18:30</t>
  </si>
  <si>
    <t>26-MAR-16:45</t>
  </si>
  <si>
    <t>29-APR-17:15</t>
  </si>
  <si>
    <t>11-APR-17:15</t>
  </si>
  <si>
    <t>15-MAY-17:15</t>
  </si>
  <si>
    <t>27-MAY-17:15</t>
  </si>
  <si>
    <t>27-JUN-16:15</t>
  </si>
  <si>
    <t>27-JUN-17:45</t>
  </si>
  <si>
    <t>30-JUN-16:15</t>
  </si>
  <si>
    <t>30-JUL-15:00</t>
  </si>
  <si>
    <t>03-JUL-17:30</t>
  </si>
  <si>
    <t>02-JUL-15:30</t>
  </si>
  <si>
    <t>10-JUL-17:30</t>
  </si>
  <si>
    <t>15-JUL-15:30</t>
  </si>
  <si>
    <t>06-JUL-17:00</t>
  </si>
  <si>
    <t>14-AUG-17:15</t>
  </si>
  <si>
    <t>07-AUG-17:15</t>
  </si>
  <si>
    <t>05-SEP-17:00</t>
  </si>
  <si>
    <t>28-SEP-15:15</t>
  </si>
  <si>
    <t>20-SEP-17:15</t>
  </si>
  <si>
    <t>15-SEP-17:00</t>
  </si>
  <si>
    <t>29-OCT-17:45</t>
  </si>
  <si>
    <t>21-OCT-17:00</t>
  </si>
  <si>
    <t>10-NOV-16:45</t>
  </si>
  <si>
    <t>02-NOV-17:00</t>
  </si>
  <si>
    <t>01-NOV-17:15</t>
  </si>
  <si>
    <t>04-NOV-17:00</t>
  </si>
  <si>
    <t>02-NOV-17:15</t>
  </si>
  <si>
    <t>21-NOV-18:45</t>
  </si>
  <si>
    <t>14-NOV-08:30</t>
  </si>
  <si>
    <t>02-DEC-18:00</t>
  </si>
  <si>
    <t>04-DEC-18:45</t>
  </si>
  <si>
    <t>12-DEC-18:45</t>
  </si>
  <si>
    <t>29-DEC-07:00</t>
  </si>
  <si>
    <t>Weighting Factor</t>
  </si>
  <si>
    <t>weighting factor is for all of 3B</t>
  </si>
  <si>
    <t>20-FEB-18:30</t>
  </si>
  <si>
    <t>04-MAR-11:00</t>
  </si>
  <si>
    <t>01-MAR-18:15</t>
  </si>
  <si>
    <t>30-MAR-17:15</t>
  </si>
  <si>
    <t>04-APR-17:15</t>
  </si>
  <si>
    <t>07-APR-11:00</t>
  </si>
  <si>
    <t>23-MAY-11:15</t>
  </si>
  <si>
    <t>31-MAY-17:45</t>
  </si>
  <si>
    <t>13-JUN-17:15</t>
  </si>
  <si>
    <t>08-JUN-17:15</t>
  </si>
  <si>
    <t>28-JUN-11:15</t>
  </si>
  <si>
    <t>16-JUN-11:15</t>
  </si>
  <si>
    <t>14-JUN-17:15</t>
  </si>
  <si>
    <t>13-JUL-10:00</t>
  </si>
  <si>
    <t>30-JUL-10:00</t>
  </si>
  <si>
    <t>14-JUL-11:15</t>
  </si>
  <si>
    <t>17-JUL-11:00</t>
  </si>
  <si>
    <t>31-AUG-10:00</t>
  </si>
  <si>
    <t>27-AUG-15:15</t>
  </si>
  <si>
    <t>16-SEP-10:00</t>
  </si>
  <si>
    <t>12-SEP-17:30</t>
  </si>
  <si>
    <t>05-OCT-11:00</t>
  </si>
  <si>
    <t>01-NOV-17:00</t>
  </si>
  <si>
    <t>27-NOV-18:30</t>
  </si>
  <si>
    <t>10-NOV-17:15</t>
  </si>
  <si>
    <t>01-NOV-17:30</t>
  </si>
  <si>
    <t>04-NOV-17:45</t>
  </si>
  <si>
    <t>21-NOV-07:30</t>
  </si>
  <si>
    <t>04-DEC-18:00</t>
  </si>
  <si>
    <t>05-DEC-18:15</t>
  </si>
  <si>
    <t>RvalWall</t>
  </si>
  <si>
    <t>Uwindow</t>
  </si>
  <si>
    <t>RvalRoof</t>
  </si>
  <si>
    <t>SchLight</t>
  </si>
  <si>
    <t>SchOcc</t>
  </si>
  <si>
    <t>SchGas</t>
  </si>
  <si>
    <t>Sun</t>
  </si>
  <si>
    <t>Day</t>
  </si>
  <si>
    <t>TypeWall</t>
  </si>
  <si>
    <t>TypeRoof</t>
  </si>
  <si>
    <t>COP</t>
  </si>
  <si>
    <t>EffHeat</t>
  </si>
  <si>
    <t>HEAT</t>
  </si>
  <si>
    <t>Zone</t>
  </si>
  <si>
    <t>nFloor</t>
  </si>
  <si>
    <t>areaWall</t>
  </si>
  <si>
    <t>ver2hor</t>
  </si>
  <si>
    <t>areaRoof</t>
  </si>
  <si>
    <t>areaWindow</t>
  </si>
  <si>
    <t>areaFloor</t>
  </si>
  <si>
    <t>glazing</t>
  </si>
  <si>
    <t>hCeiling</t>
  </si>
  <si>
    <t>BLD</t>
  </si>
  <si>
    <t>SetCool</t>
  </si>
  <si>
    <t>SetHeat</t>
  </si>
  <si>
    <t>Total Floor Area (m2)</t>
  </si>
  <si>
    <t>Gross Dimensions - Total Area (m2)</t>
  </si>
  <si>
    <t>Total Area (m2)</t>
  </si>
  <si>
    <t>R-value (m2·K / W)</t>
  </si>
  <si>
    <t>U-Factor (W / m2·K)</t>
  </si>
  <si>
    <t>R-value attic floor (m2·K / W)</t>
  </si>
  <si>
    <t>Value</t>
  </si>
  <si>
    <t>SteelFrame</t>
  </si>
  <si>
    <t>Fan</t>
  </si>
  <si>
    <t>Fan Max Flow Rate (m3/s )</t>
  </si>
  <si>
    <t>SchWater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</si>
</sst>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8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9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0" fontId="0" fillId="0" borderId="0" xfId="0"/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3" fontId="2" fillId="0" borderId="0" xfId="4" applyNumberFormat="1"/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0" fontId="22" fillId="0" borderId="0" xfId="0" applyFont="1"/>
    <xf numFmtId="0" fontId="23" fillId="0" borderId="0" xfId="3" applyFont="1"/>
    <xf numFmtId="0" fontId="1" fillId="0" borderId="0" xfId="0" applyFont="1" applyAlignment="1">
      <alignment vertical="top"/>
    </xf>
    <xf numFmtId="4" fontId="8" fillId="0" borderId="0" xfId="0" applyNumberFormat="1" applyFont="1" applyAlignment="1">
      <alignment horizontal="right" vertical="top"/>
    </xf>
    <xf numFmtId="2" fontId="12" fillId="2" borderId="0" xfId="0" applyNumberFormat="1" applyFont="1" applyFill="1" applyAlignment="1">
      <alignment vertical="top" wrapText="1"/>
    </xf>
    <xf numFmtId="2" fontId="13" fillId="0" borderId="0" xfId="0" applyNumberFormat="1" applyFont="1" applyAlignment="1">
      <alignment vertical="top" wrapText="1"/>
    </xf>
    <xf numFmtId="0" fontId="24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66" fontId="12" fillId="0" borderId="0" xfId="0" applyNumberFormat="1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2" fontId="17" fillId="0" borderId="0" xfId="4" applyNumberFormat="1" applyFont="1"/>
    <xf numFmtId="0" fontId="13" fillId="4" borderId="0" xfId="0" applyFont="1" applyFill="1" applyAlignment="1">
      <alignment vertical="top" wrapText="1"/>
    </xf>
    <xf numFmtId="2" fontId="17" fillId="4" borderId="0" xfId="4" applyNumberFormat="1" applyFont="1" applyFill="1" applyBorder="1" applyAlignment="1">
      <alignment horizontal="center" wrapText="1"/>
    </xf>
    <xf numFmtId="2" fontId="17" fillId="4" borderId="0" xfId="4" applyNumberFormat="1" applyFont="1" applyFill="1" applyAlignment="1">
      <alignment horizontal="center" wrapText="1"/>
    </xf>
    <xf numFmtId="0" fontId="8" fillId="4" borderId="0" xfId="0" applyFont="1" applyFill="1" applyAlignment="1">
      <alignment horizontal="center" vertical="top" wrapText="1"/>
    </xf>
    <xf numFmtId="0" fontId="24" fillId="4" borderId="0" xfId="0" applyFont="1" applyFill="1"/>
    <xf numFmtId="0" fontId="8" fillId="2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85725</xdr:rowOff>
    </xdr:from>
    <xdr:to>
      <xdr:col>13</xdr:col>
      <xdr:colOff>133350</xdr:colOff>
      <xdr:row>32</xdr:row>
      <xdr:rowOff>9525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10" t="24625" r="25781" b="25625"/>
        <a:stretch>
          <a:fillRect/>
        </a:stretch>
      </xdr:blipFill>
      <xdr:spPr bwMode="auto">
        <a:xfrm>
          <a:off x="104775" y="552450"/>
          <a:ext cx="6962775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29" sqref="C29"/>
    </sheetView>
  </sheetViews>
  <sheetFormatPr defaultRowHeight="10.5" x14ac:dyDescent="0.15"/>
  <cols>
    <col min="1" max="1" width="14.6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>
        <v>1</v>
      </c>
      <c r="B1" s="19" t="s">
        <v>455</v>
      </c>
      <c r="C1" s="20"/>
      <c r="D1" s="21"/>
      <c r="E1" s="21"/>
      <c r="F1" s="21"/>
    </row>
    <row r="2" spans="1:6" ht="18" x14ac:dyDescent="0.15">
      <c r="A2" s="94" t="s">
        <v>467</v>
      </c>
      <c r="B2" s="19"/>
      <c r="C2" s="20"/>
      <c r="D2" s="97" t="s">
        <v>578</v>
      </c>
      <c r="E2" s="97" t="s">
        <v>578</v>
      </c>
      <c r="F2" s="97" t="s">
        <v>578</v>
      </c>
    </row>
    <row r="3" spans="1:6" ht="12.75" x14ac:dyDescent="0.15">
      <c r="A3" s="51" t="s">
        <v>566</v>
      </c>
      <c r="B3" s="26"/>
      <c r="C3" s="27" t="s">
        <v>572</v>
      </c>
      <c r="D3" s="29">
        <v>511.15</v>
      </c>
      <c r="E3" s="29">
        <v>511.15</v>
      </c>
      <c r="F3" s="29">
        <v>511.15</v>
      </c>
    </row>
    <row r="4" spans="1:6" ht="12.75" x14ac:dyDescent="0.15">
      <c r="A4" s="100" t="s">
        <v>561</v>
      </c>
      <c r="B4" s="26"/>
      <c r="C4" s="27" t="s">
        <v>22</v>
      </c>
      <c r="D4" s="29">
        <v>1</v>
      </c>
      <c r="E4" s="29">
        <v>1</v>
      </c>
      <c r="F4" s="29">
        <v>1</v>
      </c>
    </row>
    <row r="5" spans="1:6" ht="12.75" x14ac:dyDescent="0.15">
      <c r="A5" s="100" t="s">
        <v>567</v>
      </c>
      <c r="B5" s="26"/>
      <c r="C5" s="33" t="s">
        <v>133</v>
      </c>
      <c r="D5" s="96">
        <v>0.182</v>
      </c>
      <c r="E5" s="96">
        <v>0.182</v>
      </c>
      <c r="F5" s="96">
        <v>0.182</v>
      </c>
    </row>
    <row r="6" spans="1:6" ht="12.75" x14ac:dyDescent="0.15">
      <c r="A6" s="100" t="s">
        <v>568</v>
      </c>
      <c r="B6" s="26"/>
      <c r="C6" s="27" t="s">
        <v>167</v>
      </c>
      <c r="D6" s="40">
        <v>3.048</v>
      </c>
      <c r="E6" s="40">
        <v>3.048</v>
      </c>
      <c r="F6" s="40">
        <v>3.048</v>
      </c>
    </row>
    <row r="7" spans="1:6" ht="12.75" x14ac:dyDescent="0.15">
      <c r="A7" s="51" t="s">
        <v>562</v>
      </c>
      <c r="B7" s="26"/>
      <c r="C7" s="27" t="s">
        <v>573</v>
      </c>
      <c r="D7" s="29">
        <v>275.72000000000003</v>
      </c>
      <c r="E7" s="29">
        <v>275.72000000000003</v>
      </c>
      <c r="F7" s="29">
        <v>275.72000000000003</v>
      </c>
    </row>
    <row r="8" spans="1:6" ht="12.75" x14ac:dyDescent="0.15">
      <c r="A8" s="100" t="s">
        <v>563</v>
      </c>
      <c r="B8" s="26"/>
      <c r="C8" s="27" t="s">
        <v>32</v>
      </c>
      <c r="D8" s="37">
        <v>0.35</v>
      </c>
      <c r="E8" s="37">
        <v>0.32600000000000001</v>
      </c>
      <c r="F8" s="37">
        <v>0.32600000000000001</v>
      </c>
    </row>
    <row r="9" spans="1:6" ht="12.75" x14ac:dyDescent="0.15">
      <c r="A9" s="100" t="s">
        <v>564</v>
      </c>
      <c r="B9" s="26"/>
      <c r="C9" s="27" t="s">
        <v>573</v>
      </c>
      <c r="D9" s="29">
        <v>569.52</v>
      </c>
      <c r="E9" s="29">
        <v>569.52</v>
      </c>
      <c r="F9" s="29">
        <v>569.52</v>
      </c>
    </row>
    <row r="10" spans="1:6" ht="25.5" x14ac:dyDescent="0.15">
      <c r="A10" s="51" t="s">
        <v>565</v>
      </c>
      <c r="B10" s="26"/>
      <c r="C10" s="27" t="s">
        <v>574</v>
      </c>
      <c r="D10" s="40">
        <v>50.18</v>
      </c>
      <c r="E10" s="40">
        <v>50.18</v>
      </c>
      <c r="F10" s="40">
        <v>50.18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P23" sqref="P23"/>
    </sheetView>
  </sheetViews>
  <sheetFormatPr defaultRowHeight="10.5" x14ac:dyDescent="0.15"/>
  <cols>
    <col min="1" max="2" width="12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3.6640625" bestFit="1" customWidth="1"/>
    <col min="9" max="9" width="13.6640625" bestFit="1" customWidth="1"/>
    <col min="10" max="10" width="10.1640625" customWidth="1"/>
    <col min="12" max="12" width="10" customWidth="1"/>
    <col min="13" max="13" width="11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24">
        <v>2</v>
      </c>
      <c r="B1" s="24"/>
      <c r="C1" s="2" t="s">
        <v>175</v>
      </c>
      <c r="D1" s="20"/>
      <c r="E1" s="20"/>
      <c r="F1" s="20"/>
      <c r="G1" s="20"/>
      <c r="H1" s="20"/>
      <c r="I1" s="20"/>
      <c r="J1" s="20"/>
      <c r="K1" s="20"/>
      <c r="L1" s="86"/>
      <c r="M1" s="86"/>
      <c r="N1" s="86"/>
      <c r="O1" s="86"/>
      <c r="P1" s="86"/>
      <c r="Q1" s="86"/>
      <c r="R1" s="86"/>
      <c r="S1" s="86"/>
      <c r="T1" s="20"/>
      <c r="U1" s="20"/>
    </row>
    <row r="2" spans="1:21" ht="52.5" x14ac:dyDescent="0.2">
      <c r="A2" s="24" t="s">
        <v>569</v>
      </c>
      <c r="B2" s="24" t="s">
        <v>467</v>
      </c>
      <c r="C2" s="26" t="s">
        <v>176</v>
      </c>
      <c r="D2" s="45" t="s">
        <v>177</v>
      </c>
      <c r="E2" s="45" t="s">
        <v>81</v>
      </c>
      <c r="F2" s="45" t="s">
        <v>196</v>
      </c>
      <c r="G2" s="45" t="s">
        <v>197</v>
      </c>
      <c r="H2" s="45" t="s">
        <v>178</v>
      </c>
      <c r="I2" s="45" t="s">
        <v>198</v>
      </c>
      <c r="J2" s="45" t="s">
        <v>199</v>
      </c>
      <c r="K2" s="47" t="s">
        <v>200</v>
      </c>
      <c r="L2" s="101" t="s">
        <v>179</v>
      </c>
      <c r="M2" s="101" t="s">
        <v>201</v>
      </c>
      <c r="N2" s="101" t="s">
        <v>202</v>
      </c>
      <c r="O2" s="101" t="s">
        <v>203</v>
      </c>
      <c r="P2" s="102" t="s">
        <v>180</v>
      </c>
      <c r="Q2" s="47" t="s">
        <v>181</v>
      </c>
      <c r="R2" s="101" t="s">
        <v>204</v>
      </c>
      <c r="S2" s="47" t="s">
        <v>182</v>
      </c>
      <c r="T2" s="47" t="s">
        <v>183</v>
      </c>
      <c r="U2" s="101" t="s">
        <v>47</v>
      </c>
    </row>
    <row r="3" spans="1:21" ht="12.75" x14ac:dyDescent="0.2">
      <c r="A3" s="51" t="s">
        <v>462</v>
      </c>
      <c r="B3" s="51" t="s">
        <v>133</v>
      </c>
      <c r="C3" s="51" t="s">
        <v>187</v>
      </c>
      <c r="D3" s="52"/>
      <c r="E3" s="52"/>
      <c r="F3" s="52">
        <v>511.15999999999997</v>
      </c>
      <c r="G3" s="52">
        <v>1558.41</v>
      </c>
      <c r="H3" s="52">
        <v>0</v>
      </c>
      <c r="I3" s="52">
        <v>275.72025615250976</v>
      </c>
      <c r="J3" s="52">
        <v>47.170043822406377</v>
      </c>
      <c r="K3" s="52">
        <v>0</v>
      </c>
      <c r="L3" s="87">
        <v>196.05602606375945</v>
      </c>
      <c r="M3" s="87">
        <v>24.389031641579425</v>
      </c>
      <c r="N3" s="87">
        <v>146.58643572462634</v>
      </c>
      <c r="O3" s="87">
        <v>326.82775381029427</v>
      </c>
      <c r="P3" s="99">
        <v>503.45820000000003</v>
      </c>
      <c r="Q3" s="87">
        <v>9.4545347836293914</v>
      </c>
      <c r="R3" s="87">
        <v>5.3362489800193025</v>
      </c>
      <c r="S3" s="87">
        <v>1956.4676479403261</v>
      </c>
      <c r="T3" s="52">
        <v>0</v>
      </c>
      <c r="U3" s="87">
        <v>2.0607894524638617</v>
      </c>
    </row>
    <row r="4" spans="1:21" ht="12.75" x14ac:dyDescent="0.2">
      <c r="A4" s="51" t="s">
        <v>463</v>
      </c>
      <c r="B4" s="51" t="s">
        <v>133</v>
      </c>
      <c r="C4" s="51" t="s">
        <v>187</v>
      </c>
      <c r="D4" s="52"/>
      <c r="E4" s="52"/>
      <c r="F4" s="52">
        <v>511.15999999999997</v>
      </c>
      <c r="G4" s="52">
        <v>1558.41</v>
      </c>
      <c r="H4" s="52">
        <v>0</v>
      </c>
      <c r="I4" s="52">
        <v>275.72025615250976</v>
      </c>
      <c r="J4" s="52">
        <v>47.170043822406377</v>
      </c>
      <c r="K4" s="52">
        <v>0</v>
      </c>
      <c r="L4" s="87">
        <v>196.05602606375945</v>
      </c>
      <c r="M4" s="87">
        <v>24.389031641579425</v>
      </c>
      <c r="N4" s="87">
        <v>146.58643572462634</v>
      </c>
      <c r="O4" s="87">
        <v>326.82775381029427</v>
      </c>
      <c r="P4" s="99">
        <v>503.45820000000003</v>
      </c>
      <c r="Q4" s="87">
        <v>9.4545347836293914</v>
      </c>
      <c r="R4" s="87">
        <v>5.3362489800193025</v>
      </c>
      <c r="S4" s="87">
        <v>1956.4676479403261</v>
      </c>
      <c r="T4" s="52">
        <v>0</v>
      </c>
      <c r="U4" s="87">
        <v>2.0607894524638617</v>
      </c>
    </row>
    <row r="5" spans="1:21" ht="12.75" x14ac:dyDescent="0.2">
      <c r="A5" s="51" t="s">
        <v>464</v>
      </c>
      <c r="B5" s="51" t="s">
        <v>133</v>
      </c>
      <c r="C5" s="51" t="s">
        <v>187</v>
      </c>
      <c r="D5" s="52"/>
      <c r="E5" s="52"/>
      <c r="F5" s="52">
        <v>511.15999999999997</v>
      </c>
      <c r="G5" s="52">
        <v>1558.41</v>
      </c>
      <c r="H5" s="52">
        <v>0</v>
      </c>
      <c r="I5" s="52">
        <v>275.72025615250976</v>
      </c>
      <c r="J5" s="52">
        <v>47.170043822406377</v>
      </c>
      <c r="K5" s="52">
        <v>0</v>
      </c>
      <c r="L5" s="87">
        <v>196.05602606375945</v>
      </c>
      <c r="M5" s="87">
        <v>19.962090130878785</v>
      </c>
      <c r="N5" s="87">
        <v>146.58643572462634</v>
      </c>
      <c r="O5" s="87">
        <v>326.82775381029427</v>
      </c>
      <c r="P5" s="99">
        <v>503.45820000000003</v>
      </c>
      <c r="Q5" s="87">
        <v>9.4545347836293914</v>
      </c>
      <c r="R5" s="87">
        <v>5.3362489800193025</v>
      </c>
      <c r="S5" s="87">
        <v>1956.4676479403261</v>
      </c>
      <c r="T5" s="52">
        <v>0</v>
      </c>
      <c r="U5" s="87">
        <v>0.5495438539903631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44" sqref="G44"/>
    </sheetView>
  </sheetViews>
  <sheetFormatPr defaultRowHeight="10.5" x14ac:dyDescent="0.15"/>
  <cols>
    <col min="1" max="1" width="12.1640625" customWidth="1"/>
    <col min="2" max="2" width="11" customWidth="1"/>
    <col min="3" max="3" width="2.5" customWidth="1"/>
    <col min="4" max="4" width="30.1640625" customWidth="1"/>
    <col min="5" max="20" width="17" customWidth="1"/>
  </cols>
  <sheetData>
    <row r="1" spans="1:20" ht="20.25" x14ac:dyDescent="0.15">
      <c r="A1" s="95">
        <v>3</v>
      </c>
      <c r="B1" s="95" t="s">
        <v>467</v>
      </c>
      <c r="C1" s="2" t="s">
        <v>134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1.25" x14ac:dyDescent="0.15">
      <c r="A2" s="8" t="s">
        <v>569</v>
      </c>
      <c r="B2" s="8" t="s">
        <v>467</v>
      </c>
      <c r="C2" s="105"/>
      <c r="D2" s="105"/>
      <c r="E2" s="7" t="s">
        <v>87</v>
      </c>
      <c r="F2" s="7" t="s">
        <v>88</v>
      </c>
      <c r="G2" s="7" t="s">
        <v>89</v>
      </c>
      <c r="H2" s="7" t="s">
        <v>90</v>
      </c>
      <c r="I2" s="7" t="s">
        <v>91</v>
      </c>
      <c r="J2" s="7" t="s">
        <v>92</v>
      </c>
      <c r="K2" s="7" t="s">
        <v>93</v>
      </c>
      <c r="L2" s="7" t="s">
        <v>94</v>
      </c>
      <c r="M2" s="7" t="s">
        <v>95</v>
      </c>
      <c r="N2" s="7" t="s">
        <v>96</v>
      </c>
      <c r="O2" s="7" t="s">
        <v>238</v>
      </c>
      <c r="P2" s="7" t="s">
        <v>97</v>
      </c>
      <c r="Q2" s="7" t="s">
        <v>98</v>
      </c>
      <c r="R2" s="7" t="s">
        <v>99</v>
      </c>
      <c r="S2" s="7" t="s">
        <v>100</v>
      </c>
      <c r="T2" s="7" t="s">
        <v>101</v>
      </c>
    </row>
    <row r="3" spans="1:20" ht="11.25" x14ac:dyDescent="0.15">
      <c r="A3" s="89" t="s">
        <v>462</v>
      </c>
      <c r="B3" s="95" t="s">
        <v>560</v>
      </c>
      <c r="C3" s="6"/>
      <c r="D3" s="11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249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>
        <v>7</v>
      </c>
      <c r="T3" s="12">
        <v>8</v>
      </c>
    </row>
    <row r="4" spans="1:20" ht="11.25" x14ac:dyDescent="0.15">
      <c r="A4" s="89" t="s">
        <v>462</v>
      </c>
      <c r="B4" s="103" t="s">
        <v>555</v>
      </c>
      <c r="C4" s="6"/>
      <c r="D4" s="14" t="s">
        <v>31</v>
      </c>
      <c r="E4" s="12" t="s">
        <v>579</v>
      </c>
      <c r="F4" s="12" t="s">
        <v>579</v>
      </c>
      <c r="G4" s="12" t="s">
        <v>579</v>
      </c>
      <c r="H4" s="12" t="s">
        <v>579</v>
      </c>
      <c r="I4" s="12" t="s">
        <v>579</v>
      </c>
      <c r="J4" s="12" t="s">
        <v>579</v>
      </c>
      <c r="K4" s="12" t="s">
        <v>579</v>
      </c>
      <c r="L4" s="12" t="s">
        <v>579</v>
      </c>
      <c r="M4" s="12" t="s">
        <v>579</v>
      </c>
      <c r="N4" s="12" t="s">
        <v>579</v>
      </c>
      <c r="O4" s="12" t="s">
        <v>579</v>
      </c>
      <c r="P4" s="12" t="s">
        <v>579</v>
      </c>
      <c r="Q4" s="12" t="s">
        <v>579</v>
      </c>
      <c r="R4" s="12" t="s">
        <v>579</v>
      </c>
      <c r="S4" s="12" t="s">
        <v>579</v>
      </c>
      <c r="T4" s="12" t="s">
        <v>579</v>
      </c>
    </row>
    <row r="5" spans="1:20" ht="11.25" x14ac:dyDescent="0.15">
      <c r="A5" s="89" t="s">
        <v>462</v>
      </c>
      <c r="B5" s="103" t="s">
        <v>547</v>
      </c>
      <c r="C5" s="6"/>
      <c r="D5" s="11" t="s">
        <v>575</v>
      </c>
      <c r="E5" s="13">
        <v>0.76569678407350683</v>
      </c>
      <c r="F5" s="13">
        <v>0.76569678407350683</v>
      </c>
      <c r="G5" s="13">
        <v>0.76569678407350683</v>
      </c>
      <c r="H5" s="13">
        <v>0.78247261345852892</v>
      </c>
      <c r="I5" s="13">
        <v>0.76569678407350683</v>
      </c>
      <c r="J5" s="13">
        <v>0.76569678407350683</v>
      </c>
      <c r="K5" s="13">
        <v>0.78616352201257855</v>
      </c>
      <c r="L5" s="13">
        <v>0.98911968348170143</v>
      </c>
      <c r="M5" s="13">
        <v>0.95693779904306231</v>
      </c>
      <c r="N5" s="13">
        <v>1.0060362173038229</v>
      </c>
      <c r="O5" s="13">
        <v>1.1286681715575622</v>
      </c>
      <c r="P5" s="13">
        <v>1.0940919037199124</v>
      </c>
      <c r="Q5" s="13">
        <v>1.2150668286755772</v>
      </c>
      <c r="R5" s="13">
        <v>1.2150668286755772</v>
      </c>
      <c r="S5" s="13">
        <v>1.2953367875647668</v>
      </c>
      <c r="T5" s="13">
        <v>1.4084507042253522</v>
      </c>
    </row>
    <row r="6" spans="1:20" ht="11.25" x14ac:dyDescent="0.15">
      <c r="A6" s="89" t="s">
        <v>462</v>
      </c>
      <c r="B6" s="103" t="s">
        <v>556</v>
      </c>
      <c r="C6" s="6"/>
      <c r="D6" s="14" t="s">
        <v>31</v>
      </c>
      <c r="E6" s="12" t="s">
        <v>253</v>
      </c>
      <c r="F6" s="12" t="s">
        <v>253</v>
      </c>
      <c r="G6" s="12" t="s">
        <v>253</v>
      </c>
      <c r="H6" s="12" t="s">
        <v>253</v>
      </c>
      <c r="I6" s="12" t="s">
        <v>253</v>
      </c>
      <c r="J6" s="12" t="s">
        <v>253</v>
      </c>
      <c r="K6" s="12" t="s">
        <v>253</v>
      </c>
      <c r="L6" s="12" t="s">
        <v>253</v>
      </c>
      <c r="M6" s="12" t="s">
        <v>253</v>
      </c>
      <c r="N6" s="12" t="s">
        <v>253</v>
      </c>
      <c r="O6" s="12" t="s">
        <v>253</v>
      </c>
      <c r="P6" s="12" t="s">
        <v>253</v>
      </c>
      <c r="Q6" s="12" t="s">
        <v>253</v>
      </c>
      <c r="R6" s="12" t="s">
        <v>253</v>
      </c>
      <c r="S6" s="12" t="s">
        <v>253</v>
      </c>
      <c r="T6" s="12" t="s">
        <v>253</v>
      </c>
    </row>
    <row r="7" spans="1:20" ht="11.25" x14ac:dyDescent="0.15">
      <c r="A7" s="89" t="s">
        <v>462</v>
      </c>
      <c r="B7" s="103" t="s">
        <v>549</v>
      </c>
      <c r="C7" s="6"/>
      <c r="D7" s="11" t="s">
        <v>575</v>
      </c>
      <c r="E7" s="13">
        <v>1.7574692442882252</v>
      </c>
      <c r="F7" s="13">
        <v>1.7574692442882252</v>
      </c>
      <c r="G7" s="13">
        <v>1.7574692442882252</v>
      </c>
      <c r="H7" s="13">
        <v>1.7574692442882252</v>
      </c>
      <c r="I7" s="13">
        <v>1.7574692442882252</v>
      </c>
      <c r="J7" s="13">
        <v>1.7574692442882252</v>
      </c>
      <c r="K7" s="13">
        <v>1.7574692442882252</v>
      </c>
      <c r="L7" s="13">
        <v>2.0449897750511248</v>
      </c>
      <c r="M7" s="13">
        <v>1.9762845849802371</v>
      </c>
      <c r="N7" s="13">
        <v>2.0703933747412009</v>
      </c>
      <c r="O7" s="13">
        <v>2.5</v>
      </c>
      <c r="P7" s="13">
        <v>2.3696682464454977</v>
      </c>
      <c r="Q7" s="13">
        <v>2.9850746268656714</v>
      </c>
      <c r="R7" s="13">
        <v>2.9850746268656714</v>
      </c>
      <c r="S7" s="13">
        <v>2.9325513196480935</v>
      </c>
      <c r="T7" s="13">
        <v>2.9850746268656714</v>
      </c>
    </row>
    <row r="8" spans="1:20" ht="11.25" x14ac:dyDescent="0.15">
      <c r="A8" s="89" t="s">
        <v>462</v>
      </c>
      <c r="B8" s="103" t="s">
        <v>548</v>
      </c>
      <c r="C8" s="6"/>
      <c r="D8" s="11" t="s">
        <v>576</v>
      </c>
      <c r="E8" s="13">
        <v>5.835</v>
      </c>
      <c r="F8" s="13">
        <v>5.835</v>
      </c>
      <c r="G8" s="13">
        <v>5.835</v>
      </c>
      <c r="H8" s="13">
        <v>5.835</v>
      </c>
      <c r="I8" s="13">
        <v>5.835</v>
      </c>
      <c r="J8" s="13">
        <v>5.835</v>
      </c>
      <c r="K8" s="13">
        <v>5.835</v>
      </c>
      <c r="L8" s="13">
        <v>5.835</v>
      </c>
      <c r="M8" s="13">
        <v>5.835</v>
      </c>
      <c r="N8" s="13">
        <v>5.835</v>
      </c>
      <c r="O8" s="13">
        <v>3.5249999999999999</v>
      </c>
      <c r="P8" s="13">
        <v>3.5249999999999999</v>
      </c>
      <c r="Q8" s="13">
        <v>3.5249999999999999</v>
      </c>
      <c r="R8" s="13">
        <v>3.5249999999999999</v>
      </c>
      <c r="S8" s="13">
        <v>3.5249999999999999</v>
      </c>
      <c r="T8" s="13">
        <v>3.5249999999999999</v>
      </c>
    </row>
    <row r="9" spans="1:20" ht="11.25" x14ac:dyDescent="0.15">
      <c r="A9" s="89" t="s">
        <v>462</v>
      </c>
      <c r="B9" s="103" t="s">
        <v>36</v>
      </c>
      <c r="C9" s="6"/>
      <c r="D9" s="11" t="s">
        <v>36</v>
      </c>
      <c r="E9" s="13">
        <v>0.54</v>
      </c>
      <c r="F9" s="13">
        <v>0.54</v>
      </c>
      <c r="G9" s="13">
        <v>0.54</v>
      </c>
      <c r="H9" s="13">
        <v>0.54</v>
      </c>
      <c r="I9" s="13">
        <v>0.54</v>
      </c>
      <c r="J9" s="13">
        <v>0.54</v>
      </c>
      <c r="K9" s="13">
        <v>0.54</v>
      </c>
      <c r="L9" s="13">
        <v>0.54</v>
      </c>
      <c r="M9" s="13">
        <v>0.54</v>
      </c>
      <c r="N9" s="13">
        <v>0.54</v>
      </c>
      <c r="O9" s="13">
        <v>0.40699999999999997</v>
      </c>
      <c r="P9" s="13">
        <v>0.40699999999999997</v>
      </c>
      <c r="Q9" s="13">
        <v>0.40699999999999997</v>
      </c>
      <c r="R9" s="13">
        <v>0.40699999999999997</v>
      </c>
      <c r="S9" s="13">
        <v>0.40699999999999997</v>
      </c>
      <c r="T9" s="13">
        <v>0.40699999999999997</v>
      </c>
    </row>
    <row r="10" spans="1:20" ht="11.25" x14ac:dyDescent="0.15">
      <c r="A10" s="89" t="s">
        <v>462</v>
      </c>
      <c r="B10" s="103" t="s">
        <v>48</v>
      </c>
      <c r="C10" s="6"/>
      <c r="D10" s="11" t="s">
        <v>136</v>
      </c>
      <c r="E10" s="92">
        <v>126.28865</v>
      </c>
      <c r="F10" s="92">
        <v>130.17452</v>
      </c>
      <c r="G10" s="92">
        <v>135.63212999999999</v>
      </c>
      <c r="H10" s="92">
        <v>131.72002000000001</v>
      </c>
      <c r="I10" s="92">
        <v>114.98041000000001</v>
      </c>
      <c r="J10" s="92">
        <v>135.33043000000001</v>
      </c>
      <c r="K10" s="92">
        <v>81.216129999999993</v>
      </c>
      <c r="L10" s="92">
        <v>122.35382</v>
      </c>
      <c r="M10" s="92">
        <v>113.72516999999999</v>
      </c>
      <c r="N10" s="92">
        <v>94.667100000000005</v>
      </c>
      <c r="O10" s="92">
        <v>114.4349</v>
      </c>
      <c r="P10" s="92">
        <v>103.75835000000001</v>
      </c>
      <c r="Q10" s="92">
        <v>113.96454</v>
      </c>
      <c r="R10" s="92">
        <v>84.578409999999991</v>
      </c>
      <c r="S10" s="92">
        <v>108.91611</v>
      </c>
      <c r="T10" s="92">
        <v>93.267620000000008</v>
      </c>
    </row>
    <row r="11" spans="1:20" ht="11.25" x14ac:dyDescent="0.15">
      <c r="A11" s="89" t="s">
        <v>462</v>
      </c>
      <c r="B11" s="103" t="s">
        <v>559</v>
      </c>
      <c r="C11" s="6"/>
      <c r="D11" s="11" t="s">
        <v>137</v>
      </c>
      <c r="E11" s="92">
        <v>174.49709000000001</v>
      </c>
      <c r="F11" s="92">
        <v>224.26709</v>
      </c>
      <c r="G11" s="92">
        <v>199.52906999999999</v>
      </c>
      <c r="H11" s="92">
        <v>239.67372</v>
      </c>
      <c r="I11" s="92">
        <v>167.70560999999998</v>
      </c>
      <c r="J11" s="92">
        <v>210.76775000000001</v>
      </c>
      <c r="K11" s="92">
        <v>169.66491000000002</v>
      </c>
      <c r="L11" s="92">
        <v>251.19492</v>
      </c>
      <c r="M11" s="92">
        <v>214.02584000000002</v>
      </c>
      <c r="N11" s="92">
        <v>206.35545999999999</v>
      </c>
      <c r="O11" s="92">
        <v>282.76925000000006</v>
      </c>
      <c r="P11" s="92">
        <v>235.95249000000001</v>
      </c>
      <c r="Q11" s="92">
        <v>310.10678000000001</v>
      </c>
      <c r="R11" s="92">
        <v>288.85064999999997</v>
      </c>
      <c r="S11" s="92">
        <v>316.88504</v>
      </c>
      <c r="T11" s="92">
        <v>446.73230999999998</v>
      </c>
    </row>
    <row r="12" spans="1:20" ht="11.25" x14ac:dyDescent="0.15">
      <c r="A12" s="89" t="s">
        <v>462</v>
      </c>
      <c r="B12" s="103" t="s">
        <v>557</v>
      </c>
      <c r="C12" s="6"/>
      <c r="D12" s="11" t="s">
        <v>55</v>
      </c>
      <c r="E12" s="12">
        <v>3.2823797902661878</v>
      </c>
      <c r="F12" s="12">
        <v>3.2824540117374741</v>
      </c>
      <c r="G12" s="12">
        <v>3.2831510232862962</v>
      </c>
      <c r="H12" s="12">
        <v>3.2823446124590632</v>
      </c>
      <c r="I12" s="12">
        <v>3.2788337100206895</v>
      </c>
      <c r="J12" s="12">
        <v>3.2829389051671529</v>
      </c>
      <c r="K12" s="12">
        <v>3.3628152080134823</v>
      </c>
      <c r="L12" s="12">
        <v>3.280502701100791</v>
      </c>
      <c r="M12" s="12">
        <v>3.2877670695062493</v>
      </c>
      <c r="N12" s="12">
        <v>3.3097042562833336</v>
      </c>
      <c r="O12" s="12">
        <v>3.2865430301420289</v>
      </c>
      <c r="P12" s="12">
        <v>3.2883377376375011</v>
      </c>
      <c r="Q12" s="12">
        <v>3.2941036343409977</v>
      </c>
      <c r="R12" s="12">
        <v>3.3455270322532664</v>
      </c>
      <c r="S12" s="12">
        <v>3.3021529872853521</v>
      </c>
      <c r="T12" s="12">
        <v>3.3549547849510897</v>
      </c>
    </row>
    <row r="13" spans="1:20" ht="11.25" x14ac:dyDescent="0.15">
      <c r="A13" s="89" t="s">
        <v>462</v>
      </c>
      <c r="B13" s="103" t="s">
        <v>558</v>
      </c>
      <c r="C13" s="6"/>
      <c r="D13" s="11" t="s">
        <v>56</v>
      </c>
      <c r="E13" s="12">
        <v>0.77999999999999992</v>
      </c>
      <c r="F13" s="12">
        <v>0.78</v>
      </c>
      <c r="G13" s="12">
        <v>0.78</v>
      </c>
      <c r="H13" s="12">
        <v>0.78</v>
      </c>
      <c r="I13" s="12">
        <v>0.77999999999999992</v>
      </c>
      <c r="J13" s="12">
        <v>0.77999999999999992</v>
      </c>
      <c r="K13" s="12">
        <v>0.78000000000000014</v>
      </c>
      <c r="L13" s="12">
        <v>0.78</v>
      </c>
      <c r="M13" s="12">
        <v>0.77999999999999992</v>
      </c>
      <c r="N13" s="12">
        <v>0.78</v>
      </c>
      <c r="O13" s="12">
        <v>0.77999999999999992</v>
      </c>
      <c r="P13" s="12">
        <v>0.78</v>
      </c>
      <c r="Q13" s="12">
        <v>0.78</v>
      </c>
      <c r="R13" s="12">
        <v>0.78</v>
      </c>
      <c r="S13" s="12">
        <v>0.78</v>
      </c>
      <c r="T13" s="12">
        <v>0.78</v>
      </c>
    </row>
    <row r="14" spans="1:20" ht="11.25" x14ac:dyDescent="0.15">
      <c r="A14" s="89" t="s">
        <v>462</v>
      </c>
      <c r="B14" s="103" t="s">
        <v>580</v>
      </c>
      <c r="C14" s="6"/>
      <c r="D14" s="11" t="s">
        <v>581</v>
      </c>
      <c r="E14" s="12">
        <v>6.98</v>
      </c>
      <c r="F14" s="12">
        <v>7.129999999999999</v>
      </c>
      <c r="G14" s="12">
        <v>7.3599999999999994</v>
      </c>
      <c r="H14" s="12">
        <v>7.2</v>
      </c>
      <c r="I14" s="12">
        <v>6.55</v>
      </c>
      <c r="J14" s="12">
        <v>7.34</v>
      </c>
      <c r="K14" s="12">
        <v>6.11</v>
      </c>
      <c r="L14" s="12">
        <v>6.82</v>
      </c>
      <c r="M14" s="12">
        <v>7.3100000000000005</v>
      </c>
      <c r="N14" s="12">
        <v>6.36</v>
      </c>
      <c r="O14" s="12">
        <v>6.5</v>
      </c>
      <c r="P14" s="12">
        <v>6.77</v>
      </c>
      <c r="Q14" s="12">
        <v>6.48</v>
      </c>
      <c r="R14" s="12">
        <v>6.62</v>
      </c>
      <c r="S14" s="12">
        <v>6.27</v>
      </c>
      <c r="T14" s="12">
        <v>7.53</v>
      </c>
    </row>
    <row r="15" spans="1:20" ht="11.25" x14ac:dyDescent="0.15">
      <c r="A15" s="89" t="s">
        <v>463</v>
      </c>
      <c r="B15" s="95" t="s">
        <v>555</v>
      </c>
      <c r="C15" s="6"/>
      <c r="D15" s="14" t="s">
        <v>31</v>
      </c>
      <c r="E15" s="12" t="s">
        <v>579</v>
      </c>
      <c r="F15" s="12" t="s">
        <v>579</v>
      </c>
      <c r="G15" s="12" t="s">
        <v>579</v>
      </c>
      <c r="H15" s="12" t="s">
        <v>579</v>
      </c>
      <c r="I15" s="12" t="s">
        <v>579</v>
      </c>
      <c r="J15" s="12" t="s">
        <v>579</v>
      </c>
      <c r="K15" s="12" t="s">
        <v>579</v>
      </c>
      <c r="L15" s="12" t="s">
        <v>579</v>
      </c>
      <c r="M15" s="12" t="s">
        <v>579</v>
      </c>
      <c r="N15" s="12" t="s">
        <v>579</v>
      </c>
      <c r="O15" s="12" t="s">
        <v>579</v>
      </c>
      <c r="P15" s="12" t="s">
        <v>579</v>
      </c>
      <c r="Q15" s="12" t="s">
        <v>579</v>
      </c>
      <c r="R15" s="12" t="s">
        <v>579</v>
      </c>
      <c r="S15" s="12" t="s">
        <v>579</v>
      </c>
      <c r="T15" s="12" t="s">
        <v>579</v>
      </c>
    </row>
    <row r="16" spans="1:20" ht="11.25" x14ac:dyDescent="0.15">
      <c r="A16" s="89" t="s">
        <v>463</v>
      </c>
      <c r="B16" s="95" t="s">
        <v>547</v>
      </c>
      <c r="C16" s="6"/>
      <c r="D16" s="11" t="s">
        <v>575</v>
      </c>
      <c r="E16" s="13">
        <v>0.32</v>
      </c>
      <c r="F16" s="13">
        <v>1.1737089201877935</v>
      </c>
      <c r="G16" s="13">
        <v>0.73367571533382248</v>
      </c>
      <c r="H16" s="13">
        <v>1.3550135501355014</v>
      </c>
      <c r="I16" s="13">
        <v>0.80064051240992784</v>
      </c>
      <c r="J16" s="13">
        <v>1.1013215859030836</v>
      </c>
      <c r="K16" s="13">
        <v>1.3550135501355014</v>
      </c>
      <c r="L16" s="13">
        <v>1.9801980198019802</v>
      </c>
      <c r="M16" s="13">
        <v>1.7605633802816902</v>
      </c>
      <c r="N16" s="13">
        <v>1.9157088122605364</v>
      </c>
      <c r="O16" s="13">
        <v>2.1459227467811157</v>
      </c>
      <c r="P16" s="13">
        <v>2.1459227467811157</v>
      </c>
      <c r="Q16" s="13">
        <v>2.7100271002710028</v>
      </c>
      <c r="R16" s="13">
        <v>2.4449877750611249</v>
      </c>
      <c r="S16" s="13">
        <v>3.0395136778115499</v>
      </c>
      <c r="T16" s="13">
        <v>3.90625</v>
      </c>
    </row>
    <row r="17" spans="1:20" ht="11.25" x14ac:dyDescent="0.15">
      <c r="A17" s="89" t="s">
        <v>463</v>
      </c>
      <c r="B17" s="95" t="s">
        <v>556</v>
      </c>
      <c r="C17" s="6"/>
      <c r="D17" s="14" t="s">
        <v>31</v>
      </c>
      <c r="E17" s="12" t="s">
        <v>457</v>
      </c>
      <c r="F17" s="12" t="s">
        <v>457</v>
      </c>
      <c r="G17" s="12" t="s">
        <v>457</v>
      </c>
      <c r="H17" s="12" t="s">
        <v>457</v>
      </c>
      <c r="I17" s="12" t="s">
        <v>457</v>
      </c>
      <c r="J17" s="12" t="s">
        <v>457</v>
      </c>
      <c r="K17" s="12" t="s">
        <v>457</v>
      </c>
      <c r="L17" s="12" t="s">
        <v>457</v>
      </c>
      <c r="M17" s="12" t="s">
        <v>457</v>
      </c>
      <c r="N17" s="12" t="s">
        <v>457</v>
      </c>
      <c r="O17" s="12" t="s">
        <v>457</v>
      </c>
      <c r="P17" s="12" t="s">
        <v>457</v>
      </c>
      <c r="Q17" s="12" t="s">
        <v>457</v>
      </c>
      <c r="R17" s="12" t="s">
        <v>457</v>
      </c>
      <c r="S17" s="12" t="s">
        <v>457</v>
      </c>
      <c r="T17" s="12" t="s">
        <v>457</v>
      </c>
    </row>
    <row r="18" spans="1:20" ht="11.25" x14ac:dyDescent="0.15">
      <c r="A18" s="89" t="s">
        <v>463</v>
      </c>
      <c r="B18" s="95" t="s">
        <v>549</v>
      </c>
      <c r="C18" s="6"/>
      <c r="D18" s="11" t="s">
        <v>577</v>
      </c>
      <c r="E18" s="13">
        <v>2.3799777234085089</v>
      </c>
      <c r="F18" s="13">
        <v>2.6684598717004491</v>
      </c>
      <c r="G18" s="13">
        <v>3.8286598159180363</v>
      </c>
      <c r="H18" s="13">
        <v>2.4460882157254122</v>
      </c>
      <c r="I18" s="13">
        <v>1.7611835153222966</v>
      </c>
      <c r="J18" s="13">
        <v>3.6691323235881179</v>
      </c>
      <c r="K18" s="13">
        <v>2.0013449037753372</v>
      </c>
      <c r="L18" s="13">
        <v>3.0365233022798215</v>
      </c>
      <c r="M18" s="13">
        <v>2.9850568056310114</v>
      </c>
      <c r="N18" s="13">
        <v>2.7518492426910885</v>
      </c>
      <c r="O18" s="13">
        <v>3.3229877647590502</v>
      </c>
      <c r="P18" s="13">
        <v>3.4533010104358759</v>
      </c>
      <c r="Q18" s="13">
        <v>3.913741145160659</v>
      </c>
      <c r="R18" s="13">
        <v>3.5942520720863196</v>
      </c>
      <c r="S18" s="13">
        <v>4.4029587883057415</v>
      </c>
      <c r="T18" s="13">
        <v>5.6812371462009565</v>
      </c>
    </row>
    <row r="19" spans="1:20" ht="11.25" x14ac:dyDescent="0.15">
      <c r="A19" s="89" t="s">
        <v>463</v>
      </c>
      <c r="B19" s="95" t="s">
        <v>548</v>
      </c>
      <c r="C19" s="6"/>
      <c r="D19" s="11" t="s">
        <v>576</v>
      </c>
      <c r="E19" s="13">
        <v>5.835</v>
      </c>
      <c r="F19" s="13">
        <v>5.835</v>
      </c>
      <c r="G19" s="13">
        <v>5.835</v>
      </c>
      <c r="H19" s="13">
        <v>4.0919999999999996</v>
      </c>
      <c r="I19" s="13">
        <v>5.835</v>
      </c>
      <c r="J19" s="13">
        <v>5.835</v>
      </c>
      <c r="K19" s="13">
        <v>4.0919999999999996</v>
      </c>
      <c r="L19" s="13">
        <v>3.3540000000000001</v>
      </c>
      <c r="M19" s="13">
        <v>4.0919999999999996</v>
      </c>
      <c r="N19" s="13">
        <v>4.0919999999999996</v>
      </c>
      <c r="O19" s="13">
        <v>3.3540000000000001</v>
      </c>
      <c r="P19" s="13">
        <v>3.3540000000000001</v>
      </c>
      <c r="Q19" s="13">
        <v>2.956</v>
      </c>
      <c r="R19" s="13">
        <v>2.956</v>
      </c>
      <c r="S19" s="13">
        <v>2.956</v>
      </c>
      <c r="T19" s="13">
        <v>2.956</v>
      </c>
    </row>
    <row r="20" spans="1:20" ht="11.25" x14ac:dyDescent="0.15">
      <c r="A20" s="89" t="s">
        <v>463</v>
      </c>
      <c r="B20" s="95" t="s">
        <v>36</v>
      </c>
      <c r="C20" s="6"/>
      <c r="D20" s="11" t="s">
        <v>36</v>
      </c>
      <c r="E20" s="13">
        <v>0.251</v>
      </c>
      <c r="F20" s="13">
        <v>0.251</v>
      </c>
      <c r="G20" s="13">
        <v>0.251</v>
      </c>
      <c r="H20" s="13">
        <v>0.255</v>
      </c>
      <c r="I20" s="13">
        <v>0.44</v>
      </c>
      <c r="J20" s="13">
        <v>0.251</v>
      </c>
      <c r="K20" s="13">
        <v>0.39200000000000002</v>
      </c>
      <c r="L20" s="13">
        <v>0.35499999999999998</v>
      </c>
      <c r="M20" s="13">
        <v>0.36199999999999999</v>
      </c>
      <c r="N20" s="13">
        <v>0.39200000000000002</v>
      </c>
      <c r="O20" s="13">
        <v>0.38500000000000001</v>
      </c>
      <c r="P20" s="13">
        <v>0.38500000000000001</v>
      </c>
      <c r="Q20" s="13">
        <v>0.38500000000000001</v>
      </c>
      <c r="R20" s="13">
        <v>0.38500000000000001</v>
      </c>
      <c r="S20" s="13">
        <v>0.48699999999999999</v>
      </c>
      <c r="T20" s="13">
        <v>0.61599999999999999</v>
      </c>
    </row>
    <row r="21" spans="1:20" ht="11.25" x14ac:dyDescent="0.15">
      <c r="A21" s="89" t="s">
        <v>463</v>
      </c>
      <c r="B21" s="95" t="s">
        <v>48</v>
      </c>
      <c r="C21" s="6"/>
      <c r="D21" s="11" t="s">
        <v>136</v>
      </c>
      <c r="E21" s="13">
        <v>119.73877999999999</v>
      </c>
      <c r="F21" s="13">
        <v>106.52397000000001</v>
      </c>
      <c r="G21" s="13">
        <v>106.51128</v>
      </c>
      <c r="H21" s="13">
        <v>107.40095000000001</v>
      </c>
      <c r="I21" s="13">
        <v>107.42058</v>
      </c>
      <c r="J21" s="13">
        <v>104.22480999999999</v>
      </c>
      <c r="K21" s="13">
        <v>68.728790000000004</v>
      </c>
      <c r="L21" s="13">
        <v>98.119959999999992</v>
      </c>
      <c r="M21" s="13">
        <v>90.768680000000003</v>
      </c>
      <c r="N21" s="13">
        <v>77.38651999999999</v>
      </c>
      <c r="O21" s="13">
        <v>97.474710000000002</v>
      </c>
      <c r="P21" s="13">
        <v>85.165730000000011</v>
      </c>
      <c r="Q21" s="13">
        <v>94.69489999999999</v>
      </c>
      <c r="R21" s="13">
        <v>69.380420000000001</v>
      </c>
      <c r="S21" s="13">
        <v>89.329489999999993</v>
      </c>
      <c r="T21" s="13">
        <v>56.641490000000005</v>
      </c>
    </row>
    <row r="22" spans="1:20" ht="11.25" x14ac:dyDescent="0.15">
      <c r="A22" s="89" t="s">
        <v>463</v>
      </c>
      <c r="B22" s="95" t="s">
        <v>559</v>
      </c>
      <c r="C22" s="6"/>
      <c r="D22" s="11" t="s">
        <v>137</v>
      </c>
      <c r="E22" s="92">
        <v>169.54883000000001</v>
      </c>
      <c r="F22" s="92">
        <v>198.55561999999998</v>
      </c>
      <c r="G22" s="92">
        <v>169.93504000000001</v>
      </c>
      <c r="H22" s="92">
        <v>213.71448000000001</v>
      </c>
      <c r="I22" s="92">
        <v>159.23701</v>
      </c>
      <c r="J22" s="92">
        <v>178.70985000000002</v>
      </c>
      <c r="K22" s="92">
        <v>154.63857000000002</v>
      </c>
      <c r="L22" s="92">
        <v>224.15641999999997</v>
      </c>
      <c r="M22" s="92">
        <v>194.42516000000001</v>
      </c>
      <c r="N22" s="92">
        <v>187.59273999999999</v>
      </c>
      <c r="O22" s="92">
        <v>258.79503999999997</v>
      </c>
      <c r="P22" s="92">
        <v>222.61245000000002</v>
      </c>
      <c r="Q22" s="92">
        <v>274.94196999999997</v>
      </c>
      <c r="R22" s="92">
        <v>258.15703999999999</v>
      </c>
      <c r="S22" s="92">
        <v>272.38272000000001</v>
      </c>
      <c r="T22" s="92">
        <v>332.45826</v>
      </c>
    </row>
    <row r="23" spans="1:20" ht="11.25" x14ac:dyDescent="0.15">
      <c r="A23" s="89" t="s">
        <v>463</v>
      </c>
      <c r="B23" s="95" t="s">
        <v>557</v>
      </c>
      <c r="C23" s="6"/>
      <c r="D23" s="11" t="s">
        <v>55</v>
      </c>
      <c r="E23" s="89">
        <v>3.2892332910022972</v>
      </c>
      <c r="F23" s="89">
        <v>3.2854740102157285</v>
      </c>
      <c r="G23" s="89">
        <v>3.286684235697853</v>
      </c>
      <c r="H23" s="89">
        <v>3.2861933157946925</v>
      </c>
      <c r="I23" s="89">
        <v>3.2793182423703167</v>
      </c>
      <c r="J23" s="89">
        <v>3.2849906485797384</v>
      </c>
      <c r="K23" s="89">
        <v>3.3602710086995566</v>
      </c>
      <c r="L23" s="89">
        <v>3.284668830888231</v>
      </c>
      <c r="M23" s="89">
        <v>3.3162558450778397</v>
      </c>
      <c r="N23" s="89">
        <v>3.3624848565357377</v>
      </c>
      <c r="O23" s="89">
        <v>3.2843824136537569</v>
      </c>
      <c r="P23" s="89">
        <v>3.3688306188416393</v>
      </c>
      <c r="Q23" s="89">
        <v>3.3184527551114158</v>
      </c>
      <c r="R23" s="89">
        <v>3.373326857923316</v>
      </c>
      <c r="S23" s="89">
        <v>3.3153589604060207</v>
      </c>
      <c r="T23" s="89">
        <v>3.3756433473060117</v>
      </c>
    </row>
    <row r="24" spans="1:20" ht="11.25" x14ac:dyDescent="0.15">
      <c r="A24" s="89" t="s">
        <v>463</v>
      </c>
      <c r="B24" s="95" t="s">
        <v>558</v>
      </c>
      <c r="C24" s="6"/>
      <c r="D24" s="11" t="s">
        <v>56</v>
      </c>
      <c r="E24" s="93">
        <v>0.78483107314866174</v>
      </c>
      <c r="F24" s="93">
        <v>0.78453744598113118</v>
      </c>
      <c r="G24" s="93">
        <v>0.78457001098772794</v>
      </c>
      <c r="H24" s="93">
        <v>0.78464443869222156</v>
      </c>
      <c r="I24" s="93">
        <v>0.78399613255737466</v>
      </c>
      <c r="J24" s="93">
        <v>0.78445953818438086</v>
      </c>
      <c r="K24" s="93">
        <v>0.78363699172851897</v>
      </c>
      <c r="L24" s="93">
        <v>0.78438112278916672</v>
      </c>
      <c r="M24" s="93">
        <v>0.78479257005626235</v>
      </c>
      <c r="N24" s="93">
        <v>0.78400672861860221</v>
      </c>
      <c r="O24" s="93">
        <v>0.78438080188862969</v>
      </c>
      <c r="P24" s="93">
        <v>0.784754725982307</v>
      </c>
      <c r="Q24" s="93">
        <v>0.78432090306183533</v>
      </c>
      <c r="R24" s="93">
        <v>0.78454365838715845</v>
      </c>
      <c r="S24" s="93">
        <v>0.78406408086386692</v>
      </c>
      <c r="T24" s="93">
        <v>0.77999999999999992</v>
      </c>
    </row>
    <row r="25" spans="1:20" ht="11.25" x14ac:dyDescent="0.15">
      <c r="A25" s="89" t="s">
        <v>463</v>
      </c>
      <c r="B25" s="98" t="s">
        <v>580</v>
      </c>
      <c r="C25" s="6"/>
      <c r="D25" s="11" t="s">
        <v>581</v>
      </c>
      <c r="E25" s="93">
        <v>6.7100000000000009</v>
      </c>
      <c r="F25" s="93">
        <v>6.1800000000000006</v>
      </c>
      <c r="G25" s="93">
        <v>6.1800000000000006</v>
      </c>
      <c r="H25" s="93">
        <v>6.2100000000000009</v>
      </c>
      <c r="I25" s="93">
        <v>6.22</v>
      </c>
      <c r="J25" s="93">
        <v>6.08</v>
      </c>
      <c r="K25" s="93">
        <v>5.5200000000000005</v>
      </c>
      <c r="L25" s="93">
        <v>5.84</v>
      </c>
      <c r="M25" s="93">
        <v>6.44</v>
      </c>
      <c r="N25" s="93">
        <v>5.63</v>
      </c>
      <c r="O25" s="93">
        <v>5.81</v>
      </c>
      <c r="P25" s="93">
        <v>6.2200000000000006</v>
      </c>
      <c r="Q25" s="93">
        <v>5.7099999999999991</v>
      </c>
      <c r="R25" s="93">
        <v>5.93</v>
      </c>
      <c r="S25" s="93">
        <v>5.49</v>
      </c>
      <c r="T25" s="93">
        <v>5.3100000000000005</v>
      </c>
    </row>
    <row r="26" spans="1:20" ht="11.25" x14ac:dyDescent="0.15">
      <c r="A26" s="89" t="s">
        <v>464</v>
      </c>
      <c r="B26" s="95" t="s">
        <v>555</v>
      </c>
      <c r="C26" s="6"/>
      <c r="D26" s="14" t="s">
        <v>31</v>
      </c>
      <c r="E26" s="12" t="s">
        <v>579</v>
      </c>
      <c r="F26" s="12" t="s">
        <v>579</v>
      </c>
      <c r="G26" s="12" t="s">
        <v>579</v>
      </c>
      <c r="H26" s="12" t="s">
        <v>579</v>
      </c>
      <c r="I26" s="12" t="s">
        <v>579</v>
      </c>
      <c r="J26" s="12" t="s">
        <v>579</v>
      </c>
      <c r="K26" s="12" t="s">
        <v>579</v>
      </c>
      <c r="L26" s="12" t="s">
        <v>579</v>
      </c>
      <c r="M26" s="12" t="s">
        <v>579</v>
      </c>
      <c r="N26" s="12" t="s">
        <v>579</v>
      </c>
      <c r="O26" s="12" t="s">
        <v>579</v>
      </c>
      <c r="P26" s="12" t="s">
        <v>579</v>
      </c>
      <c r="Q26" s="12" t="s">
        <v>579</v>
      </c>
      <c r="R26" s="12" t="s">
        <v>579</v>
      </c>
      <c r="S26" s="12" t="s">
        <v>579</v>
      </c>
      <c r="T26" s="12" t="s">
        <v>579</v>
      </c>
    </row>
    <row r="27" spans="1:20" ht="11.25" x14ac:dyDescent="0.15">
      <c r="A27" s="89" t="s">
        <v>464</v>
      </c>
      <c r="B27" s="95" t="s">
        <v>547</v>
      </c>
      <c r="C27" s="6"/>
      <c r="D27" s="11" t="s">
        <v>575</v>
      </c>
      <c r="E27" s="13">
        <v>1.4204545454545456</v>
      </c>
      <c r="F27" s="13">
        <v>1.4204545454545456</v>
      </c>
      <c r="G27" s="13">
        <v>1.4204545454545456</v>
      </c>
      <c r="H27" s="13">
        <v>1.4204545454545456</v>
      </c>
      <c r="I27" s="13">
        <v>1.4204545454545456</v>
      </c>
      <c r="J27" s="13">
        <v>1.4204545454545456</v>
      </c>
      <c r="K27" s="13">
        <v>1.4204545454545456</v>
      </c>
      <c r="L27" s="13">
        <v>1.4204545454545456</v>
      </c>
      <c r="M27" s="13">
        <v>1.4204545454545456</v>
      </c>
      <c r="N27" s="13">
        <v>1.4204545454545456</v>
      </c>
      <c r="O27" s="13">
        <v>2.0964360587002098</v>
      </c>
      <c r="P27" s="13">
        <v>2.0964360587002098</v>
      </c>
      <c r="Q27" s="13">
        <v>2.0964360587002098</v>
      </c>
      <c r="R27" s="13">
        <v>2.0964360587002098</v>
      </c>
      <c r="S27" s="13">
        <v>2.7548209366391188</v>
      </c>
      <c r="T27" s="13">
        <v>2.7548209366391188</v>
      </c>
    </row>
    <row r="28" spans="1:20" ht="11.25" x14ac:dyDescent="0.15">
      <c r="A28" s="89" t="s">
        <v>464</v>
      </c>
      <c r="B28" s="95" t="s">
        <v>556</v>
      </c>
      <c r="C28" s="6"/>
      <c r="D28" s="14" t="s">
        <v>31</v>
      </c>
      <c r="E28" s="12" t="s">
        <v>457</v>
      </c>
      <c r="F28" s="12" t="s">
        <v>457</v>
      </c>
      <c r="G28" s="12" t="s">
        <v>457</v>
      </c>
      <c r="H28" s="12" t="s">
        <v>457</v>
      </c>
      <c r="I28" s="12" t="s">
        <v>457</v>
      </c>
      <c r="J28" s="12" t="s">
        <v>457</v>
      </c>
      <c r="K28" s="12" t="s">
        <v>457</v>
      </c>
      <c r="L28" s="12" t="s">
        <v>457</v>
      </c>
      <c r="M28" s="12" t="s">
        <v>457</v>
      </c>
      <c r="N28" s="12" t="s">
        <v>457</v>
      </c>
      <c r="O28" s="12" t="s">
        <v>457</v>
      </c>
      <c r="P28" s="12" t="s">
        <v>457</v>
      </c>
      <c r="Q28" s="12" t="s">
        <v>457</v>
      </c>
      <c r="R28" s="12" t="s">
        <v>457</v>
      </c>
      <c r="S28" s="12" t="s">
        <v>457</v>
      </c>
      <c r="T28" s="12" t="s">
        <v>457</v>
      </c>
    </row>
    <row r="29" spans="1:20" ht="11.25" x14ac:dyDescent="0.15">
      <c r="A29" s="89" t="s">
        <v>464</v>
      </c>
      <c r="B29" s="95" t="s">
        <v>549</v>
      </c>
      <c r="C29" s="6"/>
      <c r="D29" s="11" t="s">
        <v>577</v>
      </c>
      <c r="E29" s="13">
        <v>5.179951515653813</v>
      </c>
      <c r="F29" s="13">
        <v>5.179951515653813</v>
      </c>
      <c r="G29" s="13">
        <v>5.179951515653813</v>
      </c>
      <c r="H29" s="13">
        <v>5.179951515653813</v>
      </c>
      <c r="I29" s="13">
        <v>5.179951515653813</v>
      </c>
      <c r="J29" s="13">
        <v>5.179951515653813</v>
      </c>
      <c r="K29" s="13">
        <v>5.179951515653813</v>
      </c>
      <c r="L29" s="13">
        <v>5.179951515653813</v>
      </c>
      <c r="M29" s="13">
        <v>5.179951515653813</v>
      </c>
      <c r="N29" s="13">
        <v>5.179951515653813</v>
      </c>
      <c r="O29" s="13">
        <v>5.179951515653813</v>
      </c>
      <c r="P29" s="13">
        <v>5.179951515653813</v>
      </c>
      <c r="Q29" s="13">
        <v>6.5229019086010984</v>
      </c>
      <c r="R29" s="13">
        <v>6.5229019086010984</v>
      </c>
      <c r="S29" s="13">
        <v>6.5229019086010984</v>
      </c>
      <c r="T29" s="13">
        <v>6.5229019086010984</v>
      </c>
    </row>
    <row r="30" spans="1:20" ht="11.25" x14ac:dyDescent="0.15">
      <c r="A30" s="89" t="s">
        <v>464</v>
      </c>
      <c r="B30" s="95" t="s">
        <v>548</v>
      </c>
      <c r="C30" s="6"/>
      <c r="D30" s="11" t="s">
        <v>576</v>
      </c>
      <c r="E30" s="13">
        <v>5.835</v>
      </c>
      <c r="F30" s="13">
        <v>5.835</v>
      </c>
      <c r="G30" s="13">
        <v>5.835</v>
      </c>
      <c r="H30" s="13">
        <v>3.2410000000000001</v>
      </c>
      <c r="I30" s="13">
        <v>3.2410000000000001</v>
      </c>
      <c r="J30" s="13">
        <v>3.2410000000000001</v>
      </c>
      <c r="K30" s="13">
        <v>5.835</v>
      </c>
      <c r="L30" s="13">
        <v>3.2410000000000001</v>
      </c>
      <c r="M30" s="13">
        <v>3.2410000000000001</v>
      </c>
      <c r="N30" s="13">
        <v>3.2410000000000001</v>
      </c>
      <c r="O30" s="13">
        <v>3.2410000000000001</v>
      </c>
      <c r="P30" s="13">
        <v>3.2410000000000001</v>
      </c>
      <c r="Q30" s="13">
        <v>3.2410000000000001</v>
      </c>
      <c r="R30" s="13">
        <v>3.2410000000000001</v>
      </c>
      <c r="S30" s="13">
        <v>3.2410000000000001</v>
      </c>
      <c r="T30" s="13">
        <v>2.6150000000000002</v>
      </c>
    </row>
    <row r="31" spans="1:20" ht="11.25" x14ac:dyDescent="0.15">
      <c r="A31" s="89" t="s">
        <v>464</v>
      </c>
      <c r="B31" s="95" t="s">
        <v>36</v>
      </c>
      <c r="C31" s="6"/>
      <c r="D31" s="11" t="s">
        <v>36</v>
      </c>
      <c r="E31" s="13">
        <v>0.251</v>
      </c>
      <c r="F31" s="13">
        <v>0.251</v>
      </c>
      <c r="G31" s="13">
        <v>0.251</v>
      </c>
      <c r="H31" s="13">
        <v>0.252</v>
      </c>
      <c r="I31" s="13">
        <v>0.252</v>
      </c>
      <c r="J31" s="13">
        <v>0.252</v>
      </c>
      <c r="K31" s="13">
        <v>0.39</v>
      </c>
      <c r="L31" s="13">
        <v>0.38500000000000001</v>
      </c>
      <c r="M31" s="13">
        <v>0.38500000000000001</v>
      </c>
      <c r="N31" s="13">
        <v>0.38500000000000001</v>
      </c>
      <c r="O31" s="13">
        <v>0.38500000000000001</v>
      </c>
      <c r="P31" s="13">
        <v>0.38500000000000001</v>
      </c>
      <c r="Q31" s="13">
        <v>0.38500000000000001</v>
      </c>
      <c r="R31" s="13">
        <v>0.38500000000000001</v>
      </c>
      <c r="S31" s="13">
        <v>0.48699999999999999</v>
      </c>
      <c r="T31" s="13">
        <v>0.29599999999999999</v>
      </c>
    </row>
    <row r="32" spans="1:20" ht="11.25" x14ac:dyDescent="0.15">
      <c r="A32" s="89" t="s">
        <v>464</v>
      </c>
      <c r="B32" s="95" t="s">
        <v>48</v>
      </c>
      <c r="C32" s="6"/>
      <c r="D32" s="11" t="s">
        <v>136</v>
      </c>
      <c r="E32" s="13">
        <v>93.175290000000004</v>
      </c>
      <c r="F32" s="13">
        <v>93.783900000000003</v>
      </c>
      <c r="G32" s="13">
        <v>93.18441</v>
      </c>
      <c r="H32" s="13">
        <v>93.258020000000002</v>
      </c>
      <c r="I32" s="13">
        <v>76.190880000000007</v>
      </c>
      <c r="J32" s="13">
        <v>91.480100000000007</v>
      </c>
      <c r="K32" s="13">
        <v>63.418750000000003</v>
      </c>
      <c r="L32" s="13">
        <v>90.640990000000002</v>
      </c>
      <c r="M32" s="13">
        <v>83.803480000000008</v>
      </c>
      <c r="N32" s="13">
        <v>69.087869999999995</v>
      </c>
      <c r="O32" s="13">
        <v>89.669610000000006</v>
      </c>
      <c r="P32" s="13">
        <v>81.352900000000005</v>
      </c>
      <c r="Q32" s="13">
        <v>89.138979999999989</v>
      </c>
      <c r="R32" s="13">
        <v>67.790059999999997</v>
      </c>
      <c r="S32" s="13">
        <v>79.915710000000004</v>
      </c>
      <c r="T32" s="13">
        <v>53.857609999999994</v>
      </c>
    </row>
    <row r="33" spans="1:20" ht="11.25" x14ac:dyDescent="0.15">
      <c r="A33" s="89" t="s">
        <v>464</v>
      </c>
      <c r="B33" s="95" t="s">
        <v>559</v>
      </c>
      <c r="C33" s="6"/>
      <c r="D33" s="11" t="s">
        <v>137</v>
      </c>
      <c r="E33" s="13">
        <v>140.40748000000002</v>
      </c>
      <c r="F33" s="13">
        <v>183.61285999999998</v>
      </c>
      <c r="G33" s="13">
        <v>155.07621</v>
      </c>
      <c r="H33" s="13">
        <v>197.51877000000002</v>
      </c>
      <c r="I33" s="13">
        <v>135.87395000000001</v>
      </c>
      <c r="J33" s="13">
        <v>165.55055000000002</v>
      </c>
      <c r="K33" s="13">
        <v>147.11301999999998</v>
      </c>
      <c r="L33" s="13">
        <v>214.97389999999999</v>
      </c>
      <c r="M33" s="13">
        <v>185.03926999999999</v>
      </c>
      <c r="N33" s="13">
        <v>177.7201</v>
      </c>
      <c r="O33" s="13">
        <v>248.77589</v>
      </c>
      <c r="P33" s="13">
        <v>216.04238000000001</v>
      </c>
      <c r="Q33" s="13">
        <v>266.91883999999999</v>
      </c>
      <c r="R33" s="13">
        <v>252.14505</v>
      </c>
      <c r="S33" s="13">
        <v>267.60359</v>
      </c>
      <c r="T33" s="13">
        <v>319.54782</v>
      </c>
    </row>
    <row r="34" spans="1:20" ht="11.25" x14ac:dyDescent="0.15">
      <c r="A34" s="89" t="s">
        <v>464</v>
      </c>
      <c r="B34" s="95" t="s">
        <v>557</v>
      </c>
      <c r="C34" s="6"/>
      <c r="D34" s="11" t="s">
        <v>55</v>
      </c>
      <c r="E34" s="89">
        <v>3.3201337725914239</v>
      </c>
      <c r="F34" s="89">
        <v>3.3195251103867509</v>
      </c>
      <c r="G34" s="89">
        <v>3.3188468489525236</v>
      </c>
      <c r="H34" s="89">
        <v>3.2869266235761812</v>
      </c>
      <c r="I34" s="89">
        <v>3.3834182293208848</v>
      </c>
      <c r="J34" s="89">
        <v>3.321493109430357</v>
      </c>
      <c r="K34" s="89">
        <v>3.3554278742485457</v>
      </c>
      <c r="L34" s="89">
        <v>3.3192730540564486</v>
      </c>
      <c r="M34" s="89">
        <v>3.3720704903901364</v>
      </c>
      <c r="N34" s="89">
        <v>3.3642679662869908</v>
      </c>
      <c r="O34" s="89">
        <v>3.319042706888097</v>
      </c>
      <c r="P34" s="89">
        <v>3.3676956248640182</v>
      </c>
      <c r="Q34" s="89">
        <v>3.317242474616604</v>
      </c>
      <c r="R34" s="89">
        <v>3.3719008317738615</v>
      </c>
      <c r="S34" s="89">
        <v>3.3516181411639834</v>
      </c>
      <c r="T34" s="89">
        <v>3.3658556404563811</v>
      </c>
    </row>
    <row r="35" spans="1:20" ht="11.25" x14ac:dyDescent="0.15">
      <c r="A35" s="89" t="s">
        <v>464</v>
      </c>
      <c r="B35" s="95" t="s">
        <v>558</v>
      </c>
      <c r="C35" s="6"/>
      <c r="D35" s="11" t="s">
        <v>56</v>
      </c>
      <c r="E35" s="89">
        <v>0.78423883827271879</v>
      </c>
      <c r="F35" s="89">
        <v>0.78427797159741441</v>
      </c>
      <c r="G35" s="89">
        <v>0.78421398872206127</v>
      </c>
      <c r="H35" s="89">
        <v>0.78442046292613099</v>
      </c>
      <c r="I35" s="89">
        <v>0.78409994999041388</v>
      </c>
      <c r="J35" s="89">
        <v>0.7843139379482581</v>
      </c>
      <c r="K35" s="89">
        <v>0.78347268243150747</v>
      </c>
      <c r="L35" s="89">
        <v>0.78422872916200548</v>
      </c>
      <c r="M35" s="89">
        <v>0.78470600754099396</v>
      </c>
      <c r="N35" s="89">
        <v>0.78388352133495298</v>
      </c>
      <c r="O35" s="89">
        <v>0.78421216541522576</v>
      </c>
      <c r="P35" s="89">
        <v>0.78468462437786501</v>
      </c>
      <c r="Q35" s="89">
        <v>0.78413232201968219</v>
      </c>
      <c r="R35" s="89">
        <v>0.78445696554423738</v>
      </c>
      <c r="S35" s="89">
        <v>0.78399225660612415</v>
      </c>
      <c r="T35" s="89">
        <v>0.78355976454478715</v>
      </c>
    </row>
    <row r="36" spans="1:20" x14ac:dyDescent="0.15">
      <c r="A36" t="s">
        <v>464</v>
      </c>
      <c r="B36" t="s">
        <v>580</v>
      </c>
      <c r="D36" t="s">
        <v>581</v>
      </c>
      <c r="E36">
        <v>5.6400000000000006</v>
      </c>
      <c r="F36">
        <v>5.67</v>
      </c>
      <c r="G36">
        <v>5.6400000000000006</v>
      </c>
      <c r="H36">
        <v>5.64</v>
      </c>
      <c r="I36">
        <v>5.27</v>
      </c>
      <c r="J36">
        <v>5.58</v>
      </c>
      <c r="K36">
        <v>5.24</v>
      </c>
      <c r="L36">
        <v>5.5400000000000009</v>
      </c>
      <c r="M36">
        <v>6.04</v>
      </c>
      <c r="N36">
        <v>5.2700000000000005</v>
      </c>
      <c r="O36">
        <v>5.5</v>
      </c>
      <c r="P36">
        <v>5.95</v>
      </c>
      <c r="Q36">
        <v>5.4799999999999995</v>
      </c>
      <c r="R36">
        <v>5.72</v>
      </c>
      <c r="S36">
        <v>5.33</v>
      </c>
      <c r="T36">
        <v>5.1400000000000006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M44" sqref="M44"/>
    </sheetView>
  </sheetViews>
  <sheetFormatPr defaultRowHeight="10.5" x14ac:dyDescent="0.15"/>
  <cols>
    <col min="1" max="1" width="10.6640625"/>
    <col min="2" max="2" width="8.5" customWidth="1"/>
    <col min="3" max="3" width="20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0" ht="12.75" x14ac:dyDescent="0.2">
      <c r="A1" s="56">
        <v>4</v>
      </c>
      <c r="B1" s="56" t="s">
        <v>554</v>
      </c>
      <c r="C1" s="56" t="s">
        <v>63</v>
      </c>
      <c r="D1" s="56" t="s">
        <v>105</v>
      </c>
      <c r="E1" s="56" t="s">
        <v>106</v>
      </c>
      <c r="F1" s="56" t="s">
        <v>107</v>
      </c>
      <c r="G1" s="56">
        <v>1</v>
      </c>
      <c r="H1" s="56">
        <v>2</v>
      </c>
      <c r="I1" s="56">
        <v>3</v>
      </c>
      <c r="J1" s="56">
        <v>4</v>
      </c>
      <c r="K1" s="56">
        <v>5</v>
      </c>
      <c r="L1" s="56">
        <v>6</v>
      </c>
      <c r="M1" s="56">
        <v>7</v>
      </c>
      <c r="N1" s="56">
        <v>8</v>
      </c>
      <c r="O1" s="56">
        <v>9</v>
      </c>
      <c r="P1" s="56">
        <v>10</v>
      </c>
      <c r="Q1" s="56">
        <v>11</v>
      </c>
      <c r="R1" s="56">
        <v>12</v>
      </c>
      <c r="S1" s="56">
        <v>13</v>
      </c>
      <c r="T1" s="56">
        <v>14</v>
      </c>
      <c r="U1" s="56">
        <v>15</v>
      </c>
      <c r="V1" s="56">
        <v>16</v>
      </c>
      <c r="W1" s="56">
        <v>17</v>
      </c>
      <c r="X1" s="56">
        <v>18</v>
      </c>
      <c r="Y1" s="56">
        <v>19</v>
      </c>
      <c r="Z1" s="56">
        <v>20</v>
      </c>
      <c r="AA1" s="56">
        <v>21</v>
      </c>
      <c r="AB1" s="56">
        <v>22</v>
      </c>
      <c r="AC1" s="56">
        <v>23</v>
      </c>
      <c r="AD1" s="56">
        <v>24</v>
      </c>
    </row>
    <row r="2" spans="1:30" ht="12.75" x14ac:dyDescent="0.2">
      <c r="A2" s="104" t="s">
        <v>466</v>
      </c>
      <c r="B2" s="88" t="s">
        <v>121</v>
      </c>
      <c r="C2" s="82" t="s">
        <v>84</v>
      </c>
      <c r="D2" s="82" t="s">
        <v>108</v>
      </c>
      <c r="E2" s="82" t="s">
        <v>109</v>
      </c>
      <c r="F2" s="82" t="s">
        <v>205</v>
      </c>
      <c r="G2" s="82">
        <v>0.1</v>
      </c>
      <c r="H2" s="82">
        <v>0.1</v>
      </c>
      <c r="I2" s="82">
        <v>0.1</v>
      </c>
      <c r="J2" s="82">
        <v>0.1</v>
      </c>
      <c r="K2" s="82">
        <v>0.1</v>
      </c>
      <c r="L2" s="82">
        <v>0.1</v>
      </c>
      <c r="M2" s="82">
        <v>0.25</v>
      </c>
      <c r="N2" s="82">
        <v>0.35</v>
      </c>
      <c r="O2" s="82">
        <v>0.35</v>
      </c>
      <c r="P2" s="82">
        <v>0.25</v>
      </c>
      <c r="Q2" s="82">
        <v>0.35</v>
      </c>
      <c r="R2" s="82">
        <v>0.35</v>
      </c>
      <c r="S2" s="82">
        <v>0.35</v>
      </c>
      <c r="T2" s="82">
        <v>0.25</v>
      </c>
      <c r="U2" s="82">
        <v>0.25</v>
      </c>
      <c r="V2" s="82">
        <v>0.25</v>
      </c>
      <c r="W2" s="82">
        <v>0.35</v>
      </c>
      <c r="X2" s="82">
        <v>0.35</v>
      </c>
      <c r="Y2" s="82">
        <v>0.35</v>
      </c>
      <c r="Z2" s="82">
        <v>0.25</v>
      </c>
      <c r="AA2" s="82">
        <v>0.25</v>
      </c>
      <c r="AB2" s="82">
        <v>0.25</v>
      </c>
      <c r="AC2" s="82">
        <v>0.25</v>
      </c>
      <c r="AD2" s="82">
        <v>0.25</v>
      </c>
    </row>
    <row r="3" spans="1:30" ht="12.75" x14ac:dyDescent="0.2">
      <c r="A3" s="73"/>
      <c r="B3" s="88" t="s">
        <v>126</v>
      </c>
      <c r="C3" s="82"/>
      <c r="D3" s="82"/>
      <c r="E3" s="82"/>
      <c r="F3" s="82" t="s">
        <v>126</v>
      </c>
      <c r="G3" s="82">
        <v>0.1</v>
      </c>
      <c r="H3" s="82">
        <v>0.1</v>
      </c>
      <c r="I3" s="82">
        <v>0.1</v>
      </c>
      <c r="J3" s="82">
        <v>0.1</v>
      </c>
      <c r="K3" s="82">
        <v>0.1</v>
      </c>
      <c r="L3" s="82">
        <v>0.1</v>
      </c>
      <c r="M3" s="82">
        <v>0.25</v>
      </c>
      <c r="N3" s="82">
        <v>0.35</v>
      </c>
      <c r="O3" s="82">
        <v>0.35</v>
      </c>
      <c r="P3" s="82">
        <v>0.25</v>
      </c>
      <c r="Q3" s="82">
        <v>0.35</v>
      </c>
      <c r="R3" s="82">
        <v>0.35</v>
      </c>
      <c r="S3" s="82">
        <v>0.35</v>
      </c>
      <c r="T3" s="82">
        <v>0.25</v>
      </c>
      <c r="U3" s="82">
        <v>0.25</v>
      </c>
      <c r="V3" s="82">
        <v>0.25</v>
      </c>
      <c r="W3" s="82">
        <v>0.35</v>
      </c>
      <c r="X3" s="82">
        <v>0.35</v>
      </c>
      <c r="Y3" s="82">
        <v>0.35</v>
      </c>
      <c r="Z3" s="82">
        <v>0.25</v>
      </c>
      <c r="AA3" s="82">
        <v>0.25</v>
      </c>
      <c r="AB3" s="82">
        <v>0.25</v>
      </c>
      <c r="AC3" s="82">
        <v>0.25</v>
      </c>
      <c r="AD3" s="82">
        <v>0.25</v>
      </c>
    </row>
    <row r="4" spans="1:30" ht="12.75" x14ac:dyDescent="0.2">
      <c r="A4" s="73"/>
      <c r="B4" s="88" t="s">
        <v>553</v>
      </c>
      <c r="C4" s="82"/>
      <c r="D4" s="82"/>
      <c r="E4" s="82"/>
      <c r="F4" s="82" t="s">
        <v>124</v>
      </c>
      <c r="G4" s="82">
        <v>0.1</v>
      </c>
      <c r="H4" s="82">
        <v>0.1</v>
      </c>
      <c r="I4" s="82">
        <v>0.1</v>
      </c>
      <c r="J4" s="82">
        <v>0.1</v>
      </c>
      <c r="K4" s="82">
        <v>0.1</v>
      </c>
      <c r="L4" s="82">
        <v>0.1</v>
      </c>
      <c r="M4" s="82">
        <v>0.25</v>
      </c>
      <c r="N4" s="82">
        <v>0.35</v>
      </c>
      <c r="O4" s="82">
        <v>0.35</v>
      </c>
      <c r="P4" s="82">
        <v>0.25</v>
      </c>
      <c r="Q4" s="82">
        <v>0.35</v>
      </c>
      <c r="R4" s="82">
        <v>0.35</v>
      </c>
      <c r="S4" s="82">
        <v>0.35</v>
      </c>
      <c r="T4" s="82">
        <v>0.25</v>
      </c>
      <c r="U4" s="82">
        <v>0.25</v>
      </c>
      <c r="V4" s="82">
        <v>0.25</v>
      </c>
      <c r="W4" s="82">
        <v>0.35</v>
      </c>
      <c r="X4" s="82">
        <v>0.35</v>
      </c>
      <c r="Y4" s="82">
        <v>0.35</v>
      </c>
      <c r="Z4" s="82">
        <v>0.25</v>
      </c>
      <c r="AA4" s="82">
        <v>0.25</v>
      </c>
      <c r="AB4" s="82">
        <v>0.25</v>
      </c>
      <c r="AC4" s="82">
        <v>0.25</v>
      </c>
      <c r="AD4" s="82">
        <v>0.25</v>
      </c>
    </row>
    <row r="5" spans="1:30" ht="12.75" x14ac:dyDescent="0.2">
      <c r="A5" s="104" t="s">
        <v>550</v>
      </c>
      <c r="B5" s="88" t="s">
        <v>121</v>
      </c>
      <c r="C5" s="82" t="s">
        <v>82</v>
      </c>
      <c r="D5" s="82" t="s">
        <v>108</v>
      </c>
      <c r="E5" s="82" t="s">
        <v>109</v>
      </c>
      <c r="F5" s="82" t="s">
        <v>245</v>
      </c>
      <c r="G5" s="82">
        <v>0.45</v>
      </c>
      <c r="H5" s="82">
        <v>0.15</v>
      </c>
      <c r="I5" s="82">
        <v>0.15</v>
      </c>
      <c r="J5" s="82">
        <v>0.15</v>
      </c>
      <c r="K5" s="82">
        <v>0.15</v>
      </c>
      <c r="L5" s="82">
        <v>0.45</v>
      </c>
      <c r="M5" s="82">
        <v>0.9</v>
      </c>
      <c r="N5" s="82">
        <v>0.9</v>
      </c>
      <c r="O5" s="82">
        <v>0.9</v>
      </c>
      <c r="P5" s="82">
        <v>0.9</v>
      </c>
      <c r="Q5" s="82">
        <v>0.9</v>
      </c>
      <c r="R5" s="82">
        <v>0.9</v>
      </c>
      <c r="S5" s="82">
        <v>0.9</v>
      </c>
      <c r="T5" s="82">
        <v>0.9</v>
      </c>
      <c r="U5" s="82">
        <v>0.9</v>
      </c>
      <c r="V5" s="82">
        <v>0.9</v>
      </c>
      <c r="W5" s="82">
        <v>0.9</v>
      </c>
      <c r="X5" s="82">
        <v>0.9</v>
      </c>
      <c r="Y5" s="82">
        <v>0.9</v>
      </c>
      <c r="Z5" s="82">
        <v>0.9</v>
      </c>
      <c r="AA5" s="82">
        <v>0.9</v>
      </c>
      <c r="AB5" s="82">
        <v>0.9</v>
      </c>
      <c r="AC5" s="82">
        <v>0.9</v>
      </c>
      <c r="AD5" s="82">
        <v>0.9</v>
      </c>
    </row>
    <row r="6" spans="1:30" ht="12.75" x14ac:dyDescent="0.2">
      <c r="A6" s="73"/>
      <c r="B6" s="88" t="s">
        <v>126</v>
      </c>
      <c r="C6" s="82"/>
      <c r="D6" s="82"/>
      <c r="E6" s="82"/>
      <c r="F6" s="82" t="s">
        <v>245</v>
      </c>
      <c r="G6" s="82">
        <v>0.45</v>
      </c>
      <c r="H6" s="82">
        <v>0.15</v>
      </c>
      <c r="I6" s="82">
        <v>0.15</v>
      </c>
      <c r="J6" s="82">
        <v>0.15</v>
      </c>
      <c r="K6" s="82">
        <v>0.15</v>
      </c>
      <c r="L6" s="82">
        <v>0.45</v>
      </c>
      <c r="M6" s="82">
        <v>0.9</v>
      </c>
      <c r="N6" s="82">
        <v>0.9</v>
      </c>
      <c r="O6" s="82">
        <v>0.9</v>
      </c>
      <c r="P6" s="82">
        <v>0.9</v>
      </c>
      <c r="Q6" s="82">
        <v>0.9</v>
      </c>
      <c r="R6" s="82">
        <v>0.9</v>
      </c>
      <c r="S6" s="82">
        <v>0.9</v>
      </c>
      <c r="T6" s="82">
        <v>0.9</v>
      </c>
      <c r="U6" s="82">
        <v>0.9</v>
      </c>
      <c r="V6" s="82">
        <v>0.9</v>
      </c>
      <c r="W6" s="82">
        <v>0.9</v>
      </c>
      <c r="X6" s="82">
        <v>0.9</v>
      </c>
      <c r="Y6" s="82">
        <v>0.9</v>
      </c>
      <c r="Z6" s="82">
        <v>0.9</v>
      </c>
      <c r="AA6" s="82">
        <v>0.9</v>
      </c>
      <c r="AB6" s="82">
        <v>0.9</v>
      </c>
      <c r="AC6" s="82">
        <v>0.9</v>
      </c>
      <c r="AD6" s="82">
        <v>0.9</v>
      </c>
    </row>
    <row r="7" spans="1:30" ht="12.75" x14ac:dyDescent="0.2">
      <c r="A7" s="73"/>
      <c r="B7" s="88" t="s">
        <v>553</v>
      </c>
      <c r="C7" s="82"/>
      <c r="D7" s="82"/>
      <c r="E7" s="82"/>
      <c r="F7" s="82" t="s">
        <v>245</v>
      </c>
      <c r="G7" s="82">
        <v>0.45</v>
      </c>
      <c r="H7" s="82">
        <v>0.15</v>
      </c>
      <c r="I7" s="82">
        <v>0.15</v>
      </c>
      <c r="J7" s="82">
        <v>0.15</v>
      </c>
      <c r="K7" s="82">
        <v>0.15</v>
      </c>
      <c r="L7" s="82">
        <v>0.45</v>
      </c>
      <c r="M7" s="82">
        <v>0.9</v>
      </c>
      <c r="N7" s="82">
        <v>0.9</v>
      </c>
      <c r="O7" s="82">
        <v>0.9</v>
      </c>
      <c r="P7" s="82">
        <v>0.9</v>
      </c>
      <c r="Q7" s="82">
        <v>0.9</v>
      </c>
      <c r="R7" s="82">
        <v>0.9</v>
      </c>
      <c r="S7" s="82">
        <v>0.9</v>
      </c>
      <c r="T7" s="82">
        <v>0.9</v>
      </c>
      <c r="U7" s="82">
        <v>0.9</v>
      </c>
      <c r="V7" s="82">
        <v>0.9</v>
      </c>
      <c r="W7" s="82">
        <v>0.9</v>
      </c>
      <c r="X7" s="82">
        <v>0.9</v>
      </c>
      <c r="Y7" s="82">
        <v>0.9</v>
      </c>
      <c r="Z7" s="82">
        <v>0.9</v>
      </c>
      <c r="AA7" s="82">
        <v>0.9</v>
      </c>
      <c r="AB7" s="82">
        <v>0.9</v>
      </c>
      <c r="AC7" s="82">
        <v>0.9</v>
      </c>
      <c r="AD7" s="82">
        <v>0.9</v>
      </c>
    </row>
    <row r="8" spans="1:30" ht="12.75" x14ac:dyDescent="0.2">
      <c r="A8" s="104" t="s">
        <v>551</v>
      </c>
      <c r="B8" s="88" t="s">
        <v>121</v>
      </c>
      <c r="C8" s="82" t="s">
        <v>83</v>
      </c>
      <c r="D8" s="82" t="s">
        <v>108</v>
      </c>
      <c r="E8" s="82" t="s">
        <v>109</v>
      </c>
      <c r="F8" s="82" t="s">
        <v>121</v>
      </c>
      <c r="G8" s="82">
        <v>0.05</v>
      </c>
      <c r="H8" s="82">
        <v>0</v>
      </c>
      <c r="I8" s="82">
        <v>0</v>
      </c>
      <c r="J8" s="82">
        <v>0</v>
      </c>
      <c r="K8" s="82">
        <v>0</v>
      </c>
      <c r="L8" s="82">
        <v>0.05</v>
      </c>
      <c r="M8" s="82">
        <v>0.1</v>
      </c>
      <c r="N8" s="82">
        <v>0.4</v>
      </c>
      <c r="O8" s="82">
        <v>0.4</v>
      </c>
      <c r="P8" s="82">
        <v>0.4</v>
      </c>
      <c r="Q8" s="82">
        <v>0.2</v>
      </c>
      <c r="R8" s="82">
        <v>0.5</v>
      </c>
      <c r="S8" s="82">
        <v>0.8</v>
      </c>
      <c r="T8" s="82">
        <v>0.7</v>
      </c>
      <c r="U8" s="82">
        <v>0.4</v>
      </c>
      <c r="V8" s="82">
        <v>0.2</v>
      </c>
      <c r="W8" s="82">
        <v>0.25</v>
      </c>
      <c r="X8" s="82">
        <v>0.5</v>
      </c>
      <c r="Y8" s="82">
        <v>0.8</v>
      </c>
      <c r="Z8" s="82">
        <v>0.8</v>
      </c>
      <c r="AA8" s="82">
        <v>0.8</v>
      </c>
      <c r="AB8" s="82">
        <v>0.5</v>
      </c>
      <c r="AC8" s="82">
        <v>0.35</v>
      </c>
      <c r="AD8" s="82">
        <v>0.2</v>
      </c>
    </row>
    <row r="9" spans="1:30" ht="12.75" x14ac:dyDescent="0.2">
      <c r="A9" s="73"/>
      <c r="B9" s="88" t="s">
        <v>126</v>
      </c>
      <c r="C9" s="82"/>
      <c r="D9" s="82"/>
      <c r="E9" s="82"/>
      <c r="F9" s="82" t="s">
        <v>126</v>
      </c>
      <c r="G9" s="82">
        <v>0.05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0.05</v>
      </c>
      <c r="N9" s="82">
        <v>0.5</v>
      </c>
      <c r="O9" s="82">
        <v>0.5</v>
      </c>
      <c r="P9" s="82">
        <v>0.4</v>
      </c>
      <c r="Q9" s="82">
        <v>0.2</v>
      </c>
      <c r="R9" s="82">
        <v>0.45</v>
      </c>
      <c r="S9" s="82">
        <v>0.5</v>
      </c>
      <c r="T9" s="82">
        <v>0.5</v>
      </c>
      <c r="U9" s="82">
        <v>0.35</v>
      </c>
      <c r="V9" s="82">
        <v>0.3</v>
      </c>
      <c r="W9" s="82">
        <v>0.3</v>
      </c>
      <c r="X9" s="82">
        <v>0.3</v>
      </c>
      <c r="Y9" s="82">
        <v>0.7</v>
      </c>
      <c r="Z9" s="82">
        <v>0.9</v>
      </c>
      <c r="AA9" s="82">
        <v>0.7</v>
      </c>
      <c r="AB9" s="82">
        <v>0.65</v>
      </c>
      <c r="AC9" s="82">
        <v>0.55000000000000004</v>
      </c>
      <c r="AD9" s="82">
        <v>0.35</v>
      </c>
    </row>
    <row r="10" spans="1:30" ht="12.75" x14ac:dyDescent="0.2">
      <c r="A10" s="73"/>
      <c r="B10" s="88" t="s">
        <v>553</v>
      </c>
      <c r="C10" s="82"/>
      <c r="D10" s="82"/>
      <c r="E10" s="82"/>
      <c r="F10" s="82" t="s">
        <v>124</v>
      </c>
      <c r="G10" s="82">
        <v>0.05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0.05</v>
      </c>
      <c r="N10" s="82">
        <v>0.5</v>
      </c>
      <c r="O10" s="82">
        <v>0.5</v>
      </c>
      <c r="P10" s="82">
        <v>0.2</v>
      </c>
      <c r="Q10" s="82">
        <v>0.2</v>
      </c>
      <c r="R10" s="82">
        <v>0.3</v>
      </c>
      <c r="S10" s="82">
        <v>0.5</v>
      </c>
      <c r="T10" s="82">
        <v>0.5</v>
      </c>
      <c r="U10" s="82">
        <v>0.3</v>
      </c>
      <c r="V10" s="82">
        <v>0.2</v>
      </c>
      <c r="W10" s="82">
        <v>0.25</v>
      </c>
      <c r="X10" s="82">
        <v>0.35</v>
      </c>
      <c r="Y10" s="82">
        <v>0.55000000000000004</v>
      </c>
      <c r="Z10" s="82">
        <v>0.65</v>
      </c>
      <c r="AA10" s="82">
        <v>0.7</v>
      </c>
      <c r="AB10" s="82">
        <v>0.35</v>
      </c>
      <c r="AC10" s="82">
        <v>0.2</v>
      </c>
      <c r="AD10" s="82">
        <v>0.2</v>
      </c>
    </row>
    <row r="11" spans="1:30" ht="12.75" x14ac:dyDescent="0.2">
      <c r="A11" s="104" t="s">
        <v>570</v>
      </c>
      <c r="B11" s="88" t="s">
        <v>121</v>
      </c>
      <c r="C11" s="82" t="s">
        <v>86</v>
      </c>
      <c r="D11" s="82" t="s">
        <v>111</v>
      </c>
      <c r="E11" s="82" t="s">
        <v>109</v>
      </c>
      <c r="F11" s="82" t="s">
        <v>132</v>
      </c>
      <c r="G11" s="82">
        <v>24</v>
      </c>
      <c r="H11" s="82">
        <v>30</v>
      </c>
      <c r="I11" s="82">
        <v>30</v>
      </c>
      <c r="J11" s="82">
        <v>30</v>
      </c>
      <c r="K11" s="82">
        <v>30</v>
      </c>
      <c r="L11" s="82">
        <v>24</v>
      </c>
      <c r="M11" s="82">
        <v>24</v>
      </c>
      <c r="N11" s="82">
        <v>24</v>
      </c>
      <c r="O11" s="82">
        <v>24</v>
      </c>
      <c r="P11" s="82">
        <v>24</v>
      </c>
      <c r="Q11" s="82">
        <v>24</v>
      </c>
      <c r="R11" s="82">
        <v>24</v>
      </c>
      <c r="S11" s="82">
        <v>24</v>
      </c>
      <c r="T11" s="82">
        <v>24</v>
      </c>
      <c r="U11" s="82">
        <v>24</v>
      </c>
      <c r="V11" s="82">
        <v>24</v>
      </c>
      <c r="W11" s="82">
        <v>24</v>
      </c>
      <c r="X11" s="82">
        <v>24</v>
      </c>
      <c r="Y11" s="82">
        <v>24</v>
      </c>
      <c r="Z11" s="82">
        <v>24</v>
      </c>
      <c r="AA11" s="82">
        <v>24</v>
      </c>
      <c r="AB11" s="82">
        <v>24</v>
      </c>
      <c r="AC11" s="82">
        <v>24</v>
      </c>
      <c r="AD11" s="82">
        <v>24</v>
      </c>
    </row>
    <row r="12" spans="1:30" ht="12.75" x14ac:dyDescent="0.2">
      <c r="B12" s="88" t="s">
        <v>126</v>
      </c>
      <c r="G12" s="82">
        <v>24</v>
      </c>
      <c r="H12" s="82">
        <v>30</v>
      </c>
      <c r="I12" s="82">
        <v>30</v>
      </c>
      <c r="J12" s="82">
        <v>30</v>
      </c>
      <c r="K12" s="82">
        <v>30</v>
      </c>
      <c r="L12" s="82">
        <v>24</v>
      </c>
      <c r="M12" s="82">
        <v>24</v>
      </c>
      <c r="N12" s="82">
        <v>24</v>
      </c>
      <c r="O12" s="82">
        <v>24</v>
      </c>
      <c r="P12" s="82">
        <v>24</v>
      </c>
      <c r="Q12" s="82">
        <v>24</v>
      </c>
      <c r="R12" s="82">
        <v>24</v>
      </c>
      <c r="S12" s="82">
        <v>24</v>
      </c>
      <c r="T12" s="82">
        <v>24</v>
      </c>
      <c r="U12" s="82">
        <v>24</v>
      </c>
      <c r="V12" s="82">
        <v>24</v>
      </c>
      <c r="W12" s="82">
        <v>24</v>
      </c>
      <c r="X12" s="82">
        <v>24</v>
      </c>
      <c r="Y12" s="82">
        <v>24</v>
      </c>
      <c r="Z12" s="82">
        <v>24</v>
      </c>
      <c r="AA12" s="82">
        <v>24</v>
      </c>
      <c r="AB12" s="82">
        <v>24</v>
      </c>
      <c r="AC12" s="82">
        <v>24</v>
      </c>
      <c r="AD12" s="82">
        <v>24</v>
      </c>
    </row>
    <row r="13" spans="1:30" ht="12.75" x14ac:dyDescent="0.2">
      <c r="B13" s="88" t="s">
        <v>553</v>
      </c>
      <c r="G13" s="82">
        <v>24</v>
      </c>
      <c r="H13" s="82">
        <v>30</v>
      </c>
      <c r="I13" s="82">
        <v>30</v>
      </c>
      <c r="J13" s="82">
        <v>30</v>
      </c>
      <c r="K13" s="82">
        <v>30</v>
      </c>
      <c r="L13" s="82">
        <v>24</v>
      </c>
      <c r="M13" s="82">
        <v>24</v>
      </c>
      <c r="N13" s="82">
        <v>24</v>
      </c>
      <c r="O13" s="82">
        <v>24</v>
      </c>
      <c r="P13" s="82">
        <v>24</v>
      </c>
      <c r="Q13" s="82">
        <v>24</v>
      </c>
      <c r="R13" s="82">
        <v>24</v>
      </c>
      <c r="S13" s="82">
        <v>24</v>
      </c>
      <c r="T13" s="82">
        <v>24</v>
      </c>
      <c r="U13" s="82">
        <v>24</v>
      </c>
      <c r="V13" s="82">
        <v>24</v>
      </c>
      <c r="W13" s="82">
        <v>24</v>
      </c>
      <c r="X13" s="82">
        <v>24</v>
      </c>
      <c r="Y13" s="82">
        <v>24</v>
      </c>
      <c r="Z13" s="82">
        <v>24</v>
      </c>
      <c r="AA13" s="82">
        <v>24</v>
      </c>
      <c r="AB13" s="82">
        <v>24</v>
      </c>
      <c r="AC13" s="82">
        <v>24</v>
      </c>
      <c r="AD13" s="82">
        <v>24</v>
      </c>
    </row>
    <row r="14" spans="1:30" ht="12.75" x14ac:dyDescent="0.2">
      <c r="A14" s="104" t="s">
        <v>571</v>
      </c>
      <c r="B14" s="88" t="s">
        <v>121</v>
      </c>
      <c r="C14" s="82" t="s">
        <v>85</v>
      </c>
      <c r="D14" s="82" t="s">
        <v>111</v>
      </c>
      <c r="E14" s="82" t="s">
        <v>109</v>
      </c>
      <c r="F14" s="82" t="s">
        <v>120</v>
      </c>
      <c r="G14" s="82">
        <v>21</v>
      </c>
      <c r="H14" s="82">
        <v>15.6</v>
      </c>
      <c r="I14" s="82">
        <v>15.6</v>
      </c>
      <c r="J14" s="82">
        <v>15.6</v>
      </c>
      <c r="K14" s="82">
        <v>15.6</v>
      </c>
      <c r="L14" s="82">
        <v>21</v>
      </c>
      <c r="M14" s="82">
        <v>21</v>
      </c>
      <c r="N14" s="82">
        <v>21</v>
      </c>
      <c r="O14" s="82">
        <v>21</v>
      </c>
      <c r="P14" s="82">
        <v>21</v>
      </c>
      <c r="Q14" s="82">
        <v>21</v>
      </c>
      <c r="R14" s="82">
        <v>21</v>
      </c>
      <c r="S14" s="82">
        <v>21</v>
      </c>
      <c r="T14" s="82">
        <v>21</v>
      </c>
      <c r="U14" s="82">
        <v>21</v>
      </c>
      <c r="V14" s="82">
        <v>21</v>
      </c>
      <c r="W14" s="82">
        <v>21</v>
      </c>
      <c r="X14" s="82">
        <v>21</v>
      </c>
      <c r="Y14" s="82">
        <v>21</v>
      </c>
      <c r="Z14" s="82">
        <v>21</v>
      </c>
      <c r="AA14" s="82">
        <v>21</v>
      </c>
      <c r="AB14" s="82">
        <v>21</v>
      </c>
      <c r="AC14" s="82">
        <v>21</v>
      </c>
      <c r="AD14" s="82">
        <v>21</v>
      </c>
    </row>
    <row r="15" spans="1:30" ht="12.75" x14ac:dyDescent="0.2">
      <c r="B15" s="88" t="s">
        <v>126</v>
      </c>
      <c r="G15" s="82">
        <v>21</v>
      </c>
      <c r="H15" s="82">
        <v>15.6</v>
      </c>
      <c r="I15" s="82">
        <v>15.6</v>
      </c>
      <c r="J15" s="82">
        <v>15.6</v>
      </c>
      <c r="K15" s="82">
        <v>15.6</v>
      </c>
      <c r="L15" s="82">
        <v>21</v>
      </c>
      <c r="M15" s="82">
        <v>21</v>
      </c>
      <c r="N15" s="82">
        <v>21</v>
      </c>
      <c r="O15" s="82">
        <v>21</v>
      </c>
      <c r="P15" s="82">
        <v>21</v>
      </c>
      <c r="Q15" s="82">
        <v>21</v>
      </c>
      <c r="R15" s="82">
        <v>21</v>
      </c>
      <c r="S15" s="82">
        <v>21</v>
      </c>
      <c r="T15" s="82">
        <v>21</v>
      </c>
      <c r="U15" s="82">
        <v>21</v>
      </c>
      <c r="V15" s="82">
        <v>21</v>
      </c>
      <c r="W15" s="82">
        <v>21</v>
      </c>
      <c r="X15" s="82">
        <v>21</v>
      </c>
      <c r="Y15" s="82">
        <v>21</v>
      </c>
      <c r="Z15" s="82">
        <v>21</v>
      </c>
      <c r="AA15" s="82">
        <v>21</v>
      </c>
      <c r="AB15" s="82">
        <v>21</v>
      </c>
      <c r="AC15" s="82">
        <v>21</v>
      </c>
      <c r="AD15" s="82">
        <v>21</v>
      </c>
    </row>
    <row r="16" spans="1:30" ht="12.75" x14ac:dyDescent="0.2">
      <c r="B16" s="88" t="s">
        <v>553</v>
      </c>
      <c r="G16" s="82">
        <v>21</v>
      </c>
      <c r="H16" s="82">
        <v>15.6</v>
      </c>
      <c r="I16" s="82">
        <v>15.6</v>
      </c>
      <c r="J16" s="82">
        <v>15.6</v>
      </c>
      <c r="K16" s="82">
        <v>15.6</v>
      </c>
      <c r="L16" s="82">
        <v>21</v>
      </c>
      <c r="M16" s="82">
        <v>21</v>
      </c>
      <c r="N16" s="82">
        <v>21</v>
      </c>
      <c r="O16" s="82">
        <v>21</v>
      </c>
      <c r="P16" s="82">
        <v>21</v>
      </c>
      <c r="Q16" s="82">
        <v>21</v>
      </c>
      <c r="R16" s="82">
        <v>21</v>
      </c>
      <c r="S16" s="82">
        <v>21</v>
      </c>
      <c r="T16" s="82">
        <v>21</v>
      </c>
      <c r="U16" s="82">
        <v>21</v>
      </c>
      <c r="V16" s="82">
        <v>21</v>
      </c>
      <c r="W16" s="82">
        <v>21</v>
      </c>
      <c r="X16" s="82">
        <v>21</v>
      </c>
      <c r="Y16" s="82">
        <v>21</v>
      </c>
      <c r="Z16" s="82">
        <v>21</v>
      </c>
      <c r="AA16" s="82">
        <v>21</v>
      </c>
      <c r="AB16" s="82">
        <v>21</v>
      </c>
      <c r="AC16" s="82">
        <v>21</v>
      </c>
      <c r="AD16" s="82">
        <v>21</v>
      </c>
    </row>
    <row r="17" spans="1:30" ht="12.75" x14ac:dyDescent="0.2">
      <c r="A17" s="104" t="s">
        <v>552</v>
      </c>
      <c r="B17" s="88" t="s">
        <v>121</v>
      </c>
      <c r="C17" s="82" t="s">
        <v>246</v>
      </c>
      <c r="D17" s="82" t="s">
        <v>108</v>
      </c>
      <c r="E17" s="82" t="s">
        <v>109</v>
      </c>
      <c r="F17" s="82" t="s">
        <v>206</v>
      </c>
      <c r="G17" s="82">
        <v>0.02</v>
      </c>
      <c r="H17" s="82">
        <v>0.02</v>
      </c>
      <c r="I17" s="82">
        <v>0.02</v>
      </c>
      <c r="J17" s="82">
        <v>0.02</v>
      </c>
      <c r="K17" s="82">
        <v>0.02</v>
      </c>
      <c r="L17" s="82">
        <v>0.05</v>
      </c>
      <c r="M17" s="82">
        <v>0.1</v>
      </c>
      <c r="N17" s="82">
        <v>0.15</v>
      </c>
      <c r="O17" s="82">
        <v>0.2</v>
      </c>
      <c r="P17" s="82">
        <v>0.15</v>
      </c>
      <c r="Q17" s="82">
        <v>0.25</v>
      </c>
      <c r="R17" s="82">
        <v>0.25</v>
      </c>
      <c r="S17" s="82">
        <v>0.25</v>
      </c>
      <c r="T17" s="82">
        <v>0.2</v>
      </c>
      <c r="U17" s="82">
        <v>0.15</v>
      </c>
      <c r="V17" s="82">
        <v>0.2</v>
      </c>
      <c r="W17" s="82">
        <v>0.3</v>
      </c>
      <c r="X17" s="82">
        <v>0.3</v>
      </c>
      <c r="Y17" s="82">
        <v>0.3</v>
      </c>
      <c r="Z17" s="82">
        <v>0.2</v>
      </c>
      <c r="AA17" s="82">
        <v>0.2</v>
      </c>
      <c r="AB17" s="82">
        <v>0.15</v>
      </c>
      <c r="AC17" s="82">
        <v>0.1</v>
      </c>
      <c r="AD17" s="82">
        <v>0.05</v>
      </c>
    </row>
    <row r="18" spans="1:30" ht="12.75" x14ac:dyDescent="0.2">
      <c r="A18" s="73"/>
      <c r="B18" s="88" t="s">
        <v>126</v>
      </c>
      <c r="C18" s="82"/>
      <c r="D18" s="82"/>
      <c r="E18" s="82"/>
      <c r="F18" s="82" t="s">
        <v>206</v>
      </c>
      <c r="G18" s="82">
        <v>0.02</v>
      </c>
      <c r="H18" s="82">
        <v>0.02</v>
      </c>
      <c r="I18" s="82">
        <v>0.02</v>
      </c>
      <c r="J18" s="82">
        <v>0.02</v>
      </c>
      <c r="K18" s="82">
        <v>0.02</v>
      </c>
      <c r="L18" s="82">
        <v>0.05</v>
      </c>
      <c r="M18" s="82">
        <v>0.1</v>
      </c>
      <c r="N18" s="82">
        <v>0.15</v>
      </c>
      <c r="O18" s="82">
        <v>0.2</v>
      </c>
      <c r="P18" s="82">
        <v>0.15</v>
      </c>
      <c r="Q18" s="82">
        <v>0.25</v>
      </c>
      <c r="R18" s="82">
        <v>0.25</v>
      </c>
      <c r="S18" s="82">
        <v>0.25</v>
      </c>
      <c r="T18" s="82">
        <v>0.2</v>
      </c>
      <c r="U18" s="82">
        <v>0.15</v>
      </c>
      <c r="V18" s="82">
        <v>0.2</v>
      </c>
      <c r="W18" s="82">
        <v>0.3</v>
      </c>
      <c r="X18" s="82">
        <v>0.3</v>
      </c>
      <c r="Y18" s="82">
        <v>0.3</v>
      </c>
      <c r="Z18" s="82">
        <v>0.2</v>
      </c>
      <c r="AA18" s="82">
        <v>0.2</v>
      </c>
      <c r="AB18" s="82">
        <v>0.15</v>
      </c>
      <c r="AC18" s="82">
        <v>0.1</v>
      </c>
      <c r="AD18" s="82">
        <v>0.05</v>
      </c>
    </row>
    <row r="19" spans="1:30" ht="12.75" x14ac:dyDescent="0.2">
      <c r="A19" s="73"/>
      <c r="B19" s="88" t="s">
        <v>553</v>
      </c>
      <c r="C19" s="82"/>
      <c r="D19" s="82"/>
      <c r="E19" s="82"/>
      <c r="F19" s="82" t="s">
        <v>124</v>
      </c>
      <c r="G19" s="82">
        <v>0.02</v>
      </c>
      <c r="H19" s="82">
        <v>0.02</v>
      </c>
      <c r="I19" s="82">
        <v>0.02</v>
      </c>
      <c r="J19" s="82">
        <v>0.02</v>
      </c>
      <c r="K19" s="82">
        <v>0.02</v>
      </c>
      <c r="L19" s="82">
        <v>0.05</v>
      </c>
      <c r="M19" s="82">
        <v>0.1</v>
      </c>
      <c r="N19" s="82">
        <v>0.15</v>
      </c>
      <c r="O19" s="82">
        <v>0.2</v>
      </c>
      <c r="P19" s="82">
        <v>0.15</v>
      </c>
      <c r="Q19" s="82">
        <v>0.25</v>
      </c>
      <c r="R19" s="82">
        <v>0.25</v>
      </c>
      <c r="S19" s="82">
        <v>0.25</v>
      </c>
      <c r="T19" s="82">
        <v>0.2</v>
      </c>
      <c r="U19" s="82">
        <v>0.15</v>
      </c>
      <c r="V19" s="82">
        <v>0.2</v>
      </c>
      <c r="W19" s="82">
        <v>0.3</v>
      </c>
      <c r="X19" s="82">
        <v>0.3</v>
      </c>
      <c r="Y19" s="82">
        <v>0.3</v>
      </c>
      <c r="Z19" s="82">
        <v>0.2</v>
      </c>
      <c r="AA19" s="82">
        <v>0.2</v>
      </c>
      <c r="AB19" s="82">
        <v>0.15</v>
      </c>
      <c r="AC19" s="82">
        <v>0.1</v>
      </c>
      <c r="AD19" s="82">
        <v>0.05</v>
      </c>
    </row>
    <row r="20" spans="1:30" ht="12.75" x14ac:dyDescent="0.2">
      <c r="A20" s="104" t="s">
        <v>582</v>
      </c>
      <c r="B20" s="88" t="s">
        <v>121</v>
      </c>
      <c r="C20" s="82" t="s">
        <v>104</v>
      </c>
      <c r="D20" s="82" t="s">
        <v>108</v>
      </c>
      <c r="E20" s="82" t="s">
        <v>109</v>
      </c>
      <c r="F20" s="82" t="s">
        <v>118</v>
      </c>
      <c r="G20" s="82">
        <v>0.2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0.15</v>
      </c>
      <c r="N20" s="82">
        <v>0.6</v>
      </c>
      <c r="O20" s="82">
        <v>0.55000000000000004</v>
      </c>
      <c r="P20" s="82">
        <v>0.45</v>
      </c>
      <c r="Q20" s="82">
        <v>0.4</v>
      </c>
      <c r="R20" s="82">
        <v>0.45</v>
      </c>
      <c r="S20" s="82">
        <v>0.4</v>
      </c>
      <c r="T20" s="82">
        <v>0.35</v>
      </c>
      <c r="U20" s="82">
        <v>0.3</v>
      </c>
      <c r="V20" s="82">
        <v>0.3</v>
      </c>
      <c r="W20" s="82">
        <v>0.3</v>
      </c>
      <c r="X20" s="82">
        <v>0.4</v>
      </c>
      <c r="Y20" s="82">
        <v>0.55000000000000004</v>
      </c>
      <c r="Z20" s="82">
        <v>0.6</v>
      </c>
      <c r="AA20" s="82">
        <v>0.5</v>
      </c>
      <c r="AB20" s="82">
        <v>0.55000000000000004</v>
      </c>
      <c r="AC20" s="82">
        <v>0.45</v>
      </c>
      <c r="AD20" s="82">
        <v>0.25</v>
      </c>
    </row>
    <row r="21" spans="1:30" ht="12.75" x14ac:dyDescent="0.2">
      <c r="A21" s="73"/>
      <c r="B21" s="88" t="s">
        <v>126</v>
      </c>
      <c r="C21" s="82"/>
      <c r="D21" s="82"/>
      <c r="E21" s="82"/>
      <c r="F21" s="82" t="s">
        <v>123</v>
      </c>
      <c r="G21" s="82">
        <v>0.2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0.15</v>
      </c>
      <c r="N21" s="82">
        <v>0.15</v>
      </c>
      <c r="O21" s="82">
        <v>0.15</v>
      </c>
      <c r="P21" s="82">
        <v>0.5</v>
      </c>
      <c r="Q21" s="82">
        <v>0.45</v>
      </c>
      <c r="R21" s="82">
        <v>0.5</v>
      </c>
      <c r="S21" s="82">
        <v>0.5</v>
      </c>
      <c r="T21" s="82">
        <v>0.45</v>
      </c>
      <c r="U21" s="82">
        <v>0.4</v>
      </c>
      <c r="V21" s="82">
        <v>0.4</v>
      </c>
      <c r="W21" s="82">
        <v>0.35</v>
      </c>
      <c r="X21" s="82">
        <v>0.4</v>
      </c>
      <c r="Y21" s="82">
        <v>0.55000000000000004</v>
      </c>
      <c r="Z21" s="82">
        <v>0.55000000000000004</v>
      </c>
      <c r="AA21" s="82">
        <v>0.5</v>
      </c>
      <c r="AB21" s="82">
        <v>0.55000000000000004</v>
      </c>
      <c r="AC21" s="82">
        <v>0.4</v>
      </c>
      <c r="AD21" s="82">
        <v>0.3</v>
      </c>
    </row>
    <row r="22" spans="1:30" ht="12.75" x14ac:dyDescent="0.2">
      <c r="A22" s="73"/>
      <c r="B22" s="88" t="s">
        <v>553</v>
      </c>
      <c r="C22" s="82"/>
      <c r="D22" s="82"/>
      <c r="E22" s="82"/>
      <c r="F22" s="82" t="s">
        <v>124</v>
      </c>
      <c r="G22" s="82">
        <v>0.25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0.15</v>
      </c>
      <c r="N22" s="82">
        <v>0.15</v>
      </c>
      <c r="O22" s="82">
        <v>0.15</v>
      </c>
      <c r="P22" s="82">
        <v>0.15</v>
      </c>
      <c r="Q22" s="82">
        <v>0.5</v>
      </c>
      <c r="R22" s="82">
        <v>0.5</v>
      </c>
      <c r="S22" s="82">
        <v>0.4</v>
      </c>
      <c r="T22" s="82">
        <v>0.4</v>
      </c>
      <c r="U22" s="82">
        <v>0.3</v>
      </c>
      <c r="V22" s="82">
        <v>0.3</v>
      </c>
      <c r="W22" s="82">
        <v>0.3</v>
      </c>
      <c r="X22" s="82">
        <v>0.4</v>
      </c>
      <c r="Y22" s="82">
        <v>0.5</v>
      </c>
      <c r="Z22" s="82">
        <v>0.5</v>
      </c>
      <c r="AA22" s="82">
        <v>0.4</v>
      </c>
      <c r="AB22" s="82">
        <v>0.5</v>
      </c>
      <c r="AC22" s="82">
        <v>0.4</v>
      </c>
      <c r="AD22" s="82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6"/>
  <sheetViews>
    <sheetView workbookViewId="0">
      <pane ySplit="2" topLeftCell="A3" activePane="bottomLeft" state="frozen"/>
      <selection activeCell="E33" sqref="E33"/>
      <selection pane="bottomLeft" activeCell="D78" sqref="D78"/>
    </sheetView>
  </sheetViews>
  <sheetFormatPr defaultRowHeight="12.75" x14ac:dyDescent="0.15"/>
  <cols>
    <col min="1" max="1" width="14.6640625" style="51" customWidth="1"/>
    <col min="2" max="2" width="2.5" style="26" customWidth="1"/>
    <col min="3" max="3" width="44.83203125" style="20" customWidth="1"/>
    <col min="4" max="6" width="37" style="24" customWidth="1"/>
    <col min="7" max="19" width="21.33203125" style="24" customWidth="1"/>
    <col min="20" max="16384" width="9.33203125" style="24"/>
  </cols>
  <sheetData>
    <row r="1" spans="1:19" ht="18" x14ac:dyDescent="0.15">
      <c r="A1" s="106" t="s">
        <v>467</v>
      </c>
      <c r="B1" s="19" t="s">
        <v>455</v>
      </c>
      <c r="D1" s="21"/>
      <c r="E1" s="21"/>
      <c r="F1" s="21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8" hidden="1" x14ac:dyDescent="0.15">
      <c r="A2" s="106"/>
      <c r="B2" s="19"/>
      <c r="D2" s="22" t="s">
        <v>458</v>
      </c>
      <c r="E2" s="22" t="s">
        <v>459</v>
      </c>
      <c r="F2" s="22" t="s">
        <v>460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idden="1" x14ac:dyDescent="0.15">
      <c r="B3" s="25" t="s">
        <v>131</v>
      </c>
    </row>
    <row r="4" spans="1:19" hidden="1" x14ac:dyDescent="0.15">
      <c r="C4" s="27" t="s">
        <v>1</v>
      </c>
      <c r="D4" s="24" t="s">
        <v>247</v>
      </c>
      <c r="E4" s="24" t="s">
        <v>247</v>
      </c>
      <c r="F4" s="24" t="s">
        <v>247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idden="1" x14ac:dyDescent="0.15">
      <c r="C5" s="27" t="s">
        <v>16</v>
      </c>
      <c r="D5" s="24" t="s">
        <v>17</v>
      </c>
      <c r="E5" s="24" t="s">
        <v>17</v>
      </c>
      <c r="F5" s="24" t="s">
        <v>17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idden="1" x14ac:dyDescent="0.15">
      <c r="C6" s="27" t="s">
        <v>18</v>
      </c>
      <c r="D6" s="24" t="s">
        <v>128</v>
      </c>
      <c r="E6" s="24" t="s">
        <v>128</v>
      </c>
      <c r="F6" s="24" t="s">
        <v>128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idden="1" x14ac:dyDescent="0.15">
      <c r="B7" s="25" t="s">
        <v>19</v>
      </c>
    </row>
    <row r="8" spans="1:19" ht="14.25" x14ac:dyDescent="0.15">
      <c r="A8" s="51" t="s">
        <v>566</v>
      </c>
      <c r="C8" s="27" t="s">
        <v>188</v>
      </c>
      <c r="D8" s="29">
        <v>511.15</v>
      </c>
      <c r="E8" s="29">
        <v>511.15</v>
      </c>
      <c r="F8" s="29">
        <v>511.15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idden="1" x14ac:dyDescent="0.15">
      <c r="C9" s="27" t="s">
        <v>20</v>
      </c>
      <c r="D9" s="24" t="s">
        <v>162</v>
      </c>
      <c r="E9" s="24" t="s">
        <v>162</v>
      </c>
      <c r="F9" s="24" t="s">
        <v>162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idden="1" x14ac:dyDescent="0.15">
      <c r="C10" s="27" t="s">
        <v>21</v>
      </c>
      <c r="D10" s="30">
        <v>1</v>
      </c>
      <c r="E10" s="30">
        <v>1</v>
      </c>
      <c r="F10" s="30">
        <v>1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15">
      <c r="A11" s="51" t="s">
        <v>561</v>
      </c>
      <c r="C11" s="27" t="s">
        <v>22</v>
      </c>
      <c r="D11" s="30">
        <v>1</v>
      </c>
      <c r="E11" s="30">
        <v>1</v>
      </c>
      <c r="F11" s="30">
        <v>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idden="1" x14ac:dyDescent="0.15">
      <c r="C12" s="27" t="s">
        <v>23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idden="1" x14ac:dyDescent="0.15">
      <c r="C13" s="32" t="s">
        <v>163</v>
      </c>
      <c r="D13" s="24">
        <v>0.28000000000000003</v>
      </c>
      <c r="E13" s="24">
        <v>0.28000000000000003</v>
      </c>
      <c r="F13" s="24">
        <v>0.28000000000000003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idden="1" x14ac:dyDescent="0.15">
      <c r="C14" s="33" t="s">
        <v>164</v>
      </c>
      <c r="D14" s="24">
        <v>0.224</v>
      </c>
      <c r="E14" s="24">
        <v>0.224</v>
      </c>
      <c r="F14" s="24">
        <v>0.224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idden="1" x14ac:dyDescent="0.15">
      <c r="C15" s="33" t="s">
        <v>165</v>
      </c>
      <c r="D15" s="24">
        <v>0</v>
      </c>
      <c r="E15" s="24">
        <v>0</v>
      </c>
      <c r="F15" s="24">
        <v>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idden="1" x14ac:dyDescent="0.15">
      <c r="C16" s="33" t="s">
        <v>166</v>
      </c>
      <c r="D16" s="24">
        <v>0.224</v>
      </c>
      <c r="E16" s="24">
        <v>0.224</v>
      </c>
      <c r="F16" s="24">
        <v>0.224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x14ac:dyDescent="0.15">
      <c r="A17" s="51" t="s">
        <v>567</v>
      </c>
      <c r="C17" s="33" t="s">
        <v>133</v>
      </c>
      <c r="D17" s="24">
        <v>0.182</v>
      </c>
      <c r="E17" s="24">
        <v>0.182</v>
      </c>
      <c r="F17" s="24">
        <v>0.182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idden="1" x14ac:dyDescent="0.15">
      <c r="C18" s="27" t="s">
        <v>24</v>
      </c>
      <c r="D18" s="34">
        <v>0</v>
      </c>
      <c r="E18" s="34">
        <v>0</v>
      </c>
      <c r="F18" s="34">
        <v>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idden="1" x14ac:dyDescent="0.15">
      <c r="C19" s="27" t="s">
        <v>25</v>
      </c>
      <c r="D19" s="24" t="s">
        <v>26</v>
      </c>
      <c r="E19" s="24" t="s">
        <v>26</v>
      </c>
      <c r="F19" s="24" t="s">
        <v>26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idden="1" x14ac:dyDescent="0.15">
      <c r="C20" s="27" t="s">
        <v>27</v>
      </c>
      <c r="D20" s="30">
        <v>0</v>
      </c>
      <c r="E20" s="30">
        <v>0</v>
      </c>
      <c r="F20" s="30">
        <v>0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9" hidden="1" x14ac:dyDescent="0.15">
      <c r="C21" s="27" t="s">
        <v>28</v>
      </c>
      <c r="D21" s="24" t="s">
        <v>256</v>
      </c>
      <c r="E21" s="24" t="s">
        <v>456</v>
      </c>
      <c r="F21" s="24" t="s">
        <v>456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15">
      <c r="A22" s="51" t="s">
        <v>568</v>
      </c>
      <c r="C22" s="27" t="s">
        <v>167</v>
      </c>
      <c r="D22" s="24">
        <v>3.048</v>
      </c>
      <c r="E22" s="24">
        <v>3.048</v>
      </c>
      <c r="F22" s="24">
        <v>3.048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25.5" hidden="1" x14ac:dyDescent="0.15">
      <c r="C23" s="27" t="s">
        <v>168</v>
      </c>
      <c r="D23" s="24" t="s">
        <v>258</v>
      </c>
      <c r="E23" s="24" t="s">
        <v>457</v>
      </c>
      <c r="F23" s="24" t="s">
        <v>457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idden="1" x14ac:dyDescent="0.15">
      <c r="B24" s="25" t="s">
        <v>29</v>
      </c>
    </row>
    <row r="25" spans="1:19" hidden="1" x14ac:dyDescent="0.15">
      <c r="C25" s="25" t="s">
        <v>30</v>
      </c>
    </row>
    <row r="26" spans="1:19" hidden="1" x14ac:dyDescent="0.15">
      <c r="C26" s="27" t="s">
        <v>31</v>
      </c>
      <c r="D26" s="24" t="s">
        <v>0</v>
      </c>
      <c r="E26" s="24" t="s">
        <v>0</v>
      </c>
      <c r="F26" s="24" t="s">
        <v>0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4.25" x14ac:dyDescent="0.15">
      <c r="A27" s="51" t="s">
        <v>562</v>
      </c>
      <c r="C27" s="27" t="s">
        <v>189</v>
      </c>
      <c r="D27" s="54">
        <v>275.72000000000003</v>
      </c>
      <c r="E27" s="54">
        <v>275.72000000000003</v>
      </c>
      <c r="F27" s="54">
        <v>275.72000000000003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4.25" hidden="1" x14ac:dyDescent="0.15">
      <c r="C28" s="27" t="s">
        <v>190</v>
      </c>
      <c r="D28" s="34">
        <v>225.54</v>
      </c>
      <c r="E28" s="34">
        <v>225.54</v>
      </c>
      <c r="F28" s="34">
        <v>225.54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15">
      <c r="A29" s="51" t="s">
        <v>563</v>
      </c>
      <c r="C29" s="27" t="s">
        <v>32</v>
      </c>
      <c r="D29" s="30">
        <v>0.35</v>
      </c>
      <c r="E29" s="30">
        <v>0.32600000000000001</v>
      </c>
      <c r="F29" s="30">
        <v>0.32600000000000001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9" hidden="1" x14ac:dyDescent="0.15">
      <c r="C30" s="25" t="s">
        <v>33</v>
      </c>
    </row>
    <row r="31" spans="1:19" hidden="1" x14ac:dyDescent="0.15">
      <c r="C31" s="27" t="s">
        <v>31</v>
      </c>
      <c r="D31" s="24" t="s">
        <v>253</v>
      </c>
      <c r="E31" s="24" t="s">
        <v>457</v>
      </c>
      <c r="F31" s="24" t="s">
        <v>457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4.25" x14ac:dyDescent="0.15">
      <c r="A32" s="51" t="s">
        <v>564</v>
      </c>
      <c r="C32" s="27" t="s">
        <v>189</v>
      </c>
      <c r="D32" s="37">
        <v>569.52</v>
      </c>
      <c r="E32" s="37">
        <v>569.52</v>
      </c>
      <c r="F32" s="37">
        <v>569.52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4.25" hidden="1" x14ac:dyDescent="0.15">
      <c r="B33" s="38"/>
      <c r="C33" s="27" t="s">
        <v>190</v>
      </c>
      <c r="D33" s="37">
        <v>569.52</v>
      </c>
      <c r="E33" s="37">
        <v>569.52</v>
      </c>
      <c r="F33" s="37">
        <v>569.52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idden="1" x14ac:dyDescent="0.15">
      <c r="B34" s="38"/>
      <c r="C34" s="27" t="s">
        <v>34</v>
      </c>
      <c r="D34" s="30">
        <v>0.65</v>
      </c>
      <c r="E34" s="30">
        <v>0.67400000000000004</v>
      </c>
      <c r="F34" s="30">
        <v>0.67400000000000004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ht="14.25" hidden="1" x14ac:dyDescent="0.15">
      <c r="B35" s="38"/>
      <c r="C35" s="25" t="s">
        <v>191</v>
      </c>
    </row>
    <row r="36" spans="1:19" hidden="1" x14ac:dyDescent="0.15">
      <c r="B36" s="38"/>
      <c r="C36" s="27" t="s">
        <v>163</v>
      </c>
      <c r="D36" s="30">
        <v>19.3</v>
      </c>
      <c r="E36" s="30">
        <v>19.3</v>
      </c>
      <c r="F36" s="30">
        <v>19.3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idden="1" x14ac:dyDescent="0.15">
      <c r="B37" s="38"/>
      <c r="C37" s="27" t="s">
        <v>164</v>
      </c>
      <c r="D37" s="30">
        <v>15.44</v>
      </c>
      <c r="E37" s="30">
        <v>15.44</v>
      </c>
      <c r="F37" s="30">
        <v>15.44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idden="1" x14ac:dyDescent="0.15">
      <c r="B38" s="38"/>
      <c r="C38" s="27" t="s">
        <v>165</v>
      </c>
      <c r="D38" s="30">
        <v>0</v>
      </c>
      <c r="E38" s="30">
        <v>0</v>
      </c>
      <c r="F38" s="30">
        <v>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idden="1" x14ac:dyDescent="0.15">
      <c r="B39" s="38"/>
      <c r="C39" s="27" t="s">
        <v>166</v>
      </c>
      <c r="D39" s="30">
        <v>15.44</v>
      </c>
      <c r="E39" s="30">
        <v>15.44</v>
      </c>
      <c r="F39" s="30">
        <v>15.44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25.5" x14ac:dyDescent="0.15">
      <c r="A40" s="51" t="s">
        <v>565</v>
      </c>
      <c r="B40" s="38"/>
      <c r="C40" s="27" t="s">
        <v>192</v>
      </c>
      <c r="D40" s="30">
        <f>SUM(D36:D39)</f>
        <v>50.18</v>
      </c>
      <c r="E40" s="30">
        <f>SUM(E36:E39)</f>
        <v>50.18</v>
      </c>
      <c r="F40" s="30">
        <f>SUM(F36:F39)</f>
        <v>50.18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4.25" hidden="1" x14ac:dyDescent="0.15">
      <c r="B41" s="38"/>
      <c r="C41" s="27" t="s">
        <v>193</v>
      </c>
      <c r="D41" s="30">
        <v>0</v>
      </c>
      <c r="E41" s="30">
        <v>0</v>
      </c>
      <c r="F41" s="30">
        <v>0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idden="1" x14ac:dyDescent="0.15">
      <c r="B42" s="38"/>
      <c r="C42" s="25" t="s">
        <v>38</v>
      </c>
      <c r="D42" s="30"/>
      <c r="E42" s="30"/>
      <c r="F42" s="30"/>
    </row>
    <row r="43" spans="1:19" ht="14.25" hidden="1" x14ac:dyDescent="0.15">
      <c r="B43" s="38"/>
      <c r="C43" s="27" t="s">
        <v>194</v>
      </c>
      <c r="D43" s="30">
        <v>0</v>
      </c>
      <c r="E43" s="30">
        <v>0</v>
      </c>
      <c r="F43" s="30">
        <v>0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4.25" hidden="1" x14ac:dyDescent="0.15">
      <c r="B44" s="38"/>
      <c r="C44" s="27" t="s">
        <v>193</v>
      </c>
      <c r="D44" s="30">
        <v>0</v>
      </c>
      <c r="E44" s="30">
        <v>0</v>
      </c>
      <c r="F44" s="30">
        <v>0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idden="1" x14ac:dyDescent="0.15">
      <c r="B45" s="38"/>
      <c r="C45" s="25" t="s">
        <v>39</v>
      </c>
    </row>
    <row r="46" spans="1:19" hidden="1" x14ac:dyDescent="0.15">
      <c r="B46" s="38"/>
      <c r="C46" s="27" t="s">
        <v>40</v>
      </c>
      <c r="D46" s="24" t="s">
        <v>41</v>
      </c>
      <c r="E46" s="24" t="s">
        <v>41</v>
      </c>
      <c r="F46" s="24" t="s">
        <v>41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idden="1" x14ac:dyDescent="0.15">
      <c r="B47" s="38"/>
      <c r="C47" s="27" t="s">
        <v>42</v>
      </c>
      <c r="D47" s="39" t="s">
        <v>237</v>
      </c>
      <c r="E47" s="39" t="s">
        <v>237</v>
      </c>
      <c r="F47" s="39" t="s">
        <v>237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4.25" hidden="1" x14ac:dyDescent="0.15">
      <c r="B48" s="38"/>
      <c r="C48" s="27" t="s">
        <v>194</v>
      </c>
      <c r="D48" s="40">
        <v>511.15</v>
      </c>
      <c r="E48" s="40">
        <v>511.15</v>
      </c>
      <c r="F48" s="40">
        <v>511.15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2:19" hidden="1" x14ac:dyDescent="0.15">
      <c r="C49" s="25" t="s">
        <v>43</v>
      </c>
    </row>
    <row r="50" spans="2:19" hidden="1" x14ac:dyDescent="0.15">
      <c r="C50" s="27" t="s">
        <v>42</v>
      </c>
      <c r="D50" s="24" t="s">
        <v>44</v>
      </c>
      <c r="E50" s="24" t="s">
        <v>44</v>
      </c>
      <c r="F50" s="24" t="s">
        <v>44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2:19" ht="14.25" hidden="1" x14ac:dyDescent="0.15">
      <c r="C51" s="27" t="s">
        <v>194</v>
      </c>
      <c r="D51" s="24">
        <v>68.930000000000007</v>
      </c>
      <c r="E51" s="24">
        <v>68.930000000000007</v>
      </c>
      <c r="F51" s="24">
        <v>68.930000000000007</v>
      </c>
    </row>
    <row r="52" spans="2:19" hidden="1" x14ac:dyDescent="0.15">
      <c r="C52" s="25" t="s">
        <v>45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2:19" hidden="1" x14ac:dyDescent="0.15">
      <c r="C53" s="27" t="s">
        <v>42</v>
      </c>
      <c r="D53" s="24" t="s">
        <v>169</v>
      </c>
      <c r="E53" s="24" t="s">
        <v>169</v>
      </c>
      <c r="F53" s="24" t="s">
        <v>169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2:19" ht="14.25" hidden="1" x14ac:dyDescent="0.15">
      <c r="C54" s="27" t="s">
        <v>194</v>
      </c>
      <c r="D54" s="37">
        <v>1022.31</v>
      </c>
      <c r="E54" s="37">
        <v>1022.31</v>
      </c>
      <c r="F54" s="37">
        <v>1022.31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2:19" ht="14.25" hidden="1" x14ac:dyDescent="0.15">
      <c r="C55" s="27" t="s">
        <v>195</v>
      </c>
      <c r="D55" s="41">
        <v>1.8400000000000001E-7</v>
      </c>
      <c r="E55" s="41">
        <v>1.8400000000000001E-7</v>
      </c>
      <c r="F55" s="41">
        <v>1.8400000000000001E-7</v>
      </c>
    </row>
    <row r="56" spans="2:19" hidden="1" x14ac:dyDescent="0.15">
      <c r="C56" s="25" t="s">
        <v>46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</row>
    <row r="57" spans="2:19" hidden="1" x14ac:dyDescent="0.15">
      <c r="C57" s="27" t="s">
        <v>47</v>
      </c>
      <c r="D57" s="30">
        <v>2.0607870034658693</v>
      </c>
      <c r="E57" s="30">
        <v>2.0607870034658693</v>
      </c>
      <c r="F57" s="30">
        <v>0.55000000000000004</v>
      </c>
    </row>
    <row r="58" spans="2:19" hidden="1" x14ac:dyDescent="0.15">
      <c r="B58" s="25" t="s">
        <v>48</v>
      </c>
    </row>
    <row r="59" spans="2:19" hidden="1" x14ac:dyDescent="0.15">
      <c r="C59" s="42" t="s">
        <v>49</v>
      </c>
      <c r="D59" s="24" t="s">
        <v>170</v>
      </c>
      <c r="E59" s="24" t="s">
        <v>170</v>
      </c>
      <c r="F59" s="24" t="s">
        <v>170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2:19" hidden="1" x14ac:dyDescent="0.15">
      <c r="C60" s="27" t="s">
        <v>50</v>
      </c>
      <c r="D60" s="24" t="s">
        <v>171</v>
      </c>
      <c r="E60" s="24" t="s">
        <v>171</v>
      </c>
      <c r="F60" s="24" t="s">
        <v>171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2:19" hidden="1" x14ac:dyDescent="0.15">
      <c r="C61" s="27" t="s">
        <v>51</v>
      </c>
      <c r="D61" s="24" t="s">
        <v>172</v>
      </c>
      <c r="E61" s="24" t="s">
        <v>172</v>
      </c>
      <c r="F61" s="24" t="s">
        <v>172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2:19" hidden="1" x14ac:dyDescent="0.15">
      <c r="C62" s="27" t="s">
        <v>52</v>
      </c>
      <c r="D62" s="24" t="s">
        <v>173</v>
      </c>
      <c r="E62" s="24" t="s">
        <v>173</v>
      </c>
      <c r="F62" s="24" t="s">
        <v>173</v>
      </c>
    </row>
    <row r="63" spans="2:19" hidden="1" x14ac:dyDescent="0.15">
      <c r="C63" s="25" t="s">
        <v>57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2:19" hidden="1" x14ac:dyDescent="0.15">
      <c r="C64" s="27" t="s">
        <v>58</v>
      </c>
      <c r="D64" s="24" t="s">
        <v>102</v>
      </c>
      <c r="E64" s="24" t="s">
        <v>102</v>
      </c>
      <c r="F64" s="24" t="s">
        <v>102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3:19" hidden="1" x14ac:dyDescent="0.15">
      <c r="C65" s="27" t="s">
        <v>59</v>
      </c>
      <c r="D65" s="24" t="s">
        <v>103</v>
      </c>
      <c r="E65" s="24" t="s">
        <v>103</v>
      </c>
      <c r="F65" s="24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</row>
    <row r="66" spans="3:19" hidden="1" x14ac:dyDescent="0.15">
      <c r="C66" s="27" t="s">
        <v>60</v>
      </c>
      <c r="D66" s="81">
        <v>80</v>
      </c>
      <c r="E66" s="81">
        <v>78</v>
      </c>
      <c r="F66" s="81">
        <v>80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3:19" hidden="1" x14ac:dyDescent="0.15">
      <c r="C67" s="27" t="s">
        <v>174</v>
      </c>
      <c r="D67" s="24">
        <v>60</v>
      </c>
      <c r="E67" s="24">
        <v>60</v>
      </c>
      <c r="F67" s="24">
        <v>60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3:19" ht="14.25" hidden="1" x14ac:dyDescent="0.15">
      <c r="C68" s="27" t="s">
        <v>257</v>
      </c>
      <c r="D68" s="80">
        <v>1377.36</v>
      </c>
      <c r="E68" s="80">
        <v>1377.36</v>
      </c>
      <c r="F68" s="80">
        <v>1377.36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3:19" x14ac:dyDescent="0.15">
      <c r="C69" s="42"/>
      <c r="D69" s="36"/>
      <c r="E69" s="36"/>
      <c r="F69" s="36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3:19" x14ac:dyDescent="0.15">
      <c r="C70" s="42"/>
      <c r="D70" s="36"/>
      <c r="E70" s="36"/>
      <c r="F70" s="36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3:19" x14ac:dyDescent="0.15">
      <c r="C71" s="42"/>
      <c r="D71" s="36"/>
      <c r="E71" s="36"/>
      <c r="F71" s="36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3:19" x14ac:dyDescent="0.15">
      <c r="C72" s="42"/>
      <c r="D72" s="36"/>
      <c r="E72" s="36"/>
      <c r="F72" s="36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3:19" x14ac:dyDescent="0.15">
      <c r="C73" s="42"/>
      <c r="D73" s="36"/>
      <c r="E73" s="36"/>
      <c r="F73" s="36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3:19" x14ac:dyDescent="0.15">
      <c r="C74" s="42"/>
      <c r="D74" s="36"/>
      <c r="E74" s="36"/>
      <c r="F74" s="36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3:19" x14ac:dyDescent="0.15">
      <c r="C75" s="42"/>
      <c r="D75" s="36"/>
      <c r="E75" s="36"/>
      <c r="F75" s="36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3:19" x14ac:dyDescent="0.15">
      <c r="C76" s="42"/>
      <c r="D76" s="36"/>
      <c r="E76" s="36"/>
      <c r="F76" s="36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3:19" x14ac:dyDescent="0.15">
      <c r="C77" s="42"/>
      <c r="D77" s="36"/>
      <c r="E77" s="36"/>
      <c r="F77" s="36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 spans="3:19" x14ac:dyDescent="0.15">
      <c r="C78" s="42"/>
      <c r="D78" s="36"/>
      <c r="E78" s="36"/>
      <c r="F78" s="36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 spans="3:19" x14ac:dyDescent="0.15">
      <c r="C79" s="42"/>
      <c r="D79" s="36"/>
      <c r="E79" s="36"/>
      <c r="F79" s="36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spans="3:19" x14ac:dyDescent="0.15">
      <c r="C80" s="42"/>
      <c r="D80" s="36"/>
      <c r="E80" s="36"/>
      <c r="F80" s="36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 spans="3:19" x14ac:dyDescent="0.15">
      <c r="C81" s="42"/>
      <c r="D81" s="36"/>
      <c r="E81" s="36"/>
      <c r="F81" s="3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</row>
    <row r="82" spans="3:19" x14ac:dyDescent="0.15">
      <c r="C82" s="42"/>
      <c r="D82" s="36"/>
      <c r="E82" s="36"/>
      <c r="F82" s="3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 spans="3:19" x14ac:dyDescent="0.15">
      <c r="C83" s="42"/>
      <c r="D83" s="43"/>
      <c r="E83" s="43"/>
      <c r="F83" s="43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spans="3:19" x14ac:dyDescent="0.15">
      <c r="C84" s="42"/>
      <c r="D84" s="36"/>
      <c r="E84" s="36"/>
      <c r="F84" s="36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 spans="3:19" x14ac:dyDescent="0.15">
      <c r="C85" s="42"/>
      <c r="D85" s="36"/>
      <c r="E85" s="36"/>
      <c r="F85" s="36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spans="3:19" x14ac:dyDescent="0.15">
      <c r="C86" s="42"/>
      <c r="D86" s="36"/>
      <c r="E86" s="36"/>
      <c r="F86" s="36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 spans="3:19" x14ac:dyDescent="0.15">
      <c r="C87" s="42"/>
      <c r="D87" s="36"/>
      <c r="E87" s="36"/>
      <c r="F87" s="36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</row>
    <row r="88" spans="3:19" x14ac:dyDescent="0.15">
      <c r="C88" s="42"/>
      <c r="D88" s="36"/>
      <c r="E88" s="36"/>
      <c r="F88" s="36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spans="3:19" x14ac:dyDescent="0.15">
      <c r="C89" s="42"/>
      <c r="D89" s="36"/>
      <c r="E89" s="36"/>
      <c r="F89" s="36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 spans="3:19" x14ac:dyDescent="0.15">
      <c r="C90" s="42"/>
      <c r="D90" s="36"/>
      <c r="E90" s="36"/>
      <c r="F90" s="36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 spans="3:19" x14ac:dyDescent="0.15">
      <c r="C91" s="42"/>
      <c r="D91" s="36"/>
      <c r="E91" s="36"/>
      <c r="F91" s="36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3:19" x14ac:dyDescent="0.15">
      <c r="C92" s="42"/>
      <c r="D92" s="44"/>
      <c r="E92" s="44"/>
      <c r="F92" s="44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3:19" x14ac:dyDescent="0.15">
      <c r="C93" s="42"/>
      <c r="D93" s="36"/>
      <c r="E93" s="36"/>
      <c r="F93" s="36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spans="3:19" x14ac:dyDescent="0.15">
      <c r="C94" s="42"/>
      <c r="D94" s="36"/>
      <c r="E94" s="36"/>
      <c r="F94" s="36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spans="3:19" x14ac:dyDescent="0.15">
      <c r="C95" s="42"/>
    </row>
    <row r="96" spans="3:19" x14ac:dyDescent="0.15">
      <c r="C96" s="41"/>
    </row>
    <row r="97" spans="3:19" x14ac:dyDescent="0.15">
      <c r="C97" s="25"/>
      <c r="D97" s="36"/>
      <c r="E97" s="36"/>
      <c r="F97" s="36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 spans="3:19" x14ac:dyDescent="0.15">
      <c r="C98" s="42"/>
      <c r="D98" s="43"/>
      <c r="E98" s="43"/>
      <c r="F98" s="43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 spans="3:19" x14ac:dyDescent="0.15">
      <c r="C99" s="42"/>
      <c r="D99" s="36"/>
      <c r="E99" s="36"/>
      <c r="F99" s="36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</row>
    <row r="100" spans="3:19" x14ac:dyDescent="0.15">
      <c r="C100" s="42"/>
      <c r="D100" s="36"/>
      <c r="E100" s="36"/>
      <c r="F100" s="36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 spans="3:19" x14ac:dyDescent="0.15">
      <c r="C101" s="42"/>
      <c r="D101" s="36"/>
      <c r="E101" s="36"/>
      <c r="F101" s="36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</row>
    <row r="102" spans="3:19" x14ac:dyDescent="0.15">
      <c r="C102" s="42"/>
      <c r="D102" s="36"/>
      <c r="E102" s="36"/>
      <c r="F102" s="36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</row>
    <row r="103" spans="3:19" x14ac:dyDescent="0.15">
      <c r="C103" s="42"/>
      <c r="D103" s="36"/>
      <c r="E103" s="36"/>
      <c r="F103" s="36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 spans="3:19" x14ac:dyDescent="0.15">
      <c r="C104" s="42"/>
      <c r="D104" s="36"/>
      <c r="E104" s="36"/>
      <c r="F104" s="36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</row>
    <row r="105" spans="3:19" x14ac:dyDescent="0.15">
      <c r="C105" s="42"/>
      <c r="D105" s="36"/>
      <c r="E105" s="36"/>
      <c r="F105" s="36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 spans="3:19" x14ac:dyDescent="0.15">
      <c r="C106" s="42"/>
      <c r="D106" s="36"/>
      <c r="E106" s="36"/>
      <c r="F106" s="36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 spans="3:19" x14ac:dyDescent="0.15">
      <c r="C107" s="42"/>
      <c r="D107" s="36"/>
      <c r="E107" s="36"/>
      <c r="F107" s="36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</row>
    <row r="108" spans="3:19" x14ac:dyDescent="0.15">
      <c r="C108" s="42"/>
      <c r="D108" s="36"/>
      <c r="E108" s="36"/>
      <c r="F108" s="36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</row>
    <row r="109" spans="3:19" x14ac:dyDescent="0.15">
      <c r="C109" s="42"/>
      <c r="D109" s="36"/>
      <c r="E109" s="36"/>
      <c r="F109" s="36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spans="3:19" x14ac:dyDescent="0.15">
      <c r="C110" s="42"/>
      <c r="D110" s="36"/>
      <c r="E110" s="36"/>
      <c r="F110" s="36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</row>
    <row r="111" spans="3:19" x14ac:dyDescent="0.15">
      <c r="C111" s="42"/>
      <c r="D111" s="36"/>
      <c r="E111" s="36"/>
      <c r="F111" s="36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 spans="3:19" x14ac:dyDescent="0.15">
      <c r="C112" s="42"/>
      <c r="D112" s="36"/>
      <c r="E112" s="36"/>
      <c r="F112" s="36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 spans="3:19" x14ac:dyDescent="0.15">
      <c r="C113" s="42"/>
      <c r="D113" s="36"/>
      <c r="E113" s="36"/>
      <c r="F113" s="36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 spans="3:19" x14ac:dyDescent="0.15">
      <c r="C114" s="42"/>
      <c r="D114" s="43"/>
      <c r="E114" s="43"/>
      <c r="F114" s="43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</row>
    <row r="115" spans="3:19" x14ac:dyDescent="0.15">
      <c r="C115" s="42"/>
      <c r="D115" s="36"/>
      <c r="E115" s="36"/>
      <c r="F115" s="36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spans="3:19" x14ac:dyDescent="0.15">
      <c r="C116" s="42"/>
      <c r="D116" s="36"/>
      <c r="E116" s="36"/>
      <c r="F116" s="36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</row>
    <row r="117" spans="3:19" x14ac:dyDescent="0.15">
      <c r="C117" s="42"/>
      <c r="D117" s="36"/>
      <c r="E117" s="36"/>
      <c r="F117" s="36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</row>
    <row r="118" spans="3:19" x14ac:dyDescent="0.15">
      <c r="C118" s="42"/>
      <c r="D118" s="36"/>
      <c r="E118" s="36"/>
      <c r="F118" s="36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spans="3:19" x14ac:dyDescent="0.15">
      <c r="C119" s="42"/>
      <c r="D119" s="36"/>
      <c r="E119" s="36"/>
      <c r="F119" s="36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</row>
    <row r="120" spans="3:19" x14ac:dyDescent="0.15">
      <c r="C120" s="42"/>
      <c r="D120" s="36"/>
      <c r="E120" s="36"/>
      <c r="F120" s="36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</row>
    <row r="121" spans="3:19" x14ac:dyDescent="0.15">
      <c r="C121" s="42"/>
      <c r="D121" s="36"/>
      <c r="E121" s="36"/>
      <c r="F121" s="36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 spans="3:19" x14ac:dyDescent="0.15">
      <c r="C122" s="42"/>
      <c r="D122" s="36"/>
      <c r="E122" s="36"/>
      <c r="F122" s="36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</row>
    <row r="123" spans="3:19" x14ac:dyDescent="0.15">
      <c r="C123" s="42"/>
      <c r="D123" s="44"/>
      <c r="E123" s="44"/>
      <c r="F123" s="44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3:19" x14ac:dyDescent="0.15">
      <c r="C124" s="42"/>
      <c r="D124" s="36"/>
      <c r="E124" s="36"/>
      <c r="F124" s="36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spans="3:19" x14ac:dyDescent="0.15">
      <c r="C125" s="42"/>
      <c r="D125" s="36"/>
      <c r="E125" s="36"/>
      <c r="F125" s="36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</row>
    <row r="126" spans="3:19" x14ac:dyDescent="0.15">
      <c r="C126" s="42"/>
    </row>
    <row r="127" spans="3:19" x14ac:dyDescent="0.15">
      <c r="C127" s="41"/>
    </row>
    <row r="128" spans="3:19" x14ac:dyDescent="0.15">
      <c r="C128" s="25"/>
      <c r="D128" s="36"/>
      <c r="E128" s="36"/>
      <c r="F128" s="36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</row>
    <row r="129" spans="3:19" x14ac:dyDescent="0.15">
      <c r="C129" s="42"/>
      <c r="D129" s="43"/>
      <c r="E129" s="43"/>
      <c r="F129" s="43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</row>
    <row r="130" spans="3:19" x14ac:dyDescent="0.15">
      <c r="C130" s="42"/>
      <c r="D130" s="36"/>
      <c r="E130" s="36"/>
      <c r="F130" s="36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 spans="3:19" x14ac:dyDescent="0.15">
      <c r="C131" s="42"/>
      <c r="D131" s="36"/>
      <c r="E131" s="36"/>
      <c r="F131" s="36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 spans="3:19" x14ac:dyDescent="0.15">
      <c r="C132" s="42"/>
      <c r="D132" s="36"/>
      <c r="E132" s="36"/>
      <c r="F132" s="36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spans="3:19" x14ac:dyDescent="0.15">
      <c r="C133" s="42"/>
      <c r="D133" s="36"/>
      <c r="E133" s="36"/>
      <c r="F133" s="36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spans="3:19" x14ac:dyDescent="0.15">
      <c r="C134" s="42"/>
      <c r="D134" s="36"/>
      <c r="E134" s="36"/>
      <c r="F134" s="36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spans="3:19" x14ac:dyDescent="0.15">
      <c r="C135" s="42"/>
      <c r="D135" s="36"/>
      <c r="E135" s="36"/>
      <c r="F135" s="36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spans="3:19" x14ac:dyDescent="0.15">
      <c r="C136" s="42"/>
      <c r="D136" s="36"/>
      <c r="E136" s="36"/>
      <c r="F136" s="36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spans="3:19" x14ac:dyDescent="0.15">
      <c r="C137" s="42"/>
      <c r="D137" s="36"/>
      <c r="E137" s="36"/>
      <c r="F137" s="36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spans="3:19" x14ac:dyDescent="0.15">
      <c r="C138" s="42"/>
      <c r="D138" s="36"/>
      <c r="E138" s="36"/>
      <c r="F138" s="36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spans="3:19" x14ac:dyDescent="0.15">
      <c r="C139" s="42"/>
      <c r="D139" s="36"/>
      <c r="E139" s="36"/>
      <c r="F139" s="36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spans="3:19" x14ac:dyDescent="0.15">
      <c r="C140" s="42"/>
      <c r="D140" s="36"/>
      <c r="E140" s="36"/>
      <c r="F140" s="36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spans="3:19" x14ac:dyDescent="0.15">
      <c r="C141" s="42"/>
      <c r="D141" s="36"/>
      <c r="E141" s="36"/>
      <c r="F141" s="36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spans="3:19" x14ac:dyDescent="0.15">
      <c r="C142" s="42"/>
      <c r="D142" s="36"/>
      <c r="E142" s="36"/>
      <c r="F142" s="36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spans="3:19" x14ac:dyDescent="0.15">
      <c r="C143" s="42"/>
      <c r="D143" s="36"/>
      <c r="E143" s="36"/>
      <c r="F143" s="36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spans="3:19" x14ac:dyDescent="0.15">
      <c r="C144" s="42"/>
      <c r="D144" s="36"/>
      <c r="E144" s="36"/>
      <c r="F144" s="36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spans="3:19" x14ac:dyDescent="0.15">
      <c r="C145" s="42"/>
      <c r="D145" s="43"/>
      <c r="E145" s="43"/>
      <c r="F145" s="43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</row>
    <row r="146" spans="3:19" x14ac:dyDescent="0.15">
      <c r="C146" s="42"/>
      <c r="D146" s="36"/>
      <c r="E146" s="36"/>
      <c r="F146" s="36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spans="3:19" x14ac:dyDescent="0.15">
      <c r="C147" s="42"/>
      <c r="D147" s="36"/>
      <c r="E147" s="36"/>
      <c r="F147" s="36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spans="3:19" x14ac:dyDescent="0.15">
      <c r="C148" s="42"/>
      <c r="D148" s="36"/>
      <c r="E148" s="36"/>
      <c r="F148" s="36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spans="3:19" x14ac:dyDescent="0.15">
      <c r="C149" s="42"/>
      <c r="D149" s="36"/>
      <c r="E149" s="36"/>
      <c r="F149" s="36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spans="3:19" x14ac:dyDescent="0.15">
      <c r="C150" s="42"/>
      <c r="D150" s="36"/>
      <c r="E150" s="36"/>
      <c r="F150" s="36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spans="3:19" x14ac:dyDescent="0.15">
      <c r="C151" s="42"/>
      <c r="D151" s="36"/>
      <c r="E151" s="36"/>
      <c r="F151" s="36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3:19" x14ac:dyDescent="0.15">
      <c r="C152" s="42"/>
      <c r="D152" s="36"/>
      <c r="E152" s="36"/>
      <c r="F152" s="36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spans="3:19" x14ac:dyDescent="0.15">
      <c r="C153" s="42"/>
      <c r="D153" s="36"/>
      <c r="E153" s="36"/>
      <c r="F153" s="36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spans="3:19" x14ac:dyDescent="0.15">
      <c r="C154" s="42"/>
      <c r="D154" s="44"/>
      <c r="E154" s="44"/>
      <c r="F154" s="44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3:19" x14ac:dyDescent="0.15">
      <c r="C155" s="42"/>
      <c r="D155" s="36"/>
      <c r="E155" s="36"/>
      <c r="F155" s="36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spans="3:19" x14ac:dyDescent="0.15">
      <c r="C156" s="42"/>
      <c r="D156" s="36"/>
      <c r="E156" s="36"/>
      <c r="F156" s="36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spans="3:19" x14ac:dyDescent="0.15">
      <c r="C157" s="42"/>
    </row>
    <row r="158" spans="3:19" x14ac:dyDescent="0.15">
      <c r="C158" s="41"/>
    </row>
    <row r="159" spans="3:19" x14ac:dyDescent="0.15">
      <c r="C159" s="25"/>
      <c r="D159" s="36"/>
      <c r="E159" s="36"/>
      <c r="F159" s="36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spans="3:19" x14ac:dyDescent="0.15">
      <c r="C160" s="42"/>
      <c r="D160" s="43"/>
      <c r="E160" s="43"/>
      <c r="F160" s="43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</row>
    <row r="161" spans="3:19" x14ac:dyDescent="0.15">
      <c r="C161" s="42"/>
      <c r="D161" s="36"/>
      <c r="E161" s="36"/>
      <c r="F161" s="36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spans="3:19" x14ac:dyDescent="0.15">
      <c r="C162" s="42"/>
      <c r="D162" s="36"/>
      <c r="E162" s="36"/>
      <c r="F162" s="36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spans="3:19" x14ac:dyDescent="0.15">
      <c r="C163" s="42"/>
      <c r="D163" s="36"/>
      <c r="E163" s="36"/>
      <c r="F163" s="36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spans="3:19" x14ac:dyDescent="0.15">
      <c r="C164" s="42"/>
      <c r="D164" s="36"/>
      <c r="E164" s="36"/>
      <c r="F164" s="36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spans="3:19" x14ac:dyDescent="0.15">
      <c r="C165" s="42"/>
      <c r="D165" s="36"/>
      <c r="E165" s="36"/>
      <c r="F165" s="36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spans="3:19" x14ac:dyDescent="0.15">
      <c r="C166" s="42"/>
      <c r="D166" s="36"/>
      <c r="E166" s="36"/>
      <c r="F166" s="36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spans="3:19" x14ac:dyDescent="0.15">
      <c r="C167" s="42"/>
      <c r="D167" s="36"/>
      <c r="E167" s="36"/>
      <c r="F167" s="36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spans="3:19" x14ac:dyDescent="0.15">
      <c r="C168" s="42"/>
      <c r="D168" s="36"/>
      <c r="E168" s="36"/>
      <c r="F168" s="36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spans="3:19" x14ac:dyDescent="0.15">
      <c r="C169" s="42"/>
      <c r="D169" s="36"/>
      <c r="E169" s="36"/>
      <c r="F169" s="36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spans="3:19" x14ac:dyDescent="0.15">
      <c r="C170" s="42"/>
      <c r="D170" s="36"/>
      <c r="E170" s="36"/>
      <c r="F170" s="36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spans="3:19" x14ac:dyDescent="0.15">
      <c r="C171" s="42"/>
      <c r="D171" s="36"/>
      <c r="E171" s="36"/>
      <c r="F171" s="36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spans="3:19" x14ac:dyDescent="0.15">
      <c r="C172" s="42"/>
      <c r="D172" s="36"/>
      <c r="E172" s="36"/>
      <c r="F172" s="36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spans="3:19" x14ac:dyDescent="0.15">
      <c r="C173" s="42"/>
      <c r="D173" s="36"/>
      <c r="E173" s="36"/>
      <c r="F173" s="36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spans="3:19" x14ac:dyDescent="0.15">
      <c r="C174" s="42"/>
      <c r="D174" s="36"/>
      <c r="E174" s="36"/>
      <c r="F174" s="36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spans="3:19" x14ac:dyDescent="0.15">
      <c r="C175" s="42"/>
      <c r="D175" s="36"/>
      <c r="E175" s="36"/>
      <c r="F175" s="36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spans="3:19" x14ac:dyDescent="0.15">
      <c r="C176" s="42"/>
      <c r="D176" s="43"/>
      <c r="E176" s="43"/>
      <c r="F176" s="43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</row>
    <row r="177" spans="3:19" x14ac:dyDescent="0.15">
      <c r="C177" s="42"/>
      <c r="D177" s="36"/>
      <c r="E177" s="36"/>
      <c r="F177" s="36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spans="3:19" x14ac:dyDescent="0.15">
      <c r="C178" s="42"/>
      <c r="D178" s="36"/>
      <c r="E178" s="36"/>
      <c r="F178" s="36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spans="3:19" x14ac:dyDescent="0.15">
      <c r="C179" s="42"/>
      <c r="D179" s="36"/>
      <c r="E179" s="36"/>
      <c r="F179" s="36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spans="3:19" x14ac:dyDescent="0.15">
      <c r="C180" s="42"/>
      <c r="D180" s="36"/>
      <c r="E180" s="36"/>
      <c r="F180" s="36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spans="3:19" x14ac:dyDescent="0.15">
      <c r="C181" s="42"/>
      <c r="D181" s="36"/>
      <c r="E181" s="36"/>
      <c r="F181" s="36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spans="3:19" x14ac:dyDescent="0.15">
      <c r="C182" s="42"/>
      <c r="D182" s="36"/>
      <c r="E182" s="36"/>
      <c r="F182" s="36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spans="3:19" x14ac:dyDescent="0.15">
      <c r="C183" s="42"/>
      <c r="D183" s="36"/>
      <c r="E183" s="36"/>
      <c r="F183" s="36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spans="3:19" x14ac:dyDescent="0.15">
      <c r="C184" s="42"/>
      <c r="D184" s="36"/>
      <c r="E184" s="36"/>
      <c r="F184" s="36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spans="3:19" x14ac:dyDescent="0.15">
      <c r="C185" s="42"/>
      <c r="D185" s="44"/>
      <c r="E185" s="44"/>
      <c r="F185" s="44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3:19" x14ac:dyDescent="0.15">
      <c r="C186" s="42"/>
      <c r="D186" s="36"/>
      <c r="E186" s="36"/>
      <c r="F186" s="36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spans="3:19" x14ac:dyDescent="0.15">
      <c r="C187" s="42"/>
      <c r="D187" s="36"/>
      <c r="E187" s="36"/>
      <c r="F187" s="36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spans="3:19" x14ac:dyDescent="0.15">
      <c r="C188" s="42"/>
    </row>
    <row r="189" spans="3:19" x14ac:dyDescent="0.15">
      <c r="C189" s="41"/>
    </row>
    <row r="190" spans="3:19" x14ac:dyDescent="0.15">
      <c r="C190" s="25"/>
      <c r="D190" s="36"/>
      <c r="E190" s="36"/>
      <c r="F190" s="36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spans="3:19" x14ac:dyDescent="0.15">
      <c r="C191" s="42"/>
      <c r="D191" s="43"/>
      <c r="E191" s="43"/>
      <c r="F191" s="43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</row>
    <row r="192" spans="3:19" x14ac:dyDescent="0.15">
      <c r="C192" s="42"/>
      <c r="D192" s="36"/>
      <c r="E192" s="36"/>
      <c r="F192" s="36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spans="3:19" x14ac:dyDescent="0.15">
      <c r="C193" s="42"/>
      <c r="D193" s="36"/>
      <c r="E193" s="36"/>
      <c r="F193" s="36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spans="3:19" x14ac:dyDescent="0.15">
      <c r="C194" s="42"/>
      <c r="D194" s="36"/>
      <c r="E194" s="36"/>
      <c r="F194" s="36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spans="3:19" x14ac:dyDescent="0.15">
      <c r="C195" s="42"/>
      <c r="D195" s="36"/>
      <c r="E195" s="36"/>
      <c r="F195" s="36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spans="3:19" x14ac:dyDescent="0.15">
      <c r="C196" s="42"/>
      <c r="D196" s="36"/>
      <c r="E196" s="36"/>
      <c r="F196" s="36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spans="3:19" x14ac:dyDescent="0.15">
      <c r="C197" s="42"/>
      <c r="D197" s="36"/>
      <c r="E197" s="36"/>
      <c r="F197" s="36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spans="3:19" x14ac:dyDescent="0.15">
      <c r="C198" s="42"/>
      <c r="D198" s="36"/>
      <c r="E198" s="36"/>
      <c r="F198" s="36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spans="3:19" x14ac:dyDescent="0.15">
      <c r="C199" s="42"/>
      <c r="D199" s="36"/>
      <c r="E199" s="36"/>
      <c r="F199" s="36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spans="3:19" x14ac:dyDescent="0.15">
      <c r="C200" s="42"/>
      <c r="D200" s="36"/>
      <c r="E200" s="36"/>
      <c r="F200" s="36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spans="3:19" x14ac:dyDescent="0.15">
      <c r="C201" s="42"/>
      <c r="D201" s="36"/>
      <c r="E201" s="36"/>
      <c r="F201" s="36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spans="3:19" x14ac:dyDescent="0.15">
      <c r="C202" s="42"/>
      <c r="D202" s="36"/>
      <c r="E202" s="36"/>
      <c r="F202" s="36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spans="3:19" x14ac:dyDescent="0.15">
      <c r="C203" s="42"/>
      <c r="D203" s="36"/>
      <c r="E203" s="36"/>
      <c r="F203" s="36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spans="3:19" x14ac:dyDescent="0.15">
      <c r="C204" s="42"/>
      <c r="D204" s="36"/>
      <c r="E204" s="36"/>
      <c r="F204" s="36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spans="3:19" x14ac:dyDescent="0.15">
      <c r="C205" s="42"/>
      <c r="D205" s="36"/>
      <c r="E205" s="36"/>
      <c r="F205" s="36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spans="3:19" x14ac:dyDescent="0.15">
      <c r="C206" s="42"/>
      <c r="D206" s="36"/>
      <c r="E206" s="36"/>
      <c r="F206" s="36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spans="3:19" x14ac:dyDescent="0.15">
      <c r="C207" s="42"/>
      <c r="D207" s="43"/>
      <c r="E207" s="43"/>
      <c r="F207" s="43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</row>
    <row r="208" spans="3:19" x14ac:dyDescent="0.15">
      <c r="C208" s="42"/>
      <c r="D208" s="36"/>
      <c r="E208" s="36"/>
      <c r="F208" s="36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spans="3:19" x14ac:dyDescent="0.15">
      <c r="C209" s="42"/>
      <c r="D209" s="36"/>
      <c r="E209" s="36"/>
      <c r="F209" s="36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spans="3:19" x14ac:dyDescent="0.15">
      <c r="C210" s="42"/>
      <c r="D210" s="36"/>
      <c r="E210" s="36"/>
      <c r="F210" s="36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spans="3:19" x14ac:dyDescent="0.15">
      <c r="C211" s="42"/>
      <c r="D211" s="36"/>
      <c r="E211" s="36"/>
      <c r="F211" s="36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3:19" x14ac:dyDescent="0.15">
      <c r="C212" s="42"/>
      <c r="D212" s="36"/>
      <c r="E212" s="36"/>
      <c r="F212" s="36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spans="3:19" x14ac:dyDescent="0.15">
      <c r="C213" s="42"/>
      <c r="D213" s="36"/>
      <c r="E213" s="36"/>
      <c r="F213" s="36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spans="3:19" x14ac:dyDescent="0.15">
      <c r="C214" s="42"/>
      <c r="D214" s="36"/>
      <c r="E214" s="36"/>
      <c r="F214" s="36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spans="3:19" x14ac:dyDescent="0.15">
      <c r="C215" s="42"/>
      <c r="D215" s="36"/>
      <c r="E215" s="36"/>
      <c r="F215" s="36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spans="3:19" x14ac:dyDescent="0.15">
      <c r="C216" s="42"/>
      <c r="D216" s="44"/>
      <c r="E216" s="44"/>
      <c r="F216" s="44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3:19" x14ac:dyDescent="0.15">
      <c r="C217" s="42"/>
      <c r="D217" s="36"/>
      <c r="E217" s="36"/>
      <c r="F217" s="36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spans="3:19" x14ac:dyDescent="0.15">
      <c r="C218" s="42"/>
      <c r="D218" s="36"/>
      <c r="E218" s="36"/>
      <c r="F218" s="36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 spans="3:19" x14ac:dyDescent="0.15">
      <c r="C219" s="42"/>
    </row>
    <row r="220" spans="3:19" x14ac:dyDescent="0.15">
      <c r="C220" s="41"/>
    </row>
    <row r="221" spans="3:19" x14ac:dyDescent="0.15">
      <c r="C221" s="25"/>
      <c r="D221" s="36"/>
      <c r="E221" s="36"/>
      <c r="F221" s="36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 spans="3:19" x14ac:dyDescent="0.15">
      <c r="C222" s="42"/>
      <c r="D222" s="43"/>
      <c r="E222" s="43"/>
      <c r="F222" s="43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</row>
    <row r="223" spans="3:19" x14ac:dyDescent="0.15">
      <c r="C223" s="42"/>
      <c r="D223" s="36"/>
      <c r="E223" s="36"/>
      <c r="F223" s="36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spans="3:19" x14ac:dyDescent="0.15">
      <c r="C224" s="42"/>
      <c r="D224" s="36"/>
      <c r="E224" s="36"/>
      <c r="F224" s="36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 spans="3:19" x14ac:dyDescent="0.15">
      <c r="C225" s="42"/>
      <c r="D225" s="36"/>
      <c r="E225" s="36"/>
      <c r="F225" s="36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 spans="3:19" x14ac:dyDescent="0.15">
      <c r="C226" s="42"/>
      <c r="D226" s="36"/>
      <c r="E226" s="36"/>
      <c r="F226" s="36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spans="3:19" x14ac:dyDescent="0.15">
      <c r="C227" s="42"/>
      <c r="D227" s="36"/>
      <c r="E227" s="36"/>
      <c r="F227" s="36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 spans="3:19" x14ac:dyDescent="0.15">
      <c r="C228" s="42"/>
      <c r="D228" s="36"/>
      <c r="E228" s="36"/>
      <c r="F228" s="36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 spans="3:19" x14ac:dyDescent="0.15">
      <c r="C229" s="42"/>
      <c r="D229" s="36"/>
      <c r="E229" s="36"/>
      <c r="F229" s="36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spans="3:19" x14ac:dyDescent="0.15">
      <c r="C230" s="42"/>
      <c r="D230" s="36"/>
      <c r="E230" s="36"/>
      <c r="F230" s="36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 spans="3:19" x14ac:dyDescent="0.15">
      <c r="C231" s="42"/>
      <c r="D231" s="36"/>
      <c r="E231" s="36"/>
      <c r="F231" s="36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 spans="3:19" x14ac:dyDescent="0.15">
      <c r="C232" s="42"/>
      <c r="D232" s="36"/>
      <c r="E232" s="36"/>
      <c r="F232" s="36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spans="3:19" x14ac:dyDescent="0.15">
      <c r="C233" s="42"/>
      <c r="D233" s="36"/>
      <c r="E233" s="36"/>
      <c r="F233" s="36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 spans="3:19" x14ac:dyDescent="0.15">
      <c r="C234" s="42"/>
      <c r="D234" s="36"/>
      <c r="E234" s="36"/>
      <c r="F234" s="36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 spans="3:19" x14ac:dyDescent="0.15">
      <c r="C235" s="42"/>
      <c r="D235" s="36"/>
      <c r="E235" s="36"/>
      <c r="F235" s="36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spans="3:19" x14ac:dyDescent="0.15">
      <c r="C236" s="42"/>
      <c r="D236" s="36"/>
      <c r="E236" s="36"/>
      <c r="F236" s="36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spans="3:19" x14ac:dyDescent="0.15">
      <c r="C237" s="42"/>
      <c r="D237" s="36"/>
      <c r="E237" s="36"/>
      <c r="F237" s="36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 spans="3:19" x14ac:dyDescent="0.15">
      <c r="C238" s="42"/>
      <c r="D238" s="43"/>
      <c r="E238" s="43"/>
      <c r="F238" s="43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</row>
    <row r="239" spans="3:19" x14ac:dyDescent="0.15">
      <c r="C239" s="42"/>
      <c r="D239" s="36"/>
      <c r="E239" s="36"/>
      <c r="F239" s="36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 spans="3:19" x14ac:dyDescent="0.15">
      <c r="C240" s="42"/>
      <c r="D240" s="36"/>
      <c r="E240" s="36"/>
      <c r="F240" s="36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 spans="3:19" x14ac:dyDescent="0.15">
      <c r="C241" s="42"/>
      <c r="D241" s="36"/>
      <c r="E241" s="36"/>
      <c r="F241" s="36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spans="3:19" x14ac:dyDescent="0.15">
      <c r="C242" s="42"/>
      <c r="D242" s="36"/>
      <c r="E242" s="36"/>
      <c r="F242" s="36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 spans="3:19" x14ac:dyDescent="0.15">
      <c r="C243" s="42"/>
      <c r="D243" s="36"/>
      <c r="E243" s="36"/>
      <c r="F243" s="36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 spans="3:19" x14ac:dyDescent="0.15">
      <c r="C244" s="42"/>
      <c r="D244" s="36"/>
      <c r="E244" s="36"/>
      <c r="F244" s="36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spans="3:19" x14ac:dyDescent="0.15">
      <c r="C245" s="42"/>
      <c r="D245" s="36"/>
      <c r="E245" s="36"/>
      <c r="F245" s="36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 spans="3:19" x14ac:dyDescent="0.15">
      <c r="C246" s="42"/>
      <c r="D246" s="36"/>
      <c r="E246" s="36"/>
      <c r="F246" s="36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 spans="3:19" x14ac:dyDescent="0.15">
      <c r="C247" s="42"/>
      <c r="D247" s="44"/>
      <c r="E247" s="44"/>
      <c r="F247" s="44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3:19" x14ac:dyDescent="0.15">
      <c r="C248" s="42"/>
      <c r="D248" s="36"/>
      <c r="E248" s="36"/>
      <c r="F248" s="36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 spans="3:19" x14ac:dyDescent="0.15">
      <c r="C249" s="42"/>
      <c r="D249" s="36"/>
      <c r="E249" s="36"/>
      <c r="F249" s="36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 spans="3:19" x14ac:dyDescent="0.15">
      <c r="C250" s="42"/>
    </row>
    <row r="251" spans="3:19" x14ac:dyDescent="0.15">
      <c r="C251" s="41"/>
    </row>
    <row r="252" spans="3:19" x14ac:dyDescent="0.15">
      <c r="C252" s="25"/>
      <c r="D252" s="36"/>
      <c r="E252" s="36"/>
      <c r="F252" s="36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 spans="3:19" x14ac:dyDescent="0.15">
      <c r="C253" s="42"/>
      <c r="D253" s="43"/>
      <c r="E253" s="43"/>
      <c r="F253" s="43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</row>
    <row r="254" spans="3:19" x14ac:dyDescent="0.15">
      <c r="C254" s="42"/>
      <c r="D254" s="36"/>
      <c r="E254" s="36"/>
      <c r="F254" s="36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 spans="3:19" x14ac:dyDescent="0.15">
      <c r="C255" s="42"/>
      <c r="D255" s="36"/>
      <c r="E255" s="36"/>
      <c r="F255" s="36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 spans="3:19" x14ac:dyDescent="0.15">
      <c r="C256" s="42"/>
      <c r="D256" s="36"/>
      <c r="E256" s="36"/>
      <c r="F256" s="36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spans="3:19" x14ac:dyDescent="0.15">
      <c r="C257" s="42"/>
      <c r="D257" s="36"/>
      <c r="E257" s="36"/>
      <c r="F257" s="36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 spans="3:19" x14ac:dyDescent="0.15">
      <c r="C258" s="42"/>
      <c r="D258" s="36"/>
      <c r="E258" s="36"/>
      <c r="F258" s="36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 spans="3:19" x14ac:dyDescent="0.15">
      <c r="C259" s="42"/>
      <c r="D259" s="36"/>
      <c r="E259" s="36"/>
      <c r="F259" s="36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spans="3:19" x14ac:dyDescent="0.15">
      <c r="C260" s="42"/>
      <c r="D260" s="36"/>
      <c r="E260" s="36"/>
      <c r="F260" s="36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 spans="3:19" x14ac:dyDescent="0.15">
      <c r="C261" s="42"/>
      <c r="D261" s="36"/>
      <c r="E261" s="36"/>
      <c r="F261" s="36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 spans="3:19" x14ac:dyDescent="0.15">
      <c r="C262" s="42"/>
      <c r="D262" s="36"/>
      <c r="E262" s="36"/>
      <c r="F262" s="36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 spans="3:19" x14ac:dyDescent="0.15">
      <c r="C263" s="42"/>
      <c r="D263" s="36"/>
      <c r="E263" s="36"/>
      <c r="F263" s="36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 spans="3:19" x14ac:dyDescent="0.15">
      <c r="C264" s="42"/>
      <c r="D264" s="36"/>
      <c r="E264" s="36"/>
      <c r="F264" s="36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 spans="3:19" x14ac:dyDescent="0.15">
      <c r="C265" s="42"/>
      <c r="D265" s="36"/>
      <c r="E265" s="36"/>
      <c r="F265" s="36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 spans="3:19" x14ac:dyDescent="0.15">
      <c r="C266" s="42"/>
      <c r="D266" s="36"/>
      <c r="E266" s="36"/>
      <c r="F266" s="36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 spans="3:19" x14ac:dyDescent="0.15">
      <c r="C267" s="42"/>
      <c r="D267" s="36"/>
      <c r="E267" s="36"/>
      <c r="F267" s="36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 spans="3:19" x14ac:dyDescent="0.15">
      <c r="C268" s="42"/>
      <c r="D268" s="36"/>
      <c r="E268" s="36"/>
      <c r="F268" s="36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 spans="3:19" x14ac:dyDescent="0.15">
      <c r="C269" s="42"/>
      <c r="D269" s="43"/>
      <c r="E269" s="43"/>
      <c r="F269" s="43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</row>
    <row r="270" spans="3:19" x14ac:dyDescent="0.15">
      <c r="C270" s="42"/>
      <c r="D270" s="36"/>
      <c r="E270" s="36"/>
      <c r="F270" s="36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 spans="3:19" x14ac:dyDescent="0.15">
      <c r="C271" s="42"/>
      <c r="D271" s="36"/>
      <c r="E271" s="36"/>
      <c r="F271" s="36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 spans="3:19" x14ac:dyDescent="0.15">
      <c r="C272" s="42"/>
      <c r="D272" s="36"/>
      <c r="E272" s="36"/>
      <c r="F272" s="36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 spans="3:19" x14ac:dyDescent="0.15">
      <c r="C273" s="42"/>
      <c r="D273" s="36"/>
      <c r="E273" s="36"/>
      <c r="F273" s="36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 spans="3:19" x14ac:dyDescent="0.15">
      <c r="C274" s="42"/>
      <c r="D274" s="36"/>
      <c r="E274" s="36"/>
      <c r="F274" s="36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 spans="3:19" x14ac:dyDescent="0.15">
      <c r="C275" s="42"/>
      <c r="D275" s="36"/>
      <c r="E275" s="36"/>
      <c r="F275" s="36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 spans="3:19" x14ac:dyDescent="0.15">
      <c r="C276" s="42"/>
      <c r="D276" s="36"/>
      <c r="E276" s="36"/>
      <c r="F276" s="36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 spans="3:19" x14ac:dyDescent="0.15">
      <c r="C277" s="42"/>
      <c r="D277" s="36"/>
      <c r="E277" s="36"/>
      <c r="F277" s="36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 spans="3:19" x14ac:dyDescent="0.15">
      <c r="C278" s="42"/>
      <c r="D278" s="44"/>
      <c r="E278" s="44"/>
      <c r="F278" s="44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3:19" x14ac:dyDescent="0.15">
      <c r="C279" s="42"/>
      <c r="D279" s="36"/>
      <c r="E279" s="36"/>
      <c r="F279" s="36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 spans="3:19" x14ac:dyDescent="0.15">
      <c r="C280" s="42"/>
      <c r="D280" s="36"/>
      <c r="E280" s="36"/>
      <c r="F280" s="36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 spans="3:19" x14ac:dyDescent="0.15">
      <c r="C281" s="42"/>
    </row>
    <row r="282" spans="3:19" x14ac:dyDescent="0.15">
      <c r="C282" s="41"/>
    </row>
    <row r="283" spans="3:19" x14ac:dyDescent="0.15">
      <c r="C283" s="25"/>
      <c r="D283" s="36"/>
      <c r="E283" s="36"/>
      <c r="F283" s="36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 spans="3:19" x14ac:dyDescent="0.15">
      <c r="C284" s="42"/>
      <c r="D284" s="43"/>
      <c r="E284" s="43"/>
      <c r="F284" s="43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</row>
    <row r="285" spans="3:19" x14ac:dyDescent="0.15">
      <c r="C285" s="42"/>
      <c r="D285" s="36"/>
      <c r="E285" s="36"/>
      <c r="F285" s="36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 spans="3:19" x14ac:dyDescent="0.15">
      <c r="C286" s="42"/>
      <c r="D286" s="36"/>
      <c r="E286" s="36"/>
      <c r="F286" s="36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 spans="3:19" x14ac:dyDescent="0.15">
      <c r="C287" s="42"/>
      <c r="D287" s="36"/>
      <c r="E287" s="36"/>
      <c r="F287" s="36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 spans="3:19" x14ac:dyDescent="0.15">
      <c r="C288" s="42"/>
      <c r="D288" s="36"/>
      <c r="E288" s="36"/>
      <c r="F288" s="36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 spans="3:19" x14ac:dyDescent="0.15">
      <c r="C289" s="42"/>
      <c r="D289" s="36"/>
      <c r="E289" s="36"/>
      <c r="F289" s="36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 spans="3:19" x14ac:dyDescent="0.15">
      <c r="C290" s="42"/>
      <c r="D290" s="36"/>
      <c r="E290" s="36"/>
      <c r="F290" s="36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</row>
    <row r="291" spans="3:19" x14ac:dyDescent="0.15">
      <c r="C291" s="42"/>
      <c r="D291" s="36"/>
      <c r="E291" s="36"/>
      <c r="F291" s="36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</row>
    <row r="292" spans="3:19" x14ac:dyDescent="0.15">
      <c r="C292" s="42"/>
      <c r="D292" s="36"/>
      <c r="E292" s="36"/>
      <c r="F292" s="36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</row>
    <row r="293" spans="3:19" x14ac:dyDescent="0.15">
      <c r="C293" s="42"/>
      <c r="D293" s="36"/>
      <c r="E293" s="36"/>
      <c r="F293" s="36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</row>
    <row r="294" spans="3:19" x14ac:dyDescent="0.15">
      <c r="C294" s="42"/>
      <c r="D294" s="36"/>
      <c r="E294" s="36"/>
      <c r="F294" s="36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</row>
    <row r="295" spans="3:19" x14ac:dyDescent="0.15">
      <c r="C295" s="42"/>
      <c r="D295" s="36"/>
      <c r="E295" s="36"/>
      <c r="F295" s="36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</row>
    <row r="296" spans="3:19" x14ac:dyDescent="0.15">
      <c r="C296" s="42"/>
      <c r="D296" s="36"/>
      <c r="E296" s="36"/>
      <c r="F296" s="36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</row>
    <row r="297" spans="3:19" x14ac:dyDescent="0.15">
      <c r="C297" s="42"/>
      <c r="D297" s="36"/>
      <c r="E297" s="36"/>
      <c r="F297" s="36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</row>
    <row r="298" spans="3:19" x14ac:dyDescent="0.15">
      <c r="C298" s="42"/>
      <c r="D298" s="36"/>
      <c r="E298" s="36"/>
      <c r="F298" s="36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</row>
    <row r="299" spans="3:19" x14ac:dyDescent="0.15">
      <c r="C299" s="42"/>
      <c r="D299" s="36"/>
      <c r="E299" s="36"/>
      <c r="F299" s="36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</row>
    <row r="300" spans="3:19" x14ac:dyDescent="0.15">
      <c r="C300" s="42"/>
      <c r="D300" s="43"/>
      <c r="E300" s="43"/>
      <c r="F300" s="43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</row>
    <row r="301" spans="3:19" x14ac:dyDescent="0.15">
      <c r="C301" s="42"/>
      <c r="D301" s="36"/>
      <c r="E301" s="36"/>
      <c r="F301" s="36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</row>
    <row r="302" spans="3:19" x14ac:dyDescent="0.15">
      <c r="C302" s="42"/>
      <c r="D302" s="36"/>
      <c r="E302" s="36"/>
      <c r="F302" s="36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</row>
    <row r="303" spans="3:19" x14ac:dyDescent="0.15">
      <c r="C303" s="42"/>
      <c r="D303" s="36"/>
      <c r="E303" s="36"/>
      <c r="F303" s="36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</row>
    <row r="304" spans="3:19" x14ac:dyDescent="0.15">
      <c r="C304" s="42"/>
      <c r="D304" s="36"/>
      <c r="E304" s="36"/>
      <c r="F304" s="36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</row>
    <row r="305" spans="3:19" x14ac:dyDescent="0.15">
      <c r="C305" s="42"/>
      <c r="D305" s="36"/>
      <c r="E305" s="36"/>
      <c r="F305" s="36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</row>
    <row r="306" spans="3:19" x14ac:dyDescent="0.15">
      <c r="C306" s="42"/>
      <c r="D306" s="36"/>
      <c r="E306" s="36"/>
      <c r="F306" s="36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</row>
    <row r="307" spans="3:19" x14ac:dyDescent="0.15">
      <c r="C307" s="42"/>
      <c r="D307" s="36"/>
      <c r="E307" s="36"/>
      <c r="F307" s="36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</row>
    <row r="308" spans="3:19" x14ac:dyDescent="0.15">
      <c r="C308" s="42"/>
      <c r="D308" s="36"/>
      <c r="E308" s="36"/>
      <c r="F308" s="36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</row>
    <row r="309" spans="3:19" x14ac:dyDescent="0.15">
      <c r="C309" s="42"/>
      <c r="D309" s="44"/>
      <c r="E309" s="44"/>
      <c r="F309" s="44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3:19" x14ac:dyDescent="0.15">
      <c r="C310" s="42"/>
      <c r="D310" s="36"/>
      <c r="E310" s="36"/>
      <c r="F310" s="36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</row>
    <row r="311" spans="3:19" x14ac:dyDescent="0.15">
      <c r="C311" s="42"/>
      <c r="D311" s="36"/>
      <c r="E311" s="36"/>
      <c r="F311" s="36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</row>
    <row r="312" spans="3:19" x14ac:dyDescent="0.15">
      <c r="C312" s="42"/>
    </row>
    <row r="313" spans="3:19" x14ac:dyDescent="0.15">
      <c r="C313" s="41"/>
    </row>
    <row r="314" spans="3:19" x14ac:dyDescent="0.15">
      <c r="C314" s="25"/>
      <c r="D314" s="36"/>
      <c r="E314" s="36"/>
      <c r="F314" s="36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</row>
    <row r="315" spans="3:19" x14ac:dyDescent="0.15">
      <c r="C315" s="42"/>
      <c r="D315" s="43"/>
      <c r="E315" s="43"/>
      <c r="F315" s="43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</row>
    <row r="316" spans="3:19" x14ac:dyDescent="0.15">
      <c r="C316" s="42"/>
      <c r="D316" s="36"/>
      <c r="E316" s="36"/>
      <c r="F316" s="36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 spans="3:19" x14ac:dyDescent="0.15">
      <c r="C317" s="42"/>
      <c r="D317" s="36"/>
      <c r="E317" s="36"/>
      <c r="F317" s="36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</row>
    <row r="318" spans="3:19" x14ac:dyDescent="0.15">
      <c r="C318" s="42"/>
      <c r="D318" s="36"/>
      <c r="E318" s="36"/>
      <c r="F318" s="36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</row>
    <row r="319" spans="3:19" x14ac:dyDescent="0.15">
      <c r="C319" s="42"/>
      <c r="D319" s="36"/>
      <c r="E319" s="36"/>
      <c r="F319" s="36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</row>
    <row r="320" spans="3:19" x14ac:dyDescent="0.15">
      <c r="C320" s="42"/>
      <c r="D320" s="36"/>
      <c r="E320" s="36"/>
      <c r="F320" s="36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</row>
    <row r="321" spans="3:19" x14ac:dyDescent="0.15">
      <c r="C321" s="42"/>
      <c r="D321" s="36"/>
      <c r="E321" s="36"/>
      <c r="F321" s="36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</row>
    <row r="322" spans="3:19" x14ac:dyDescent="0.15">
      <c r="C322" s="42"/>
      <c r="D322" s="36"/>
      <c r="E322" s="36"/>
      <c r="F322" s="36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</row>
    <row r="323" spans="3:19" x14ac:dyDescent="0.15">
      <c r="C323" s="42"/>
      <c r="D323" s="36"/>
      <c r="E323" s="36"/>
      <c r="F323" s="36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</row>
    <row r="324" spans="3:19" x14ac:dyDescent="0.15">
      <c r="C324" s="42"/>
      <c r="D324" s="36"/>
      <c r="E324" s="36"/>
      <c r="F324" s="36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</row>
    <row r="325" spans="3:19" x14ac:dyDescent="0.15">
      <c r="C325" s="42"/>
      <c r="D325" s="36"/>
      <c r="E325" s="36"/>
      <c r="F325" s="36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</row>
    <row r="326" spans="3:19" x14ac:dyDescent="0.15">
      <c r="C326" s="42"/>
      <c r="D326" s="36"/>
      <c r="E326" s="36"/>
      <c r="F326" s="36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</row>
    <row r="327" spans="3:19" x14ac:dyDescent="0.15">
      <c r="C327" s="42"/>
      <c r="D327" s="36"/>
      <c r="E327" s="36"/>
      <c r="F327" s="36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</row>
    <row r="328" spans="3:19" x14ac:dyDescent="0.15">
      <c r="C328" s="42"/>
      <c r="D328" s="36"/>
      <c r="E328" s="36"/>
      <c r="F328" s="36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</row>
    <row r="329" spans="3:19" x14ac:dyDescent="0.15">
      <c r="C329" s="42"/>
      <c r="D329" s="36"/>
      <c r="E329" s="36"/>
      <c r="F329" s="36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</row>
    <row r="330" spans="3:19" x14ac:dyDescent="0.15">
      <c r="C330" s="42"/>
      <c r="D330" s="36"/>
      <c r="E330" s="36"/>
      <c r="F330" s="36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</row>
    <row r="331" spans="3:19" x14ac:dyDescent="0.15">
      <c r="C331" s="42"/>
      <c r="D331" s="43"/>
      <c r="E331" s="43"/>
      <c r="F331" s="43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</row>
    <row r="332" spans="3:19" x14ac:dyDescent="0.15">
      <c r="C332" s="42"/>
      <c r="D332" s="36"/>
      <c r="E332" s="36"/>
      <c r="F332" s="36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</row>
    <row r="333" spans="3:19" x14ac:dyDescent="0.15">
      <c r="C333" s="42"/>
      <c r="D333" s="36"/>
      <c r="E333" s="36"/>
      <c r="F333" s="36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</row>
    <row r="334" spans="3:19" x14ac:dyDescent="0.15">
      <c r="C334" s="42"/>
      <c r="D334" s="36"/>
      <c r="E334" s="36"/>
      <c r="F334" s="36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</row>
    <row r="335" spans="3:19" x14ac:dyDescent="0.15">
      <c r="C335" s="42"/>
      <c r="D335" s="36"/>
      <c r="E335" s="36"/>
      <c r="F335" s="36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</row>
    <row r="336" spans="3:19" x14ac:dyDescent="0.15">
      <c r="C336" s="42"/>
      <c r="D336" s="36"/>
      <c r="E336" s="36"/>
      <c r="F336" s="36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</row>
    <row r="337" spans="3:19" x14ac:dyDescent="0.15">
      <c r="C337" s="42"/>
      <c r="D337" s="36"/>
      <c r="E337" s="36"/>
      <c r="F337" s="36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</row>
    <row r="338" spans="3:19" x14ac:dyDescent="0.15">
      <c r="C338" s="42"/>
      <c r="D338" s="36"/>
      <c r="E338" s="36"/>
      <c r="F338" s="36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</row>
    <row r="339" spans="3:19" x14ac:dyDescent="0.15">
      <c r="C339" s="42"/>
      <c r="D339" s="36"/>
      <c r="E339" s="36"/>
      <c r="F339" s="36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</row>
    <row r="340" spans="3:19" x14ac:dyDescent="0.15">
      <c r="C340" s="42"/>
      <c r="D340" s="44"/>
      <c r="E340" s="44"/>
      <c r="F340" s="44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</row>
    <row r="341" spans="3:19" x14ac:dyDescent="0.15">
      <c r="C341" s="42"/>
      <c r="D341" s="36"/>
      <c r="E341" s="36"/>
      <c r="F341" s="36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</row>
    <row r="342" spans="3:19" x14ac:dyDescent="0.15">
      <c r="C342" s="42"/>
      <c r="D342" s="36"/>
      <c r="E342" s="36"/>
      <c r="F342" s="36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</row>
    <row r="343" spans="3:19" x14ac:dyDescent="0.15">
      <c r="C343" s="42"/>
    </row>
    <row r="344" spans="3:19" x14ac:dyDescent="0.15">
      <c r="C344" s="41"/>
    </row>
    <row r="345" spans="3:19" x14ac:dyDescent="0.15">
      <c r="C345" s="25"/>
      <c r="D345" s="36"/>
      <c r="E345" s="36"/>
      <c r="F345" s="36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</row>
    <row r="346" spans="3:19" x14ac:dyDescent="0.15">
      <c r="C346" s="42"/>
      <c r="D346" s="43"/>
      <c r="E346" s="43"/>
      <c r="F346" s="43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</row>
    <row r="347" spans="3:19" x14ac:dyDescent="0.15">
      <c r="C347" s="42"/>
      <c r="D347" s="36"/>
      <c r="E347" s="36"/>
      <c r="F347" s="36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</row>
    <row r="348" spans="3:19" x14ac:dyDescent="0.15">
      <c r="C348" s="42"/>
      <c r="D348" s="36"/>
      <c r="E348" s="36"/>
      <c r="F348" s="36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</row>
    <row r="349" spans="3:19" x14ac:dyDescent="0.15">
      <c r="C349" s="42"/>
      <c r="D349" s="36"/>
      <c r="E349" s="36"/>
      <c r="F349" s="36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</row>
    <row r="350" spans="3:19" x14ac:dyDescent="0.15">
      <c r="C350" s="42"/>
      <c r="D350" s="36"/>
      <c r="E350" s="36"/>
      <c r="F350" s="36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</row>
    <row r="351" spans="3:19" x14ac:dyDescent="0.15">
      <c r="C351" s="42"/>
      <c r="D351" s="36"/>
      <c r="E351" s="36"/>
      <c r="F351" s="36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</row>
    <row r="352" spans="3:19" x14ac:dyDescent="0.15">
      <c r="C352" s="42"/>
      <c r="D352" s="36"/>
      <c r="E352" s="36"/>
      <c r="F352" s="36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</row>
    <row r="353" spans="3:19" x14ac:dyDescent="0.15">
      <c r="C353" s="42"/>
      <c r="D353" s="36"/>
      <c r="E353" s="36"/>
      <c r="F353" s="36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</row>
    <row r="354" spans="3:19" x14ac:dyDescent="0.15">
      <c r="C354" s="42"/>
      <c r="D354" s="36"/>
      <c r="E354" s="36"/>
      <c r="F354" s="36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</row>
    <row r="355" spans="3:19" x14ac:dyDescent="0.15">
      <c r="C355" s="42"/>
      <c r="D355" s="36"/>
      <c r="E355" s="36"/>
      <c r="F355" s="36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</row>
    <row r="356" spans="3:19" x14ac:dyDescent="0.15">
      <c r="C356" s="42"/>
      <c r="D356" s="36"/>
      <c r="E356" s="36"/>
      <c r="F356" s="36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</row>
    <row r="357" spans="3:19" x14ac:dyDescent="0.15">
      <c r="C357" s="42"/>
      <c r="D357" s="36"/>
      <c r="E357" s="36"/>
      <c r="F357" s="36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</row>
    <row r="358" spans="3:19" x14ac:dyDescent="0.15">
      <c r="C358" s="42"/>
      <c r="D358" s="36"/>
      <c r="E358" s="36"/>
      <c r="F358" s="36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</row>
    <row r="359" spans="3:19" x14ac:dyDescent="0.15">
      <c r="C359" s="42"/>
      <c r="D359" s="36"/>
      <c r="E359" s="36"/>
      <c r="F359" s="36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</row>
    <row r="360" spans="3:19" x14ac:dyDescent="0.15">
      <c r="C360" s="42"/>
      <c r="D360" s="36"/>
      <c r="E360" s="36"/>
      <c r="F360" s="36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</row>
    <row r="361" spans="3:19" x14ac:dyDescent="0.15">
      <c r="C361" s="42"/>
      <c r="D361" s="36"/>
      <c r="E361" s="36"/>
      <c r="F361" s="36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</row>
    <row r="362" spans="3:19" x14ac:dyDescent="0.15">
      <c r="C362" s="42"/>
      <c r="D362" s="43"/>
      <c r="E362" s="43"/>
      <c r="F362" s="43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</row>
    <row r="363" spans="3:19" x14ac:dyDescent="0.15">
      <c r="C363" s="42"/>
      <c r="D363" s="36"/>
      <c r="E363" s="36"/>
      <c r="F363" s="36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</row>
    <row r="364" spans="3:19" x14ac:dyDescent="0.15">
      <c r="C364" s="42"/>
      <c r="D364" s="36"/>
      <c r="E364" s="36"/>
      <c r="F364" s="36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</row>
    <row r="365" spans="3:19" x14ac:dyDescent="0.15">
      <c r="C365" s="42"/>
      <c r="D365" s="36"/>
      <c r="E365" s="36"/>
      <c r="F365" s="36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</row>
    <row r="366" spans="3:19" x14ac:dyDescent="0.15">
      <c r="C366" s="42"/>
      <c r="D366" s="36"/>
      <c r="E366" s="36"/>
      <c r="F366" s="36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</row>
    <row r="367" spans="3:19" x14ac:dyDescent="0.15">
      <c r="C367" s="42"/>
      <c r="D367" s="36"/>
      <c r="E367" s="36"/>
      <c r="F367" s="36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</row>
    <row r="368" spans="3:19" x14ac:dyDescent="0.15">
      <c r="C368" s="42"/>
      <c r="D368" s="36"/>
      <c r="E368" s="36"/>
      <c r="F368" s="36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</row>
    <row r="369" spans="3:19" x14ac:dyDescent="0.15">
      <c r="C369" s="42"/>
      <c r="D369" s="36"/>
      <c r="E369" s="36"/>
      <c r="F369" s="36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</row>
    <row r="370" spans="3:19" x14ac:dyDescent="0.15">
      <c r="C370" s="42"/>
      <c r="D370" s="36"/>
      <c r="E370" s="36"/>
      <c r="F370" s="36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</row>
    <row r="371" spans="3:19" x14ac:dyDescent="0.15">
      <c r="C371" s="42"/>
      <c r="D371" s="44"/>
      <c r="E371" s="44"/>
      <c r="F371" s="44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</row>
    <row r="372" spans="3:19" x14ac:dyDescent="0.15">
      <c r="C372" s="42"/>
      <c r="D372" s="36"/>
      <c r="E372" s="36"/>
      <c r="F372" s="36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</row>
    <row r="373" spans="3:19" x14ac:dyDescent="0.15">
      <c r="C373" s="42"/>
      <c r="D373" s="36"/>
      <c r="E373" s="36"/>
      <c r="F373" s="36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</row>
    <row r="374" spans="3:19" x14ac:dyDescent="0.15">
      <c r="C374" s="42"/>
    </row>
    <row r="375" spans="3:19" x14ac:dyDescent="0.15">
      <c r="C375" s="41"/>
    </row>
    <row r="376" spans="3:19" x14ac:dyDescent="0.15">
      <c r="C376" s="25"/>
      <c r="D376" s="36"/>
      <c r="E376" s="36"/>
      <c r="F376" s="36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</row>
    <row r="377" spans="3:19" x14ac:dyDescent="0.15">
      <c r="C377" s="42"/>
      <c r="D377" s="43"/>
      <c r="E377" s="43"/>
      <c r="F377" s="43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</row>
    <row r="378" spans="3:19" x14ac:dyDescent="0.15">
      <c r="C378" s="42"/>
      <c r="D378" s="36"/>
      <c r="E378" s="36"/>
      <c r="F378" s="36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</row>
    <row r="379" spans="3:19" x14ac:dyDescent="0.15">
      <c r="C379" s="42"/>
      <c r="D379" s="36"/>
      <c r="E379" s="36"/>
      <c r="F379" s="36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</row>
    <row r="380" spans="3:19" x14ac:dyDescent="0.15">
      <c r="C380" s="42"/>
      <c r="D380" s="36"/>
      <c r="E380" s="36"/>
      <c r="F380" s="36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</row>
    <row r="381" spans="3:19" x14ac:dyDescent="0.15">
      <c r="C381" s="42"/>
      <c r="D381" s="36"/>
      <c r="E381" s="36"/>
      <c r="F381" s="36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</row>
    <row r="382" spans="3:19" x14ac:dyDescent="0.15">
      <c r="C382" s="42"/>
      <c r="D382" s="36"/>
      <c r="E382" s="36"/>
      <c r="F382" s="36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</row>
    <row r="383" spans="3:19" x14ac:dyDescent="0.15">
      <c r="C383" s="42"/>
      <c r="D383" s="36"/>
      <c r="E383" s="36"/>
      <c r="F383" s="36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</row>
    <row r="384" spans="3:19" x14ac:dyDescent="0.15">
      <c r="C384" s="42"/>
      <c r="D384" s="36"/>
      <c r="E384" s="36"/>
      <c r="F384" s="36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</row>
    <row r="385" spans="3:19" x14ac:dyDescent="0.15">
      <c r="C385" s="42"/>
      <c r="D385" s="36"/>
      <c r="E385" s="36"/>
      <c r="F385" s="36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</row>
    <row r="386" spans="3:19" x14ac:dyDescent="0.15">
      <c r="C386" s="42"/>
      <c r="D386" s="36"/>
      <c r="E386" s="36"/>
      <c r="F386" s="36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</row>
    <row r="387" spans="3:19" x14ac:dyDescent="0.15">
      <c r="C387" s="42"/>
      <c r="D387" s="36"/>
      <c r="E387" s="36"/>
      <c r="F387" s="36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</row>
    <row r="388" spans="3:19" x14ac:dyDescent="0.15">
      <c r="C388" s="42"/>
      <c r="D388" s="36"/>
      <c r="E388" s="36"/>
      <c r="F388" s="36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</row>
    <row r="389" spans="3:19" x14ac:dyDescent="0.15">
      <c r="C389" s="42"/>
      <c r="D389" s="36"/>
      <c r="E389" s="36"/>
      <c r="F389" s="36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</row>
    <row r="390" spans="3:19" x14ac:dyDescent="0.15">
      <c r="C390" s="42"/>
      <c r="D390" s="36"/>
      <c r="E390" s="36"/>
      <c r="F390" s="36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</row>
    <row r="391" spans="3:19" x14ac:dyDescent="0.15">
      <c r="C391" s="42"/>
      <c r="D391" s="36"/>
      <c r="E391" s="36"/>
      <c r="F391" s="36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</row>
    <row r="392" spans="3:19" x14ac:dyDescent="0.15">
      <c r="C392" s="42"/>
      <c r="D392" s="36"/>
      <c r="E392" s="36"/>
      <c r="F392" s="36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</row>
    <row r="393" spans="3:19" x14ac:dyDescent="0.15">
      <c r="C393" s="42"/>
      <c r="D393" s="43"/>
      <c r="E393" s="43"/>
      <c r="F393" s="43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</row>
    <row r="394" spans="3:19" x14ac:dyDescent="0.15">
      <c r="C394" s="42"/>
      <c r="D394" s="36"/>
      <c r="E394" s="36"/>
      <c r="F394" s="36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</row>
    <row r="395" spans="3:19" x14ac:dyDescent="0.15">
      <c r="C395" s="42"/>
      <c r="D395" s="36"/>
      <c r="E395" s="36"/>
      <c r="F395" s="36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</row>
    <row r="396" spans="3:19" x14ac:dyDescent="0.15">
      <c r="C396" s="42"/>
      <c r="D396" s="36"/>
      <c r="E396" s="36"/>
      <c r="F396" s="36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</row>
    <row r="397" spans="3:19" x14ac:dyDescent="0.15">
      <c r="C397" s="42"/>
      <c r="D397" s="36"/>
      <c r="E397" s="36"/>
      <c r="F397" s="36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</row>
    <row r="398" spans="3:19" x14ac:dyDescent="0.15">
      <c r="C398" s="42"/>
      <c r="D398" s="36"/>
      <c r="E398" s="36"/>
      <c r="F398" s="36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</row>
    <row r="399" spans="3:19" x14ac:dyDescent="0.15">
      <c r="C399" s="42"/>
      <c r="D399" s="36"/>
      <c r="E399" s="36"/>
      <c r="F399" s="36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</row>
    <row r="400" spans="3:19" x14ac:dyDescent="0.15">
      <c r="C400" s="42"/>
      <c r="D400" s="36"/>
      <c r="E400" s="36"/>
      <c r="F400" s="36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</row>
    <row r="401" spans="3:19" x14ac:dyDescent="0.15">
      <c r="C401" s="42"/>
      <c r="D401" s="36"/>
      <c r="E401" s="36"/>
      <c r="F401" s="36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</row>
    <row r="402" spans="3:19" x14ac:dyDescent="0.15">
      <c r="C402" s="42"/>
      <c r="D402" s="44"/>
      <c r="E402" s="44"/>
      <c r="F402" s="44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</row>
    <row r="403" spans="3:19" x14ac:dyDescent="0.15">
      <c r="C403" s="42"/>
      <c r="D403" s="36"/>
      <c r="E403" s="36"/>
      <c r="F403" s="36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</row>
    <row r="404" spans="3:19" x14ac:dyDescent="0.15">
      <c r="C404" s="42"/>
      <c r="D404" s="36"/>
      <c r="E404" s="36"/>
      <c r="F404" s="36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</row>
    <row r="405" spans="3:19" x14ac:dyDescent="0.15">
      <c r="C405" s="42"/>
    </row>
    <row r="406" spans="3:19" x14ac:dyDescent="0.15">
      <c r="C406" s="41"/>
    </row>
    <row r="407" spans="3:19" x14ac:dyDescent="0.15">
      <c r="C407" s="25"/>
      <c r="D407" s="36"/>
      <c r="E407" s="36"/>
      <c r="F407" s="36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</row>
    <row r="408" spans="3:19" x14ac:dyDescent="0.15">
      <c r="C408" s="42"/>
      <c r="D408" s="43"/>
      <c r="E408" s="43"/>
      <c r="F408" s="43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</row>
    <row r="409" spans="3:19" x14ac:dyDescent="0.15">
      <c r="C409" s="42"/>
      <c r="D409" s="36"/>
      <c r="E409" s="36"/>
      <c r="F409" s="36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</row>
    <row r="410" spans="3:19" x14ac:dyDescent="0.15">
      <c r="C410" s="42"/>
      <c r="D410" s="36"/>
      <c r="E410" s="36"/>
      <c r="F410" s="36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</row>
    <row r="411" spans="3:19" x14ac:dyDescent="0.15">
      <c r="C411" s="42"/>
      <c r="D411" s="36"/>
      <c r="E411" s="36"/>
      <c r="F411" s="36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</row>
    <row r="412" spans="3:19" x14ac:dyDescent="0.15">
      <c r="C412" s="42"/>
      <c r="D412" s="36"/>
      <c r="E412" s="36"/>
      <c r="F412" s="36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</row>
    <row r="413" spans="3:19" x14ac:dyDescent="0.15">
      <c r="C413" s="42"/>
      <c r="D413" s="36"/>
      <c r="E413" s="36"/>
      <c r="F413" s="36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</row>
    <row r="414" spans="3:19" x14ac:dyDescent="0.15">
      <c r="C414" s="42"/>
      <c r="D414" s="36"/>
      <c r="E414" s="36"/>
      <c r="F414" s="36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</row>
    <row r="415" spans="3:19" x14ac:dyDescent="0.15">
      <c r="C415" s="42"/>
      <c r="D415" s="36"/>
      <c r="E415" s="36"/>
      <c r="F415" s="36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</row>
    <row r="416" spans="3:19" x14ac:dyDescent="0.15">
      <c r="C416" s="42"/>
      <c r="D416" s="36"/>
      <c r="E416" s="36"/>
      <c r="F416" s="36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</row>
    <row r="417" spans="3:19" x14ac:dyDescent="0.15">
      <c r="C417" s="42"/>
      <c r="D417" s="36"/>
      <c r="E417" s="36"/>
      <c r="F417" s="36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</row>
    <row r="418" spans="3:19" x14ac:dyDescent="0.15">
      <c r="C418" s="42"/>
      <c r="D418" s="36"/>
      <c r="E418" s="36"/>
      <c r="F418" s="36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</row>
    <row r="419" spans="3:19" x14ac:dyDescent="0.15">
      <c r="C419" s="42"/>
      <c r="D419" s="36"/>
      <c r="E419" s="36"/>
      <c r="F419" s="36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</row>
    <row r="420" spans="3:19" x14ac:dyDescent="0.15">
      <c r="C420" s="42"/>
      <c r="D420" s="36"/>
      <c r="E420" s="36"/>
      <c r="F420" s="36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</row>
    <row r="421" spans="3:19" x14ac:dyDescent="0.15">
      <c r="C421" s="42"/>
      <c r="D421" s="36"/>
      <c r="E421" s="36"/>
      <c r="F421" s="36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</row>
    <row r="422" spans="3:19" x14ac:dyDescent="0.15">
      <c r="C422" s="42"/>
      <c r="D422" s="36"/>
      <c r="E422" s="36"/>
      <c r="F422" s="36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</row>
    <row r="423" spans="3:19" x14ac:dyDescent="0.15">
      <c r="C423" s="42"/>
      <c r="D423" s="36"/>
      <c r="E423" s="36"/>
      <c r="F423" s="36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</row>
    <row r="424" spans="3:19" x14ac:dyDescent="0.15">
      <c r="C424" s="42"/>
      <c r="D424" s="43"/>
      <c r="E424" s="43"/>
      <c r="F424" s="43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</row>
    <row r="425" spans="3:19" x14ac:dyDescent="0.15">
      <c r="C425" s="42"/>
      <c r="D425" s="36"/>
      <c r="E425" s="36"/>
      <c r="F425" s="36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</row>
    <row r="426" spans="3:19" x14ac:dyDescent="0.15">
      <c r="C426" s="42"/>
      <c r="D426" s="36"/>
      <c r="E426" s="36"/>
      <c r="F426" s="36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</row>
    <row r="427" spans="3:19" x14ac:dyDescent="0.15">
      <c r="C427" s="42"/>
      <c r="D427" s="36"/>
      <c r="E427" s="36"/>
      <c r="F427" s="36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</row>
    <row r="428" spans="3:19" x14ac:dyDescent="0.15">
      <c r="C428" s="42"/>
      <c r="D428" s="36"/>
      <c r="E428" s="36"/>
      <c r="F428" s="36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</row>
    <row r="429" spans="3:19" x14ac:dyDescent="0.15">
      <c r="C429" s="42"/>
      <c r="D429" s="36"/>
      <c r="E429" s="36"/>
      <c r="F429" s="36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</row>
    <row r="430" spans="3:19" x14ac:dyDescent="0.15">
      <c r="C430" s="42"/>
      <c r="D430" s="36"/>
      <c r="E430" s="36"/>
      <c r="F430" s="36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</row>
    <row r="431" spans="3:19" x14ac:dyDescent="0.15">
      <c r="C431" s="42"/>
      <c r="D431" s="36"/>
      <c r="E431" s="36"/>
      <c r="F431" s="36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</row>
    <row r="432" spans="3:19" x14ac:dyDescent="0.15">
      <c r="C432" s="42"/>
      <c r="D432" s="36"/>
      <c r="E432" s="36"/>
      <c r="F432" s="36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</row>
    <row r="433" spans="3:19" x14ac:dyDescent="0.15">
      <c r="C433" s="42"/>
      <c r="D433" s="44"/>
      <c r="E433" s="44"/>
      <c r="F433" s="44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</row>
    <row r="434" spans="3:19" x14ac:dyDescent="0.15">
      <c r="C434" s="42"/>
      <c r="D434" s="36"/>
      <c r="E434" s="36"/>
      <c r="F434" s="36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</row>
    <row r="435" spans="3:19" x14ac:dyDescent="0.15">
      <c r="C435" s="42"/>
      <c r="D435" s="36"/>
      <c r="E435" s="36"/>
      <c r="F435" s="36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</row>
    <row r="436" spans="3:19" x14ac:dyDescent="0.15">
      <c r="C436" s="42"/>
    </row>
  </sheetData>
  <autoFilter ref="A1:F68">
    <filterColumn colId="0">
      <customFilters>
        <customFilter operator="notEqual" val=" "/>
      </customFilters>
    </filterColumn>
  </autoFilter>
  <mergeCells count="1">
    <mergeCell ref="A1:A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7"/>
  <sheetViews>
    <sheetView zoomScale="91" zoomScaleNormal="9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R5" sqref="R5"/>
    </sheetView>
  </sheetViews>
  <sheetFormatPr defaultRowHeight="12.75" x14ac:dyDescent="0.15"/>
  <cols>
    <col min="1" max="2" width="12.5" style="24" customWidth="1"/>
    <col min="3" max="3" width="30.1640625" style="24" customWidth="1"/>
    <col min="4" max="4" width="10.6640625" style="24" customWidth="1"/>
    <col min="5" max="5" width="7.1640625" style="24" customWidth="1"/>
    <col min="6" max="6" width="7.83203125" style="24" customWidth="1"/>
    <col min="7" max="7" width="13.6640625" style="24" bestFit="1" customWidth="1"/>
    <col min="8" max="8" width="9.33203125" style="24"/>
    <col min="9" max="9" width="13.6640625" style="24" bestFit="1" customWidth="1"/>
    <col min="10" max="10" width="10.1640625" style="24" customWidth="1"/>
    <col min="11" max="11" width="9.33203125" style="24"/>
    <col min="12" max="12" width="10" style="30" customWidth="1"/>
    <col min="13" max="13" width="11.6640625" style="30" customWidth="1"/>
    <col min="14" max="15" width="11" style="30" customWidth="1"/>
    <col min="16" max="16" width="9.33203125" style="30"/>
    <col min="17" max="17" width="12.6640625" style="30" customWidth="1"/>
    <col min="18" max="18" width="12.5" style="30" customWidth="1"/>
    <col min="19" max="19" width="12.6640625" style="30" customWidth="1"/>
    <col min="20" max="20" width="9.33203125" style="24"/>
    <col min="21" max="21" width="12.6640625" style="24" customWidth="1"/>
    <col min="22" max="16384" width="9.33203125" style="24"/>
  </cols>
  <sheetData>
    <row r="1" spans="1:21" ht="20.25" x14ac:dyDescent="0.15">
      <c r="C1" s="2" t="s">
        <v>175</v>
      </c>
      <c r="D1" s="20"/>
      <c r="E1" s="20"/>
      <c r="F1" s="20"/>
      <c r="G1" s="20"/>
      <c r="H1" s="20"/>
      <c r="I1" s="20"/>
      <c r="J1" s="20"/>
      <c r="K1" s="20"/>
      <c r="L1" s="86"/>
      <c r="M1" s="86"/>
      <c r="N1" s="86"/>
      <c r="O1" s="86"/>
      <c r="P1" s="86"/>
      <c r="Q1" s="86"/>
      <c r="R1" s="86"/>
      <c r="S1" s="86"/>
      <c r="T1" s="20"/>
      <c r="U1" s="20"/>
    </row>
    <row r="2" spans="1:21" ht="52.5" x14ac:dyDescent="0.2">
      <c r="A2" s="24" t="s">
        <v>569</v>
      </c>
      <c r="B2" s="24" t="s">
        <v>467</v>
      </c>
      <c r="C2" s="26" t="s">
        <v>176</v>
      </c>
      <c r="D2" s="45" t="s">
        <v>177</v>
      </c>
      <c r="E2" s="45" t="s">
        <v>81</v>
      </c>
      <c r="F2" s="46" t="s">
        <v>196</v>
      </c>
      <c r="G2" s="46" t="s">
        <v>197</v>
      </c>
      <c r="H2" s="45" t="s">
        <v>178</v>
      </c>
      <c r="I2" s="45" t="s">
        <v>198</v>
      </c>
      <c r="J2" s="45" t="s">
        <v>199</v>
      </c>
      <c r="K2" s="47" t="s">
        <v>200</v>
      </c>
      <c r="L2" s="47" t="s">
        <v>179</v>
      </c>
      <c r="M2" s="47" t="s">
        <v>201</v>
      </c>
      <c r="N2" s="47" t="s">
        <v>202</v>
      </c>
      <c r="O2" s="47" t="s">
        <v>203</v>
      </c>
      <c r="P2" s="48" t="s">
        <v>180</v>
      </c>
      <c r="Q2" s="47" t="s">
        <v>181</v>
      </c>
      <c r="R2" s="47" t="s">
        <v>204</v>
      </c>
      <c r="S2" s="47" t="s">
        <v>182</v>
      </c>
      <c r="T2" s="47" t="s">
        <v>183</v>
      </c>
      <c r="U2" s="47" t="s">
        <v>47</v>
      </c>
    </row>
    <row r="3" spans="1:21" x14ac:dyDescent="0.2">
      <c r="A3" s="24" t="s">
        <v>462</v>
      </c>
      <c r="C3" s="49" t="s">
        <v>184</v>
      </c>
      <c r="D3" s="49" t="s">
        <v>185</v>
      </c>
      <c r="E3" s="49">
        <v>1</v>
      </c>
      <c r="F3" s="53">
        <v>371.75</v>
      </c>
      <c r="G3" s="79">
        <v>1133.3900000000001</v>
      </c>
      <c r="H3" s="50">
        <v>3.0487962340282451</v>
      </c>
      <c r="I3" s="79">
        <v>169.19015718280548</v>
      </c>
      <c r="J3" s="79">
        <v>47.170043822406377</v>
      </c>
      <c r="K3" s="50">
        <v>1.3935469485966983</v>
      </c>
      <c r="L3" s="50">
        <v>266.76532166666664</v>
      </c>
      <c r="M3" s="50">
        <v>27.393594521535015</v>
      </c>
      <c r="N3" s="50">
        <v>60.277839999999991</v>
      </c>
      <c r="O3" s="50"/>
      <c r="P3" s="50"/>
      <c r="Q3" s="50">
        <v>10</v>
      </c>
      <c r="R3" s="50"/>
      <c r="S3" s="50">
        <v>2667.6532166666666</v>
      </c>
      <c r="T3" s="50"/>
      <c r="U3" s="50">
        <v>1.9479420422931104</v>
      </c>
    </row>
    <row r="4" spans="1:21" x14ac:dyDescent="0.2">
      <c r="A4" s="24" t="s">
        <v>462</v>
      </c>
      <c r="C4" s="49" t="s">
        <v>186</v>
      </c>
      <c r="D4" s="49" t="s">
        <v>185</v>
      </c>
      <c r="E4" s="49">
        <v>1</v>
      </c>
      <c r="F4" s="53">
        <v>139.41</v>
      </c>
      <c r="G4" s="79">
        <v>425.02</v>
      </c>
      <c r="H4" s="50">
        <v>3.0487052578724625</v>
      </c>
      <c r="I4" s="79">
        <v>106.53009896970428</v>
      </c>
      <c r="J4" s="79">
        <v>0</v>
      </c>
      <c r="K4" s="50">
        <v>18.580625981289309</v>
      </c>
      <c r="L4" s="50">
        <v>7.5029764949999995</v>
      </c>
      <c r="M4" s="50">
        <v>16.377079481594556</v>
      </c>
      <c r="N4" s="50">
        <v>376.73649999999998</v>
      </c>
      <c r="O4" s="50">
        <v>1198.3449869999999</v>
      </c>
      <c r="P4" s="50">
        <v>503.45820000000003</v>
      </c>
      <c r="Q4" s="50">
        <v>8</v>
      </c>
      <c r="R4" s="50"/>
      <c r="S4" s="50">
        <v>60.023811959999996</v>
      </c>
      <c r="T4" s="50">
        <v>1887.788</v>
      </c>
      <c r="U4" s="50">
        <v>2.3617077849434307</v>
      </c>
    </row>
    <row r="5" spans="1:21" x14ac:dyDescent="0.2">
      <c r="A5" s="51" t="s">
        <v>462</v>
      </c>
      <c r="B5" s="51" t="s">
        <v>133</v>
      </c>
      <c r="C5" s="51" t="s">
        <v>187</v>
      </c>
      <c r="D5" s="52"/>
      <c r="E5" s="52"/>
      <c r="F5" s="52">
        <f>SUMIF($D3:$D4,"yes",F3:F4)</f>
        <v>511.15999999999997</v>
      </c>
      <c r="G5" s="52">
        <f>SUMIF($D3:$D4,"yes",G3:G4)</f>
        <v>1558.41</v>
      </c>
      <c r="H5" s="52"/>
      <c r="I5" s="52">
        <f>SUMIF($D3:$D4,"yes",I3:I4)</f>
        <v>275.72025615250976</v>
      </c>
      <c r="J5" s="52">
        <f>SUMIF($D3:$D4,"yes",J3:J4)</f>
        <v>47.170043822406377</v>
      </c>
      <c r="K5" s="52"/>
      <c r="L5" s="87">
        <f>SUMPRODUCT($F$3:$F$4,L3:L4)/$F$5</f>
        <v>196.05602606375945</v>
      </c>
      <c r="M5" s="87">
        <f>SUMPRODUCT($F$3:$F$4,M3:M4)/$F$5</f>
        <v>24.389031641579425</v>
      </c>
      <c r="N5" s="87">
        <f>SUMPRODUCT($F$3:$F$4,N3:N4)/$F$5</f>
        <v>146.58643572462634</v>
      </c>
      <c r="O5" s="87">
        <f>SUMPRODUCT($F$3:$F$4,O3:O4)/$F$5</f>
        <v>326.82775381029427</v>
      </c>
      <c r="P5" s="50">
        <v>503.45820000000003</v>
      </c>
      <c r="Q5" s="87">
        <f>SUMPRODUCT($F$3:$F$4,Q3:Q4)/$F$5</f>
        <v>9.4545347836293914</v>
      </c>
      <c r="R5" s="87">
        <v>5.3362489800193025</v>
      </c>
      <c r="S5" s="87">
        <f>SUM(S3:S4)/F5</f>
        <v>5.3362489800193025</v>
      </c>
      <c r="U5" s="87">
        <f>SUMPRODUCT($F$3:$F$4,U3:U4)/$F$5</f>
        <v>2.0607894524638617</v>
      </c>
    </row>
    <row r="6" spans="1:21" x14ac:dyDescent="0.2">
      <c r="A6" s="24" t="s">
        <v>463</v>
      </c>
      <c r="C6" s="49" t="s">
        <v>184</v>
      </c>
      <c r="D6" s="49" t="s">
        <v>185</v>
      </c>
      <c r="E6" s="49">
        <v>1</v>
      </c>
      <c r="F6" s="53">
        <v>371.75</v>
      </c>
      <c r="G6" s="79">
        <v>1133.3900000000001</v>
      </c>
      <c r="H6" s="50">
        <v>3.0487962340282451</v>
      </c>
      <c r="I6" s="79">
        <v>169.19015718280548</v>
      </c>
      <c r="J6" s="79">
        <v>47.170043822406377</v>
      </c>
      <c r="K6" s="50">
        <v>1.3935469485966983</v>
      </c>
      <c r="L6" s="50">
        <v>266.76532166666664</v>
      </c>
      <c r="M6" s="50">
        <v>27.393594521535015</v>
      </c>
      <c r="N6" s="50">
        <v>60.277839999999991</v>
      </c>
      <c r="O6" s="50"/>
      <c r="P6" s="50"/>
      <c r="Q6" s="50">
        <v>10</v>
      </c>
      <c r="R6" s="50"/>
      <c r="S6" s="50">
        <v>2667.6532166666666</v>
      </c>
      <c r="T6" s="50"/>
      <c r="U6" s="50">
        <v>1.9479420422931104</v>
      </c>
    </row>
    <row r="7" spans="1:21" x14ac:dyDescent="0.2">
      <c r="A7" s="24" t="s">
        <v>463</v>
      </c>
      <c r="C7" s="49" t="s">
        <v>186</v>
      </c>
      <c r="D7" s="49" t="s">
        <v>185</v>
      </c>
      <c r="E7" s="49">
        <v>1</v>
      </c>
      <c r="F7" s="53">
        <v>139.41</v>
      </c>
      <c r="G7" s="79">
        <v>425.02</v>
      </c>
      <c r="H7" s="50">
        <v>3.0487052578724625</v>
      </c>
      <c r="I7" s="79">
        <v>106.53009896970428</v>
      </c>
      <c r="J7" s="79">
        <v>0</v>
      </c>
      <c r="K7" s="50">
        <v>18.580625981289309</v>
      </c>
      <c r="L7" s="50">
        <v>7.5029764949999995</v>
      </c>
      <c r="M7" s="50">
        <v>16.377079481594556</v>
      </c>
      <c r="N7" s="50">
        <v>376.73649999999998</v>
      </c>
      <c r="O7" s="50">
        <v>1198.3449869999999</v>
      </c>
      <c r="P7" s="50">
        <v>503.45820000000003</v>
      </c>
      <c r="Q7" s="50">
        <v>8</v>
      </c>
      <c r="R7" s="50"/>
      <c r="S7" s="50">
        <v>60.023811959999996</v>
      </c>
      <c r="T7" s="50">
        <v>1887.788</v>
      </c>
      <c r="U7" s="50">
        <v>2.3617077849434307</v>
      </c>
    </row>
    <row r="8" spans="1:21" x14ac:dyDescent="0.2">
      <c r="A8" s="24" t="s">
        <v>463</v>
      </c>
      <c r="C8" s="49" t="s">
        <v>457</v>
      </c>
      <c r="D8" s="49" t="s">
        <v>461</v>
      </c>
      <c r="E8" s="49">
        <v>1</v>
      </c>
      <c r="F8" s="53">
        <v>511.14999999999992</v>
      </c>
      <c r="G8" s="79">
        <v>856.26</v>
      </c>
      <c r="H8" s="50">
        <v>1.6751638462290914</v>
      </c>
      <c r="I8" s="79">
        <v>0</v>
      </c>
      <c r="J8" s="79">
        <v>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>
        <v>1</v>
      </c>
    </row>
    <row r="9" spans="1:21" x14ac:dyDescent="0.2">
      <c r="A9" s="51" t="s">
        <v>463</v>
      </c>
      <c r="B9" s="51" t="s">
        <v>133</v>
      </c>
      <c r="C9" s="51" t="s">
        <v>187</v>
      </c>
      <c r="D9" s="52"/>
      <c r="E9" s="52"/>
      <c r="F9" s="52">
        <f>SUMIF($D6:$D8,"yes",F6:F8)</f>
        <v>511.15999999999997</v>
      </c>
      <c r="G9" s="52">
        <f>SUMIF($D6:$D8,"yes",G6:G8)</f>
        <v>1558.41</v>
      </c>
      <c r="H9" s="52"/>
      <c r="I9" s="52">
        <f>SUMIF($D6:$D8,"yes",I6:I8)</f>
        <v>275.72025615250976</v>
      </c>
      <c r="J9" s="52">
        <f>SUMIF($D6:$D8,"yes",J6:J8)</f>
        <v>47.170043822406377</v>
      </c>
      <c r="K9" s="52"/>
      <c r="L9" s="87">
        <f>SUMPRODUCT($F$6:$F$7,L6:L7)/$F$9</f>
        <v>196.05602606375945</v>
      </c>
      <c r="M9" s="87">
        <f>SUMPRODUCT($F$6:$F$7,M6:M7)/$F$9</f>
        <v>24.389031641579425</v>
      </c>
      <c r="N9" s="87">
        <f>SUMPRODUCT($F$6:$F$7,N6:N7)/$F$9</f>
        <v>146.58643572462634</v>
      </c>
      <c r="O9" s="87">
        <f>SUMPRODUCT($F$6:$F$7,O6:O7)/$F$9</f>
        <v>326.82775381029427</v>
      </c>
      <c r="P9" s="50">
        <v>503.45820000000003</v>
      </c>
      <c r="Q9" s="87">
        <f>SUMPRODUCT($F$6:$F$7,Q6:Q7)/$F$9</f>
        <v>9.4545347836293914</v>
      </c>
      <c r="R9" s="87">
        <v>5.3362489800193025</v>
      </c>
      <c r="S9" s="87">
        <f>SUMPRODUCT($F$6:$F$7,S6:S7)/$F$9</f>
        <v>1956.4676479403261</v>
      </c>
      <c r="U9" s="87">
        <f>SUMPRODUCT($F$6:$F$7,U6:U7)/$F$9</f>
        <v>2.0607894524638617</v>
      </c>
    </row>
    <row r="10" spans="1:21" x14ac:dyDescent="0.2">
      <c r="A10" s="24" t="s">
        <v>464</v>
      </c>
      <c r="C10" s="49" t="s">
        <v>184</v>
      </c>
      <c r="D10" s="49" t="s">
        <v>185</v>
      </c>
      <c r="E10" s="49">
        <v>1</v>
      </c>
      <c r="F10" s="53">
        <v>371.75</v>
      </c>
      <c r="G10" s="79">
        <v>1133.3900000000001</v>
      </c>
      <c r="H10" s="50">
        <v>3.0487962340282451</v>
      </c>
      <c r="I10" s="79">
        <v>169.19015718280548</v>
      </c>
      <c r="J10" s="79">
        <v>47.170043822406377</v>
      </c>
      <c r="K10" s="50">
        <v>1.3935469485966983</v>
      </c>
      <c r="L10" s="50">
        <v>266.76532166666664</v>
      </c>
      <c r="M10" s="50">
        <v>22.604189999999999</v>
      </c>
      <c r="N10" s="50">
        <v>60.277839999999991</v>
      </c>
      <c r="O10" s="50"/>
      <c r="P10" s="50"/>
      <c r="Q10" s="50">
        <v>10</v>
      </c>
      <c r="R10" s="50"/>
      <c r="S10" s="50">
        <v>2667.6532166666666</v>
      </c>
      <c r="T10" s="50"/>
      <c r="U10" s="50">
        <v>0.51945121127816274</v>
      </c>
    </row>
    <row r="11" spans="1:21" x14ac:dyDescent="0.2">
      <c r="A11" s="24" t="s">
        <v>464</v>
      </c>
      <c r="C11" s="49" t="s">
        <v>186</v>
      </c>
      <c r="D11" s="49" t="s">
        <v>185</v>
      </c>
      <c r="E11" s="49">
        <v>1</v>
      </c>
      <c r="F11" s="53">
        <v>139.41</v>
      </c>
      <c r="G11" s="79">
        <v>425.02</v>
      </c>
      <c r="H11" s="50">
        <v>3.0487052578724625</v>
      </c>
      <c r="I11" s="79">
        <v>106.53009896970428</v>
      </c>
      <c r="J11" s="79">
        <v>0</v>
      </c>
      <c r="K11" s="50">
        <v>18.580625981289309</v>
      </c>
      <c r="L11" s="50">
        <v>7.5029764949999995</v>
      </c>
      <c r="M11" s="50">
        <v>12.916679999999999</v>
      </c>
      <c r="N11" s="50">
        <v>376.73649999999998</v>
      </c>
      <c r="O11" s="50">
        <v>1198.3449869999999</v>
      </c>
      <c r="P11" s="50">
        <v>503.45820000000003</v>
      </c>
      <c r="Q11" s="50">
        <v>8</v>
      </c>
      <c r="R11" s="50"/>
      <c r="S11" s="50">
        <v>60.023811959999996</v>
      </c>
      <c r="T11" s="50">
        <v>1887.788</v>
      </c>
      <c r="U11" s="50">
        <v>0.62978874265158158</v>
      </c>
    </row>
    <row r="12" spans="1:21" x14ac:dyDescent="0.2">
      <c r="A12" s="24" t="s">
        <v>464</v>
      </c>
      <c r="C12" s="49" t="s">
        <v>457</v>
      </c>
      <c r="D12" s="49" t="s">
        <v>461</v>
      </c>
      <c r="E12" s="49">
        <v>1</v>
      </c>
      <c r="F12" s="53">
        <v>511.14999999999992</v>
      </c>
      <c r="G12" s="79">
        <v>856.26</v>
      </c>
      <c r="H12" s="50">
        <v>1.6751638462290914</v>
      </c>
      <c r="I12" s="79">
        <v>0</v>
      </c>
      <c r="J12" s="79">
        <v>0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>
        <v>1</v>
      </c>
    </row>
    <row r="13" spans="1:21" x14ac:dyDescent="0.2">
      <c r="A13" s="51" t="s">
        <v>464</v>
      </c>
      <c r="B13" s="51" t="s">
        <v>133</v>
      </c>
      <c r="C13" s="51" t="s">
        <v>187</v>
      </c>
      <c r="D13" s="52"/>
      <c r="E13" s="52"/>
      <c r="F13" s="52">
        <f>SUMIF($D10:$D12,"yes",F10:F12)</f>
        <v>511.15999999999997</v>
      </c>
      <c r="G13" s="52">
        <f>SUMIF($D10:$D12,"yes",G10:G12)</f>
        <v>1558.41</v>
      </c>
      <c r="H13" s="52"/>
      <c r="I13" s="52">
        <f>SUMIF($D10:$D12,"yes",I10:I12)</f>
        <v>275.72025615250976</v>
      </c>
      <c r="J13" s="52">
        <f>SUMIF($D10:$D12,"yes",J10:J12)</f>
        <v>47.170043822406377</v>
      </c>
      <c r="K13" s="52"/>
      <c r="L13" s="87">
        <f>SUMPRODUCT($F$10:$F$11,L10:L11)/$F$13</f>
        <v>196.05602606375945</v>
      </c>
      <c r="M13" s="87">
        <f>SUMPRODUCT($F$10:$F$11,M10:M11)/$F$13</f>
        <v>19.962090130878785</v>
      </c>
      <c r="N13" s="87">
        <f>SUMPRODUCT($F$10:$F$11,N10:N11)/$F$13</f>
        <v>146.58643572462634</v>
      </c>
      <c r="O13" s="87">
        <f>SUMPRODUCT($F$10:$F$11,O10:O11)/$F$13</f>
        <v>326.82775381029427</v>
      </c>
      <c r="P13" s="50">
        <v>503.45820000000003</v>
      </c>
      <c r="Q13" s="87">
        <f>SUMPRODUCT($F$10:$F$11,Q10:Q11)/$F$13</f>
        <v>9.4545347836293914</v>
      </c>
      <c r="R13" s="87">
        <v>5.3362489800193025</v>
      </c>
      <c r="S13" s="87">
        <f>SUMPRODUCT($F$10:$F$11,S10:S11)/$F$13</f>
        <v>1956.4676479403261</v>
      </c>
      <c r="U13" s="87">
        <f>SUMPRODUCT($F$10:$F$11,U10:U11)/$F$13</f>
        <v>0.5495438539903631</v>
      </c>
    </row>
    <row r="14" spans="1:21" x14ac:dyDescent="0.15">
      <c r="C14" s="36"/>
    </row>
    <row r="15" spans="1:21" x14ac:dyDescent="0.15">
      <c r="C15" s="36"/>
    </row>
    <row r="16" spans="1:21" x14ac:dyDescent="0.15">
      <c r="C16" s="36"/>
    </row>
    <row r="17" spans="3:3" x14ac:dyDescent="0.15">
      <c r="C17" s="36"/>
    </row>
    <row r="18" spans="3:3" x14ac:dyDescent="0.15">
      <c r="C18" s="36"/>
    </row>
    <row r="19" spans="3:3" x14ac:dyDescent="0.15">
      <c r="C19" s="36"/>
    </row>
    <row r="20" spans="3:3" x14ac:dyDescent="0.15">
      <c r="C20" s="36"/>
    </row>
    <row r="21" spans="3:3" x14ac:dyDescent="0.15">
      <c r="C21" s="36"/>
    </row>
    <row r="22" spans="3:3" x14ac:dyDescent="0.15">
      <c r="C22" s="36"/>
    </row>
    <row r="23" spans="3:3" x14ac:dyDescent="0.15">
      <c r="C23" s="36"/>
    </row>
    <row r="24" spans="3:3" x14ac:dyDescent="0.15">
      <c r="C24" s="36"/>
    </row>
    <row r="25" spans="3:3" x14ac:dyDescent="0.15">
      <c r="C25" s="36"/>
    </row>
    <row r="26" spans="3:3" x14ac:dyDescent="0.15">
      <c r="C26" s="36"/>
    </row>
    <row r="27" spans="3:3" x14ac:dyDescent="0.15">
      <c r="C27" s="36"/>
    </row>
    <row r="28" spans="3:3" x14ac:dyDescent="0.15">
      <c r="C28" s="36"/>
    </row>
    <row r="29" spans="3:3" x14ac:dyDescent="0.15">
      <c r="C29" s="36"/>
    </row>
    <row r="30" spans="3:3" x14ac:dyDescent="0.15">
      <c r="C30" s="36"/>
    </row>
    <row r="31" spans="3:3" x14ac:dyDescent="0.15">
      <c r="C31" s="36"/>
    </row>
    <row r="32" spans="3:3" x14ac:dyDescent="0.15">
      <c r="C32" s="36"/>
    </row>
    <row r="33" spans="3:3" x14ac:dyDescent="0.15">
      <c r="C33" s="36"/>
    </row>
    <row r="34" spans="3:3" x14ac:dyDescent="0.15">
      <c r="C34" s="36"/>
    </row>
    <row r="35" spans="3:3" x14ac:dyDescent="0.15">
      <c r="C35" s="36"/>
    </row>
    <row r="36" spans="3:3" x14ac:dyDescent="0.15">
      <c r="C36" s="36"/>
    </row>
    <row r="37" spans="3:3" x14ac:dyDescent="0.15">
      <c r="C37" s="36"/>
    </row>
    <row r="38" spans="3:3" x14ac:dyDescent="0.15">
      <c r="C38" s="36"/>
    </row>
    <row r="39" spans="3:3" x14ac:dyDescent="0.15">
      <c r="C39" s="36"/>
    </row>
    <row r="40" spans="3:3" x14ac:dyDescent="0.15">
      <c r="C40" s="36"/>
    </row>
    <row r="41" spans="3:3" x14ac:dyDescent="0.15">
      <c r="C41" s="36"/>
    </row>
    <row r="42" spans="3:3" x14ac:dyDescent="0.15">
      <c r="C42" s="36"/>
    </row>
    <row r="43" spans="3:3" x14ac:dyDescent="0.15">
      <c r="C43" s="36"/>
    </row>
    <row r="44" spans="3:3" x14ac:dyDescent="0.15">
      <c r="C44" s="36"/>
    </row>
    <row r="45" spans="3:3" x14ac:dyDescent="0.15">
      <c r="C45" s="36"/>
    </row>
    <row r="46" spans="3:3" x14ac:dyDescent="0.15">
      <c r="C46" s="36"/>
    </row>
    <row r="47" spans="3:3" x14ac:dyDescent="0.15">
      <c r="C47" s="36"/>
    </row>
    <row r="48" spans="3:3" x14ac:dyDescent="0.15">
      <c r="C48" s="36"/>
    </row>
    <row r="49" spans="3:3" x14ac:dyDescent="0.15">
      <c r="C49" s="36"/>
    </row>
    <row r="50" spans="3:3" x14ac:dyDescent="0.15">
      <c r="C50" s="36"/>
    </row>
    <row r="51" spans="3:3" x14ac:dyDescent="0.15">
      <c r="C51" s="36"/>
    </row>
    <row r="52" spans="3:3" x14ac:dyDescent="0.15">
      <c r="C52" s="36"/>
    </row>
    <row r="53" spans="3:3" x14ac:dyDescent="0.15">
      <c r="C53" s="36"/>
    </row>
    <row r="54" spans="3:3" x14ac:dyDescent="0.15">
      <c r="C54" s="36"/>
    </row>
    <row r="55" spans="3:3" x14ac:dyDescent="0.15">
      <c r="C55" s="36"/>
    </row>
    <row r="56" spans="3:3" x14ac:dyDescent="0.15">
      <c r="C56" s="36"/>
    </row>
    <row r="57" spans="3:3" x14ac:dyDescent="0.15">
      <c r="C57" s="36"/>
    </row>
  </sheetData>
  <autoFilter ref="A2:U13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395"/>
  <sheetViews>
    <sheetView workbookViewId="0">
      <pane xSplit="4" ySplit="2" topLeftCell="L30" activePane="bottomRight" state="frozen"/>
      <selection pane="topRight" activeCell="C1" sqref="C1"/>
      <selection pane="bottomLeft" activeCell="A2" sqref="A2"/>
      <selection pane="bottomRight" activeCell="A301" sqref="A301:T301"/>
    </sheetView>
  </sheetViews>
  <sheetFormatPr defaultRowHeight="11.25" x14ac:dyDescent="0.15"/>
  <cols>
    <col min="1" max="1" width="12.1640625" style="89" customWidth="1"/>
    <col min="2" max="2" width="11" style="90" customWidth="1"/>
    <col min="3" max="3" width="2.5" style="16" customWidth="1"/>
    <col min="4" max="4" width="30.1640625" style="8" customWidth="1"/>
    <col min="5" max="20" width="17" style="5" customWidth="1"/>
    <col min="21" max="16384" width="9.33203125" style="5"/>
  </cols>
  <sheetData>
    <row r="1" spans="1:20" ht="20.25" x14ac:dyDescent="0.15">
      <c r="A1" s="107" t="s">
        <v>465</v>
      </c>
      <c r="B1" s="107" t="s">
        <v>467</v>
      </c>
      <c r="C1" s="2" t="s">
        <v>134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s="8" customFormat="1" hidden="1" x14ac:dyDescent="0.15">
      <c r="A2" s="107"/>
      <c r="B2" s="107"/>
      <c r="C2" s="105"/>
      <c r="D2" s="105"/>
      <c r="E2" s="7" t="s">
        <v>87</v>
      </c>
      <c r="F2" s="7" t="s">
        <v>88</v>
      </c>
      <c r="G2" s="7" t="s">
        <v>89</v>
      </c>
      <c r="H2" s="7" t="s">
        <v>90</v>
      </c>
      <c r="I2" s="7" t="s">
        <v>91</v>
      </c>
      <c r="J2" s="7" t="s">
        <v>92</v>
      </c>
      <c r="K2" s="7" t="s">
        <v>93</v>
      </c>
      <c r="L2" s="7" t="s">
        <v>94</v>
      </c>
      <c r="M2" s="7" t="s">
        <v>95</v>
      </c>
      <c r="N2" s="7" t="s">
        <v>96</v>
      </c>
      <c r="O2" s="7" t="s">
        <v>238</v>
      </c>
      <c r="P2" s="7" t="s">
        <v>97</v>
      </c>
      <c r="Q2" s="7" t="s">
        <v>98</v>
      </c>
      <c r="R2" s="7" t="s">
        <v>99</v>
      </c>
      <c r="S2" s="7" t="s">
        <v>100</v>
      </c>
      <c r="T2" s="7" t="s">
        <v>101</v>
      </c>
    </row>
    <row r="3" spans="1:20" hidden="1" x14ac:dyDescent="0.15">
      <c r="A3" s="89" t="s">
        <v>462</v>
      </c>
      <c r="C3" s="9" t="s">
        <v>131</v>
      </c>
      <c r="D3" s="10"/>
    </row>
    <row r="4" spans="1:20" x14ac:dyDescent="0.15">
      <c r="A4" s="89" t="s">
        <v>462</v>
      </c>
      <c r="B4" s="90" t="s">
        <v>560</v>
      </c>
      <c r="C4" s="6"/>
      <c r="D4" s="11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249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  <c r="S4" s="12">
        <v>7</v>
      </c>
      <c r="T4" s="12">
        <v>8</v>
      </c>
    </row>
    <row r="5" spans="1:20" hidden="1" x14ac:dyDescent="0.15">
      <c r="A5" s="89" t="s">
        <v>462</v>
      </c>
      <c r="C5" s="6"/>
      <c r="D5" s="11" t="s">
        <v>16</v>
      </c>
      <c r="E5" s="12" t="s">
        <v>17</v>
      </c>
      <c r="F5" s="12" t="s">
        <v>17</v>
      </c>
      <c r="G5" s="12" t="s">
        <v>17</v>
      </c>
      <c r="H5" s="12" t="s">
        <v>17</v>
      </c>
      <c r="I5" s="12" t="s">
        <v>17</v>
      </c>
      <c r="J5" s="12" t="s">
        <v>17</v>
      </c>
      <c r="K5" s="12" t="s">
        <v>17</v>
      </c>
      <c r="L5" s="12" t="s">
        <v>17</v>
      </c>
      <c r="M5" s="12" t="s">
        <v>17</v>
      </c>
      <c r="N5" s="12" t="s">
        <v>17</v>
      </c>
      <c r="O5" s="12" t="s">
        <v>17</v>
      </c>
      <c r="P5" s="12" t="s">
        <v>17</v>
      </c>
      <c r="Q5" s="12" t="s">
        <v>17</v>
      </c>
      <c r="R5" s="12" t="s">
        <v>17</v>
      </c>
      <c r="S5" s="12" t="s">
        <v>17</v>
      </c>
      <c r="T5" s="12" t="s">
        <v>17</v>
      </c>
    </row>
    <row r="6" spans="1:20" hidden="1" x14ac:dyDescent="0.15">
      <c r="A6" s="89" t="s">
        <v>462</v>
      </c>
      <c r="C6" s="9" t="s">
        <v>29</v>
      </c>
      <c r="D6" s="10"/>
      <c r="J6" s="76"/>
    </row>
    <row r="7" spans="1:20" hidden="1" x14ac:dyDescent="0.15">
      <c r="A7" s="89" t="s">
        <v>462</v>
      </c>
      <c r="C7" s="6"/>
      <c r="D7" s="9" t="s">
        <v>30</v>
      </c>
    </row>
    <row r="8" spans="1:20" x14ac:dyDescent="0.15">
      <c r="A8" s="89" t="s">
        <v>462</v>
      </c>
      <c r="B8" s="90" t="s">
        <v>555</v>
      </c>
      <c r="C8" s="6"/>
      <c r="D8" s="14" t="s">
        <v>31</v>
      </c>
      <c r="E8" s="12" t="s">
        <v>579</v>
      </c>
      <c r="F8" s="12" t="s">
        <v>579</v>
      </c>
      <c r="G8" s="12" t="s">
        <v>579</v>
      </c>
      <c r="H8" s="12" t="s">
        <v>579</v>
      </c>
      <c r="I8" s="12" t="s">
        <v>579</v>
      </c>
      <c r="J8" s="12" t="s">
        <v>579</v>
      </c>
      <c r="K8" s="12" t="s">
        <v>579</v>
      </c>
      <c r="L8" s="12" t="s">
        <v>579</v>
      </c>
      <c r="M8" s="12" t="s">
        <v>579</v>
      </c>
      <c r="N8" s="12" t="s">
        <v>579</v>
      </c>
      <c r="O8" s="12" t="s">
        <v>579</v>
      </c>
      <c r="P8" s="12" t="s">
        <v>579</v>
      </c>
      <c r="Q8" s="12" t="s">
        <v>579</v>
      </c>
      <c r="R8" s="12" t="s">
        <v>579</v>
      </c>
      <c r="S8" s="12" t="s">
        <v>579</v>
      </c>
      <c r="T8" s="12" t="s">
        <v>579</v>
      </c>
    </row>
    <row r="9" spans="1:20" x14ac:dyDescent="0.15">
      <c r="A9" s="89" t="s">
        <v>462</v>
      </c>
      <c r="B9" s="90" t="s">
        <v>547</v>
      </c>
      <c r="C9" s="6"/>
      <c r="D9" s="11" t="s">
        <v>154</v>
      </c>
      <c r="E9" s="13">
        <v>0.76569678407350683</v>
      </c>
      <c r="F9" s="13">
        <v>0.76569678407350683</v>
      </c>
      <c r="G9" s="13">
        <v>0.76569678407350683</v>
      </c>
      <c r="H9" s="13">
        <v>0.78247261345852892</v>
      </c>
      <c r="I9" s="13">
        <v>0.76569678407350683</v>
      </c>
      <c r="J9" s="13">
        <v>0.76569678407350683</v>
      </c>
      <c r="K9" s="13">
        <v>0.78616352201257855</v>
      </c>
      <c r="L9" s="13">
        <v>0.98911968348170143</v>
      </c>
      <c r="M9" s="13">
        <v>0.95693779904306231</v>
      </c>
      <c r="N9" s="13">
        <v>1.0060362173038229</v>
      </c>
      <c r="O9" s="13">
        <v>1.1286681715575622</v>
      </c>
      <c r="P9" s="13">
        <v>1.0940919037199124</v>
      </c>
      <c r="Q9" s="13">
        <v>1.2150668286755772</v>
      </c>
      <c r="R9" s="13">
        <v>1.2150668286755772</v>
      </c>
      <c r="S9" s="13">
        <v>1.2953367875647668</v>
      </c>
      <c r="T9" s="13">
        <v>1.4084507042253522</v>
      </c>
    </row>
    <row r="10" spans="1:20" hidden="1" x14ac:dyDescent="0.15">
      <c r="A10" s="89" t="s">
        <v>462</v>
      </c>
      <c r="C10" s="6"/>
      <c r="D10" s="9" t="s">
        <v>33</v>
      </c>
    </row>
    <row r="11" spans="1:20" x14ac:dyDescent="0.15">
      <c r="A11" s="89" t="s">
        <v>462</v>
      </c>
      <c r="B11" s="90" t="s">
        <v>556</v>
      </c>
      <c r="C11" s="6"/>
      <c r="D11" s="14" t="s">
        <v>31</v>
      </c>
      <c r="E11" s="12" t="s">
        <v>253</v>
      </c>
      <c r="F11" s="12" t="s">
        <v>253</v>
      </c>
      <c r="G11" s="12" t="s">
        <v>253</v>
      </c>
      <c r="H11" s="12" t="s">
        <v>253</v>
      </c>
      <c r="I11" s="12" t="s">
        <v>253</v>
      </c>
      <c r="J11" s="12" t="s">
        <v>253</v>
      </c>
      <c r="K11" s="12" t="s">
        <v>253</v>
      </c>
      <c r="L11" s="12" t="s">
        <v>253</v>
      </c>
      <c r="M11" s="12" t="s">
        <v>253</v>
      </c>
      <c r="N11" s="12" t="s">
        <v>253</v>
      </c>
      <c r="O11" s="12" t="s">
        <v>253</v>
      </c>
      <c r="P11" s="12" t="s">
        <v>253</v>
      </c>
      <c r="Q11" s="12" t="s">
        <v>253</v>
      </c>
      <c r="R11" s="12" t="s">
        <v>253</v>
      </c>
      <c r="S11" s="12" t="s">
        <v>253</v>
      </c>
      <c r="T11" s="12" t="s">
        <v>253</v>
      </c>
    </row>
    <row r="12" spans="1:20" x14ac:dyDescent="0.15">
      <c r="A12" s="89" t="s">
        <v>462</v>
      </c>
      <c r="B12" s="90" t="s">
        <v>549</v>
      </c>
      <c r="C12" s="6"/>
      <c r="D12" s="11" t="s">
        <v>154</v>
      </c>
      <c r="E12" s="13">
        <v>1.7574692442882252</v>
      </c>
      <c r="F12" s="13">
        <v>1.7574692442882252</v>
      </c>
      <c r="G12" s="13">
        <v>1.7574692442882252</v>
      </c>
      <c r="H12" s="13">
        <v>1.7574692442882252</v>
      </c>
      <c r="I12" s="13">
        <v>1.7574692442882252</v>
      </c>
      <c r="J12" s="13">
        <v>1.7574692442882252</v>
      </c>
      <c r="K12" s="13">
        <v>1.7574692442882252</v>
      </c>
      <c r="L12" s="13">
        <v>2.0449897750511248</v>
      </c>
      <c r="M12" s="13">
        <v>1.9762845849802371</v>
      </c>
      <c r="N12" s="13">
        <v>2.0703933747412009</v>
      </c>
      <c r="O12" s="13">
        <v>2.5</v>
      </c>
      <c r="P12" s="13">
        <v>2.3696682464454977</v>
      </c>
      <c r="Q12" s="13">
        <v>2.9850746268656714</v>
      </c>
      <c r="R12" s="13">
        <v>2.9850746268656714</v>
      </c>
      <c r="S12" s="13">
        <v>2.9325513196480935</v>
      </c>
      <c r="T12" s="13">
        <v>2.9850746268656714</v>
      </c>
    </row>
    <row r="13" spans="1:20" hidden="1" x14ac:dyDescent="0.15">
      <c r="A13" s="89" t="s">
        <v>462</v>
      </c>
      <c r="C13" s="6"/>
      <c r="D13" s="9" t="s">
        <v>35</v>
      </c>
    </row>
    <row r="14" spans="1:20" x14ac:dyDescent="0.15">
      <c r="A14" s="89" t="s">
        <v>462</v>
      </c>
      <c r="B14" s="90" t="s">
        <v>548</v>
      </c>
      <c r="C14" s="6"/>
      <c r="D14" s="11" t="s">
        <v>155</v>
      </c>
      <c r="E14" s="13">
        <v>5.835</v>
      </c>
      <c r="F14" s="13">
        <v>5.835</v>
      </c>
      <c r="G14" s="13">
        <v>5.835</v>
      </c>
      <c r="H14" s="13">
        <v>5.835</v>
      </c>
      <c r="I14" s="13">
        <v>5.835</v>
      </c>
      <c r="J14" s="13">
        <v>5.835</v>
      </c>
      <c r="K14" s="13">
        <v>5.835</v>
      </c>
      <c r="L14" s="13">
        <v>5.835</v>
      </c>
      <c r="M14" s="13">
        <v>5.835</v>
      </c>
      <c r="N14" s="13">
        <v>5.835</v>
      </c>
      <c r="O14" s="13">
        <v>3.5249999999999999</v>
      </c>
      <c r="P14" s="13">
        <v>3.5249999999999999</v>
      </c>
      <c r="Q14" s="13">
        <v>3.5249999999999999</v>
      </c>
      <c r="R14" s="13">
        <v>3.5249999999999999</v>
      </c>
      <c r="S14" s="13">
        <v>3.5249999999999999</v>
      </c>
      <c r="T14" s="13">
        <v>3.5249999999999999</v>
      </c>
    </row>
    <row r="15" spans="1:20" x14ac:dyDescent="0.15">
      <c r="A15" s="89" t="s">
        <v>462</v>
      </c>
      <c r="B15" s="90" t="s">
        <v>36</v>
      </c>
      <c r="C15" s="6"/>
      <c r="D15" s="11" t="s">
        <v>36</v>
      </c>
      <c r="E15" s="13">
        <v>0.54</v>
      </c>
      <c r="F15" s="13">
        <v>0.54</v>
      </c>
      <c r="G15" s="13">
        <v>0.54</v>
      </c>
      <c r="H15" s="13">
        <v>0.54</v>
      </c>
      <c r="I15" s="13">
        <v>0.54</v>
      </c>
      <c r="J15" s="13">
        <v>0.54</v>
      </c>
      <c r="K15" s="13">
        <v>0.54</v>
      </c>
      <c r="L15" s="13">
        <v>0.54</v>
      </c>
      <c r="M15" s="13">
        <v>0.54</v>
      </c>
      <c r="N15" s="13">
        <v>0.54</v>
      </c>
      <c r="O15" s="13">
        <v>0.40699999999999997</v>
      </c>
      <c r="P15" s="13">
        <v>0.40699999999999997</v>
      </c>
      <c r="Q15" s="13">
        <v>0.40699999999999997</v>
      </c>
      <c r="R15" s="13">
        <v>0.40699999999999997</v>
      </c>
      <c r="S15" s="13">
        <v>0.40699999999999997</v>
      </c>
      <c r="T15" s="13">
        <v>0.40699999999999997</v>
      </c>
    </row>
    <row r="16" spans="1:20" hidden="1" x14ac:dyDescent="0.15">
      <c r="A16" s="89" t="s">
        <v>462</v>
      </c>
      <c r="C16" s="6"/>
      <c r="D16" s="11" t="s">
        <v>37</v>
      </c>
      <c r="E16" s="13">
        <v>0.38400000000000001</v>
      </c>
      <c r="F16" s="13">
        <v>0.38400000000000001</v>
      </c>
      <c r="G16" s="13">
        <v>0.38400000000000001</v>
      </c>
      <c r="H16" s="13">
        <v>0.38400000000000001</v>
      </c>
      <c r="I16" s="13">
        <v>0.38400000000000001</v>
      </c>
      <c r="J16" s="13">
        <v>0.38400000000000001</v>
      </c>
      <c r="K16" s="13">
        <v>0.38400000000000001</v>
      </c>
      <c r="L16" s="13">
        <v>0.38400000000000001</v>
      </c>
      <c r="M16" s="13">
        <v>0.38400000000000001</v>
      </c>
      <c r="N16" s="13">
        <v>0.38400000000000001</v>
      </c>
      <c r="O16" s="13">
        <v>0.316</v>
      </c>
      <c r="P16" s="13">
        <v>0.316</v>
      </c>
      <c r="Q16" s="13">
        <v>0.316</v>
      </c>
      <c r="R16" s="13">
        <v>0.316</v>
      </c>
      <c r="S16" s="13">
        <v>0.316</v>
      </c>
      <c r="T16" s="13">
        <v>0.316</v>
      </c>
    </row>
    <row r="17" spans="1:20" hidden="1" x14ac:dyDescent="0.15">
      <c r="A17" s="89" t="s">
        <v>462</v>
      </c>
      <c r="C17" s="6"/>
      <c r="D17" s="9" t="s">
        <v>39</v>
      </c>
      <c r="H17" s="8"/>
    </row>
    <row r="18" spans="1:20" hidden="1" x14ac:dyDescent="0.15">
      <c r="A18" s="89" t="s">
        <v>462</v>
      </c>
      <c r="C18" s="6"/>
      <c r="D18" s="11" t="s">
        <v>40</v>
      </c>
      <c r="E18" s="12" t="s">
        <v>41</v>
      </c>
      <c r="F18" s="12" t="s">
        <v>41</v>
      </c>
      <c r="G18" s="12" t="s">
        <v>41</v>
      </c>
      <c r="H18" s="12" t="s">
        <v>41</v>
      </c>
      <c r="I18" s="12" t="s">
        <v>41</v>
      </c>
      <c r="J18" s="12" t="s">
        <v>41</v>
      </c>
      <c r="K18" s="12" t="s">
        <v>41</v>
      </c>
      <c r="L18" s="12" t="s">
        <v>41</v>
      </c>
      <c r="M18" s="12" t="s">
        <v>41</v>
      </c>
      <c r="N18" s="12" t="s">
        <v>41</v>
      </c>
      <c r="O18" s="12" t="s">
        <v>41</v>
      </c>
      <c r="P18" s="12" t="s">
        <v>41</v>
      </c>
      <c r="Q18" s="12" t="s">
        <v>41</v>
      </c>
      <c r="R18" s="12" t="s">
        <v>41</v>
      </c>
      <c r="S18" s="12" t="s">
        <v>41</v>
      </c>
      <c r="T18" s="12" t="s">
        <v>41</v>
      </c>
    </row>
    <row r="19" spans="1:20" hidden="1" x14ac:dyDescent="0.15">
      <c r="A19" s="89" t="s">
        <v>462</v>
      </c>
      <c r="C19" s="6"/>
      <c r="D19" s="14" t="s">
        <v>42</v>
      </c>
      <c r="E19" s="12" t="s">
        <v>237</v>
      </c>
      <c r="F19" s="12" t="s">
        <v>237</v>
      </c>
      <c r="G19" s="12" t="s">
        <v>237</v>
      </c>
      <c r="H19" s="12" t="s">
        <v>237</v>
      </c>
      <c r="I19" s="12" t="s">
        <v>237</v>
      </c>
      <c r="J19" s="12" t="s">
        <v>237</v>
      </c>
      <c r="K19" s="12" t="s">
        <v>237</v>
      </c>
      <c r="L19" s="12" t="s">
        <v>237</v>
      </c>
      <c r="M19" s="12" t="s">
        <v>237</v>
      </c>
      <c r="N19" s="12" t="s">
        <v>237</v>
      </c>
      <c r="O19" s="12" t="s">
        <v>237</v>
      </c>
      <c r="P19" s="12" t="s">
        <v>237</v>
      </c>
      <c r="Q19" s="12" t="s">
        <v>237</v>
      </c>
      <c r="R19" s="12" t="s">
        <v>237</v>
      </c>
      <c r="S19" s="12" t="s">
        <v>237</v>
      </c>
      <c r="T19" s="12" t="s">
        <v>237</v>
      </c>
    </row>
    <row r="20" spans="1:20" hidden="1" x14ac:dyDescent="0.15">
      <c r="A20" s="89" t="s">
        <v>462</v>
      </c>
      <c r="C20" s="6"/>
      <c r="D20" s="11" t="s">
        <v>154</v>
      </c>
      <c r="E20" s="13">
        <v>0.32051282051282048</v>
      </c>
      <c r="F20" s="13">
        <v>0.32051282051282048</v>
      </c>
      <c r="G20" s="13">
        <v>0.32051282051282048</v>
      </c>
      <c r="H20" s="13">
        <v>0.32051282051282048</v>
      </c>
      <c r="I20" s="13">
        <v>0.32051282051282048</v>
      </c>
      <c r="J20" s="13">
        <v>0.32051282051282048</v>
      </c>
      <c r="K20" s="13">
        <v>0.32051282051282048</v>
      </c>
      <c r="L20" s="13">
        <v>0.32051282051282048</v>
      </c>
      <c r="M20" s="13">
        <v>0.32051282051282048</v>
      </c>
      <c r="N20" s="13">
        <v>0.32051282051282048</v>
      </c>
      <c r="O20" s="13">
        <v>0.32051282051282048</v>
      </c>
      <c r="P20" s="13">
        <v>0.32051282051282048</v>
      </c>
      <c r="Q20" s="13">
        <v>0.32051282051282048</v>
      </c>
      <c r="R20" s="13">
        <v>0.32051282051282048</v>
      </c>
      <c r="S20" s="13">
        <v>0.32051282051282048</v>
      </c>
      <c r="T20" s="13">
        <v>0.32051282051282048</v>
      </c>
    </row>
    <row r="21" spans="1:20" hidden="1" x14ac:dyDescent="0.15">
      <c r="A21" s="89" t="s">
        <v>462</v>
      </c>
      <c r="C21" s="9" t="s">
        <v>48</v>
      </c>
      <c r="D21" s="10"/>
    </row>
    <row r="22" spans="1:20" hidden="1" x14ac:dyDescent="0.15">
      <c r="A22" s="89" t="s">
        <v>462</v>
      </c>
      <c r="C22" s="6"/>
      <c r="D22" s="9" t="s">
        <v>53</v>
      </c>
    </row>
    <row r="23" spans="1:20" x14ac:dyDescent="0.15">
      <c r="A23" s="89" t="s">
        <v>462</v>
      </c>
      <c r="B23" s="90" t="s">
        <v>48</v>
      </c>
      <c r="C23" s="6"/>
      <c r="D23" s="11" t="s">
        <v>136</v>
      </c>
      <c r="E23" s="92">
        <f>SUM(E24:E25)</f>
        <v>126.28865</v>
      </c>
      <c r="F23" s="92">
        <f t="shared" ref="F23:T23" si="0">SUM(F24:F25)</f>
        <v>130.17452</v>
      </c>
      <c r="G23" s="92">
        <f t="shared" si="0"/>
        <v>135.63212999999999</v>
      </c>
      <c r="H23" s="92">
        <f t="shared" si="0"/>
        <v>131.72002000000001</v>
      </c>
      <c r="I23" s="92">
        <f t="shared" si="0"/>
        <v>114.98041000000001</v>
      </c>
      <c r="J23" s="92">
        <f t="shared" si="0"/>
        <v>135.33043000000001</v>
      </c>
      <c r="K23" s="92">
        <f t="shared" si="0"/>
        <v>81.216129999999993</v>
      </c>
      <c r="L23" s="92">
        <f t="shared" si="0"/>
        <v>122.35382</v>
      </c>
      <c r="M23" s="92">
        <f t="shared" si="0"/>
        <v>113.72516999999999</v>
      </c>
      <c r="N23" s="92">
        <f t="shared" si="0"/>
        <v>94.667100000000005</v>
      </c>
      <c r="O23" s="92">
        <f t="shared" si="0"/>
        <v>114.4349</v>
      </c>
      <c r="P23" s="92">
        <f t="shared" si="0"/>
        <v>103.75835000000001</v>
      </c>
      <c r="Q23" s="92">
        <f t="shared" si="0"/>
        <v>113.96454</v>
      </c>
      <c r="R23" s="92">
        <f t="shared" si="0"/>
        <v>84.578409999999991</v>
      </c>
      <c r="S23" s="92">
        <f t="shared" si="0"/>
        <v>108.91611</v>
      </c>
      <c r="T23" s="92">
        <f t="shared" si="0"/>
        <v>93.267620000000008</v>
      </c>
    </row>
    <row r="24" spans="1:20" hidden="1" x14ac:dyDescent="0.15">
      <c r="A24" s="89" t="s">
        <v>462</v>
      </c>
      <c r="C24" s="6"/>
      <c r="D24" s="11" t="s">
        <v>259</v>
      </c>
      <c r="E24" s="13">
        <v>101.78875000000001</v>
      </c>
      <c r="F24" s="13">
        <v>104.88498</v>
      </c>
      <c r="G24" s="13">
        <v>108.93217999999999</v>
      </c>
      <c r="H24" s="13">
        <v>106.18360000000001</v>
      </c>
      <c r="I24" s="13">
        <v>94.18441</v>
      </c>
      <c r="J24" s="13">
        <v>108.79619000000001</v>
      </c>
      <c r="K24" s="13">
        <v>67.427999999999997</v>
      </c>
      <c r="L24" s="13">
        <v>99.4679</v>
      </c>
      <c r="M24" s="13">
        <v>89.393429999999995</v>
      </c>
      <c r="N24" s="13">
        <v>77.518529999999998</v>
      </c>
      <c r="O24" s="13">
        <v>90.470100000000002</v>
      </c>
      <c r="P24" s="13">
        <v>81.339730000000003</v>
      </c>
      <c r="Q24" s="13">
        <v>86.906980000000004</v>
      </c>
      <c r="R24" s="13">
        <v>65.325389999999999</v>
      </c>
      <c r="S24" s="13">
        <v>79.810100000000006</v>
      </c>
      <c r="T24" s="13">
        <v>67.640110000000007</v>
      </c>
    </row>
    <row r="25" spans="1:20" hidden="1" x14ac:dyDescent="0.15">
      <c r="A25" s="89" t="s">
        <v>462</v>
      </c>
      <c r="C25" s="6"/>
      <c r="D25" s="11" t="s">
        <v>260</v>
      </c>
      <c r="E25" s="13">
        <v>24.4999</v>
      </c>
      <c r="F25" s="13">
        <v>25.289540000000002</v>
      </c>
      <c r="G25" s="13">
        <v>26.699950000000001</v>
      </c>
      <c r="H25" s="13">
        <v>25.53642</v>
      </c>
      <c r="I25" s="13">
        <v>20.795999999999999</v>
      </c>
      <c r="J25" s="13">
        <v>26.53424</v>
      </c>
      <c r="K25" s="13">
        <v>13.788129999999999</v>
      </c>
      <c r="L25" s="13">
        <v>22.885919999999999</v>
      </c>
      <c r="M25" s="13">
        <v>24.331740000000003</v>
      </c>
      <c r="N25" s="13">
        <v>17.148569999999999</v>
      </c>
      <c r="O25" s="13">
        <v>23.9648</v>
      </c>
      <c r="P25" s="13">
        <v>22.418620000000001</v>
      </c>
      <c r="Q25" s="13">
        <v>27.057560000000002</v>
      </c>
      <c r="R25" s="13">
        <v>19.253019999999999</v>
      </c>
      <c r="S25" s="13">
        <v>29.106009999999998</v>
      </c>
      <c r="T25" s="13">
        <v>25.627509999999997</v>
      </c>
    </row>
    <row r="26" spans="1:20" x14ac:dyDescent="0.15">
      <c r="A26" s="89" t="s">
        <v>462</v>
      </c>
      <c r="B26" s="90" t="s">
        <v>559</v>
      </c>
      <c r="C26" s="6"/>
      <c r="D26" s="11" t="s">
        <v>137</v>
      </c>
      <c r="E26" s="92">
        <f>SUM(E27:E28)</f>
        <v>174.49709000000001</v>
      </c>
      <c r="F26" s="92">
        <f t="shared" ref="F26:T26" si="1">SUM(F27:F28)</f>
        <v>224.26709</v>
      </c>
      <c r="G26" s="92">
        <f t="shared" si="1"/>
        <v>199.52906999999999</v>
      </c>
      <c r="H26" s="92">
        <f t="shared" si="1"/>
        <v>239.67372</v>
      </c>
      <c r="I26" s="92">
        <f t="shared" si="1"/>
        <v>167.70560999999998</v>
      </c>
      <c r="J26" s="92">
        <f t="shared" si="1"/>
        <v>210.76775000000001</v>
      </c>
      <c r="K26" s="92">
        <f t="shared" si="1"/>
        <v>169.66491000000002</v>
      </c>
      <c r="L26" s="92">
        <f t="shared" si="1"/>
        <v>251.19492</v>
      </c>
      <c r="M26" s="92">
        <f t="shared" si="1"/>
        <v>214.02584000000002</v>
      </c>
      <c r="N26" s="92">
        <f t="shared" si="1"/>
        <v>206.35545999999999</v>
      </c>
      <c r="O26" s="92">
        <f t="shared" si="1"/>
        <v>282.76925000000006</v>
      </c>
      <c r="P26" s="92">
        <f t="shared" si="1"/>
        <v>235.95249000000001</v>
      </c>
      <c r="Q26" s="92">
        <f t="shared" si="1"/>
        <v>310.10678000000001</v>
      </c>
      <c r="R26" s="92">
        <f t="shared" si="1"/>
        <v>288.85064999999997</v>
      </c>
      <c r="S26" s="92">
        <f t="shared" si="1"/>
        <v>316.88504</v>
      </c>
      <c r="T26" s="92">
        <f t="shared" si="1"/>
        <v>446.73230999999998</v>
      </c>
    </row>
    <row r="27" spans="1:20" hidden="1" x14ac:dyDescent="0.15">
      <c r="A27" s="89" t="s">
        <v>462</v>
      </c>
      <c r="C27" s="6"/>
      <c r="D27" s="11" t="s">
        <v>261</v>
      </c>
      <c r="E27" s="13">
        <v>136.29951</v>
      </c>
      <c r="F27" s="13">
        <v>172.21581</v>
      </c>
      <c r="G27" s="13">
        <v>153.16446999999999</v>
      </c>
      <c r="H27" s="13">
        <v>182.97565</v>
      </c>
      <c r="I27" s="13">
        <v>133.98445999999998</v>
      </c>
      <c r="J27" s="13">
        <v>160.95748</v>
      </c>
      <c r="K27" s="13">
        <v>138.47276000000002</v>
      </c>
      <c r="L27" s="13">
        <v>194.63070999999999</v>
      </c>
      <c r="M27" s="13">
        <v>162.29118</v>
      </c>
      <c r="N27" s="13">
        <v>165.09864999999999</v>
      </c>
      <c r="O27" s="13">
        <v>213.57554000000002</v>
      </c>
      <c r="P27" s="13">
        <v>178.93071</v>
      </c>
      <c r="Q27" s="13">
        <v>225.67829</v>
      </c>
      <c r="R27" s="13">
        <v>206.7285</v>
      </c>
      <c r="S27" s="13">
        <v>223.92350000000002</v>
      </c>
      <c r="T27" s="13">
        <v>294.67922999999996</v>
      </c>
    </row>
    <row r="28" spans="1:20" hidden="1" x14ac:dyDescent="0.15">
      <c r="A28" s="89" t="s">
        <v>462</v>
      </c>
      <c r="C28" s="6"/>
      <c r="D28" s="11" t="s">
        <v>262</v>
      </c>
      <c r="E28" s="13">
        <v>38.197580000000002</v>
      </c>
      <c r="F28" s="13">
        <v>52.051279999999998</v>
      </c>
      <c r="G28" s="13">
        <v>46.364600000000003</v>
      </c>
      <c r="H28" s="13">
        <v>56.698070000000001</v>
      </c>
      <c r="I28" s="13">
        <v>33.721150000000002</v>
      </c>
      <c r="J28" s="13">
        <v>49.810269999999996</v>
      </c>
      <c r="K28" s="13">
        <v>31.192150000000002</v>
      </c>
      <c r="L28" s="13">
        <v>56.564210000000003</v>
      </c>
      <c r="M28" s="13">
        <v>51.734660000000005</v>
      </c>
      <c r="N28" s="13">
        <v>41.256810000000002</v>
      </c>
      <c r="O28" s="13">
        <v>69.19371000000001</v>
      </c>
      <c r="P28" s="13">
        <v>57.02178</v>
      </c>
      <c r="Q28" s="13">
        <v>84.428490000000011</v>
      </c>
      <c r="R28" s="13">
        <v>82.122149999999991</v>
      </c>
      <c r="S28" s="13">
        <v>92.961539999999999</v>
      </c>
      <c r="T28" s="13">
        <v>152.05307999999999</v>
      </c>
    </row>
    <row r="29" spans="1:20" hidden="1" x14ac:dyDescent="0.15">
      <c r="A29" s="89" t="s">
        <v>462</v>
      </c>
      <c r="C29" s="6"/>
      <c r="D29" s="9" t="s">
        <v>54</v>
      </c>
    </row>
    <row r="30" spans="1:20" x14ac:dyDescent="0.15">
      <c r="A30" s="89" t="s">
        <v>462</v>
      </c>
      <c r="B30" s="90" t="s">
        <v>557</v>
      </c>
      <c r="C30" s="6"/>
      <c r="D30" s="11" t="s">
        <v>55</v>
      </c>
      <c r="E30" s="12">
        <f>SUMPRODUCT(E24:E25,E31:E32)/SUM(E24:E25)</f>
        <v>3.2823797902661878</v>
      </c>
      <c r="F30" s="12">
        <f t="shared" ref="F30:T30" si="2">SUMPRODUCT(F24:F25,F31:F32)/SUM(F24:F25)</f>
        <v>3.2824540117374741</v>
      </c>
      <c r="G30" s="12">
        <f t="shared" si="2"/>
        <v>3.2831510232862962</v>
      </c>
      <c r="H30" s="12">
        <f t="shared" si="2"/>
        <v>3.2823446124590632</v>
      </c>
      <c r="I30" s="12">
        <f t="shared" si="2"/>
        <v>3.2788337100206895</v>
      </c>
      <c r="J30" s="12">
        <f t="shared" si="2"/>
        <v>3.2829389051671529</v>
      </c>
      <c r="K30" s="12">
        <f t="shared" si="2"/>
        <v>3.3628152080134823</v>
      </c>
      <c r="L30" s="12">
        <f t="shared" si="2"/>
        <v>3.280502701100791</v>
      </c>
      <c r="M30" s="12">
        <f t="shared" si="2"/>
        <v>3.2877670695062493</v>
      </c>
      <c r="N30" s="12">
        <f t="shared" si="2"/>
        <v>3.3097042562833336</v>
      </c>
      <c r="O30" s="12">
        <f t="shared" si="2"/>
        <v>3.2865430301420289</v>
      </c>
      <c r="P30" s="12">
        <f t="shared" si="2"/>
        <v>3.2883377376375011</v>
      </c>
      <c r="Q30" s="12">
        <f t="shared" si="2"/>
        <v>3.2941036343409977</v>
      </c>
      <c r="R30" s="12">
        <f t="shared" si="2"/>
        <v>3.3455270322532664</v>
      </c>
      <c r="S30" s="12">
        <f t="shared" si="2"/>
        <v>3.3021529872853521</v>
      </c>
      <c r="T30" s="12">
        <f t="shared" si="2"/>
        <v>3.3549547849510897</v>
      </c>
    </row>
    <row r="31" spans="1:20" hidden="1" x14ac:dyDescent="0.15">
      <c r="A31" s="89" t="s">
        <v>462</v>
      </c>
      <c r="C31" s="6"/>
      <c r="D31" s="11" t="s">
        <v>259</v>
      </c>
      <c r="E31" s="13">
        <v>3.23</v>
      </c>
      <c r="F31" s="13">
        <v>3.23</v>
      </c>
      <c r="G31" s="13">
        <v>3.23</v>
      </c>
      <c r="H31" s="13">
        <v>3.23</v>
      </c>
      <c r="I31" s="13">
        <v>3.23</v>
      </c>
      <c r="J31" s="13">
        <v>3.23</v>
      </c>
      <c r="K31" s="13">
        <v>3.3</v>
      </c>
      <c r="L31" s="13">
        <v>3.23</v>
      </c>
      <c r="M31" s="13">
        <v>3.23</v>
      </c>
      <c r="N31" s="13">
        <v>3.23</v>
      </c>
      <c r="O31" s="13">
        <v>3.23</v>
      </c>
      <c r="P31" s="13">
        <v>3.23</v>
      </c>
      <c r="Q31" s="13">
        <v>3.23</v>
      </c>
      <c r="R31" s="13">
        <v>3.3</v>
      </c>
      <c r="S31" s="13">
        <v>3.23</v>
      </c>
      <c r="T31" s="13">
        <v>3.3</v>
      </c>
    </row>
    <row r="32" spans="1:20" hidden="1" x14ac:dyDescent="0.15">
      <c r="A32" s="89" t="s">
        <v>462</v>
      </c>
      <c r="C32" s="6"/>
      <c r="D32" s="11" t="s">
        <v>260</v>
      </c>
      <c r="E32" s="13">
        <v>3.5</v>
      </c>
      <c r="F32" s="13">
        <v>3.5</v>
      </c>
      <c r="G32" s="13">
        <v>3.5</v>
      </c>
      <c r="H32" s="13">
        <v>3.5</v>
      </c>
      <c r="I32" s="13">
        <v>3.5</v>
      </c>
      <c r="J32" s="13">
        <v>3.5</v>
      </c>
      <c r="K32" s="13">
        <v>3.67</v>
      </c>
      <c r="L32" s="13">
        <v>3.5</v>
      </c>
      <c r="M32" s="13">
        <v>3.5</v>
      </c>
      <c r="N32" s="13">
        <v>3.67</v>
      </c>
      <c r="O32" s="13">
        <v>3.5</v>
      </c>
      <c r="P32" s="13">
        <v>3.5</v>
      </c>
      <c r="Q32" s="13">
        <v>3.5</v>
      </c>
      <c r="R32" s="13">
        <v>3.5</v>
      </c>
      <c r="S32" s="13">
        <v>3.5</v>
      </c>
      <c r="T32" s="13">
        <v>3.5</v>
      </c>
    </row>
    <row r="33" spans="1:20" x14ac:dyDescent="0.15">
      <c r="A33" s="89" t="s">
        <v>462</v>
      </c>
      <c r="B33" s="90" t="s">
        <v>558</v>
      </c>
      <c r="C33" s="6"/>
      <c r="D33" s="11" t="s">
        <v>56</v>
      </c>
      <c r="E33" s="12">
        <f>SUMPRODUCT(E27:E28,E34:E35)/SUM(E27:E28)</f>
        <v>0.77999999999999992</v>
      </c>
      <c r="F33" s="12">
        <f t="shared" ref="F33:T33" si="3">SUMPRODUCT(F27:F28,F34:F35)/SUM(F27:F28)</f>
        <v>0.78</v>
      </c>
      <c r="G33" s="12">
        <f t="shared" si="3"/>
        <v>0.78</v>
      </c>
      <c r="H33" s="12">
        <f t="shared" si="3"/>
        <v>0.78</v>
      </c>
      <c r="I33" s="12">
        <f t="shared" si="3"/>
        <v>0.77999999999999992</v>
      </c>
      <c r="J33" s="12">
        <f t="shared" si="3"/>
        <v>0.77999999999999992</v>
      </c>
      <c r="K33" s="12">
        <f t="shared" si="3"/>
        <v>0.78000000000000014</v>
      </c>
      <c r="L33" s="12">
        <f t="shared" si="3"/>
        <v>0.78</v>
      </c>
      <c r="M33" s="12">
        <f t="shared" si="3"/>
        <v>0.77999999999999992</v>
      </c>
      <c r="N33" s="12">
        <f t="shared" si="3"/>
        <v>0.78</v>
      </c>
      <c r="O33" s="12">
        <f t="shared" si="3"/>
        <v>0.77999999999999992</v>
      </c>
      <c r="P33" s="12">
        <f t="shared" si="3"/>
        <v>0.78</v>
      </c>
      <c r="Q33" s="12">
        <f t="shared" si="3"/>
        <v>0.78</v>
      </c>
      <c r="R33" s="12">
        <f t="shared" si="3"/>
        <v>0.78</v>
      </c>
      <c r="S33" s="12">
        <f t="shared" si="3"/>
        <v>0.78</v>
      </c>
      <c r="T33" s="12">
        <f t="shared" si="3"/>
        <v>0.78</v>
      </c>
    </row>
    <row r="34" spans="1:20" hidden="1" x14ac:dyDescent="0.15">
      <c r="A34" s="89" t="s">
        <v>462</v>
      </c>
      <c r="C34" s="6"/>
      <c r="D34" s="11" t="s">
        <v>261</v>
      </c>
      <c r="E34" s="18">
        <v>0.78</v>
      </c>
      <c r="F34" s="18">
        <v>0.78</v>
      </c>
      <c r="G34" s="18">
        <v>0.78</v>
      </c>
      <c r="H34" s="18">
        <v>0.78</v>
      </c>
      <c r="I34" s="18">
        <v>0.78</v>
      </c>
      <c r="J34" s="18">
        <v>0.78</v>
      </c>
      <c r="K34" s="18">
        <v>0.78</v>
      </c>
      <c r="L34" s="18">
        <v>0.78</v>
      </c>
      <c r="M34" s="18">
        <v>0.78</v>
      </c>
      <c r="N34" s="18">
        <v>0.78</v>
      </c>
      <c r="O34" s="18">
        <v>0.78</v>
      </c>
      <c r="P34" s="18">
        <v>0.78</v>
      </c>
      <c r="Q34" s="18">
        <v>0.78</v>
      </c>
      <c r="R34" s="18">
        <v>0.78</v>
      </c>
      <c r="S34" s="18">
        <v>0.78</v>
      </c>
      <c r="T34" s="18">
        <v>0.78</v>
      </c>
    </row>
    <row r="35" spans="1:20" hidden="1" x14ac:dyDescent="0.15">
      <c r="A35" s="89" t="s">
        <v>462</v>
      </c>
      <c r="C35" s="6"/>
      <c r="D35" s="11" t="s">
        <v>262</v>
      </c>
      <c r="E35" s="18">
        <v>0.78</v>
      </c>
      <c r="F35" s="18">
        <v>0.78</v>
      </c>
      <c r="G35" s="18">
        <v>0.78</v>
      </c>
      <c r="H35" s="18">
        <v>0.78</v>
      </c>
      <c r="I35" s="18">
        <v>0.78</v>
      </c>
      <c r="J35" s="18">
        <v>0.78</v>
      </c>
      <c r="K35" s="18">
        <v>0.78</v>
      </c>
      <c r="L35" s="18">
        <v>0.78</v>
      </c>
      <c r="M35" s="18">
        <v>0.78</v>
      </c>
      <c r="N35" s="18">
        <v>0.78</v>
      </c>
      <c r="O35" s="18">
        <v>0.78</v>
      </c>
      <c r="P35" s="18">
        <v>0.78</v>
      </c>
      <c r="Q35" s="18">
        <v>0.78</v>
      </c>
      <c r="R35" s="18">
        <v>0.78</v>
      </c>
      <c r="S35" s="18">
        <v>0.78</v>
      </c>
      <c r="T35" s="18">
        <v>0.78</v>
      </c>
    </row>
    <row r="36" spans="1:20" hidden="1" x14ac:dyDescent="0.15">
      <c r="A36" s="89" t="s">
        <v>462</v>
      </c>
      <c r="C36" s="6"/>
      <c r="D36" s="70" t="s">
        <v>239</v>
      </c>
    </row>
    <row r="37" spans="1:20" hidden="1" x14ac:dyDescent="0.15">
      <c r="A37" s="89" t="s">
        <v>462</v>
      </c>
      <c r="C37" s="6"/>
      <c r="D37" s="11" t="s">
        <v>254</v>
      </c>
      <c r="E37" s="74" t="s">
        <v>240</v>
      </c>
      <c r="F37" s="74" t="s">
        <v>240</v>
      </c>
      <c r="G37" s="75" t="s">
        <v>340</v>
      </c>
      <c r="H37" s="74" t="s">
        <v>240</v>
      </c>
      <c r="I37" s="75" t="s">
        <v>340</v>
      </c>
      <c r="J37" s="75" t="s">
        <v>340</v>
      </c>
      <c r="K37" s="75" t="s">
        <v>340</v>
      </c>
      <c r="L37" s="74" t="s">
        <v>240</v>
      </c>
      <c r="M37" s="75" t="s">
        <v>340</v>
      </c>
      <c r="N37" s="75" t="s">
        <v>340</v>
      </c>
      <c r="O37" s="75" t="s">
        <v>340</v>
      </c>
      <c r="P37" s="75" t="s">
        <v>340</v>
      </c>
      <c r="Q37" s="75" t="s">
        <v>340</v>
      </c>
      <c r="R37" s="75" t="s">
        <v>340</v>
      </c>
      <c r="S37" s="75" t="s">
        <v>340</v>
      </c>
      <c r="T37" s="75" t="s">
        <v>340</v>
      </c>
    </row>
    <row r="38" spans="1:20" hidden="1" x14ac:dyDescent="0.15">
      <c r="A38" s="89" t="s">
        <v>462</v>
      </c>
      <c r="C38" s="6"/>
      <c r="D38" s="11" t="s">
        <v>255</v>
      </c>
      <c r="E38" s="74" t="s">
        <v>240</v>
      </c>
      <c r="F38" s="74" t="s">
        <v>240</v>
      </c>
      <c r="G38" s="75" t="s">
        <v>240</v>
      </c>
      <c r="H38" s="74" t="s">
        <v>240</v>
      </c>
      <c r="I38" s="75" t="s">
        <v>340</v>
      </c>
      <c r="J38" s="75" t="s">
        <v>340</v>
      </c>
      <c r="K38" s="75" t="s">
        <v>240</v>
      </c>
      <c r="L38" s="74" t="s">
        <v>240</v>
      </c>
      <c r="M38" s="75" t="s">
        <v>340</v>
      </c>
      <c r="N38" s="75" t="s">
        <v>240</v>
      </c>
      <c r="O38" s="75" t="s">
        <v>240</v>
      </c>
      <c r="P38" s="75" t="s">
        <v>340</v>
      </c>
      <c r="Q38" s="75" t="s">
        <v>240</v>
      </c>
      <c r="R38" s="75" t="s">
        <v>340</v>
      </c>
      <c r="S38" s="75" t="s">
        <v>240</v>
      </c>
      <c r="T38" s="75" t="s">
        <v>240</v>
      </c>
    </row>
    <row r="39" spans="1:20" x14ac:dyDescent="0.15">
      <c r="A39" s="89" t="s">
        <v>462</v>
      </c>
      <c r="B39" s="90" t="s">
        <v>580</v>
      </c>
      <c r="C39" s="6"/>
      <c r="D39" s="9" t="s">
        <v>156</v>
      </c>
      <c r="E39" s="12">
        <f>SUM(E40:E43)</f>
        <v>6.98</v>
      </c>
      <c r="F39" s="12">
        <f t="shared" ref="F39:T39" si="4">SUM(F40:F43)</f>
        <v>7.129999999999999</v>
      </c>
      <c r="G39" s="12">
        <f t="shared" si="4"/>
        <v>7.3599999999999994</v>
      </c>
      <c r="H39" s="12">
        <f t="shared" si="4"/>
        <v>7.2</v>
      </c>
      <c r="I39" s="12">
        <f t="shared" si="4"/>
        <v>6.55</v>
      </c>
      <c r="J39" s="12">
        <f t="shared" si="4"/>
        <v>7.34</v>
      </c>
      <c r="K39" s="12">
        <f t="shared" si="4"/>
        <v>6.11</v>
      </c>
      <c r="L39" s="12">
        <f t="shared" si="4"/>
        <v>6.82</v>
      </c>
      <c r="M39" s="12">
        <f t="shared" si="4"/>
        <v>7.3100000000000005</v>
      </c>
      <c r="N39" s="12">
        <f t="shared" si="4"/>
        <v>6.36</v>
      </c>
      <c r="O39" s="12">
        <f t="shared" si="4"/>
        <v>6.5</v>
      </c>
      <c r="P39" s="12">
        <f t="shared" si="4"/>
        <v>6.77</v>
      </c>
      <c r="Q39" s="12">
        <f t="shared" si="4"/>
        <v>6.48</v>
      </c>
      <c r="R39" s="12">
        <f t="shared" si="4"/>
        <v>6.62</v>
      </c>
      <c r="S39" s="12">
        <f t="shared" si="4"/>
        <v>6.27</v>
      </c>
      <c r="T39" s="12">
        <f t="shared" si="4"/>
        <v>7.53</v>
      </c>
    </row>
    <row r="40" spans="1:20" hidden="1" x14ac:dyDescent="0.15">
      <c r="A40" s="89" t="s">
        <v>462</v>
      </c>
      <c r="C40" s="6"/>
      <c r="D40" s="11" t="s">
        <v>263</v>
      </c>
      <c r="E40" s="12">
        <v>1.83</v>
      </c>
      <c r="F40" s="12">
        <v>1.83</v>
      </c>
      <c r="G40" s="12">
        <v>1.83</v>
      </c>
      <c r="H40" s="12">
        <v>1.83</v>
      </c>
      <c r="I40" s="12">
        <v>1.83</v>
      </c>
      <c r="J40" s="12">
        <v>1.83</v>
      </c>
      <c r="K40" s="12">
        <v>1.83</v>
      </c>
      <c r="L40" s="12">
        <v>1.83</v>
      </c>
      <c r="M40" s="12">
        <v>1.83</v>
      </c>
      <c r="N40" s="12">
        <v>1.83</v>
      </c>
      <c r="O40" s="12">
        <v>1.83</v>
      </c>
      <c r="P40" s="12">
        <v>1.83</v>
      </c>
      <c r="Q40" s="12">
        <v>1.83</v>
      </c>
      <c r="R40" s="12">
        <v>1.83</v>
      </c>
      <c r="S40" s="12">
        <v>1.83</v>
      </c>
      <c r="T40" s="12">
        <v>1.83</v>
      </c>
    </row>
    <row r="41" spans="1:20" hidden="1" x14ac:dyDescent="0.15">
      <c r="A41" s="89" t="s">
        <v>462</v>
      </c>
      <c r="C41" s="6"/>
      <c r="D41" s="11" t="s">
        <v>264</v>
      </c>
      <c r="E41" s="12">
        <v>0.06</v>
      </c>
      <c r="F41" s="12">
        <v>0.06</v>
      </c>
      <c r="G41" s="12">
        <v>0.06</v>
      </c>
      <c r="H41" s="12">
        <v>0.06</v>
      </c>
      <c r="I41" s="12">
        <v>0.06</v>
      </c>
      <c r="J41" s="12">
        <v>0.06</v>
      </c>
      <c r="K41" s="12">
        <v>0.06</v>
      </c>
      <c r="L41" s="12">
        <v>0.06</v>
      </c>
      <c r="M41" s="12">
        <v>0.06</v>
      </c>
      <c r="N41" s="12">
        <v>0.06</v>
      </c>
      <c r="O41" s="12">
        <v>0.06</v>
      </c>
      <c r="P41" s="12">
        <v>0.06</v>
      </c>
      <c r="Q41" s="12">
        <v>0.06</v>
      </c>
      <c r="R41" s="12">
        <v>0.06</v>
      </c>
      <c r="S41" s="12">
        <v>0.06</v>
      </c>
      <c r="T41" s="12">
        <v>0.06</v>
      </c>
    </row>
    <row r="42" spans="1:20" hidden="1" x14ac:dyDescent="0.15">
      <c r="A42" s="89" t="s">
        <v>462</v>
      </c>
      <c r="C42" s="6"/>
      <c r="D42" s="11" t="s">
        <v>265</v>
      </c>
      <c r="E42" s="12">
        <v>4.0999999999999996</v>
      </c>
      <c r="F42" s="12">
        <v>4.22</v>
      </c>
      <c r="G42" s="12">
        <v>4.3899999999999997</v>
      </c>
      <c r="H42" s="12">
        <v>4.28</v>
      </c>
      <c r="I42" s="12">
        <v>3.82</v>
      </c>
      <c r="J42" s="12">
        <v>4.38</v>
      </c>
      <c r="K42" s="12">
        <v>3.52</v>
      </c>
      <c r="L42" s="12">
        <v>4.01</v>
      </c>
      <c r="M42" s="12">
        <v>4.3600000000000003</v>
      </c>
      <c r="N42" s="12">
        <v>3.69</v>
      </c>
      <c r="O42" s="12">
        <v>3.64</v>
      </c>
      <c r="P42" s="12">
        <v>3.9</v>
      </c>
      <c r="Q42" s="12">
        <v>3.5</v>
      </c>
      <c r="R42" s="12">
        <v>3.57</v>
      </c>
      <c r="S42" s="12">
        <v>3.21</v>
      </c>
      <c r="T42" s="12">
        <v>4.09</v>
      </c>
    </row>
    <row r="43" spans="1:20" hidden="1" x14ac:dyDescent="0.15">
      <c r="A43" s="89" t="s">
        <v>462</v>
      </c>
      <c r="C43" s="6"/>
      <c r="D43" s="11" t="s">
        <v>266</v>
      </c>
      <c r="E43" s="12">
        <v>0.99</v>
      </c>
      <c r="F43" s="12">
        <v>1.02</v>
      </c>
      <c r="G43" s="12">
        <v>1.08</v>
      </c>
      <c r="H43" s="12">
        <v>1.03</v>
      </c>
      <c r="I43" s="12">
        <v>0.84</v>
      </c>
      <c r="J43" s="12">
        <v>1.07</v>
      </c>
      <c r="K43" s="12">
        <v>0.7</v>
      </c>
      <c r="L43" s="12">
        <v>0.92</v>
      </c>
      <c r="M43" s="12">
        <v>1.06</v>
      </c>
      <c r="N43" s="12">
        <v>0.78</v>
      </c>
      <c r="O43" s="12">
        <v>0.97</v>
      </c>
      <c r="P43" s="12">
        <v>0.98</v>
      </c>
      <c r="Q43" s="12">
        <v>1.0900000000000001</v>
      </c>
      <c r="R43" s="12">
        <v>1.1599999999999999</v>
      </c>
      <c r="S43" s="12">
        <v>1.17</v>
      </c>
      <c r="T43" s="12">
        <v>1.55</v>
      </c>
    </row>
    <row r="44" spans="1:20" hidden="1" x14ac:dyDescent="0.15">
      <c r="A44" s="89" t="s">
        <v>462</v>
      </c>
      <c r="C44" s="9" t="s">
        <v>64</v>
      </c>
      <c r="D44" s="9"/>
    </row>
    <row r="45" spans="1:20" hidden="1" x14ac:dyDescent="0.15">
      <c r="A45" s="89" t="s">
        <v>462</v>
      </c>
      <c r="C45" s="6"/>
      <c r="D45" s="9" t="s">
        <v>65</v>
      </c>
    </row>
    <row r="46" spans="1:20" hidden="1" x14ac:dyDescent="0.15">
      <c r="A46" s="89" t="s">
        <v>462</v>
      </c>
      <c r="C46" s="6"/>
      <c r="D46" s="11" t="s">
        <v>138</v>
      </c>
      <c r="E46" s="72">
        <v>7.7278569611512873E-2</v>
      </c>
      <c r="F46" s="72">
        <v>0.10745308360687392</v>
      </c>
      <c r="G46" s="72">
        <v>9.4685356268441198E-2</v>
      </c>
      <c r="H46" s="72">
        <v>0.10288083429960464</v>
      </c>
      <c r="I46" s="72">
        <v>0.12396535572249227</v>
      </c>
      <c r="J46" s="72">
        <v>9.4181934870453995E-2</v>
      </c>
      <c r="K46" s="72">
        <v>0.1443666505604948</v>
      </c>
      <c r="L46" s="72">
        <v>6.6290151493123187E-2</v>
      </c>
      <c r="M46" s="72">
        <v>3.7428541293417328E-2</v>
      </c>
      <c r="N46" s="72">
        <v>6.9704969970447103E-2</v>
      </c>
      <c r="O46" s="72">
        <v>5.1815396497285511E-2</v>
      </c>
      <c r="P46" s="72">
        <v>3.7452293772317374E-2</v>
      </c>
      <c r="Q46" s="72">
        <v>5.2149107514847526E-2</v>
      </c>
      <c r="R46" s="72">
        <v>6.8023104185857705E-2</v>
      </c>
      <c r="S46" s="72">
        <v>5.0824678959778789E-2</v>
      </c>
      <c r="T46" s="72">
        <v>8.6459874971058101E-2</v>
      </c>
    </row>
    <row r="47" spans="1:20" hidden="1" x14ac:dyDescent="0.15">
      <c r="A47" s="89" t="s">
        <v>462</v>
      </c>
      <c r="C47" s="6"/>
      <c r="D47" s="11" t="s">
        <v>157</v>
      </c>
      <c r="E47" s="12">
        <v>69.34</v>
      </c>
      <c r="F47" s="12">
        <v>90.73</v>
      </c>
      <c r="G47" s="12">
        <v>81.96</v>
      </c>
      <c r="H47" s="12">
        <v>80.040000000000006</v>
      </c>
      <c r="I47" s="12">
        <v>86.9</v>
      </c>
      <c r="J47" s="12">
        <v>77.52</v>
      </c>
      <c r="K47" s="12">
        <v>97.42</v>
      </c>
      <c r="L47" s="12">
        <v>49.56</v>
      </c>
      <c r="M47" s="12">
        <v>28.16</v>
      </c>
      <c r="N47" s="12">
        <v>47.68</v>
      </c>
      <c r="O47" s="12">
        <v>37.19</v>
      </c>
      <c r="P47" s="12">
        <v>26.9</v>
      </c>
      <c r="Q47" s="12">
        <v>34.69</v>
      </c>
      <c r="R47" s="12">
        <v>47.35</v>
      </c>
      <c r="S47" s="12">
        <v>32.56</v>
      </c>
      <c r="T47" s="12">
        <v>60.88</v>
      </c>
    </row>
    <row r="48" spans="1:20" hidden="1" x14ac:dyDescent="0.15">
      <c r="A48" s="89" t="s">
        <v>462</v>
      </c>
      <c r="C48" s="6"/>
      <c r="D48" s="9" t="s">
        <v>66</v>
      </c>
    </row>
    <row r="49" spans="1:20" hidden="1" x14ac:dyDescent="0.15">
      <c r="A49" s="89" t="s">
        <v>462</v>
      </c>
      <c r="C49" s="6"/>
      <c r="D49" s="11" t="s">
        <v>139</v>
      </c>
      <c r="E49" s="72">
        <v>1.1467383527199133E-2</v>
      </c>
      <c r="F49" s="72">
        <v>8.183939140557114E-3</v>
      </c>
      <c r="G49" s="72">
        <v>8.5680320067679505E-3</v>
      </c>
      <c r="H49" s="72">
        <v>1.0545132283098148E-2</v>
      </c>
      <c r="I49" s="72">
        <v>8.4182814589506254E-3</v>
      </c>
      <c r="J49" s="72">
        <v>8.0955546649693136E-3</v>
      </c>
      <c r="K49" s="72">
        <v>8.4370624006248427E-3</v>
      </c>
      <c r="L49" s="72">
        <v>9.9601740987285779E-3</v>
      </c>
      <c r="M49" s="72">
        <v>7.13096644423869E-3</v>
      </c>
      <c r="N49" s="72">
        <v>8.3237274836437114E-3</v>
      </c>
      <c r="O49" s="72">
        <v>8.7034477925718289E-3</v>
      </c>
      <c r="P49" s="72">
        <v>7.11694337393152E-3</v>
      </c>
      <c r="Q49" s="72">
        <v>7.9258864967547884E-3</v>
      </c>
      <c r="R49" s="72">
        <v>8.5274031589721386E-3</v>
      </c>
      <c r="S49" s="72">
        <v>7.9191278134911024E-3</v>
      </c>
      <c r="T49" s="72">
        <v>4.1634275206547354E-3</v>
      </c>
    </row>
    <row r="50" spans="1:20" hidden="1" x14ac:dyDescent="0.15">
      <c r="A50" s="89" t="s">
        <v>462</v>
      </c>
      <c r="C50" s="6"/>
      <c r="D50" s="11" t="s">
        <v>157</v>
      </c>
      <c r="E50" s="12">
        <v>21.95</v>
      </c>
      <c r="F50" s="12">
        <v>19.53</v>
      </c>
      <c r="G50" s="12">
        <v>19.02</v>
      </c>
      <c r="H50" s="12">
        <v>30.15</v>
      </c>
      <c r="I50" s="12">
        <v>18.84</v>
      </c>
      <c r="J50" s="12">
        <v>20.149999999999999</v>
      </c>
      <c r="K50" s="12">
        <v>23.67</v>
      </c>
      <c r="L50" s="12">
        <v>35.770000000000003</v>
      </c>
      <c r="M50" s="12">
        <v>21.85</v>
      </c>
      <c r="N50" s="12">
        <v>28.85</v>
      </c>
      <c r="O50" s="12">
        <v>36.450000000000003</v>
      </c>
      <c r="P50" s="12">
        <v>25.69</v>
      </c>
      <c r="Q50" s="12">
        <v>39.18</v>
      </c>
      <c r="R50" s="12">
        <v>37</v>
      </c>
      <c r="S50" s="12">
        <v>45.38</v>
      </c>
      <c r="T50" s="12">
        <v>31.45</v>
      </c>
    </row>
    <row r="51" spans="1:20" hidden="1" x14ac:dyDescent="0.15">
      <c r="A51" s="89" t="s">
        <v>462</v>
      </c>
      <c r="C51" s="6"/>
      <c r="D51" s="9" t="s">
        <v>67</v>
      </c>
    </row>
    <row r="52" spans="1:20" hidden="1" x14ac:dyDescent="0.15">
      <c r="A52" s="89" t="s">
        <v>462</v>
      </c>
      <c r="C52" s="6"/>
      <c r="D52" s="11" t="s">
        <v>158</v>
      </c>
      <c r="E52" s="12">
        <v>91.28</v>
      </c>
      <c r="F52" s="12">
        <v>110.26</v>
      </c>
      <c r="G52" s="12">
        <v>100.98</v>
      </c>
      <c r="H52" s="12">
        <v>110.19</v>
      </c>
      <c r="I52" s="12">
        <v>105.74</v>
      </c>
      <c r="J52" s="12">
        <v>97.67</v>
      </c>
      <c r="K52" s="12">
        <v>121.09</v>
      </c>
      <c r="L52" s="12">
        <v>85.33</v>
      </c>
      <c r="M52" s="12">
        <v>50</v>
      </c>
      <c r="N52" s="12">
        <v>76.53</v>
      </c>
      <c r="O52" s="12">
        <v>73.63</v>
      </c>
      <c r="P52" s="12">
        <v>52.59</v>
      </c>
      <c r="Q52" s="12">
        <v>73.87</v>
      </c>
      <c r="R52" s="12">
        <v>84.35</v>
      </c>
      <c r="S52" s="12">
        <v>77.94</v>
      </c>
      <c r="T52" s="12">
        <v>92.33</v>
      </c>
    </row>
    <row r="53" spans="1:20" hidden="1" x14ac:dyDescent="0.15">
      <c r="A53" s="89" t="s">
        <v>462</v>
      </c>
      <c r="C53" s="9" t="s">
        <v>68</v>
      </c>
      <c r="D53" s="10"/>
    </row>
    <row r="54" spans="1:20" hidden="1" x14ac:dyDescent="0.15">
      <c r="A54" s="89" t="s">
        <v>462</v>
      </c>
      <c r="C54" s="6"/>
      <c r="D54" s="9" t="s">
        <v>69</v>
      </c>
    </row>
    <row r="55" spans="1:20" hidden="1" x14ac:dyDescent="0.15">
      <c r="A55" s="89" t="s">
        <v>462</v>
      </c>
      <c r="C55" s="6"/>
      <c r="D55" s="11" t="s">
        <v>61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</row>
    <row r="56" spans="1:20" hidden="1" x14ac:dyDescent="0.15">
      <c r="A56" s="89" t="s">
        <v>462</v>
      </c>
      <c r="C56" s="6"/>
      <c r="D56" s="11" t="s">
        <v>62</v>
      </c>
      <c r="E56" s="58">
        <v>106444.44444444444</v>
      </c>
      <c r="F56" s="58">
        <v>77786.111111111109</v>
      </c>
      <c r="G56" s="58">
        <v>86311.111111111109</v>
      </c>
      <c r="H56" s="58">
        <v>43188.888888888891</v>
      </c>
      <c r="I56" s="58">
        <v>11755.555555555555</v>
      </c>
      <c r="J56" s="58">
        <v>64558.333333333336</v>
      </c>
      <c r="K56" s="58">
        <v>4255.5555555555557</v>
      </c>
      <c r="L56" s="58">
        <v>31841.666666666668</v>
      </c>
      <c r="M56" s="58">
        <v>28213.888888888891</v>
      </c>
      <c r="N56" s="58">
        <v>5688.8888888888887</v>
      </c>
      <c r="O56" s="58">
        <v>20458.333333333332</v>
      </c>
      <c r="P56" s="58">
        <v>17144.444444444445</v>
      </c>
      <c r="Q56" s="58">
        <v>16138.888888888889</v>
      </c>
      <c r="R56" s="58">
        <v>9241.6666666666679</v>
      </c>
      <c r="S56" s="58">
        <v>5497.2222222222226</v>
      </c>
      <c r="T56" s="58">
        <v>2480.5555555555557</v>
      </c>
    </row>
    <row r="57" spans="1:20" hidden="1" x14ac:dyDescent="0.15">
      <c r="A57" s="89" t="s">
        <v>462</v>
      </c>
      <c r="C57" s="6"/>
      <c r="D57" s="11" t="s">
        <v>70</v>
      </c>
      <c r="E57" s="58">
        <v>80500</v>
      </c>
      <c r="F57" s="58">
        <v>80500</v>
      </c>
      <c r="G57" s="58">
        <v>80500</v>
      </c>
      <c r="H57" s="58">
        <v>80500</v>
      </c>
      <c r="I57" s="58">
        <v>80500</v>
      </c>
      <c r="J57" s="58">
        <v>80500</v>
      </c>
      <c r="K57" s="58">
        <v>80500</v>
      </c>
      <c r="L57" s="58">
        <v>80500</v>
      </c>
      <c r="M57" s="58">
        <v>80500</v>
      </c>
      <c r="N57" s="58">
        <v>80500</v>
      </c>
      <c r="O57" s="58">
        <v>80500</v>
      </c>
      <c r="P57" s="58">
        <v>80500</v>
      </c>
      <c r="Q57" s="58">
        <v>80500</v>
      </c>
      <c r="R57" s="58">
        <v>80500</v>
      </c>
      <c r="S57" s="58">
        <v>80500</v>
      </c>
      <c r="T57" s="58">
        <v>80500</v>
      </c>
    </row>
    <row r="58" spans="1:20" hidden="1" x14ac:dyDescent="0.15">
      <c r="A58" s="89" t="s">
        <v>462</v>
      </c>
      <c r="C58" s="6"/>
      <c r="D58" s="11" t="s">
        <v>71</v>
      </c>
      <c r="E58" s="58">
        <v>22216.666666666668</v>
      </c>
      <c r="F58" s="58">
        <v>22177.777777777777</v>
      </c>
      <c r="G58" s="58">
        <v>22172.222222222223</v>
      </c>
      <c r="H58" s="58">
        <v>22208.333333333332</v>
      </c>
      <c r="I58" s="58">
        <v>22202.777777777777</v>
      </c>
      <c r="J58" s="58">
        <v>22183.333333333332</v>
      </c>
      <c r="K58" s="58">
        <v>22158.333333333332</v>
      </c>
      <c r="L58" s="58">
        <v>22180.555555555555</v>
      </c>
      <c r="M58" s="58">
        <v>22177.777777777777</v>
      </c>
      <c r="N58" s="58">
        <v>22144.444444444445</v>
      </c>
      <c r="O58" s="58">
        <v>22150</v>
      </c>
      <c r="P58" s="58">
        <v>22155.555555555555</v>
      </c>
      <c r="Q58" s="58">
        <v>22169.444444444445</v>
      </c>
      <c r="R58" s="58">
        <v>22141.666666666668</v>
      </c>
      <c r="S58" s="58">
        <v>22136.111111111109</v>
      </c>
      <c r="T58" s="58">
        <v>22002.777777777777</v>
      </c>
    </row>
    <row r="59" spans="1:20" hidden="1" x14ac:dyDescent="0.15">
      <c r="A59" s="89" t="s">
        <v>462</v>
      </c>
      <c r="C59" s="6"/>
      <c r="D59" s="11" t="s">
        <v>72</v>
      </c>
      <c r="E59" s="58">
        <v>166402.77777777778</v>
      </c>
      <c r="F59" s="58">
        <v>166402.77777777778</v>
      </c>
      <c r="G59" s="58">
        <v>166402.77777777778</v>
      </c>
      <c r="H59" s="58">
        <v>166402.77777777778</v>
      </c>
      <c r="I59" s="58">
        <v>166402.77777777778</v>
      </c>
      <c r="J59" s="58">
        <v>166402.77777777778</v>
      </c>
      <c r="K59" s="58">
        <v>166402.77777777778</v>
      </c>
      <c r="L59" s="58">
        <v>166402.77777777778</v>
      </c>
      <c r="M59" s="58">
        <v>166402.77777777778</v>
      </c>
      <c r="N59" s="58">
        <v>166402.77777777778</v>
      </c>
      <c r="O59" s="58">
        <v>166402.77777777778</v>
      </c>
      <c r="P59" s="58">
        <v>166402.77777777778</v>
      </c>
      <c r="Q59" s="58">
        <v>166402.77777777778</v>
      </c>
      <c r="R59" s="58">
        <v>166402.77777777778</v>
      </c>
      <c r="S59" s="58">
        <v>166402.77777777778</v>
      </c>
      <c r="T59" s="58">
        <v>166402.77777777778</v>
      </c>
    </row>
    <row r="60" spans="1:20" hidden="1" x14ac:dyDescent="0.15">
      <c r="A60" s="89" t="s">
        <v>462</v>
      </c>
      <c r="C60" s="6"/>
      <c r="D60" s="11" t="s">
        <v>73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</row>
    <row r="61" spans="1:20" hidden="1" x14ac:dyDescent="0.15">
      <c r="A61" s="89" t="s">
        <v>462</v>
      </c>
      <c r="C61" s="6"/>
      <c r="D61" s="11" t="s">
        <v>74</v>
      </c>
      <c r="E61" s="58">
        <v>64338.888888888891</v>
      </c>
      <c r="F61" s="58">
        <v>66772.222222222219</v>
      </c>
      <c r="G61" s="58">
        <v>69227.777777777781</v>
      </c>
      <c r="H61" s="58">
        <v>68186.111111111109</v>
      </c>
      <c r="I61" s="58">
        <v>60183.333333333336</v>
      </c>
      <c r="J61" s="58">
        <v>69741.666666666672</v>
      </c>
      <c r="K61" s="58">
        <v>55047.222222222219</v>
      </c>
      <c r="L61" s="58">
        <v>64519.444444444445</v>
      </c>
      <c r="M61" s="58">
        <v>70616.666666666672</v>
      </c>
      <c r="N61" s="58">
        <v>58675</v>
      </c>
      <c r="O61" s="58">
        <v>61016.666666666664</v>
      </c>
      <c r="P61" s="58">
        <v>64769.444444444445</v>
      </c>
      <c r="Q61" s="58">
        <v>38658.333333333336</v>
      </c>
      <c r="R61" s="58">
        <v>61652.777777777781</v>
      </c>
      <c r="S61" s="58">
        <v>37322.222222222219</v>
      </c>
      <c r="T61" s="58">
        <v>73286.111111111109</v>
      </c>
    </row>
    <row r="62" spans="1:20" hidden="1" x14ac:dyDescent="0.15">
      <c r="A62" s="89" t="s">
        <v>462</v>
      </c>
      <c r="C62" s="6"/>
      <c r="D62" s="11" t="s">
        <v>77</v>
      </c>
      <c r="E62" s="58">
        <v>18711.111111111109</v>
      </c>
      <c r="F62" s="58">
        <v>17941.666666666668</v>
      </c>
      <c r="G62" s="58">
        <v>17855.555555555555</v>
      </c>
      <c r="H62" s="58">
        <v>17183.333333333332</v>
      </c>
      <c r="I62" s="58">
        <v>17261.111111111109</v>
      </c>
      <c r="J62" s="58">
        <v>17313.888888888891</v>
      </c>
      <c r="K62" s="58">
        <v>16569.444444444445</v>
      </c>
      <c r="L62" s="58">
        <v>16672.222222222223</v>
      </c>
      <c r="M62" s="58">
        <v>16594.444444444445</v>
      </c>
      <c r="N62" s="58">
        <v>16244.444444444445</v>
      </c>
      <c r="O62" s="58">
        <v>16327.777777777777</v>
      </c>
      <c r="P62" s="58">
        <v>16202.777777777777</v>
      </c>
      <c r="Q62" s="58">
        <v>16158.333333333334</v>
      </c>
      <c r="R62" s="58">
        <v>15886.111111111111</v>
      </c>
      <c r="S62" s="58">
        <v>15636.111111111111</v>
      </c>
      <c r="T62" s="58">
        <v>15241.666666666666</v>
      </c>
    </row>
    <row r="63" spans="1:20" hidden="1" x14ac:dyDescent="0.15">
      <c r="A63" s="89" t="s">
        <v>462</v>
      </c>
      <c r="C63" s="6"/>
      <c r="D63" s="11" t="s">
        <v>78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</row>
    <row r="64" spans="1:20" hidden="1" x14ac:dyDescent="0.15">
      <c r="A64" s="89" t="s">
        <v>462</v>
      </c>
      <c r="C64" s="6"/>
      <c r="D64" s="11" t="s">
        <v>79</v>
      </c>
      <c r="E64" s="58">
        <v>458616.66666666669</v>
      </c>
      <c r="F64" s="58">
        <v>431583.33333333331</v>
      </c>
      <c r="G64" s="58">
        <v>442472.22222222225</v>
      </c>
      <c r="H64" s="58">
        <v>397672.22222222225</v>
      </c>
      <c r="I64" s="58">
        <v>358308.33333333331</v>
      </c>
      <c r="J64" s="58">
        <v>420700</v>
      </c>
      <c r="K64" s="58">
        <v>344933.33333333331</v>
      </c>
      <c r="L64" s="58">
        <v>382122.22222222225</v>
      </c>
      <c r="M64" s="58">
        <v>384511.11111111112</v>
      </c>
      <c r="N64" s="58">
        <v>349655.55555555556</v>
      </c>
      <c r="O64" s="58">
        <v>366858.33333333331</v>
      </c>
      <c r="P64" s="58">
        <v>367177.77777777775</v>
      </c>
      <c r="Q64" s="58">
        <v>340030.55555555556</v>
      </c>
      <c r="R64" s="58">
        <v>355827.77777777775</v>
      </c>
      <c r="S64" s="58">
        <v>327494.44444444444</v>
      </c>
      <c r="T64" s="58">
        <v>359916.66666666669</v>
      </c>
    </row>
    <row r="65" spans="1:20" hidden="1" x14ac:dyDescent="0.15">
      <c r="A65" s="89" t="s">
        <v>462</v>
      </c>
      <c r="C65" s="6"/>
      <c r="D65" s="9" t="s">
        <v>140</v>
      </c>
    </row>
    <row r="66" spans="1:20" hidden="1" x14ac:dyDescent="0.15">
      <c r="A66" s="89" t="s">
        <v>462</v>
      </c>
      <c r="C66" s="6"/>
      <c r="D66" s="11" t="s">
        <v>61</v>
      </c>
      <c r="E66" s="58">
        <v>15000</v>
      </c>
      <c r="F66" s="58">
        <v>225450</v>
      </c>
      <c r="G66" s="58">
        <v>158220</v>
      </c>
      <c r="H66" s="58">
        <v>436910</v>
      </c>
      <c r="I66" s="58">
        <v>125570</v>
      </c>
      <c r="J66" s="58">
        <v>274510</v>
      </c>
      <c r="K66" s="58">
        <v>389790</v>
      </c>
      <c r="L66" s="58">
        <v>787850</v>
      </c>
      <c r="M66" s="58">
        <v>522630</v>
      </c>
      <c r="N66" s="58">
        <v>711350</v>
      </c>
      <c r="O66" s="58">
        <v>1071950</v>
      </c>
      <c r="P66" s="58">
        <v>777430</v>
      </c>
      <c r="Q66" s="58">
        <v>1440390</v>
      </c>
      <c r="R66" s="58">
        <v>1128160</v>
      </c>
      <c r="S66" s="58">
        <v>1813340</v>
      </c>
      <c r="T66" s="58">
        <v>2709610</v>
      </c>
    </row>
    <row r="67" spans="1:20" hidden="1" x14ac:dyDescent="0.15">
      <c r="A67" s="89" t="s">
        <v>462</v>
      </c>
      <c r="C67" s="6"/>
      <c r="D67" s="11" t="s">
        <v>72</v>
      </c>
      <c r="E67" s="58">
        <v>800920</v>
      </c>
      <c r="F67" s="58">
        <v>800920</v>
      </c>
      <c r="G67" s="58">
        <v>800920</v>
      </c>
      <c r="H67" s="58">
        <v>800920</v>
      </c>
      <c r="I67" s="58">
        <v>800920</v>
      </c>
      <c r="J67" s="58">
        <v>800920</v>
      </c>
      <c r="K67" s="58">
        <v>800920</v>
      </c>
      <c r="L67" s="58">
        <v>800920</v>
      </c>
      <c r="M67" s="58">
        <v>800920</v>
      </c>
      <c r="N67" s="58">
        <v>800920</v>
      </c>
      <c r="O67" s="58">
        <v>800920</v>
      </c>
      <c r="P67" s="58">
        <v>800920</v>
      </c>
      <c r="Q67" s="58">
        <v>800920</v>
      </c>
      <c r="R67" s="58">
        <v>800920</v>
      </c>
      <c r="S67" s="58">
        <v>800920</v>
      </c>
      <c r="T67" s="58">
        <v>800920</v>
      </c>
    </row>
    <row r="68" spans="1:20" hidden="1" x14ac:dyDescent="0.15">
      <c r="A68" s="89" t="s">
        <v>462</v>
      </c>
      <c r="C68" s="6"/>
      <c r="D68" s="11" t="s">
        <v>76</v>
      </c>
      <c r="E68" s="58">
        <v>162420</v>
      </c>
      <c r="F68" s="58">
        <v>193490</v>
      </c>
      <c r="G68" s="58">
        <v>175620</v>
      </c>
      <c r="H68" s="58">
        <v>223430</v>
      </c>
      <c r="I68" s="58">
        <v>217630</v>
      </c>
      <c r="J68" s="58">
        <v>197140</v>
      </c>
      <c r="K68" s="58">
        <v>243250</v>
      </c>
      <c r="L68" s="58">
        <v>246970</v>
      </c>
      <c r="M68" s="58">
        <v>242510</v>
      </c>
      <c r="N68" s="58">
        <v>259220.00000000003</v>
      </c>
      <c r="O68" s="58">
        <v>267630</v>
      </c>
      <c r="P68" s="58">
        <v>266550</v>
      </c>
      <c r="Q68" s="58">
        <v>285480</v>
      </c>
      <c r="R68" s="58">
        <v>288730</v>
      </c>
      <c r="S68" s="58">
        <v>314930</v>
      </c>
      <c r="T68" s="58">
        <v>350570</v>
      </c>
    </row>
    <row r="69" spans="1:20" hidden="1" x14ac:dyDescent="0.15">
      <c r="A69" s="89" t="s">
        <v>462</v>
      </c>
      <c r="C69" s="6"/>
      <c r="D69" s="11" t="s">
        <v>77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</row>
    <row r="70" spans="1:20" hidden="1" x14ac:dyDescent="0.15">
      <c r="A70" s="89" t="s">
        <v>462</v>
      </c>
      <c r="C70" s="6"/>
      <c r="D70" s="11" t="s">
        <v>78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</row>
    <row r="71" spans="1:20" hidden="1" x14ac:dyDescent="0.15">
      <c r="A71" s="89" t="s">
        <v>462</v>
      </c>
      <c r="C71" s="6"/>
      <c r="D71" s="11" t="s">
        <v>79</v>
      </c>
      <c r="E71" s="58">
        <v>978340</v>
      </c>
      <c r="F71" s="58">
        <v>1219860</v>
      </c>
      <c r="G71" s="58">
        <v>1134760</v>
      </c>
      <c r="H71" s="58">
        <v>1461260</v>
      </c>
      <c r="I71" s="58">
        <v>1144110</v>
      </c>
      <c r="J71" s="58">
        <v>1272570</v>
      </c>
      <c r="K71" s="58">
        <v>1433960</v>
      </c>
      <c r="L71" s="58">
        <v>1835740</v>
      </c>
      <c r="M71" s="58">
        <v>1566050</v>
      </c>
      <c r="N71" s="58">
        <v>1771490</v>
      </c>
      <c r="O71" s="58">
        <v>2140500</v>
      </c>
      <c r="P71" s="58">
        <v>1844910</v>
      </c>
      <c r="Q71" s="58">
        <v>2526800</v>
      </c>
      <c r="R71" s="58">
        <v>2217810</v>
      </c>
      <c r="S71" s="58">
        <v>2929190</v>
      </c>
      <c r="T71" s="58">
        <v>3861100</v>
      </c>
    </row>
    <row r="72" spans="1:20" hidden="1" x14ac:dyDescent="0.15">
      <c r="A72" s="89" t="s">
        <v>462</v>
      </c>
      <c r="C72" s="6"/>
      <c r="D72" s="9" t="s">
        <v>141</v>
      </c>
      <c r="E72" s="15">
        <v>2629350</v>
      </c>
      <c r="F72" s="15">
        <v>2773550</v>
      </c>
      <c r="G72" s="15">
        <v>2727660</v>
      </c>
      <c r="H72" s="15">
        <v>2892880</v>
      </c>
      <c r="I72" s="15">
        <v>2434020</v>
      </c>
      <c r="J72" s="15">
        <v>2787090</v>
      </c>
      <c r="K72" s="15">
        <v>2675720</v>
      </c>
      <c r="L72" s="15">
        <v>3211380</v>
      </c>
      <c r="M72" s="15">
        <v>2950290</v>
      </c>
      <c r="N72" s="15">
        <v>3030250</v>
      </c>
      <c r="O72" s="15">
        <v>3461200</v>
      </c>
      <c r="P72" s="15">
        <v>3166750</v>
      </c>
      <c r="Q72" s="15">
        <v>3750910</v>
      </c>
      <c r="R72" s="15">
        <v>3498790</v>
      </c>
      <c r="S72" s="15">
        <v>4108170</v>
      </c>
      <c r="T72" s="15">
        <v>5156790</v>
      </c>
    </row>
    <row r="73" spans="1:20" hidden="1" x14ac:dyDescent="0.15">
      <c r="A73" s="89" t="s">
        <v>462</v>
      </c>
      <c r="C73" s="9" t="s">
        <v>80</v>
      </c>
      <c r="D73" s="10"/>
    </row>
    <row r="74" spans="1:20" hidden="1" x14ac:dyDescent="0.15">
      <c r="A74" s="89" t="s">
        <v>462</v>
      </c>
      <c r="C74" s="6"/>
      <c r="D74" s="9" t="s">
        <v>159</v>
      </c>
    </row>
    <row r="75" spans="1:20" hidden="1" x14ac:dyDescent="0.15">
      <c r="A75" s="89" t="s">
        <v>462</v>
      </c>
      <c r="C75" s="6"/>
      <c r="D75" s="11" t="s">
        <v>142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</row>
    <row r="76" spans="1:20" hidden="1" x14ac:dyDescent="0.15">
      <c r="A76" s="89" t="s">
        <v>462</v>
      </c>
      <c r="C76" s="6"/>
      <c r="D76" s="11" t="s">
        <v>143</v>
      </c>
      <c r="E76" s="13">
        <v>749.68208940624083</v>
      </c>
      <c r="F76" s="13">
        <v>547.8430988946493</v>
      </c>
      <c r="G76" s="13">
        <v>607.88418272522745</v>
      </c>
      <c r="H76" s="13">
        <v>304.17685610877436</v>
      </c>
      <c r="I76" s="13">
        <v>82.793700479311354</v>
      </c>
      <c r="J76" s="13">
        <v>454.68062212657736</v>
      </c>
      <c r="K76" s="13">
        <v>29.971632593172259</v>
      </c>
      <c r="L76" s="13">
        <v>224.25902376993056</v>
      </c>
      <c r="M76" s="13">
        <v>198.70879389611662</v>
      </c>
      <c r="N76" s="13">
        <v>40.066516678078841</v>
      </c>
      <c r="O76" s="13">
        <v>144.08686295607944</v>
      </c>
      <c r="P76" s="13">
        <v>120.74733444194464</v>
      </c>
      <c r="Q76" s="13">
        <v>113.66526459943266</v>
      </c>
      <c r="R76" s="13">
        <v>65.088525873031401</v>
      </c>
      <c r="S76" s="13">
        <v>38.716619387655285</v>
      </c>
      <c r="T76" s="13">
        <v>17.470409860119339</v>
      </c>
    </row>
    <row r="77" spans="1:20" hidden="1" x14ac:dyDescent="0.15">
      <c r="A77" s="89" t="s">
        <v>462</v>
      </c>
      <c r="C77" s="6"/>
      <c r="D77" s="11" t="s">
        <v>144</v>
      </c>
      <c r="E77" s="13">
        <v>566.95686197789303</v>
      </c>
      <c r="F77" s="13">
        <v>566.95686197789303</v>
      </c>
      <c r="G77" s="13">
        <v>566.95686197789303</v>
      </c>
      <c r="H77" s="13">
        <v>566.95686197789303</v>
      </c>
      <c r="I77" s="13">
        <v>566.95686197789303</v>
      </c>
      <c r="J77" s="13">
        <v>566.95686197789303</v>
      </c>
      <c r="K77" s="13">
        <v>566.95686197789303</v>
      </c>
      <c r="L77" s="13">
        <v>566.95686197789303</v>
      </c>
      <c r="M77" s="13">
        <v>566.95686197789303</v>
      </c>
      <c r="N77" s="13">
        <v>566.95686197789303</v>
      </c>
      <c r="O77" s="13">
        <v>566.95686197789303</v>
      </c>
      <c r="P77" s="13">
        <v>566.95686197789303</v>
      </c>
      <c r="Q77" s="13">
        <v>566.95686197789303</v>
      </c>
      <c r="R77" s="13">
        <v>566.95686197789303</v>
      </c>
      <c r="S77" s="13">
        <v>566.95686197789303</v>
      </c>
      <c r="T77" s="13">
        <v>566.95686197789303</v>
      </c>
    </row>
    <row r="78" spans="1:20" hidden="1" x14ac:dyDescent="0.15">
      <c r="A78" s="89" t="s">
        <v>462</v>
      </c>
      <c r="C78" s="6"/>
      <c r="D78" s="11" t="s">
        <v>145</v>
      </c>
      <c r="E78" s="13">
        <v>156.47070331605204</v>
      </c>
      <c r="F78" s="13">
        <v>156.19681111219799</v>
      </c>
      <c r="G78" s="13">
        <v>156.15768365450455</v>
      </c>
      <c r="H78" s="13">
        <v>156.41201212951188</v>
      </c>
      <c r="I78" s="13">
        <v>156.37288467181847</v>
      </c>
      <c r="J78" s="13">
        <v>156.23593856989143</v>
      </c>
      <c r="K78" s="13">
        <v>156.05986501027095</v>
      </c>
      <c r="L78" s="13">
        <v>156.21637484104471</v>
      </c>
      <c r="M78" s="13">
        <v>156.19681111219799</v>
      </c>
      <c r="N78" s="13">
        <v>155.96204636603738</v>
      </c>
      <c r="O78" s="13">
        <v>156.00117382373082</v>
      </c>
      <c r="P78" s="13">
        <v>156.04030128142423</v>
      </c>
      <c r="Q78" s="13">
        <v>156.13811992565783</v>
      </c>
      <c r="R78" s="13">
        <v>155.94248263719066</v>
      </c>
      <c r="S78" s="13">
        <v>155.90335517949723</v>
      </c>
      <c r="T78" s="13">
        <v>154.96429619485474</v>
      </c>
    </row>
    <row r="79" spans="1:20" hidden="1" x14ac:dyDescent="0.15">
      <c r="A79" s="89" t="s">
        <v>462</v>
      </c>
      <c r="C79" s="6"/>
      <c r="D79" s="11" t="s">
        <v>146</v>
      </c>
      <c r="E79" s="13">
        <v>1171.9651765626529</v>
      </c>
      <c r="F79" s="13">
        <v>1171.9651765626529</v>
      </c>
      <c r="G79" s="13">
        <v>1171.9651765626529</v>
      </c>
      <c r="H79" s="13">
        <v>1171.9651765626529</v>
      </c>
      <c r="I79" s="13">
        <v>1171.9651765626529</v>
      </c>
      <c r="J79" s="13">
        <v>1171.9651765626529</v>
      </c>
      <c r="K79" s="13">
        <v>1171.9651765626529</v>
      </c>
      <c r="L79" s="13">
        <v>1171.9651765626529</v>
      </c>
      <c r="M79" s="13">
        <v>1171.9651765626529</v>
      </c>
      <c r="N79" s="13">
        <v>1171.9651765626529</v>
      </c>
      <c r="O79" s="13">
        <v>1171.9651765626529</v>
      </c>
      <c r="P79" s="13">
        <v>1171.9651765626529</v>
      </c>
      <c r="Q79" s="13">
        <v>1171.9651765626529</v>
      </c>
      <c r="R79" s="13">
        <v>1171.9651765626529</v>
      </c>
      <c r="S79" s="13">
        <v>1171.9651765626529</v>
      </c>
      <c r="T79" s="13">
        <v>1171.9651765626529</v>
      </c>
    </row>
    <row r="80" spans="1:20" hidden="1" x14ac:dyDescent="0.15">
      <c r="A80" s="89" t="s">
        <v>462</v>
      </c>
      <c r="C80" s="6"/>
      <c r="D80" s="11" t="s">
        <v>147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</row>
    <row r="81" spans="1:20" hidden="1" x14ac:dyDescent="0.15">
      <c r="A81" s="89" t="s">
        <v>462</v>
      </c>
      <c r="C81" s="6"/>
      <c r="D81" s="11" t="s">
        <v>148</v>
      </c>
      <c r="E81" s="13">
        <v>453.13508754768662</v>
      </c>
      <c r="F81" s="13">
        <v>470.27291401741172</v>
      </c>
      <c r="G81" s="13">
        <v>487.56725031791063</v>
      </c>
      <c r="H81" s="13">
        <v>480.23085200039128</v>
      </c>
      <c r="I81" s="13">
        <v>423.8677491929962</v>
      </c>
      <c r="J81" s="13">
        <v>491.18654015455348</v>
      </c>
      <c r="K81" s="13">
        <v>387.69441455541426</v>
      </c>
      <c r="L81" s="13">
        <v>454.40672992272329</v>
      </c>
      <c r="M81" s="13">
        <v>497.34911474126972</v>
      </c>
      <c r="N81" s="13">
        <v>413.24464442922823</v>
      </c>
      <c r="O81" s="13">
        <v>429.73686784701164</v>
      </c>
      <c r="P81" s="13">
        <v>456.16746551892794</v>
      </c>
      <c r="Q81" s="13">
        <v>272.26841435977701</v>
      </c>
      <c r="R81" s="13">
        <v>434.21696175291015</v>
      </c>
      <c r="S81" s="13">
        <v>262.85826078450555</v>
      </c>
      <c r="T81" s="13">
        <v>516.14985816296587</v>
      </c>
    </row>
    <row r="82" spans="1:20" hidden="1" x14ac:dyDescent="0.15">
      <c r="A82" s="89" t="s">
        <v>462</v>
      </c>
      <c r="C82" s="6"/>
      <c r="D82" s="11" t="s">
        <v>149</v>
      </c>
      <c r="E82" s="13">
        <v>131.7812775114937</v>
      </c>
      <c r="F82" s="13">
        <v>126.36212462095276</v>
      </c>
      <c r="G82" s="13">
        <v>125.75564902670449</v>
      </c>
      <c r="H82" s="13">
        <v>121.02122664579869</v>
      </c>
      <c r="I82" s="13">
        <v>121.5690110535068</v>
      </c>
      <c r="J82" s="13">
        <v>121.94072190159444</v>
      </c>
      <c r="K82" s="13">
        <v>116.69764257067398</v>
      </c>
      <c r="L82" s="13">
        <v>117.42150053800255</v>
      </c>
      <c r="M82" s="13">
        <v>116.87371613029444</v>
      </c>
      <c r="N82" s="13">
        <v>114.40868629560795</v>
      </c>
      <c r="O82" s="13">
        <v>114.9955981610095</v>
      </c>
      <c r="P82" s="13">
        <v>114.11523036290717</v>
      </c>
      <c r="Q82" s="13">
        <v>113.80221070135968</v>
      </c>
      <c r="R82" s="13">
        <v>111.8849652743813</v>
      </c>
      <c r="S82" s="13">
        <v>110.12422967817666</v>
      </c>
      <c r="T82" s="13">
        <v>107.34618018194269</v>
      </c>
    </row>
    <row r="83" spans="1:20" hidden="1" x14ac:dyDescent="0.15">
      <c r="A83" s="89" t="s">
        <v>462</v>
      </c>
      <c r="C83" s="6"/>
      <c r="D83" s="11" t="s">
        <v>150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</row>
    <row r="84" spans="1:20" hidden="1" x14ac:dyDescent="0.15">
      <c r="A84" s="89" t="s">
        <v>462</v>
      </c>
      <c r="C84" s="6"/>
      <c r="D84" s="11" t="s">
        <v>79</v>
      </c>
      <c r="E84" s="13">
        <v>3230.0107600508659</v>
      </c>
      <c r="F84" s="13">
        <v>3039.6165509146044</v>
      </c>
      <c r="G84" s="13">
        <v>3116.30636799374</v>
      </c>
      <c r="H84" s="13">
        <v>2800.7825491538688</v>
      </c>
      <c r="I84" s="13">
        <v>2523.5449476670256</v>
      </c>
      <c r="J84" s="13">
        <v>2962.9658612931626</v>
      </c>
      <c r="K84" s="13">
        <v>2429.3455932700772</v>
      </c>
      <c r="L84" s="13">
        <v>2691.2647950699406</v>
      </c>
      <c r="M84" s="13">
        <v>2708.0896018781182</v>
      </c>
      <c r="N84" s="13">
        <v>2462.6039323094983</v>
      </c>
      <c r="O84" s="13">
        <v>2583.7621050572238</v>
      </c>
      <c r="P84" s="13">
        <v>2586.0119338745967</v>
      </c>
      <c r="Q84" s="13">
        <v>2394.8156118556199</v>
      </c>
      <c r="R84" s="13">
        <v>2506.0745378069059</v>
      </c>
      <c r="S84" s="13">
        <v>2306.5245035703806</v>
      </c>
      <c r="T84" s="13">
        <v>2534.8723466692754</v>
      </c>
    </row>
    <row r="85" spans="1:20" hidden="1" x14ac:dyDescent="0.15">
      <c r="A85" s="89" t="s">
        <v>462</v>
      </c>
      <c r="C85" s="6"/>
      <c r="D85" s="9" t="s">
        <v>160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hidden="1" x14ac:dyDescent="0.15">
      <c r="A86" s="89" t="s">
        <v>462</v>
      </c>
      <c r="C86" s="6"/>
      <c r="D86" s="11" t="s">
        <v>151</v>
      </c>
      <c r="E86" s="13">
        <v>29.345593270077277</v>
      </c>
      <c r="F86" s="13">
        <v>441.06426684926151</v>
      </c>
      <c r="G86" s="13">
        <v>309.53731781277514</v>
      </c>
      <c r="H86" s="13">
        <v>854.75887704196418</v>
      </c>
      <c r="I86" s="13">
        <v>245.66174312824026</v>
      </c>
      <c r="J86" s="13">
        <v>537.04392057126086</v>
      </c>
      <c r="K86" s="13">
        <v>762.57458671622817</v>
      </c>
      <c r="L86" s="13">
        <v>1541.3283771886922</v>
      </c>
      <c r="M86" s="13">
        <v>1022.4591607160326</v>
      </c>
      <c r="N86" s="13">
        <v>1391.6658515112981</v>
      </c>
      <c r="O86" s="13">
        <v>2097.1339137239561</v>
      </c>
      <c r="P86" s="13">
        <v>1520.942971730412</v>
      </c>
      <c r="Q86" s="13">
        <v>2817.9399393524409</v>
      </c>
      <c r="R86" s="13">
        <v>2207.1016335713589</v>
      </c>
      <c r="S86" s="13">
        <v>3547.5692066907955</v>
      </c>
      <c r="T86" s="13">
        <v>5301.0075320356063</v>
      </c>
    </row>
    <row r="87" spans="1:20" hidden="1" x14ac:dyDescent="0.15">
      <c r="A87" s="89" t="s">
        <v>462</v>
      </c>
      <c r="C87" s="6"/>
      <c r="D87" s="11" t="s">
        <v>152</v>
      </c>
      <c r="E87" s="13">
        <v>1566.8981707913529</v>
      </c>
      <c r="F87" s="13">
        <v>1566.8981707913529</v>
      </c>
      <c r="G87" s="13">
        <v>1566.8981707913529</v>
      </c>
      <c r="H87" s="13">
        <v>1566.8981707913529</v>
      </c>
      <c r="I87" s="13">
        <v>1566.8981707913529</v>
      </c>
      <c r="J87" s="13">
        <v>1566.8981707913529</v>
      </c>
      <c r="K87" s="13">
        <v>1566.8981707913529</v>
      </c>
      <c r="L87" s="13">
        <v>1566.8981707913529</v>
      </c>
      <c r="M87" s="13">
        <v>1566.8981707913529</v>
      </c>
      <c r="N87" s="13">
        <v>1566.8981707913529</v>
      </c>
      <c r="O87" s="13">
        <v>1566.8981707913529</v>
      </c>
      <c r="P87" s="13">
        <v>1566.8981707913529</v>
      </c>
      <c r="Q87" s="13">
        <v>1566.8981707913529</v>
      </c>
      <c r="R87" s="13">
        <v>1566.8981707913529</v>
      </c>
      <c r="S87" s="13">
        <v>1566.8981707913529</v>
      </c>
      <c r="T87" s="13">
        <v>1566.8981707913529</v>
      </c>
    </row>
    <row r="88" spans="1:20" hidden="1" x14ac:dyDescent="0.15">
      <c r="A88" s="89" t="s">
        <v>462</v>
      </c>
      <c r="C88" s="6"/>
      <c r="D88" s="11" t="s">
        <v>153</v>
      </c>
      <c r="E88" s="13">
        <v>317.75408392839677</v>
      </c>
      <c r="F88" s="13">
        <v>378.53858945515015</v>
      </c>
      <c r="G88" s="13">
        <v>343.57820600606476</v>
      </c>
      <c r="H88" s="13">
        <v>437.11239362222443</v>
      </c>
      <c r="I88" s="13">
        <v>425.76543089112789</v>
      </c>
      <c r="J88" s="13">
        <v>385.6793504842023</v>
      </c>
      <c r="K88" s="13">
        <v>475.88770419641986</v>
      </c>
      <c r="L88" s="13">
        <v>483.165411327399</v>
      </c>
      <c r="M88" s="13">
        <v>474.43998826176272</v>
      </c>
      <c r="N88" s="13">
        <v>507.13097916462885</v>
      </c>
      <c r="O88" s="13">
        <v>523.58407512471877</v>
      </c>
      <c r="P88" s="13">
        <v>521.47119240927327</v>
      </c>
      <c r="Q88" s="13">
        <v>558.50533111611071</v>
      </c>
      <c r="R88" s="13">
        <v>564.86354299129414</v>
      </c>
      <c r="S88" s="13">
        <v>616.12051256969585</v>
      </c>
      <c r="T88" s="13">
        <v>685.84564217939942</v>
      </c>
    </row>
    <row r="89" spans="1:20" hidden="1" x14ac:dyDescent="0.15">
      <c r="A89" s="89" t="s">
        <v>462</v>
      </c>
      <c r="C89" s="6"/>
      <c r="D89" s="11" t="s">
        <v>79</v>
      </c>
      <c r="E89" s="13">
        <v>1913.9978479898271</v>
      </c>
      <c r="F89" s="13">
        <v>2386.5010270957646</v>
      </c>
      <c r="G89" s="13">
        <v>2220.0136946101929</v>
      </c>
      <c r="H89" s="13">
        <v>2858.7694414555417</v>
      </c>
      <c r="I89" s="13">
        <v>2238.3057810818741</v>
      </c>
      <c r="J89" s="13">
        <v>2489.6214418468162</v>
      </c>
      <c r="K89" s="13">
        <v>2805.360461704001</v>
      </c>
      <c r="L89" s="13">
        <v>3591.3919593074443</v>
      </c>
      <c r="M89" s="13">
        <v>3063.7777560403015</v>
      </c>
      <c r="N89" s="13">
        <v>3465.6950014672798</v>
      </c>
      <c r="O89" s="13">
        <v>4187.6161596400279</v>
      </c>
      <c r="P89" s="13">
        <v>3609.3318986598847</v>
      </c>
      <c r="Q89" s="13">
        <v>4943.3630049887515</v>
      </c>
      <c r="R89" s="13">
        <v>4338.8633473540058</v>
      </c>
      <c r="S89" s="13">
        <v>5730.5878900518437</v>
      </c>
      <c r="T89" s="13">
        <v>7553.7513450063589</v>
      </c>
    </row>
    <row r="90" spans="1:20" hidden="1" x14ac:dyDescent="0.15">
      <c r="A90" s="89" t="s">
        <v>462</v>
      </c>
      <c r="C90" s="6"/>
      <c r="D90" s="9" t="s">
        <v>161</v>
      </c>
      <c r="E90" s="13">
        <v>5143.9890443118456</v>
      </c>
      <c r="F90" s="13">
        <v>5426.0980142815224</v>
      </c>
      <c r="G90" s="13">
        <v>5336.3200626039325</v>
      </c>
      <c r="H90" s="13">
        <v>5659.5519906094105</v>
      </c>
      <c r="I90" s="13">
        <v>4761.8507287489001</v>
      </c>
      <c r="J90" s="13">
        <v>5452.5873031399788</v>
      </c>
      <c r="K90" s="13">
        <v>5234.7060549740781</v>
      </c>
      <c r="L90" s="13">
        <v>6282.6567543773845</v>
      </c>
      <c r="M90" s="13">
        <v>5771.8673579184197</v>
      </c>
      <c r="N90" s="13">
        <v>5928.2989337767785</v>
      </c>
      <c r="O90" s="13">
        <v>6771.3978284260984</v>
      </c>
      <c r="P90" s="13">
        <v>6195.3438325344814</v>
      </c>
      <c r="Q90" s="13">
        <v>7338.1786168443705</v>
      </c>
      <c r="R90" s="13">
        <v>6844.9378851609117</v>
      </c>
      <c r="S90" s="13">
        <v>8037.1123936222248</v>
      </c>
      <c r="T90" s="13">
        <v>10088.604127946786</v>
      </c>
    </row>
    <row r="91" spans="1:20" hidden="1" x14ac:dyDescent="0.15">
      <c r="A91" s="89" t="s">
        <v>462</v>
      </c>
      <c r="C91" s="70" t="s">
        <v>236</v>
      </c>
      <c r="D91" s="71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hidden="1" x14ac:dyDescent="0.15">
      <c r="A92" s="89" t="s">
        <v>462</v>
      </c>
      <c r="C92" s="60"/>
      <c r="D92" s="70" t="s">
        <v>235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1:20" hidden="1" x14ac:dyDescent="0.15">
      <c r="A93" s="89" t="s">
        <v>462</v>
      </c>
      <c r="C93" s="60"/>
      <c r="D93" s="62" t="s">
        <v>233</v>
      </c>
      <c r="E93" s="68">
        <v>73.410663</v>
      </c>
      <c r="F93" s="68">
        <v>69.111193999999998</v>
      </c>
      <c r="G93" s="68">
        <v>63.348167000000004</v>
      </c>
      <c r="H93" s="68">
        <v>56.089245000000005</v>
      </c>
      <c r="I93" s="68">
        <v>65.199335000000005</v>
      </c>
      <c r="J93" s="68">
        <v>54.532713999999999</v>
      </c>
      <c r="K93" s="68">
        <v>52.631313000000006</v>
      </c>
      <c r="L93" s="68">
        <v>53.709662999999999</v>
      </c>
      <c r="M93" s="68">
        <v>54.442101000000001</v>
      </c>
      <c r="N93" s="68">
        <v>53.019254000000004</v>
      </c>
      <c r="O93" s="68">
        <v>53.070752999999996</v>
      </c>
      <c r="P93" s="68">
        <v>53.644500000000001</v>
      </c>
      <c r="Q93" s="68">
        <v>50.021715</v>
      </c>
      <c r="R93" s="68">
        <v>53.094928000000003</v>
      </c>
      <c r="S93" s="68">
        <v>49.782978999999997</v>
      </c>
      <c r="T93" s="68">
        <v>55.787317999999999</v>
      </c>
    </row>
    <row r="94" spans="1:20" hidden="1" x14ac:dyDescent="0.15">
      <c r="A94" s="89" t="s">
        <v>462</v>
      </c>
      <c r="C94" s="60"/>
      <c r="D94" s="62" t="s">
        <v>232</v>
      </c>
      <c r="E94" s="68">
        <v>75.746558000000007</v>
      </c>
      <c r="F94" s="68">
        <v>65.881028000000001</v>
      </c>
      <c r="G94" s="68">
        <v>67.395246</v>
      </c>
      <c r="H94" s="68">
        <v>57.402209000000006</v>
      </c>
      <c r="I94" s="68">
        <v>64.900317999999999</v>
      </c>
      <c r="J94" s="68">
        <v>55.330786000000003</v>
      </c>
      <c r="K94" s="68">
        <v>54.803889000000005</v>
      </c>
      <c r="L94" s="68">
        <v>53.603223</v>
      </c>
      <c r="M94" s="68">
        <v>54.484925000000004</v>
      </c>
      <c r="N94" s="68">
        <v>53.024771999999999</v>
      </c>
      <c r="O94" s="68">
        <v>53.032682000000001</v>
      </c>
      <c r="P94" s="68">
        <v>53.590959000000005</v>
      </c>
      <c r="Q94" s="68">
        <v>49.982624000000001</v>
      </c>
      <c r="R94" s="68">
        <v>53.206139999999998</v>
      </c>
      <c r="S94" s="68">
        <v>49.797002999999997</v>
      </c>
      <c r="T94" s="68">
        <v>54.267347999999998</v>
      </c>
    </row>
    <row r="95" spans="1:20" hidden="1" x14ac:dyDescent="0.15">
      <c r="A95" s="89" t="s">
        <v>462</v>
      </c>
      <c r="C95" s="60"/>
      <c r="D95" s="59" t="s">
        <v>231</v>
      </c>
      <c r="E95" s="68">
        <v>75.489418999999998</v>
      </c>
      <c r="F95" s="68">
        <v>71.661524</v>
      </c>
      <c r="G95" s="68">
        <v>76.419005000000013</v>
      </c>
      <c r="H95" s="68">
        <v>62.205379999999998</v>
      </c>
      <c r="I95" s="68">
        <v>62.207028000000001</v>
      </c>
      <c r="J95" s="68">
        <v>61.950610000000005</v>
      </c>
      <c r="K95" s="68">
        <v>52.598309</v>
      </c>
      <c r="L95" s="68">
        <v>61.845734</v>
      </c>
      <c r="M95" s="68">
        <v>56.156627999999998</v>
      </c>
      <c r="N95" s="68">
        <v>52.996017999999999</v>
      </c>
      <c r="O95" s="68">
        <v>53.933006999999996</v>
      </c>
      <c r="P95" s="68">
        <v>61.187539000000001</v>
      </c>
      <c r="Q95" s="68">
        <v>50.050883999999996</v>
      </c>
      <c r="R95" s="68">
        <v>53.160343999999995</v>
      </c>
      <c r="S95" s="68">
        <v>49.765629000000004</v>
      </c>
      <c r="T95" s="68">
        <v>54.314926</v>
      </c>
    </row>
    <row r="96" spans="1:20" hidden="1" x14ac:dyDescent="0.15">
      <c r="A96" s="89" t="s">
        <v>462</v>
      </c>
      <c r="C96" s="60"/>
      <c r="D96" s="59" t="s">
        <v>230</v>
      </c>
      <c r="E96" s="68">
        <v>79.104762000000008</v>
      </c>
      <c r="F96" s="68">
        <v>78.381738999999996</v>
      </c>
      <c r="G96" s="68">
        <v>79.52688400000001</v>
      </c>
      <c r="H96" s="68">
        <v>68.528109000000001</v>
      </c>
      <c r="I96" s="68">
        <v>68.214443000000003</v>
      </c>
      <c r="J96" s="68">
        <v>76.508868000000007</v>
      </c>
      <c r="K96" s="68">
        <v>56.537118000000007</v>
      </c>
      <c r="L96" s="68">
        <v>60.698498000000001</v>
      </c>
      <c r="M96" s="68">
        <v>67.467438999999999</v>
      </c>
      <c r="N96" s="68">
        <v>53.474502999999999</v>
      </c>
      <c r="O96" s="68">
        <v>52.871082000000001</v>
      </c>
      <c r="P96" s="68">
        <v>59.662362000000002</v>
      </c>
      <c r="Q96" s="68">
        <v>53.471499999999999</v>
      </c>
      <c r="R96" s="68">
        <v>51.568282000000004</v>
      </c>
      <c r="S96" s="68">
        <v>46.379438</v>
      </c>
      <c r="T96" s="68">
        <v>54.214572999999994</v>
      </c>
    </row>
    <row r="97" spans="1:20" hidden="1" x14ac:dyDescent="0.15">
      <c r="A97" s="89" t="s">
        <v>462</v>
      </c>
      <c r="C97" s="60"/>
      <c r="D97" s="59" t="s">
        <v>213</v>
      </c>
      <c r="E97" s="68">
        <v>83.630960999999999</v>
      </c>
      <c r="F97" s="68">
        <v>87.71873699999999</v>
      </c>
      <c r="G97" s="68">
        <v>96.672139999999999</v>
      </c>
      <c r="H97" s="68">
        <v>79.658640000000005</v>
      </c>
      <c r="I97" s="68">
        <v>64.958040999999994</v>
      </c>
      <c r="J97" s="68">
        <v>86.157492000000005</v>
      </c>
      <c r="K97" s="68">
        <v>59.001696000000003</v>
      </c>
      <c r="L97" s="68">
        <v>71.057219000000003</v>
      </c>
      <c r="M97" s="68">
        <v>74.409906000000007</v>
      </c>
      <c r="N97" s="68">
        <v>58.775123000000001</v>
      </c>
      <c r="O97" s="68">
        <v>68.683645999999996</v>
      </c>
      <c r="P97" s="68">
        <v>68.216791999999998</v>
      </c>
      <c r="Q97" s="68">
        <v>74.313873000000015</v>
      </c>
      <c r="R97" s="68">
        <v>61.325907000000001</v>
      </c>
      <c r="S97" s="68">
        <v>54.204690999999997</v>
      </c>
      <c r="T97" s="68">
        <v>53.294131</v>
      </c>
    </row>
    <row r="98" spans="1:20" hidden="1" x14ac:dyDescent="0.15">
      <c r="A98" s="89" t="s">
        <v>462</v>
      </c>
      <c r="C98" s="60"/>
      <c r="D98" s="59" t="s">
        <v>229</v>
      </c>
      <c r="E98" s="68">
        <v>86.819446999999997</v>
      </c>
      <c r="F98" s="68">
        <v>88.197378999999998</v>
      </c>
      <c r="G98" s="68">
        <v>105.074862</v>
      </c>
      <c r="H98" s="68">
        <v>83.071213</v>
      </c>
      <c r="I98" s="68">
        <v>61.655169999999998</v>
      </c>
      <c r="J98" s="68">
        <v>102.109425</v>
      </c>
      <c r="K98" s="68">
        <v>60.080315000000006</v>
      </c>
      <c r="L98" s="68">
        <v>86.739294000000001</v>
      </c>
      <c r="M98" s="68">
        <v>81.339494000000002</v>
      </c>
      <c r="N98" s="68">
        <v>63.242101000000005</v>
      </c>
      <c r="O98" s="68">
        <v>80.171371000000008</v>
      </c>
      <c r="P98" s="68">
        <v>77.176265000000001</v>
      </c>
      <c r="Q98" s="68">
        <v>76.645949000000002</v>
      </c>
      <c r="R98" s="68">
        <v>73.257361000000003</v>
      </c>
      <c r="S98" s="68">
        <v>63.506726</v>
      </c>
      <c r="T98" s="68">
        <v>65.560670000000002</v>
      </c>
    </row>
    <row r="99" spans="1:20" hidden="1" x14ac:dyDescent="0.15">
      <c r="A99" s="89" t="s">
        <v>462</v>
      </c>
      <c r="C99" s="60"/>
      <c r="D99" s="59" t="s">
        <v>228</v>
      </c>
      <c r="E99" s="68">
        <v>86.13918799999999</v>
      </c>
      <c r="F99" s="68">
        <v>90.658224000000004</v>
      </c>
      <c r="G99" s="68">
        <v>101.60426600000001</v>
      </c>
      <c r="H99" s="68">
        <v>91.087887000000009</v>
      </c>
      <c r="I99" s="68">
        <v>65.860889999999998</v>
      </c>
      <c r="J99" s="68">
        <v>99.739797999999993</v>
      </c>
      <c r="K99" s="68">
        <v>69.870051000000004</v>
      </c>
      <c r="L99" s="68">
        <v>87.837496000000002</v>
      </c>
      <c r="M99" s="68">
        <v>85.138965999999996</v>
      </c>
      <c r="N99" s="68">
        <v>65.81066899999999</v>
      </c>
      <c r="O99" s="68">
        <v>83.015956000000003</v>
      </c>
      <c r="P99" s="68">
        <v>77.392925000000005</v>
      </c>
      <c r="Q99" s="68">
        <v>77.656021999999993</v>
      </c>
      <c r="R99" s="68">
        <v>73.739401999999998</v>
      </c>
      <c r="S99" s="68">
        <v>70.817653000000007</v>
      </c>
      <c r="T99" s="68">
        <v>66.706982999999994</v>
      </c>
    </row>
    <row r="100" spans="1:20" hidden="1" x14ac:dyDescent="0.15">
      <c r="A100" s="89" t="s">
        <v>462</v>
      </c>
      <c r="C100" s="60"/>
      <c r="D100" s="59" t="s">
        <v>227</v>
      </c>
      <c r="E100" s="68">
        <v>87.365933000000012</v>
      </c>
      <c r="F100" s="68">
        <v>89.938131999999996</v>
      </c>
      <c r="G100" s="68">
        <v>103.199434</v>
      </c>
      <c r="H100" s="68">
        <v>86.283513000000013</v>
      </c>
      <c r="I100" s="68">
        <v>72.873673999999994</v>
      </c>
      <c r="J100" s="68">
        <v>96.776143000000005</v>
      </c>
      <c r="K100" s="68">
        <v>64.015709999999999</v>
      </c>
      <c r="L100" s="68">
        <v>86.998914999999997</v>
      </c>
      <c r="M100" s="68">
        <v>78.626548</v>
      </c>
      <c r="N100" s="68">
        <v>64.66673200000001</v>
      </c>
      <c r="O100" s="68">
        <v>81.60655899999999</v>
      </c>
      <c r="P100" s="68">
        <v>77.665723</v>
      </c>
      <c r="Q100" s="68">
        <v>76.603467999999992</v>
      </c>
      <c r="R100" s="68">
        <v>71.724616999999995</v>
      </c>
      <c r="S100" s="68">
        <v>66.821366999999995</v>
      </c>
      <c r="T100" s="68">
        <v>62.741914000000001</v>
      </c>
    </row>
    <row r="101" spans="1:20" hidden="1" x14ac:dyDescent="0.15">
      <c r="A101" s="89" t="s">
        <v>462</v>
      </c>
      <c r="C101" s="60"/>
      <c r="D101" s="59" t="s">
        <v>226</v>
      </c>
      <c r="E101" s="68">
        <v>85.173745999999994</v>
      </c>
      <c r="F101" s="68">
        <v>87.85997900000001</v>
      </c>
      <c r="G101" s="68">
        <v>94.536172999999991</v>
      </c>
      <c r="H101" s="68">
        <v>77.982916000000003</v>
      </c>
      <c r="I101" s="68">
        <v>79.119916000000003</v>
      </c>
      <c r="J101" s="68">
        <v>90.710605999999999</v>
      </c>
      <c r="K101" s="68">
        <v>71.410156000000001</v>
      </c>
      <c r="L101" s="68">
        <v>73.371403000000001</v>
      </c>
      <c r="M101" s="68">
        <v>72.435054000000008</v>
      </c>
      <c r="N101" s="68">
        <v>78.08039500000001</v>
      </c>
      <c r="O101" s="68">
        <v>70.336189000000005</v>
      </c>
      <c r="P101" s="68">
        <v>72.649263000000005</v>
      </c>
      <c r="Q101" s="68">
        <v>59.980178000000002</v>
      </c>
      <c r="R101" s="68">
        <v>67.989104999999995</v>
      </c>
      <c r="S101" s="68">
        <v>54.749510999999998</v>
      </c>
      <c r="T101" s="68">
        <v>54.448139000000005</v>
      </c>
    </row>
    <row r="102" spans="1:20" hidden="1" x14ac:dyDescent="0.15">
      <c r="A102" s="89" t="s">
        <v>462</v>
      </c>
      <c r="C102" s="60"/>
      <c r="D102" s="59" t="s">
        <v>225</v>
      </c>
      <c r="E102" s="68">
        <v>83.705864000000005</v>
      </c>
      <c r="F102" s="68">
        <v>80.967201000000003</v>
      </c>
      <c r="G102" s="68">
        <v>79.211886000000007</v>
      </c>
      <c r="H102" s="68">
        <v>70.945055999999994</v>
      </c>
      <c r="I102" s="68">
        <v>70.030486999999994</v>
      </c>
      <c r="J102" s="68">
        <v>76.860371999999998</v>
      </c>
      <c r="K102" s="68">
        <v>60.023189000000002</v>
      </c>
      <c r="L102" s="68">
        <v>69.759267000000008</v>
      </c>
      <c r="M102" s="68">
        <v>67.749127999999999</v>
      </c>
      <c r="N102" s="68">
        <v>57.857536000000003</v>
      </c>
      <c r="O102" s="68">
        <v>62.037864999999996</v>
      </c>
      <c r="P102" s="68">
        <v>65.258797000000001</v>
      </c>
      <c r="Q102" s="68">
        <v>57.005502999999997</v>
      </c>
      <c r="R102" s="68">
        <v>57.642857000000006</v>
      </c>
      <c r="S102" s="68">
        <v>54.610938000000004</v>
      </c>
      <c r="T102" s="68">
        <v>54.408690999999997</v>
      </c>
    </row>
    <row r="103" spans="1:20" hidden="1" x14ac:dyDescent="0.15">
      <c r="A103" s="89" t="s">
        <v>462</v>
      </c>
      <c r="C103" s="60"/>
      <c r="D103" s="59" t="s">
        <v>224</v>
      </c>
      <c r="E103" s="68">
        <v>79.269732999999988</v>
      </c>
      <c r="F103" s="68">
        <v>74.702196000000001</v>
      </c>
      <c r="G103" s="68">
        <v>72.909270000000006</v>
      </c>
      <c r="H103" s="68">
        <v>58.749591000000002</v>
      </c>
      <c r="I103" s="68">
        <v>64.939112999999992</v>
      </c>
      <c r="J103" s="68">
        <v>58.552674000000003</v>
      </c>
      <c r="K103" s="68">
        <v>52.839161000000004</v>
      </c>
      <c r="L103" s="68">
        <v>62.059917999999996</v>
      </c>
      <c r="M103" s="68">
        <v>54.502847000000003</v>
      </c>
      <c r="N103" s="68">
        <v>53.456010000000006</v>
      </c>
      <c r="O103" s="68">
        <v>61.685063999999997</v>
      </c>
      <c r="P103" s="68">
        <v>53.648350000000001</v>
      </c>
      <c r="Q103" s="68">
        <v>50.191722999999996</v>
      </c>
      <c r="R103" s="68">
        <v>53.167901000000001</v>
      </c>
      <c r="S103" s="68">
        <v>49.904767</v>
      </c>
      <c r="T103" s="68">
        <v>54.308895</v>
      </c>
    </row>
    <row r="104" spans="1:20" hidden="1" x14ac:dyDescent="0.15">
      <c r="A104" s="89" t="s">
        <v>462</v>
      </c>
      <c r="C104" s="60"/>
      <c r="D104" s="59" t="s">
        <v>223</v>
      </c>
      <c r="E104" s="68">
        <v>72.944831999999991</v>
      </c>
      <c r="F104" s="68">
        <v>72.504623000000009</v>
      </c>
      <c r="G104" s="68">
        <v>61.352923000000004</v>
      </c>
      <c r="H104" s="68">
        <v>55.290082000000005</v>
      </c>
      <c r="I104" s="68">
        <v>66.327089000000015</v>
      </c>
      <c r="J104" s="68">
        <v>57.228826000000005</v>
      </c>
      <c r="K104" s="68">
        <v>52.639858000000004</v>
      </c>
      <c r="L104" s="68">
        <v>53.693281000000006</v>
      </c>
      <c r="M104" s="68">
        <v>54.413451999999999</v>
      </c>
      <c r="N104" s="68">
        <v>52.999146000000003</v>
      </c>
      <c r="O104" s="68">
        <v>53.090575000000001</v>
      </c>
      <c r="P104" s="68">
        <v>53.577307000000005</v>
      </c>
      <c r="Q104" s="68">
        <v>50.020769999999999</v>
      </c>
      <c r="R104" s="68">
        <v>53.094031999999999</v>
      </c>
      <c r="S104" s="68">
        <v>49.782248000000003</v>
      </c>
      <c r="T104" s="68">
        <v>55.911370000000005</v>
      </c>
    </row>
    <row r="105" spans="1:20" hidden="1" x14ac:dyDescent="0.15">
      <c r="A105" s="89" t="s">
        <v>462</v>
      </c>
      <c r="C105" s="60"/>
      <c r="D105" s="59" t="s">
        <v>234</v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</row>
    <row r="106" spans="1:20" hidden="1" x14ac:dyDescent="0.15">
      <c r="A106" s="89" t="s">
        <v>462</v>
      </c>
      <c r="C106" s="60"/>
      <c r="D106" s="62" t="s">
        <v>233</v>
      </c>
      <c r="E106" s="68" t="s">
        <v>267</v>
      </c>
      <c r="F106" s="68" t="s">
        <v>408</v>
      </c>
      <c r="G106" s="68" t="s">
        <v>343</v>
      </c>
      <c r="H106" s="68" t="s">
        <v>415</v>
      </c>
      <c r="I106" s="68" t="s">
        <v>287</v>
      </c>
      <c r="J106" s="68" t="s">
        <v>418</v>
      </c>
      <c r="K106" s="68" t="s">
        <v>389</v>
      </c>
      <c r="L106" s="68" t="s">
        <v>350</v>
      </c>
      <c r="M106" s="68" t="s">
        <v>354</v>
      </c>
      <c r="N106" s="68" t="s">
        <v>358</v>
      </c>
      <c r="O106" s="68" t="s">
        <v>433</v>
      </c>
      <c r="P106" s="68" t="s">
        <v>362</v>
      </c>
      <c r="Q106" s="68" t="s">
        <v>366</v>
      </c>
      <c r="R106" s="68" t="s">
        <v>368</v>
      </c>
      <c r="S106" s="68" t="s">
        <v>366</v>
      </c>
      <c r="T106" s="68" t="s">
        <v>335</v>
      </c>
    </row>
    <row r="107" spans="1:20" hidden="1" x14ac:dyDescent="0.15">
      <c r="A107" s="89" t="s">
        <v>462</v>
      </c>
      <c r="C107" s="60"/>
      <c r="D107" s="62" t="s">
        <v>232</v>
      </c>
      <c r="E107" s="68" t="s">
        <v>268</v>
      </c>
      <c r="F107" s="68" t="s">
        <v>409</v>
      </c>
      <c r="G107" s="68" t="s">
        <v>344</v>
      </c>
      <c r="H107" s="68" t="s">
        <v>416</v>
      </c>
      <c r="I107" s="68" t="s">
        <v>288</v>
      </c>
      <c r="J107" s="68" t="s">
        <v>419</v>
      </c>
      <c r="K107" s="68" t="s">
        <v>304</v>
      </c>
      <c r="L107" s="68" t="s">
        <v>390</v>
      </c>
      <c r="M107" s="68" t="s">
        <v>355</v>
      </c>
      <c r="N107" s="68" t="s">
        <v>359</v>
      </c>
      <c r="O107" s="68" t="s">
        <v>434</v>
      </c>
      <c r="P107" s="68" t="s">
        <v>363</v>
      </c>
      <c r="Q107" s="68" t="s">
        <v>438</v>
      </c>
      <c r="R107" s="68" t="s">
        <v>369</v>
      </c>
      <c r="S107" s="68" t="s">
        <v>372</v>
      </c>
      <c r="T107" s="68" t="s">
        <v>452</v>
      </c>
    </row>
    <row r="108" spans="1:20" hidden="1" x14ac:dyDescent="0.15">
      <c r="A108" s="89" t="s">
        <v>462</v>
      </c>
      <c r="C108" s="60"/>
      <c r="D108" s="59" t="s">
        <v>231</v>
      </c>
      <c r="E108" s="68" t="s">
        <v>269</v>
      </c>
      <c r="F108" s="68" t="s">
        <v>381</v>
      </c>
      <c r="G108" s="68" t="s">
        <v>276</v>
      </c>
      <c r="H108" s="68" t="s">
        <v>280</v>
      </c>
      <c r="I108" s="68" t="s">
        <v>388</v>
      </c>
      <c r="J108" s="68" t="s">
        <v>297</v>
      </c>
      <c r="K108" s="68" t="s">
        <v>346</v>
      </c>
      <c r="L108" s="68" t="s">
        <v>351</v>
      </c>
      <c r="M108" s="68" t="s">
        <v>310</v>
      </c>
      <c r="N108" s="68" t="s">
        <v>360</v>
      </c>
      <c r="O108" s="68" t="s">
        <v>397</v>
      </c>
      <c r="P108" s="68" t="s">
        <v>319</v>
      </c>
      <c r="Q108" s="68" t="s">
        <v>367</v>
      </c>
      <c r="R108" s="68" t="s">
        <v>351</v>
      </c>
      <c r="S108" s="68" t="s">
        <v>373</v>
      </c>
      <c r="T108" s="68" t="s">
        <v>374</v>
      </c>
    </row>
    <row r="109" spans="1:20" hidden="1" x14ac:dyDescent="0.15">
      <c r="A109" s="89" t="s">
        <v>462</v>
      </c>
      <c r="C109" s="60"/>
      <c r="D109" s="59" t="s">
        <v>230</v>
      </c>
      <c r="E109" s="68" t="s">
        <v>270</v>
      </c>
      <c r="F109" s="68" t="s">
        <v>312</v>
      </c>
      <c r="G109" s="68" t="s">
        <v>270</v>
      </c>
      <c r="H109" s="68" t="s">
        <v>386</v>
      </c>
      <c r="I109" s="68" t="s">
        <v>289</v>
      </c>
      <c r="J109" s="68" t="s">
        <v>298</v>
      </c>
      <c r="K109" s="68" t="s">
        <v>273</v>
      </c>
      <c r="L109" s="68" t="s">
        <v>391</v>
      </c>
      <c r="M109" s="68" t="s">
        <v>428</v>
      </c>
      <c r="N109" s="68" t="s">
        <v>312</v>
      </c>
      <c r="O109" s="68" t="s">
        <v>435</v>
      </c>
      <c r="P109" s="68" t="s">
        <v>320</v>
      </c>
      <c r="Q109" s="68" t="s">
        <v>439</v>
      </c>
      <c r="R109" s="68" t="s">
        <v>330</v>
      </c>
      <c r="S109" s="68" t="s">
        <v>332</v>
      </c>
      <c r="T109" s="68" t="s">
        <v>375</v>
      </c>
    </row>
    <row r="110" spans="1:20" hidden="1" x14ac:dyDescent="0.15">
      <c r="A110" s="89" t="s">
        <v>462</v>
      </c>
      <c r="C110" s="60"/>
      <c r="D110" s="59" t="s">
        <v>213</v>
      </c>
      <c r="E110" s="68" t="s">
        <v>271</v>
      </c>
      <c r="F110" s="68" t="s">
        <v>274</v>
      </c>
      <c r="G110" s="68" t="s">
        <v>277</v>
      </c>
      <c r="H110" s="68" t="s">
        <v>281</v>
      </c>
      <c r="I110" s="68" t="s">
        <v>290</v>
      </c>
      <c r="J110" s="68" t="s">
        <v>299</v>
      </c>
      <c r="K110" s="68" t="s">
        <v>305</v>
      </c>
      <c r="L110" s="68" t="s">
        <v>299</v>
      </c>
      <c r="M110" s="68" t="s">
        <v>311</v>
      </c>
      <c r="N110" s="68" t="s">
        <v>392</v>
      </c>
      <c r="O110" s="68" t="s">
        <v>399</v>
      </c>
      <c r="P110" s="68" t="s">
        <v>321</v>
      </c>
      <c r="Q110" s="68" t="s">
        <v>326</v>
      </c>
      <c r="R110" s="68" t="s">
        <v>329</v>
      </c>
      <c r="S110" s="68" t="s">
        <v>311</v>
      </c>
      <c r="T110" s="68" t="s">
        <v>399</v>
      </c>
    </row>
    <row r="111" spans="1:20" hidden="1" x14ac:dyDescent="0.15">
      <c r="A111" s="89" t="s">
        <v>462</v>
      </c>
      <c r="C111" s="60"/>
      <c r="D111" s="59" t="s">
        <v>229</v>
      </c>
      <c r="E111" s="68" t="s">
        <v>377</v>
      </c>
      <c r="F111" s="68" t="s">
        <v>383</v>
      </c>
      <c r="G111" s="68" t="s">
        <v>384</v>
      </c>
      <c r="H111" s="68" t="s">
        <v>282</v>
      </c>
      <c r="I111" s="68" t="s">
        <v>291</v>
      </c>
      <c r="J111" s="68" t="s">
        <v>300</v>
      </c>
      <c r="K111" s="68" t="s">
        <v>309</v>
      </c>
      <c r="L111" s="68" t="s">
        <v>393</v>
      </c>
      <c r="M111" s="68" t="s">
        <v>282</v>
      </c>
      <c r="N111" s="68" t="s">
        <v>396</v>
      </c>
      <c r="O111" s="68" t="s">
        <v>316</v>
      </c>
      <c r="P111" s="68" t="s">
        <v>291</v>
      </c>
      <c r="Q111" s="68" t="s">
        <v>327</v>
      </c>
      <c r="R111" s="68" t="s">
        <v>444</v>
      </c>
      <c r="S111" s="68" t="s">
        <v>333</v>
      </c>
      <c r="T111" s="68" t="s">
        <v>336</v>
      </c>
    </row>
    <row r="112" spans="1:20" hidden="1" x14ac:dyDescent="0.15">
      <c r="A112" s="89" t="s">
        <v>462</v>
      </c>
      <c r="C112" s="60"/>
      <c r="D112" s="59" t="s">
        <v>228</v>
      </c>
      <c r="E112" s="68" t="s">
        <v>379</v>
      </c>
      <c r="F112" s="68" t="s">
        <v>410</v>
      </c>
      <c r="G112" s="68" t="s">
        <v>278</v>
      </c>
      <c r="H112" s="68" t="s">
        <v>283</v>
      </c>
      <c r="I112" s="68" t="s">
        <v>292</v>
      </c>
      <c r="J112" s="68" t="s">
        <v>420</v>
      </c>
      <c r="K112" s="68" t="s">
        <v>306</v>
      </c>
      <c r="L112" s="68" t="s">
        <v>424</v>
      </c>
      <c r="M112" s="68" t="s">
        <v>429</v>
      </c>
      <c r="N112" s="68" t="s">
        <v>313</v>
      </c>
      <c r="O112" s="68" t="s">
        <v>317</v>
      </c>
      <c r="P112" s="68" t="s">
        <v>400</v>
      </c>
      <c r="Q112" s="68" t="s">
        <v>440</v>
      </c>
      <c r="R112" s="68" t="s">
        <v>445</v>
      </c>
      <c r="S112" s="68" t="s">
        <v>334</v>
      </c>
      <c r="T112" s="68" t="s">
        <v>337</v>
      </c>
    </row>
    <row r="113" spans="1:20" hidden="1" x14ac:dyDescent="0.15">
      <c r="A113" s="89" t="s">
        <v>462</v>
      </c>
      <c r="C113" s="60"/>
      <c r="D113" s="59" t="s">
        <v>227</v>
      </c>
      <c r="E113" s="68" t="s">
        <v>380</v>
      </c>
      <c r="F113" s="68" t="s">
        <v>411</v>
      </c>
      <c r="G113" s="68" t="s">
        <v>279</v>
      </c>
      <c r="H113" s="68" t="s">
        <v>284</v>
      </c>
      <c r="I113" s="68" t="s">
        <v>293</v>
      </c>
      <c r="J113" s="68" t="s">
        <v>301</v>
      </c>
      <c r="K113" s="68" t="s">
        <v>307</v>
      </c>
      <c r="L113" s="68" t="s">
        <v>425</v>
      </c>
      <c r="M113" s="68" t="s">
        <v>430</v>
      </c>
      <c r="N113" s="68" t="s">
        <v>314</v>
      </c>
      <c r="O113" s="68" t="s">
        <v>436</v>
      </c>
      <c r="P113" s="68" t="s">
        <v>322</v>
      </c>
      <c r="Q113" s="68" t="s">
        <v>328</v>
      </c>
      <c r="R113" s="68" t="s">
        <v>331</v>
      </c>
      <c r="S113" s="68" t="s">
        <v>447</v>
      </c>
      <c r="T113" s="68" t="s">
        <v>338</v>
      </c>
    </row>
    <row r="114" spans="1:20" hidden="1" x14ac:dyDescent="0.15">
      <c r="A114" s="89" t="s">
        <v>462</v>
      </c>
      <c r="C114" s="60"/>
      <c r="D114" s="59" t="s">
        <v>226</v>
      </c>
      <c r="E114" s="68" t="s">
        <v>378</v>
      </c>
      <c r="F114" s="68" t="s">
        <v>382</v>
      </c>
      <c r="G114" s="68" t="s">
        <v>385</v>
      </c>
      <c r="H114" s="68" t="s">
        <v>285</v>
      </c>
      <c r="I114" s="68" t="s">
        <v>294</v>
      </c>
      <c r="J114" s="68" t="s">
        <v>421</v>
      </c>
      <c r="K114" s="68" t="s">
        <v>308</v>
      </c>
      <c r="L114" s="68" t="s">
        <v>426</v>
      </c>
      <c r="M114" s="68" t="s">
        <v>394</v>
      </c>
      <c r="N114" s="68" t="s">
        <v>315</v>
      </c>
      <c r="O114" s="68" t="s">
        <v>318</v>
      </c>
      <c r="P114" s="68" t="s">
        <v>325</v>
      </c>
      <c r="Q114" s="68" t="s">
        <v>441</v>
      </c>
      <c r="R114" s="68" t="s">
        <v>323</v>
      </c>
      <c r="S114" s="68" t="s">
        <v>448</v>
      </c>
      <c r="T114" s="68" t="s">
        <v>376</v>
      </c>
    </row>
    <row r="115" spans="1:20" hidden="1" x14ac:dyDescent="0.15">
      <c r="A115" s="89" t="s">
        <v>462</v>
      </c>
      <c r="C115" s="60"/>
      <c r="D115" s="59" t="s">
        <v>225</v>
      </c>
      <c r="E115" s="68" t="s">
        <v>406</v>
      </c>
      <c r="F115" s="68" t="s">
        <v>275</v>
      </c>
      <c r="G115" s="68" t="s">
        <v>413</v>
      </c>
      <c r="H115" s="68" t="s">
        <v>286</v>
      </c>
      <c r="I115" s="68" t="s">
        <v>295</v>
      </c>
      <c r="J115" s="68" t="s">
        <v>422</v>
      </c>
      <c r="K115" s="68" t="s">
        <v>347</v>
      </c>
      <c r="L115" s="68" t="s">
        <v>352</v>
      </c>
      <c r="M115" s="68" t="s">
        <v>395</v>
      </c>
      <c r="N115" s="68" t="s">
        <v>361</v>
      </c>
      <c r="O115" s="68" t="s">
        <v>398</v>
      </c>
      <c r="P115" s="68" t="s">
        <v>324</v>
      </c>
      <c r="Q115" s="68" t="s">
        <v>442</v>
      </c>
      <c r="R115" s="68" t="s">
        <v>446</v>
      </c>
      <c r="S115" s="68" t="s">
        <v>449</v>
      </c>
      <c r="T115" s="68" t="s">
        <v>453</v>
      </c>
    </row>
    <row r="116" spans="1:20" hidden="1" x14ac:dyDescent="0.15">
      <c r="A116" s="89" t="s">
        <v>462</v>
      </c>
      <c r="C116" s="60"/>
      <c r="D116" s="59" t="s">
        <v>224</v>
      </c>
      <c r="E116" s="68" t="s">
        <v>407</v>
      </c>
      <c r="F116" s="68" t="s">
        <v>342</v>
      </c>
      <c r="G116" s="68" t="s">
        <v>345</v>
      </c>
      <c r="H116" s="68" t="s">
        <v>387</v>
      </c>
      <c r="I116" s="68" t="s">
        <v>296</v>
      </c>
      <c r="J116" s="68" t="s">
        <v>302</v>
      </c>
      <c r="K116" s="68" t="s">
        <v>423</v>
      </c>
      <c r="L116" s="68" t="s">
        <v>427</v>
      </c>
      <c r="M116" s="68" t="s">
        <v>356</v>
      </c>
      <c r="N116" s="68" t="s">
        <v>431</v>
      </c>
      <c r="O116" s="68" t="s">
        <v>423</v>
      </c>
      <c r="P116" s="68" t="s">
        <v>364</v>
      </c>
      <c r="Q116" s="68" t="s">
        <v>348</v>
      </c>
      <c r="R116" s="68" t="s">
        <v>370</v>
      </c>
      <c r="S116" s="68" t="s">
        <v>450</v>
      </c>
      <c r="T116" s="68" t="s">
        <v>454</v>
      </c>
    </row>
    <row r="117" spans="1:20" hidden="1" x14ac:dyDescent="0.15">
      <c r="A117" s="89" t="s">
        <v>462</v>
      </c>
      <c r="C117" s="60"/>
      <c r="D117" s="59" t="s">
        <v>223</v>
      </c>
      <c r="E117" s="68" t="s">
        <v>341</v>
      </c>
      <c r="F117" s="68" t="s">
        <v>412</v>
      </c>
      <c r="G117" s="68" t="s">
        <v>414</v>
      </c>
      <c r="H117" s="68" t="s">
        <v>417</v>
      </c>
      <c r="I117" s="68" t="s">
        <v>272</v>
      </c>
      <c r="J117" s="68" t="s">
        <v>303</v>
      </c>
      <c r="K117" s="68" t="s">
        <v>349</v>
      </c>
      <c r="L117" s="68" t="s">
        <v>353</v>
      </c>
      <c r="M117" s="68" t="s">
        <v>357</v>
      </c>
      <c r="N117" s="68" t="s">
        <v>432</v>
      </c>
      <c r="O117" s="68" t="s">
        <v>437</v>
      </c>
      <c r="P117" s="68" t="s">
        <v>365</v>
      </c>
      <c r="Q117" s="68" t="s">
        <v>443</v>
      </c>
      <c r="R117" s="68" t="s">
        <v>371</v>
      </c>
      <c r="S117" s="68" t="s">
        <v>451</v>
      </c>
      <c r="T117" s="68" t="s">
        <v>339</v>
      </c>
    </row>
    <row r="118" spans="1:20" hidden="1" x14ac:dyDescent="0.15">
      <c r="A118" s="89" t="s">
        <v>462</v>
      </c>
      <c r="C118" s="65" t="s">
        <v>250</v>
      </c>
      <c r="D118" s="59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</row>
    <row r="119" spans="1:20" hidden="1" x14ac:dyDescent="0.15">
      <c r="A119" s="89" t="s">
        <v>462</v>
      </c>
      <c r="C119" s="60"/>
      <c r="D119" s="78" t="s">
        <v>251</v>
      </c>
      <c r="E119" s="15">
        <v>6544.76</v>
      </c>
      <c r="F119" s="15">
        <v>6975.11</v>
      </c>
      <c r="G119" s="15">
        <v>6277.51</v>
      </c>
      <c r="H119" s="15">
        <v>6411.66</v>
      </c>
      <c r="I119" s="15">
        <v>5241.6400000000003</v>
      </c>
      <c r="J119" s="15">
        <v>6807.09</v>
      </c>
      <c r="K119" s="15">
        <v>5409.15</v>
      </c>
      <c r="L119" s="15">
        <v>6923.91</v>
      </c>
      <c r="M119" s="15">
        <v>6303.02</v>
      </c>
      <c r="N119" s="15">
        <v>4127.2299999999996</v>
      </c>
      <c r="O119" s="15">
        <v>7020.61</v>
      </c>
      <c r="P119" s="15">
        <v>6400.5</v>
      </c>
      <c r="Q119" s="15">
        <v>6966.54</v>
      </c>
      <c r="R119" s="15">
        <v>6874.54</v>
      </c>
      <c r="S119" s="15">
        <v>7250.83</v>
      </c>
      <c r="T119" s="15">
        <v>8844.5499999999993</v>
      </c>
    </row>
    <row r="120" spans="1:20" hidden="1" x14ac:dyDescent="0.15">
      <c r="A120" s="89" t="s">
        <v>462</v>
      </c>
      <c r="C120" s="60"/>
      <c r="D120" s="9" t="s">
        <v>252</v>
      </c>
      <c r="E120" s="15">
        <v>12803.91</v>
      </c>
      <c r="F120" s="15">
        <v>13645.83</v>
      </c>
      <c r="G120" s="15">
        <v>12281.07</v>
      </c>
      <c r="H120" s="15">
        <v>12543.52</v>
      </c>
      <c r="I120" s="15">
        <v>10254.549999999999</v>
      </c>
      <c r="J120" s="15">
        <v>13317.12</v>
      </c>
      <c r="K120" s="15">
        <v>10582.24</v>
      </c>
      <c r="L120" s="15">
        <v>13545.65</v>
      </c>
      <c r="M120" s="15">
        <v>12330.99</v>
      </c>
      <c r="N120" s="15">
        <v>8074.36</v>
      </c>
      <c r="O120" s="15">
        <v>13734.84</v>
      </c>
      <c r="P120" s="15">
        <v>12521.69</v>
      </c>
      <c r="Q120" s="15">
        <v>13629.06</v>
      </c>
      <c r="R120" s="15">
        <v>13449.07</v>
      </c>
      <c r="S120" s="15">
        <v>14185.23</v>
      </c>
      <c r="T120" s="15">
        <v>17303.13</v>
      </c>
    </row>
    <row r="121" spans="1:20" hidden="1" x14ac:dyDescent="0.15">
      <c r="A121" s="89" t="s">
        <v>462</v>
      </c>
      <c r="C121" s="65" t="s">
        <v>222</v>
      </c>
      <c r="D121" s="66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hidden="1" x14ac:dyDescent="0.15">
      <c r="A122" s="89" t="s">
        <v>462</v>
      </c>
      <c r="C122" s="65"/>
      <c r="D122" s="64" t="s">
        <v>62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</row>
    <row r="123" spans="1:20" hidden="1" x14ac:dyDescent="0.15">
      <c r="A123" s="89" t="s">
        <v>462</v>
      </c>
      <c r="C123" s="65"/>
      <c r="D123" s="64" t="s">
        <v>75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</row>
    <row r="124" spans="1:20" hidden="1" x14ac:dyDescent="0.15">
      <c r="A124" s="89" t="s">
        <v>462</v>
      </c>
      <c r="C124" s="65"/>
      <c r="D124" s="64" t="s">
        <v>76</v>
      </c>
      <c r="E124" s="58">
        <v>1377.36</v>
      </c>
      <c r="F124" s="58">
        <v>1377.36</v>
      </c>
      <c r="G124" s="58">
        <v>1377.36</v>
      </c>
      <c r="H124" s="58">
        <v>1377.36</v>
      </c>
      <c r="I124" s="58">
        <v>1377.36</v>
      </c>
      <c r="J124" s="58">
        <v>1377.36</v>
      </c>
      <c r="K124" s="58">
        <v>1377.36</v>
      </c>
      <c r="L124" s="58">
        <v>1377.36</v>
      </c>
      <c r="M124" s="58">
        <v>1377.36</v>
      </c>
      <c r="N124" s="58">
        <v>1377.36</v>
      </c>
      <c r="O124" s="58">
        <v>1377.36</v>
      </c>
      <c r="P124" s="58">
        <v>1377.36</v>
      </c>
      <c r="Q124" s="58">
        <v>1377.36</v>
      </c>
      <c r="R124" s="58">
        <v>1377.36</v>
      </c>
      <c r="S124" s="58">
        <v>1377.36</v>
      </c>
      <c r="T124" s="58">
        <v>1377.36</v>
      </c>
    </row>
    <row r="125" spans="1:20" hidden="1" x14ac:dyDescent="0.15">
      <c r="A125" s="89" t="s">
        <v>462</v>
      </c>
      <c r="C125" s="65"/>
      <c r="D125" s="66" t="s">
        <v>221</v>
      </c>
      <c r="E125" s="58">
        <v>1377.36</v>
      </c>
      <c r="F125" s="58">
        <v>1377.36</v>
      </c>
      <c r="G125" s="58">
        <v>1377.36</v>
      </c>
      <c r="H125" s="58">
        <v>1377.36</v>
      </c>
      <c r="I125" s="58">
        <v>1377.36</v>
      </c>
      <c r="J125" s="58">
        <v>1377.36</v>
      </c>
      <c r="K125" s="58">
        <v>1377.36</v>
      </c>
      <c r="L125" s="58">
        <v>1377.36</v>
      </c>
      <c r="M125" s="58">
        <v>1377.36</v>
      </c>
      <c r="N125" s="58">
        <v>1377.36</v>
      </c>
      <c r="O125" s="58">
        <v>1377.36</v>
      </c>
      <c r="P125" s="58">
        <v>1377.36</v>
      </c>
      <c r="Q125" s="58">
        <v>1377.36</v>
      </c>
      <c r="R125" s="58">
        <v>1377.36</v>
      </c>
      <c r="S125" s="58">
        <v>1377.36</v>
      </c>
      <c r="T125" s="58">
        <v>1377.36</v>
      </c>
    </row>
    <row r="126" spans="1:20" hidden="1" x14ac:dyDescent="0.15">
      <c r="A126" s="89" t="s">
        <v>462</v>
      </c>
      <c r="C126" s="65" t="s">
        <v>220</v>
      </c>
      <c r="D126" s="64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1:20" hidden="1" x14ac:dyDescent="0.15">
      <c r="A127" s="89" t="s">
        <v>462</v>
      </c>
      <c r="C127" s="60"/>
      <c r="D127" s="59" t="s">
        <v>219</v>
      </c>
      <c r="E127" s="58">
        <v>143417.21179999999</v>
      </c>
      <c r="F127" s="58">
        <v>165956.3603</v>
      </c>
      <c r="G127" s="58">
        <v>154034.56890000001</v>
      </c>
      <c r="H127" s="58">
        <v>148848.06270000001</v>
      </c>
      <c r="I127" s="58">
        <v>62505.470800000003</v>
      </c>
      <c r="J127" s="58">
        <v>164839.65299999999</v>
      </c>
      <c r="K127" s="58">
        <v>66169.261299999998</v>
      </c>
      <c r="L127" s="58">
        <v>136220.9087</v>
      </c>
      <c r="M127" s="58">
        <v>185311.7751</v>
      </c>
      <c r="N127" s="58">
        <v>57411.719400000002</v>
      </c>
      <c r="O127" s="58">
        <v>234189.87340000001</v>
      </c>
      <c r="P127" s="58">
        <v>183260.0962</v>
      </c>
      <c r="Q127" s="58">
        <v>161955.44469999999</v>
      </c>
      <c r="R127" s="58">
        <v>170026.03959999999</v>
      </c>
      <c r="S127" s="58">
        <v>164920.21580000001</v>
      </c>
      <c r="T127" s="58">
        <v>170901.86369999999</v>
      </c>
    </row>
    <row r="128" spans="1:20" hidden="1" x14ac:dyDescent="0.15">
      <c r="A128" s="89" t="s">
        <v>462</v>
      </c>
      <c r="C128" s="60"/>
      <c r="D128" s="62" t="s">
        <v>218</v>
      </c>
      <c r="E128" s="58">
        <v>342210.44949999999</v>
      </c>
      <c r="F128" s="58">
        <v>424788.99819999997</v>
      </c>
      <c r="G128" s="58">
        <v>373241.45559999999</v>
      </c>
      <c r="H128" s="58">
        <v>354152.14730000001</v>
      </c>
      <c r="I128" s="58">
        <v>171404.8216</v>
      </c>
      <c r="J128" s="58">
        <v>402373.2683</v>
      </c>
      <c r="K128" s="58">
        <v>182333.07199999999</v>
      </c>
      <c r="L128" s="58">
        <v>326886.64110000001</v>
      </c>
      <c r="M128" s="58">
        <v>447583.39750000002</v>
      </c>
      <c r="N128" s="58">
        <v>152790.87419999999</v>
      </c>
      <c r="O128" s="58">
        <v>562801.23250000004</v>
      </c>
      <c r="P128" s="58">
        <v>445614.21370000002</v>
      </c>
      <c r="Q128" s="58">
        <v>399971.85940000002</v>
      </c>
      <c r="R128" s="58">
        <v>417987.48340000003</v>
      </c>
      <c r="S128" s="58">
        <v>411043.05379999999</v>
      </c>
      <c r="T128" s="58">
        <v>454860.75839999999</v>
      </c>
    </row>
    <row r="129" spans="1:20" hidden="1" x14ac:dyDescent="0.15">
      <c r="A129" s="89" t="s">
        <v>462</v>
      </c>
      <c r="C129" s="60"/>
      <c r="D129" s="59" t="s">
        <v>217</v>
      </c>
      <c r="E129" s="58">
        <v>559.90620000000001</v>
      </c>
      <c r="F129" s="58">
        <v>532.50890000000004</v>
      </c>
      <c r="G129" s="58">
        <v>584.58879999999999</v>
      </c>
      <c r="H129" s="58">
        <v>605.97490000000005</v>
      </c>
      <c r="I129" s="58">
        <v>149.78919999999999</v>
      </c>
      <c r="J129" s="58">
        <v>611.327</v>
      </c>
      <c r="K129" s="58">
        <v>159.928</v>
      </c>
      <c r="L129" s="58">
        <v>549.18200000000002</v>
      </c>
      <c r="M129" s="58">
        <v>716.22149999999999</v>
      </c>
      <c r="N129" s="58">
        <v>180.9933</v>
      </c>
      <c r="O129" s="58">
        <v>922.98140000000001</v>
      </c>
      <c r="P129" s="58">
        <v>700.46579999999994</v>
      </c>
      <c r="Q129" s="58">
        <v>609.16309999999999</v>
      </c>
      <c r="R129" s="58">
        <v>641.76160000000004</v>
      </c>
      <c r="S129" s="58">
        <v>610.14229999999998</v>
      </c>
      <c r="T129" s="58">
        <v>500.46449999999999</v>
      </c>
    </row>
    <row r="130" spans="1:20" hidden="1" x14ac:dyDescent="0.15">
      <c r="A130" s="89" t="s">
        <v>462</v>
      </c>
      <c r="C130" s="60"/>
      <c r="D130" s="59" t="s">
        <v>216</v>
      </c>
      <c r="E130" s="58">
        <v>1963.3195000000001</v>
      </c>
      <c r="F130" s="58">
        <v>2058.9751000000001</v>
      </c>
      <c r="G130" s="58">
        <v>1779.5778</v>
      </c>
      <c r="H130" s="58">
        <v>1396.2204999999999</v>
      </c>
      <c r="I130" s="58">
        <v>1042.9416000000001</v>
      </c>
      <c r="J130" s="58">
        <v>2314.5300999999999</v>
      </c>
      <c r="K130" s="58">
        <v>1004.1028</v>
      </c>
      <c r="L130" s="58">
        <v>1395.3874000000001</v>
      </c>
      <c r="M130" s="58">
        <v>1679.4984999999999</v>
      </c>
      <c r="N130" s="58">
        <v>270.73129999999998</v>
      </c>
      <c r="O130" s="58">
        <v>2472.9123</v>
      </c>
      <c r="P130" s="58">
        <v>1603.8866</v>
      </c>
      <c r="Q130" s="58">
        <v>803.20640000000003</v>
      </c>
      <c r="R130" s="58">
        <v>950.69839999999999</v>
      </c>
      <c r="S130" s="58">
        <v>773.72349999999994</v>
      </c>
      <c r="T130" s="58">
        <v>1833.1515999999999</v>
      </c>
    </row>
    <row r="131" spans="1:20" hidden="1" x14ac:dyDescent="0.15">
      <c r="A131" s="89" t="s">
        <v>462</v>
      </c>
      <c r="C131" s="60"/>
      <c r="D131" s="59" t="s">
        <v>215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</row>
    <row r="132" spans="1:20" hidden="1" x14ac:dyDescent="0.15">
      <c r="A132" s="89" t="s">
        <v>462</v>
      </c>
      <c r="C132" s="60"/>
      <c r="D132" s="59" t="s">
        <v>214</v>
      </c>
      <c r="E132" s="61">
        <v>9.1000000000000004E-3</v>
      </c>
      <c r="F132" s="61">
        <v>5.8999999999999999E-3</v>
      </c>
      <c r="G132" s="61">
        <v>4.8999999999999998E-3</v>
      </c>
      <c r="H132" s="61">
        <v>5.3E-3</v>
      </c>
      <c r="I132" s="61">
        <v>5.9999999999999995E-4</v>
      </c>
      <c r="J132" s="61">
        <v>4.4999999999999997E-3</v>
      </c>
      <c r="K132" s="61">
        <v>5.9999999999999995E-4</v>
      </c>
      <c r="L132" s="61">
        <v>5.7999999999999996E-3</v>
      </c>
      <c r="M132" s="61">
        <v>6.7000000000000002E-3</v>
      </c>
      <c r="N132" s="61">
        <v>1.1999999999999999E-3</v>
      </c>
      <c r="O132" s="61">
        <v>7.7000000000000002E-3</v>
      </c>
      <c r="P132" s="61">
        <v>6.4000000000000003E-3</v>
      </c>
      <c r="Q132" s="61">
        <v>6.1000000000000004E-3</v>
      </c>
      <c r="R132" s="61">
        <v>6.7999999999999996E-3</v>
      </c>
      <c r="S132" s="61">
        <v>6.0000000000000001E-3</v>
      </c>
      <c r="T132" s="61">
        <v>6.6E-3</v>
      </c>
    </row>
    <row r="133" spans="1:20" hidden="1" x14ac:dyDescent="0.15">
      <c r="A133" s="89" t="s">
        <v>462</v>
      </c>
      <c r="C133" s="60"/>
      <c r="D133" s="59" t="s">
        <v>244</v>
      </c>
      <c r="E133" s="58">
        <v>242.95517550000002</v>
      </c>
      <c r="F133" s="58">
        <v>702.23520120000001</v>
      </c>
      <c r="G133" s="58">
        <v>13143.4</v>
      </c>
      <c r="H133" s="58">
        <v>2482.9</v>
      </c>
      <c r="I133" s="58">
        <v>6291.1</v>
      </c>
      <c r="J133" s="58">
        <v>11541.5</v>
      </c>
      <c r="K133" s="58">
        <v>6056.28</v>
      </c>
      <c r="L133" s="58">
        <v>86.755889699999997</v>
      </c>
      <c r="M133" s="58">
        <v>1745.98</v>
      </c>
      <c r="N133" s="58">
        <v>3572.37</v>
      </c>
      <c r="O133" s="58">
        <v>569.16034990000003</v>
      </c>
      <c r="P133" s="58">
        <v>1667.28</v>
      </c>
      <c r="Q133" s="58">
        <v>527.53886039999998</v>
      </c>
      <c r="R133" s="58">
        <v>22539.600000000002</v>
      </c>
      <c r="S133" s="58">
        <v>508.0875034</v>
      </c>
      <c r="T133" s="58">
        <v>367.719065</v>
      </c>
    </row>
    <row r="134" spans="1:20" hidden="1" x14ac:dyDescent="0.15">
      <c r="A134" s="89" t="s">
        <v>463</v>
      </c>
      <c r="C134" s="9" t="s">
        <v>29</v>
      </c>
      <c r="D134" s="10"/>
      <c r="J134" s="76"/>
    </row>
    <row r="135" spans="1:20" hidden="1" x14ac:dyDescent="0.15">
      <c r="A135" s="89" t="s">
        <v>463</v>
      </c>
      <c r="C135" s="6"/>
      <c r="D135" s="9" t="s">
        <v>30</v>
      </c>
    </row>
    <row r="136" spans="1:20" x14ac:dyDescent="0.15">
      <c r="A136" s="89" t="s">
        <v>463</v>
      </c>
      <c r="B136" s="91" t="s">
        <v>555</v>
      </c>
      <c r="C136" s="6"/>
      <c r="D136" s="14" t="s">
        <v>31</v>
      </c>
      <c r="E136" s="12" t="s">
        <v>579</v>
      </c>
      <c r="F136" s="12" t="s">
        <v>579</v>
      </c>
      <c r="G136" s="12" t="s">
        <v>579</v>
      </c>
      <c r="H136" s="12" t="s">
        <v>579</v>
      </c>
      <c r="I136" s="12" t="s">
        <v>579</v>
      </c>
      <c r="J136" s="12" t="s">
        <v>579</v>
      </c>
      <c r="K136" s="12" t="s">
        <v>579</v>
      </c>
      <c r="L136" s="12" t="s">
        <v>579</v>
      </c>
      <c r="M136" s="12" t="s">
        <v>579</v>
      </c>
      <c r="N136" s="12" t="s">
        <v>579</v>
      </c>
      <c r="O136" s="12" t="s">
        <v>579</v>
      </c>
      <c r="P136" s="12" t="s">
        <v>579</v>
      </c>
      <c r="Q136" s="12" t="s">
        <v>579</v>
      </c>
      <c r="R136" s="12" t="s">
        <v>579</v>
      </c>
      <c r="S136" s="12" t="s">
        <v>579</v>
      </c>
      <c r="T136" s="12" t="s">
        <v>579</v>
      </c>
    </row>
    <row r="137" spans="1:20" x14ac:dyDescent="0.15">
      <c r="A137" s="89" t="s">
        <v>463</v>
      </c>
      <c r="B137" s="91" t="s">
        <v>547</v>
      </c>
      <c r="C137" s="6"/>
      <c r="D137" s="11" t="s">
        <v>154</v>
      </c>
      <c r="E137" s="13">
        <v>0.32</v>
      </c>
      <c r="F137" s="13">
        <v>1.1737089201877935</v>
      </c>
      <c r="G137" s="13">
        <v>0.73367571533382248</v>
      </c>
      <c r="H137" s="13">
        <v>1.3550135501355014</v>
      </c>
      <c r="I137" s="13">
        <v>0.80064051240992784</v>
      </c>
      <c r="J137" s="13">
        <v>1.1013215859030836</v>
      </c>
      <c r="K137" s="13">
        <v>1.3550135501355014</v>
      </c>
      <c r="L137" s="13">
        <v>1.9801980198019802</v>
      </c>
      <c r="M137" s="13">
        <v>1.7605633802816902</v>
      </c>
      <c r="N137" s="13">
        <v>1.9157088122605364</v>
      </c>
      <c r="O137" s="13">
        <v>2.1459227467811157</v>
      </c>
      <c r="P137" s="13">
        <v>2.1459227467811157</v>
      </c>
      <c r="Q137" s="13">
        <v>2.7100271002710028</v>
      </c>
      <c r="R137" s="13">
        <v>2.4449877750611249</v>
      </c>
      <c r="S137" s="13">
        <v>3.0395136778115499</v>
      </c>
      <c r="T137" s="13">
        <v>3.90625</v>
      </c>
    </row>
    <row r="138" spans="1:20" hidden="1" x14ac:dyDescent="0.15">
      <c r="A138" s="89" t="s">
        <v>463</v>
      </c>
      <c r="C138" s="6"/>
      <c r="D138" s="9" t="s">
        <v>33</v>
      </c>
    </row>
    <row r="139" spans="1:20" x14ac:dyDescent="0.15">
      <c r="A139" s="89" t="s">
        <v>463</v>
      </c>
      <c r="B139" s="91" t="s">
        <v>556</v>
      </c>
      <c r="C139" s="6"/>
      <c r="D139" s="14" t="s">
        <v>31</v>
      </c>
      <c r="E139" s="12" t="s">
        <v>457</v>
      </c>
      <c r="F139" s="12" t="s">
        <v>457</v>
      </c>
      <c r="G139" s="12" t="s">
        <v>457</v>
      </c>
      <c r="H139" s="12" t="s">
        <v>457</v>
      </c>
      <c r="I139" s="12" t="s">
        <v>457</v>
      </c>
      <c r="J139" s="12" t="s">
        <v>457</v>
      </c>
      <c r="K139" s="12" t="s">
        <v>457</v>
      </c>
      <c r="L139" s="12" t="s">
        <v>457</v>
      </c>
      <c r="M139" s="12" t="s">
        <v>457</v>
      </c>
      <c r="N139" s="12" t="s">
        <v>457</v>
      </c>
      <c r="O139" s="12" t="s">
        <v>457</v>
      </c>
      <c r="P139" s="12" t="s">
        <v>457</v>
      </c>
      <c r="Q139" s="12" t="s">
        <v>457</v>
      </c>
      <c r="R139" s="12" t="s">
        <v>457</v>
      </c>
      <c r="S139" s="12" t="s">
        <v>457</v>
      </c>
      <c r="T139" s="12" t="s">
        <v>457</v>
      </c>
    </row>
    <row r="140" spans="1:20" x14ac:dyDescent="0.15">
      <c r="A140" s="89" t="s">
        <v>463</v>
      </c>
      <c r="B140" s="91" t="s">
        <v>549</v>
      </c>
      <c r="C140" s="6"/>
      <c r="D140" s="11" t="s">
        <v>468</v>
      </c>
      <c r="E140" s="13">
        <v>2.3799777234085089</v>
      </c>
      <c r="F140" s="13">
        <v>2.6684598717004491</v>
      </c>
      <c r="G140" s="13">
        <v>3.8286598159180363</v>
      </c>
      <c r="H140" s="13">
        <v>2.4460882157254122</v>
      </c>
      <c r="I140" s="13">
        <v>1.7611835153222966</v>
      </c>
      <c r="J140" s="13">
        <v>3.6691323235881179</v>
      </c>
      <c r="K140" s="13">
        <v>2.0013449037753372</v>
      </c>
      <c r="L140" s="13">
        <v>3.0365233022798215</v>
      </c>
      <c r="M140" s="13">
        <v>2.9850568056310114</v>
      </c>
      <c r="N140" s="13">
        <v>2.7518492426910885</v>
      </c>
      <c r="O140" s="13">
        <v>3.3229877647590502</v>
      </c>
      <c r="P140" s="13">
        <v>3.4533010104358759</v>
      </c>
      <c r="Q140" s="13">
        <v>3.913741145160659</v>
      </c>
      <c r="R140" s="13">
        <v>3.5942520720863196</v>
      </c>
      <c r="S140" s="13">
        <v>4.4029587883057415</v>
      </c>
      <c r="T140" s="13">
        <v>5.6812371462009565</v>
      </c>
    </row>
    <row r="141" spans="1:20" hidden="1" x14ac:dyDescent="0.15">
      <c r="A141" s="89" t="s">
        <v>463</v>
      </c>
      <c r="C141" s="6"/>
      <c r="D141" s="9" t="s">
        <v>35</v>
      </c>
    </row>
    <row r="142" spans="1:20" x14ac:dyDescent="0.15">
      <c r="A142" s="89" t="s">
        <v>463</v>
      </c>
      <c r="B142" s="91" t="s">
        <v>548</v>
      </c>
      <c r="C142" s="6"/>
      <c r="D142" s="11" t="s">
        <v>155</v>
      </c>
      <c r="E142" s="13">
        <v>5.835</v>
      </c>
      <c r="F142" s="13">
        <v>5.835</v>
      </c>
      <c r="G142" s="13">
        <v>5.835</v>
      </c>
      <c r="H142" s="13">
        <v>4.0919999999999996</v>
      </c>
      <c r="I142" s="13">
        <v>5.835</v>
      </c>
      <c r="J142" s="13">
        <v>5.835</v>
      </c>
      <c r="K142" s="13">
        <v>4.0919999999999996</v>
      </c>
      <c r="L142" s="13">
        <v>3.3540000000000001</v>
      </c>
      <c r="M142" s="13">
        <v>4.0919999999999996</v>
      </c>
      <c r="N142" s="13">
        <v>4.0919999999999996</v>
      </c>
      <c r="O142" s="13">
        <v>3.3540000000000001</v>
      </c>
      <c r="P142" s="13">
        <v>3.3540000000000001</v>
      </c>
      <c r="Q142" s="13">
        <v>2.956</v>
      </c>
      <c r="R142" s="13">
        <v>2.956</v>
      </c>
      <c r="S142" s="13">
        <v>2.956</v>
      </c>
      <c r="T142" s="13">
        <v>2.956</v>
      </c>
    </row>
    <row r="143" spans="1:20" x14ac:dyDescent="0.15">
      <c r="A143" s="89" t="s">
        <v>463</v>
      </c>
      <c r="B143" s="91" t="s">
        <v>36</v>
      </c>
      <c r="C143" s="6"/>
      <c r="D143" s="11" t="s">
        <v>36</v>
      </c>
      <c r="E143" s="13">
        <v>0.251</v>
      </c>
      <c r="F143" s="13">
        <v>0.251</v>
      </c>
      <c r="G143" s="13">
        <v>0.251</v>
      </c>
      <c r="H143" s="13">
        <v>0.255</v>
      </c>
      <c r="I143" s="13">
        <v>0.44</v>
      </c>
      <c r="J143" s="13">
        <v>0.251</v>
      </c>
      <c r="K143" s="13">
        <v>0.39200000000000002</v>
      </c>
      <c r="L143" s="13">
        <v>0.35499999999999998</v>
      </c>
      <c r="M143" s="13">
        <v>0.36199999999999999</v>
      </c>
      <c r="N143" s="13">
        <v>0.39200000000000002</v>
      </c>
      <c r="O143" s="13">
        <v>0.38500000000000001</v>
      </c>
      <c r="P143" s="13">
        <v>0.38500000000000001</v>
      </c>
      <c r="Q143" s="13">
        <v>0.38500000000000001</v>
      </c>
      <c r="R143" s="13">
        <v>0.38500000000000001</v>
      </c>
      <c r="S143" s="13">
        <v>0.48699999999999999</v>
      </c>
      <c r="T143" s="13">
        <v>0.61599999999999999</v>
      </c>
    </row>
    <row r="144" spans="1:20" hidden="1" x14ac:dyDescent="0.15">
      <c r="A144" s="89" t="s">
        <v>463</v>
      </c>
      <c r="C144" s="6"/>
      <c r="D144" s="11" t="s">
        <v>37</v>
      </c>
      <c r="E144" s="13">
        <v>0.11</v>
      </c>
      <c r="F144" s="13">
        <v>0.11</v>
      </c>
      <c r="G144" s="13">
        <v>0.11</v>
      </c>
      <c r="H144" s="13">
        <v>0.129</v>
      </c>
      <c r="I144" s="13">
        <v>0.27200000000000002</v>
      </c>
      <c r="J144" s="13">
        <v>0.11</v>
      </c>
      <c r="K144" s="13">
        <v>0.253</v>
      </c>
      <c r="L144" s="13">
        <v>0.27400000000000002</v>
      </c>
      <c r="M144" s="13">
        <v>0.22500000000000001</v>
      </c>
      <c r="N144" s="13">
        <v>0.253</v>
      </c>
      <c r="O144" s="13">
        <v>0.30499999999999999</v>
      </c>
      <c r="P144" s="13">
        <v>0.30499999999999999</v>
      </c>
      <c r="Q144" s="13">
        <v>0.30499999999999999</v>
      </c>
      <c r="R144" s="13">
        <v>0.30499999999999999</v>
      </c>
      <c r="S144" s="13">
        <v>0.40899999999999997</v>
      </c>
      <c r="T144" s="13">
        <v>0.54100000000000004</v>
      </c>
    </row>
    <row r="145" spans="1:20" hidden="1" x14ac:dyDescent="0.15">
      <c r="A145" s="89" t="s">
        <v>463</v>
      </c>
      <c r="C145" s="6"/>
      <c r="D145" s="9" t="s">
        <v>39</v>
      </c>
      <c r="H145" s="8"/>
    </row>
    <row r="146" spans="1:20" hidden="1" x14ac:dyDescent="0.15">
      <c r="A146" s="89" t="s">
        <v>463</v>
      </c>
      <c r="C146" s="6"/>
      <c r="D146" s="11" t="s">
        <v>40</v>
      </c>
      <c r="E146" s="12" t="s">
        <v>41</v>
      </c>
      <c r="F146" s="12" t="s">
        <v>41</v>
      </c>
      <c r="G146" s="12" t="s">
        <v>41</v>
      </c>
      <c r="H146" s="12" t="s">
        <v>41</v>
      </c>
      <c r="I146" s="12" t="s">
        <v>41</v>
      </c>
      <c r="J146" s="12" t="s">
        <v>41</v>
      </c>
      <c r="K146" s="12" t="s">
        <v>41</v>
      </c>
      <c r="L146" s="12" t="s">
        <v>41</v>
      </c>
      <c r="M146" s="12" t="s">
        <v>41</v>
      </c>
      <c r="N146" s="12" t="s">
        <v>41</v>
      </c>
      <c r="O146" s="12" t="s">
        <v>41</v>
      </c>
      <c r="P146" s="12" t="s">
        <v>41</v>
      </c>
      <c r="Q146" s="12" t="s">
        <v>41</v>
      </c>
      <c r="R146" s="12" t="s">
        <v>41</v>
      </c>
      <c r="S146" s="12" t="s">
        <v>41</v>
      </c>
      <c r="T146" s="12" t="s">
        <v>41</v>
      </c>
    </row>
    <row r="147" spans="1:20" hidden="1" x14ac:dyDescent="0.15">
      <c r="A147" s="89" t="s">
        <v>463</v>
      </c>
      <c r="C147" s="6"/>
      <c r="D147" s="14" t="s">
        <v>42</v>
      </c>
      <c r="E147" s="12" t="s">
        <v>237</v>
      </c>
      <c r="F147" s="12" t="s">
        <v>237</v>
      </c>
      <c r="G147" s="12" t="s">
        <v>237</v>
      </c>
      <c r="H147" s="12" t="s">
        <v>237</v>
      </c>
      <c r="I147" s="12" t="s">
        <v>237</v>
      </c>
      <c r="J147" s="12" t="s">
        <v>237</v>
      </c>
      <c r="K147" s="12" t="s">
        <v>237</v>
      </c>
      <c r="L147" s="12" t="s">
        <v>237</v>
      </c>
      <c r="M147" s="12" t="s">
        <v>237</v>
      </c>
      <c r="N147" s="12" t="s">
        <v>237</v>
      </c>
      <c r="O147" s="12" t="s">
        <v>237</v>
      </c>
      <c r="P147" s="12" t="s">
        <v>237</v>
      </c>
      <c r="Q147" s="12" t="s">
        <v>237</v>
      </c>
      <c r="R147" s="12" t="s">
        <v>237</v>
      </c>
      <c r="S147" s="12" t="s">
        <v>237</v>
      </c>
      <c r="T147" s="12" t="s">
        <v>237</v>
      </c>
    </row>
    <row r="148" spans="1:20" hidden="1" x14ac:dyDescent="0.15">
      <c r="A148" s="89" t="s">
        <v>463</v>
      </c>
      <c r="C148" s="6"/>
      <c r="D148" s="11" t="s">
        <v>154</v>
      </c>
      <c r="E148" s="13">
        <v>0.32051282051282048</v>
      </c>
      <c r="F148" s="13">
        <v>0.32051282051282048</v>
      </c>
      <c r="G148" s="13">
        <v>0.32051282051282048</v>
      </c>
      <c r="H148" s="13">
        <v>0.32051282051282048</v>
      </c>
      <c r="I148" s="13">
        <v>0.32051282051282048</v>
      </c>
      <c r="J148" s="13">
        <v>0.32051282051282048</v>
      </c>
      <c r="K148" s="13">
        <v>0.32051282051282048</v>
      </c>
      <c r="L148" s="13">
        <v>0.32051282051282048</v>
      </c>
      <c r="M148" s="13">
        <v>0.32051282051282048</v>
      </c>
      <c r="N148" s="13">
        <v>0.32051282051282048</v>
      </c>
      <c r="O148" s="13">
        <v>0.32051282051282048</v>
      </c>
      <c r="P148" s="13">
        <v>0.32051282051282048</v>
      </c>
      <c r="Q148" s="13">
        <v>0.32051282051282048</v>
      </c>
      <c r="R148" s="13">
        <v>0.32051282051282048</v>
      </c>
      <c r="S148" s="13">
        <v>0.32051282051282048</v>
      </c>
      <c r="T148" s="13">
        <v>0.32051282051282048</v>
      </c>
    </row>
    <row r="149" spans="1:20" hidden="1" x14ac:dyDescent="0.15">
      <c r="A149" s="89" t="s">
        <v>463</v>
      </c>
      <c r="C149" s="9" t="s">
        <v>48</v>
      </c>
      <c r="D149" s="10"/>
    </row>
    <row r="150" spans="1:20" hidden="1" x14ac:dyDescent="0.15">
      <c r="A150" s="89" t="s">
        <v>463</v>
      </c>
      <c r="C150" s="6"/>
      <c r="D150" s="9" t="s">
        <v>53</v>
      </c>
    </row>
    <row r="151" spans="1:20" x14ac:dyDescent="0.15">
      <c r="A151" s="89" t="s">
        <v>463</v>
      </c>
      <c r="B151" s="91" t="s">
        <v>48</v>
      </c>
      <c r="C151" s="6"/>
      <c r="D151" s="11" t="s">
        <v>136</v>
      </c>
      <c r="E151" s="13">
        <f>SUM(E152:E153)</f>
        <v>119.73877999999999</v>
      </c>
      <c r="F151" s="13">
        <f t="shared" ref="F151:T151" si="5">SUM(F152:F153)</f>
        <v>106.52397000000001</v>
      </c>
      <c r="G151" s="13">
        <f t="shared" si="5"/>
        <v>106.51128</v>
      </c>
      <c r="H151" s="13">
        <f t="shared" si="5"/>
        <v>107.40095000000001</v>
      </c>
      <c r="I151" s="13">
        <f t="shared" si="5"/>
        <v>107.42058</v>
      </c>
      <c r="J151" s="13">
        <f t="shared" si="5"/>
        <v>104.22480999999999</v>
      </c>
      <c r="K151" s="13">
        <f t="shared" si="5"/>
        <v>68.728790000000004</v>
      </c>
      <c r="L151" s="13">
        <f t="shared" si="5"/>
        <v>98.119959999999992</v>
      </c>
      <c r="M151" s="13">
        <f t="shared" si="5"/>
        <v>90.768680000000003</v>
      </c>
      <c r="N151" s="13">
        <f t="shared" si="5"/>
        <v>77.38651999999999</v>
      </c>
      <c r="O151" s="13">
        <f t="shared" si="5"/>
        <v>97.474710000000002</v>
      </c>
      <c r="P151" s="13">
        <f t="shared" si="5"/>
        <v>85.165730000000011</v>
      </c>
      <c r="Q151" s="13">
        <f t="shared" si="5"/>
        <v>94.69489999999999</v>
      </c>
      <c r="R151" s="13">
        <f t="shared" si="5"/>
        <v>69.380420000000001</v>
      </c>
      <c r="S151" s="13">
        <f t="shared" si="5"/>
        <v>89.329489999999993</v>
      </c>
      <c r="T151" s="13">
        <f t="shared" si="5"/>
        <v>56.641490000000005</v>
      </c>
    </row>
    <row r="152" spans="1:20" hidden="1" x14ac:dyDescent="0.15">
      <c r="A152" s="89" t="s">
        <v>463</v>
      </c>
      <c r="C152" s="6"/>
      <c r="D152" s="11" t="s">
        <v>259</v>
      </c>
      <c r="E152" s="13">
        <v>93.470179999999999</v>
      </c>
      <c r="F152" s="13">
        <v>84.637630000000001</v>
      </c>
      <c r="G152" s="13">
        <v>84.150130000000004</v>
      </c>
      <c r="H152" s="13">
        <v>85.048300000000012</v>
      </c>
      <c r="I152" s="13">
        <v>87.799120000000002</v>
      </c>
      <c r="J152" s="13">
        <v>82.997439999999997</v>
      </c>
      <c r="K152" s="13">
        <v>57.533239999999999</v>
      </c>
      <c r="L152" s="13">
        <v>78.25291</v>
      </c>
      <c r="M152" s="13">
        <v>72.97475</v>
      </c>
      <c r="N152" s="13">
        <v>64.317639999999997</v>
      </c>
      <c r="O152" s="13">
        <v>77.841710000000006</v>
      </c>
      <c r="P152" s="13">
        <v>69.322460000000007</v>
      </c>
      <c r="Q152" s="13">
        <v>75.658479999999997</v>
      </c>
      <c r="R152" s="13">
        <v>55.630559999999996</v>
      </c>
      <c r="S152" s="13">
        <v>71.999780000000001</v>
      </c>
      <c r="T152" s="13">
        <v>45.061620000000005</v>
      </c>
    </row>
    <row r="153" spans="1:20" hidden="1" x14ac:dyDescent="0.15">
      <c r="A153" s="89" t="s">
        <v>463</v>
      </c>
      <c r="C153" s="6"/>
      <c r="D153" s="11" t="s">
        <v>260</v>
      </c>
      <c r="E153" s="13">
        <v>26.268599999999999</v>
      </c>
      <c r="F153" s="13">
        <v>21.886340000000001</v>
      </c>
      <c r="G153" s="13">
        <v>22.361150000000002</v>
      </c>
      <c r="H153" s="13">
        <v>22.352650000000001</v>
      </c>
      <c r="I153" s="13">
        <v>19.621459999999999</v>
      </c>
      <c r="J153" s="13">
        <v>21.227370000000001</v>
      </c>
      <c r="K153" s="13">
        <v>11.195549999999999</v>
      </c>
      <c r="L153" s="13">
        <v>19.867049999999999</v>
      </c>
      <c r="M153" s="13">
        <v>17.79393</v>
      </c>
      <c r="N153" s="13">
        <v>13.06888</v>
      </c>
      <c r="O153" s="13">
        <v>19.632999999999999</v>
      </c>
      <c r="P153" s="13">
        <v>15.84327</v>
      </c>
      <c r="Q153" s="13">
        <v>19.03642</v>
      </c>
      <c r="R153" s="13">
        <v>13.749860000000002</v>
      </c>
      <c r="S153" s="13">
        <v>17.329709999999999</v>
      </c>
      <c r="T153" s="13">
        <v>11.579870000000001</v>
      </c>
    </row>
    <row r="154" spans="1:20" x14ac:dyDescent="0.15">
      <c r="A154" s="89" t="s">
        <v>463</v>
      </c>
      <c r="B154" s="90" t="s">
        <v>559</v>
      </c>
      <c r="C154" s="6"/>
      <c r="D154" s="11" t="s">
        <v>137</v>
      </c>
      <c r="E154" s="92">
        <f>SUM(E155:E156)</f>
        <v>169.54883000000001</v>
      </c>
      <c r="F154" s="92">
        <f t="shared" ref="F154:T154" si="6">SUM(F155:F156)</f>
        <v>198.55561999999998</v>
      </c>
      <c r="G154" s="92">
        <f t="shared" si="6"/>
        <v>169.93504000000001</v>
      </c>
      <c r="H154" s="92">
        <f t="shared" si="6"/>
        <v>213.71448000000001</v>
      </c>
      <c r="I154" s="92">
        <f t="shared" si="6"/>
        <v>159.23701</v>
      </c>
      <c r="J154" s="92">
        <f t="shared" si="6"/>
        <v>178.70985000000002</v>
      </c>
      <c r="K154" s="92">
        <f t="shared" si="6"/>
        <v>154.63857000000002</v>
      </c>
      <c r="L154" s="92">
        <f t="shared" si="6"/>
        <v>224.15641999999997</v>
      </c>
      <c r="M154" s="92">
        <f t="shared" si="6"/>
        <v>194.42516000000001</v>
      </c>
      <c r="N154" s="92">
        <f t="shared" si="6"/>
        <v>187.59273999999999</v>
      </c>
      <c r="O154" s="92">
        <f t="shared" si="6"/>
        <v>258.79503999999997</v>
      </c>
      <c r="P154" s="92">
        <f t="shared" si="6"/>
        <v>222.61245000000002</v>
      </c>
      <c r="Q154" s="92">
        <f t="shared" si="6"/>
        <v>274.94196999999997</v>
      </c>
      <c r="R154" s="92">
        <f t="shared" si="6"/>
        <v>258.15703999999999</v>
      </c>
      <c r="S154" s="92">
        <f t="shared" si="6"/>
        <v>272.38272000000001</v>
      </c>
      <c r="T154" s="92">
        <f t="shared" si="6"/>
        <v>332.45826</v>
      </c>
    </row>
    <row r="155" spans="1:20" hidden="1" x14ac:dyDescent="0.15">
      <c r="A155" s="89" t="s">
        <v>463</v>
      </c>
      <c r="C155" s="6"/>
      <c r="D155" s="11" t="s">
        <v>261</v>
      </c>
      <c r="E155" s="13">
        <v>128.59369000000001</v>
      </c>
      <c r="F155" s="13">
        <v>153.50885</v>
      </c>
      <c r="G155" s="13">
        <v>131.10479000000001</v>
      </c>
      <c r="H155" s="13">
        <v>164.08529000000001</v>
      </c>
      <c r="I155" s="13">
        <v>127.4204</v>
      </c>
      <c r="J155" s="13">
        <v>138.86168000000001</v>
      </c>
      <c r="K155" s="13">
        <v>126.51761</v>
      </c>
      <c r="L155" s="13">
        <v>175.05357999999998</v>
      </c>
      <c r="M155" s="13">
        <v>147.83535000000001</v>
      </c>
      <c r="N155" s="13">
        <v>150.01107999999999</v>
      </c>
      <c r="O155" s="13">
        <v>202.10854999999998</v>
      </c>
      <c r="P155" s="13">
        <v>169.68939000000003</v>
      </c>
      <c r="Q155" s="13">
        <v>215.54209</v>
      </c>
      <c r="R155" s="13">
        <v>199.50817000000001</v>
      </c>
      <c r="S155" s="13">
        <v>217.03345000000002</v>
      </c>
      <c r="T155" s="13">
        <v>263.75261</v>
      </c>
    </row>
    <row r="156" spans="1:20" hidden="1" x14ac:dyDescent="0.15">
      <c r="A156" s="89" t="s">
        <v>463</v>
      </c>
      <c r="C156" s="6"/>
      <c r="D156" s="11" t="s">
        <v>262</v>
      </c>
      <c r="E156" s="13">
        <v>40.95514</v>
      </c>
      <c r="F156" s="13">
        <v>45.046769999999995</v>
      </c>
      <c r="G156" s="13">
        <v>38.830249999999999</v>
      </c>
      <c r="H156" s="13">
        <v>49.629190000000001</v>
      </c>
      <c r="I156" s="13">
        <v>31.816610000000001</v>
      </c>
      <c r="J156" s="13">
        <v>39.848169999999996</v>
      </c>
      <c r="K156" s="13">
        <v>28.12096</v>
      </c>
      <c r="L156" s="13">
        <v>49.10284</v>
      </c>
      <c r="M156" s="13">
        <v>46.58981</v>
      </c>
      <c r="N156" s="13">
        <v>37.581660000000007</v>
      </c>
      <c r="O156" s="13">
        <v>56.686489999999999</v>
      </c>
      <c r="P156" s="13">
        <v>52.92306</v>
      </c>
      <c r="Q156" s="13">
        <v>59.399879999999996</v>
      </c>
      <c r="R156" s="13">
        <v>58.648870000000002</v>
      </c>
      <c r="S156" s="13">
        <v>55.349269999999997</v>
      </c>
      <c r="T156" s="13">
        <v>68.705649999999991</v>
      </c>
    </row>
    <row r="157" spans="1:20" hidden="1" x14ac:dyDescent="0.15">
      <c r="A157" s="89" t="s">
        <v>463</v>
      </c>
      <c r="C157" s="6"/>
      <c r="D157" s="9" t="s">
        <v>54</v>
      </c>
    </row>
    <row r="158" spans="1:20" x14ac:dyDescent="0.15">
      <c r="A158" s="89" t="s">
        <v>463</v>
      </c>
      <c r="B158" s="90" t="s">
        <v>557</v>
      </c>
      <c r="C158" s="6"/>
      <c r="D158" s="11" t="s">
        <v>55</v>
      </c>
      <c r="E158" s="89">
        <f>SUMPRODUCT(E159:E160,E152:E153)/E151</f>
        <v>3.2892332910022972</v>
      </c>
      <c r="F158" s="89">
        <f t="shared" ref="F158:T158" si="7">SUMPRODUCT(F159:F160,F152:F153)/F151</f>
        <v>3.2854740102157285</v>
      </c>
      <c r="G158" s="89">
        <f t="shared" si="7"/>
        <v>3.286684235697853</v>
      </c>
      <c r="H158" s="89">
        <f t="shared" si="7"/>
        <v>3.2861933157946925</v>
      </c>
      <c r="I158" s="89">
        <f t="shared" si="7"/>
        <v>3.2793182423703167</v>
      </c>
      <c r="J158" s="89">
        <f t="shared" si="7"/>
        <v>3.2849906485797384</v>
      </c>
      <c r="K158" s="89">
        <f t="shared" si="7"/>
        <v>3.3602710086995566</v>
      </c>
      <c r="L158" s="89">
        <f t="shared" si="7"/>
        <v>3.284668830888231</v>
      </c>
      <c r="M158" s="89">
        <f t="shared" si="7"/>
        <v>3.3162558450778397</v>
      </c>
      <c r="N158" s="89">
        <f t="shared" si="7"/>
        <v>3.3624848565357377</v>
      </c>
      <c r="O158" s="89">
        <f t="shared" si="7"/>
        <v>3.2843824136537569</v>
      </c>
      <c r="P158" s="89">
        <f t="shared" si="7"/>
        <v>3.3688306188416393</v>
      </c>
      <c r="Q158" s="89">
        <f t="shared" si="7"/>
        <v>3.3184527551114158</v>
      </c>
      <c r="R158" s="89">
        <f t="shared" si="7"/>
        <v>3.373326857923316</v>
      </c>
      <c r="S158" s="89">
        <f t="shared" si="7"/>
        <v>3.3153589604060207</v>
      </c>
      <c r="T158" s="89">
        <f t="shared" si="7"/>
        <v>3.3756433473060117</v>
      </c>
    </row>
    <row r="159" spans="1:20" hidden="1" x14ac:dyDescent="0.15">
      <c r="A159" s="89" t="s">
        <v>463</v>
      </c>
      <c r="C159" s="6"/>
      <c r="D159" s="11" t="s">
        <v>259</v>
      </c>
      <c r="E159" s="12">
        <v>3.23</v>
      </c>
      <c r="F159" s="12">
        <v>3.23</v>
      </c>
      <c r="G159" s="12">
        <v>3.23</v>
      </c>
      <c r="H159" s="12">
        <v>3.23</v>
      </c>
      <c r="I159" s="12">
        <v>3.23</v>
      </c>
      <c r="J159" s="12">
        <v>3.23</v>
      </c>
      <c r="K159" s="12">
        <v>3.3</v>
      </c>
      <c r="L159" s="12">
        <v>3.23</v>
      </c>
      <c r="M159" s="12">
        <v>3.23</v>
      </c>
      <c r="N159" s="12">
        <v>3.3</v>
      </c>
      <c r="O159" s="12">
        <v>3.23</v>
      </c>
      <c r="P159" s="12">
        <v>3.3</v>
      </c>
      <c r="Q159" s="12">
        <v>3.23</v>
      </c>
      <c r="R159" s="12">
        <v>3.3</v>
      </c>
      <c r="S159" s="12">
        <v>3.23</v>
      </c>
      <c r="T159" s="12">
        <v>3.3</v>
      </c>
    </row>
    <row r="160" spans="1:20" hidden="1" x14ac:dyDescent="0.15">
      <c r="A160" s="89" t="s">
        <v>463</v>
      </c>
      <c r="C160" s="6"/>
      <c r="D160" s="11" t="s">
        <v>260</v>
      </c>
      <c r="E160" s="12">
        <v>3.5</v>
      </c>
      <c r="F160" s="12">
        <v>3.5</v>
      </c>
      <c r="G160" s="12">
        <v>3.5</v>
      </c>
      <c r="H160" s="12">
        <v>3.5</v>
      </c>
      <c r="I160" s="12">
        <v>3.5</v>
      </c>
      <c r="J160" s="12">
        <v>3.5</v>
      </c>
      <c r="K160" s="12">
        <v>3.67</v>
      </c>
      <c r="L160" s="12">
        <v>3.5</v>
      </c>
      <c r="M160" s="12">
        <v>3.67</v>
      </c>
      <c r="N160" s="12">
        <v>3.67</v>
      </c>
      <c r="O160" s="12">
        <v>3.5</v>
      </c>
      <c r="P160" s="12">
        <v>3.67</v>
      </c>
      <c r="Q160" s="12">
        <v>3.67</v>
      </c>
      <c r="R160" s="12">
        <v>3.67</v>
      </c>
      <c r="S160" s="12">
        <v>3.67</v>
      </c>
      <c r="T160" s="12">
        <v>3.67</v>
      </c>
    </row>
    <row r="161" spans="1:20" x14ac:dyDescent="0.15">
      <c r="A161" s="89" t="s">
        <v>463</v>
      </c>
      <c r="B161" s="90" t="s">
        <v>558</v>
      </c>
      <c r="C161" s="6"/>
      <c r="D161" s="11" t="s">
        <v>56</v>
      </c>
      <c r="E161" s="93">
        <f>SUMPRODUCT(E155:E156,E162:E163)/E154</f>
        <v>0.78483107314866174</v>
      </c>
      <c r="F161" s="93">
        <f t="shared" ref="F161:T161" si="8">SUMPRODUCT(F155:F156,F162:F163)/F154</f>
        <v>0.78453744598113118</v>
      </c>
      <c r="G161" s="93">
        <f t="shared" si="8"/>
        <v>0.78457001098772794</v>
      </c>
      <c r="H161" s="93">
        <f t="shared" si="8"/>
        <v>0.78464443869222156</v>
      </c>
      <c r="I161" s="93">
        <f t="shared" si="8"/>
        <v>0.78399613255737466</v>
      </c>
      <c r="J161" s="93">
        <f t="shared" si="8"/>
        <v>0.78445953818438086</v>
      </c>
      <c r="K161" s="93">
        <f t="shared" si="8"/>
        <v>0.78363699172851897</v>
      </c>
      <c r="L161" s="93">
        <f t="shared" si="8"/>
        <v>0.78438112278916672</v>
      </c>
      <c r="M161" s="93">
        <f t="shared" si="8"/>
        <v>0.78479257005626235</v>
      </c>
      <c r="N161" s="93">
        <f t="shared" si="8"/>
        <v>0.78400672861860221</v>
      </c>
      <c r="O161" s="93">
        <f t="shared" si="8"/>
        <v>0.78438080188862969</v>
      </c>
      <c r="P161" s="93">
        <f t="shared" si="8"/>
        <v>0.784754725982307</v>
      </c>
      <c r="Q161" s="93">
        <f t="shared" si="8"/>
        <v>0.78432090306183533</v>
      </c>
      <c r="R161" s="93">
        <f t="shared" si="8"/>
        <v>0.78454365838715845</v>
      </c>
      <c r="S161" s="93">
        <f t="shared" si="8"/>
        <v>0.78406408086386692</v>
      </c>
      <c r="T161" s="93">
        <f t="shared" si="8"/>
        <v>0.77999999999999992</v>
      </c>
    </row>
    <row r="162" spans="1:20" hidden="1" x14ac:dyDescent="0.15">
      <c r="A162" s="89" t="s">
        <v>463</v>
      </c>
      <c r="C162" s="6"/>
      <c r="D162" s="11" t="s">
        <v>261</v>
      </c>
      <c r="E162" s="18">
        <v>0.78</v>
      </c>
      <c r="F162" s="18">
        <v>0.78</v>
      </c>
      <c r="G162" s="18">
        <v>0.78</v>
      </c>
      <c r="H162" s="18">
        <v>0.78</v>
      </c>
      <c r="I162" s="18">
        <v>0.78</v>
      </c>
      <c r="J162" s="18">
        <v>0.78</v>
      </c>
      <c r="K162" s="18">
        <v>0.78</v>
      </c>
      <c r="L162" s="18">
        <v>0.78</v>
      </c>
      <c r="M162" s="18">
        <v>0.78</v>
      </c>
      <c r="N162" s="18">
        <v>0.78</v>
      </c>
      <c r="O162" s="18">
        <v>0.78</v>
      </c>
      <c r="P162" s="18">
        <v>0.78</v>
      </c>
      <c r="Q162" s="18">
        <v>0.78</v>
      </c>
      <c r="R162" s="18">
        <v>0.78</v>
      </c>
      <c r="S162" s="18">
        <v>0.78</v>
      </c>
      <c r="T162" s="18">
        <v>0.78</v>
      </c>
    </row>
    <row r="163" spans="1:20" hidden="1" x14ac:dyDescent="0.15">
      <c r="A163" s="89" t="s">
        <v>463</v>
      </c>
      <c r="C163" s="6"/>
      <c r="D163" s="11" t="s">
        <v>262</v>
      </c>
      <c r="E163" s="18">
        <v>0.8</v>
      </c>
      <c r="F163" s="18">
        <v>0.8</v>
      </c>
      <c r="G163" s="18">
        <v>0.8</v>
      </c>
      <c r="H163" s="18">
        <v>0.8</v>
      </c>
      <c r="I163" s="18">
        <v>0.8</v>
      </c>
      <c r="J163" s="18">
        <v>0.8</v>
      </c>
      <c r="K163" s="18">
        <v>0.8</v>
      </c>
      <c r="L163" s="18">
        <v>0.8</v>
      </c>
      <c r="M163" s="18">
        <v>0.8</v>
      </c>
      <c r="N163" s="18">
        <v>0.8</v>
      </c>
      <c r="O163" s="18">
        <v>0.8</v>
      </c>
      <c r="P163" s="18">
        <v>0.8</v>
      </c>
      <c r="Q163" s="18">
        <v>0.8</v>
      </c>
      <c r="R163" s="18">
        <v>0.8</v>
      </c>
      <c r="S163" s="18">
        <v>0.8</v>
      </c>
      <c r="T163" s="18">
        <v>0.78</v>
      </c>
    </row>
    <row r="164" spans="1:20" hidden="1" x14ac:dyDescent="0.15">
      <c r="A164" s="89" t="s">
        <v>463</v>
      </c>
      <c r="C164" s="6"/>
      <c r="D164" s="70" t="s">
        <v>239</v>
      </c>
    </row>
    <row r="165" spans="1:20" hidden="1" x14ac:dyDescent="0.15">
      <c r="A165" s="89" t="s">
        <v>463</v>
      </c>
      <c r="C165" s="6"/>
      <c r="D165" s="11" t="s">
        <v>265</v>
      </c>
      <c r="E165" s="74" t="s">
        <v>240</v>
      </c>
      <c r="F165" s="74" t="s">
        <v>240</v>
      </c>
      <c r="G165" s="75" t="s">
        <v>340</v>
      </c>
      <c r="H165" s="74" t="s">
        <v>240</v>
      </c>
      <c r="I165" s="75" t="s">
        <v>340</v>
      </c>
      <c r="J165" s="75" t="s">
        <v>340</v>
      </c>
      <c r="K165" s="75" t="s">
        <v>340</v>
      </c>
      <c r="L165" s="74" t="s">
        <v>240</v>
      </c>
      <c r="M165" s="75" t="s">
        <v>340</v>
      </c>
      <c r="N165" s="75" t="s">
        <v>340</v>
      </c>
      <c r="O165" s="75" t="s">
        <v>340</v>
      </c>
      <c r="P165" s="75" t="s">
        <v>340</v>
      </c>
      <c r="Q165" s="75" t="s">
        <v>340</v>
      </c>
      <c r="R165" s="75" t="s">
        <v>340</v>
      </c>
      <c r="S165" s="75" t="s">
        <v>340</v>
      </c>
      <c r="T165" s="75" t="s">
        <v>340</v>
      </c>
    </row>
    <row r="166" spans="1:20" hidden="1" x14ac:dyDescent="0.15">
      <c r="A166" s="89" t="s">
        <v>463</v>
      </c>
      <c r="C166" s="6"/>
      <c r="D166" s="11" t="s">
        <v>266</v>
      </c>
      <c r="E166" s="74" t="s">
        <v>240</v>
      </c>
      <c r="F166" s="74" t="s">
        <v>240</v>
      </c>
      <c r="G166" s="75" t="s">
        <v>240</v>
      </c>
      <c r="H166" s="74" t="s">
        <v>240</v>
      </c>
      <c r="I166" s="75" t="s">
        <v>340</v>
      </c>
      <c r="J166" s="75" t="s">
        <v>340</v>
      </c>
      <c r="K166" s="75" t="s">
        <v>240</v>
      </c>
      <c r="L166" s="74" t="s">
        <v>240</v>
      </c>
      <c r="M166" s="75" t="s">
        <v>240</v>
      </c>
      <c r="N166" s="75" t="s">
        <v>240</v>
      </c>
      <c r="O166" s="75" t="s">
        <v>240</v>
      </c>
      <c r="P166" s="75" t="s">
        <v>240</v>
      </c>
      <c r="Q166" s="75" t="s">
        <v>240</v>
      </c>
      <c r="R166" s="75" t="s">
        <v>240</v>
      </c>
      <c r="S166" s="75" t="s">
        <v>240</v>
      </c>
      <c r="T166" s="75" t="s">
        <v>240</v>
      </c>
    </row>
    <row r="167" spans="1:20" x14ac:dyDescent="0.15">
      <c r="A167" s="89" t="s">
        <v>463</v>
      </c>
      <c r="B167" s="90" t="s">
        <v>580</v>
      </c>
      <c r="C167" s="6"/>
      <c r="D167" s="9" t="s">
        <v>156</v>
      </c>
      <c r="E167" s="5">
        <f>SUM(E168:E171)</f>
        <v>6.7100000000000009</v>
      </c>
      <c r="F167" s="5">
        <f t="shared" ref="F167:T167" si="9">SUM(F168:F171)</f>
        <v>6.1800000000000006</v>
      </c>
      <c r="G167" s="5">
        <f t="shared" si="9"/>
        <v>6.1800000000000006</v>
      </c>
      <c r="H167" s="5">
        <f t="shared" si="9"/>
        <v>6.2100000000000009</v>
      </c>
      <c r="I167" s="5">
        <f t="shared" si="9"/>
        <v>6.22</v>
      </c>
      <c r="J167" s="5">
        <f t="shared" si="9"/>
        <v>6.08</v>
      </c>
      <c r="K167" s="5">
        <f t="shared" si="9"/>
        <v>5.5200000000000005</v>
      </c>
      <c r="L167" s="5">
        <f t="shared" si="9"/>
        <v>5.84</v>
      </c>
      <c r="M167" s="5">
        <f t="shared" si="9"/>
        <v>6.44</v>
      </c>
      <c r="N167" s="5">
        <f t="shared" si="9"/>
        <v>5.63</v>
      </c>
      <c r="O167" s="5">
        <f t="shared" si="9"/>
        <v>5.81</v>
      </c>
      <c r="P167" s="5">
        <f t="shared" si="9"/>
        <v>6.2200000000000006</v>
      </c>
      <c r="Q167" s="5">
        <f t="shared" si="9"/>
        <v>5.7099999999999991</v>
      </c>
      <c r="R167" s="5">
        <f t="shared" si="9"/>
        <v>5.93</v>
      </c>
      <c r="S167" s="5">
        <f t="shared" si="9"/>
        <v>5.49</v>
      </c>
      <c r="T167" s="5">
        <f t="shared" si="9"/>
        <v>5.3100000000000005</v>
      </c>
    </row>
    <row r="168" spans="1:20" hidden="1" x14ac:dyDescent="0.15">
      <c r="A168" s="89" t="s">
        <v>463</v>
      </c>
      <c r="C168" s="6"/>
      <c r="D168" s="11" t="s">
        <v>263</v>
      </c>
      <c r="E168" s="12">
        <v>1.83</v>
      </c>
      <c r="F168" s="12">
        <v>1.83</v>
      </c>
      <c r="G168" s="12">
        <v>1.83</v>
      </c>
      <c r="H168" s="12">
        <v>1.83</v>
      </c>
      <c r="I168" s="12">
        <v>1.83</v>
      </c>
      <c r="J168" s="12">
        <v>1.83</v>
      </c>
      <c r="K168" s="12">
        <v>1.83</v>
      </c>
      <c r="L168" s="12">
        <v>1.83</v>
      </c>
      <c r="M168" s="12">
        <v>1.83</v>
      </c>
      <c r="N168" s="12">
        <v>1.83</v>
      </c>
      <c r="O168" s="12">
        <v>1.83</v>
      </c>
      <c r="P168" s="12">
        <v>1.83</v>
      </c>
      <c r="Q168" s="12">
        <v>1.83</v>
      </c>
      <c r="R168" s="12">
        <v>1.83</v>
      </c>
      <c r="S168" s="12">
        <v>1.83</v>
      </c>
      <c r="T168" s="12">
        <v>1.83</v>
      </c>
    </row>
    <row r="169" spans="1:20" hidden="1" x14ac:dyDescent="0.15">
      <c r="A169" s="89" t="s">
        <v>463</v>
      </c>
      <c r="C169" s="6"/>
      <c r="D169" s="11" t="s">
        <v>264</v>
      </c>
      <c r="E169" s="12">
        <v>0.06</v>
      </c>
      <c r="F169" s="12">
        <v>0.06</v>
      </c>
      <c r="G169" s="12">
        <v>0.06</v>
      </c>
      <c r="H169" s="12">
        <v>0.06</v>
      </c>
      <c r="I169" s="12">
        <v>0.06</v>
      </c>
      <c r="J169" s="12">
        <v>0.06</v>
      </c>
      <c r="K169" s="12">
        <v>0.06</v>
      </c>
      <c r="L169" s="12">
        <v>0.06</v>
      </c>
      <c r="M169" s="12">
        <v>0.06</v>
      </c>
      <c r="N169" s="12">
        <v>0.06</v>
      </c>
      <c r="O169" s="12">
        <v>0.06</v>
      </c>
      <c r="P169" s="12">
        <v>0.06</v>
      </c>
      <c r="Q169" s="12">
        <v>0.06</v>
      </c>
      <c r="R169" s="12">
        <v>0.06</v>
      </c>
      <c r="S169" s="12">
        <v>0.06</v>
      </c>
      <c r="T169" s="12">
        <v>0.06</v>
      </c>
    </row>
    <row r="170" spans="1:20" hidden="1" x14ac:dyDescent="0.15">
      <c r="A170" s="89" t="s">
        <v>463</v>
      </c>
      <c r="C170" s="6"/>
      <c r="D170" s="11" t="s">
        <v>265</v>
      </c>
      <c r="E170" s="12">
        <v>3.76</v>
      </c>
      <c r="F170" s="12">
        <v>3.41</v>
      </c>
      <c r="G170" s="12">
        <v>3.39</v>
      </c>
      <c r="H170" s="12">
        <v>3.42</v>
      </c>
      <c r="I170" s="12">
        <v>3.54</v>
      </c>
      <c r="J170" s="12">
        <v>3.34</v>
      </c>
      <c r="K170" s="12">
        <v>3</v>
      </c>
      <c r="L170" s="12">
        <v>3.15</v>
      </c>
      <c r="M170" s="12">
        <v>3.59</v>
      </c>
      <c r="N170" s="12">
        <v>3.03</v>
      </c>
      <c r="O170" s="12">
        <v>3.13</v>
      </c>
      <c r="P170" s="12">
        <v>3.42</v>
      </c>
      <c r="Q170" s="12">
        <v>3.05</v>
      </c>
      <c r="R170" s="12">
        <v>3.21</v>
      </c>
      <c r="S170" s="12">
        <v>2.9</v>
      </c>
      <c r="T170" s="12">
        <v>2.72</v>
      </c>
    </row>
    <row r="171" spans="1:20" hidden="1" x14ac:dyDescent="0.15">
      <c r="A171" s="89" t="s">
        <v>463</v>
      </c>
      <c r="C171" s="6"/>
      <c r="D171" s="11" t="s">
        <v>266</v>
      </c>
      <c r="E171" s="12">
        <v>1.06</v>
      </c>
      <c r="F171" s="12">
        <v>0.88</v>
      </c>
      <c r="G171" s="12">
        <v>0.9</v>
      </c>
      <c r="H171" s="12">
        <v>0.9</v>
      </c>
      <c r="I171" s="12">
        <v>0.79</v>
      </c>
      <c r="J171" s="12">
        <v>0.85</v>
      </c>
      <c r="K171" s="12">
        <v>0.63</v>
      </c>
      <c r="L171" s="12">
        <v>0.8</v>
      </c>
      <c r="M171" s="12">
        <v>0.96</v>
      </c>
      <c r="N171" s="12">
        <v>0.71</v>
      </c>
      <c r="O171" s="12">
        <v>0.79</v>
      </c>
      <c r="P171" s="12">
        <v>0.91</v>
      </c>
      <c r="Q171" s="12">
        <v>0.77</v>
      </c>
      <c r="R171" s="12">
        <v>0.83</v>
      </c>
      <c r="S171" s="12">
        <v>0.7</v>
      </c>
      <c r="T171" s="12">
        <v>0.7</v>
      </c>
    </row>
    <row r="172" spans="1:20" hidden="1" x14ac:dyDescent="0.15">
      <c r="A172" s="89" t="s">
        <v>463</v>
      </c>
      <c r="C172" s="9" t="s">
        <v>64</v>
      </c>
      <c r="D172" s="9"/>
    </row>
    <row r="173" spans="1:20" hidden="1" x14ac:dyDescent="0.15">
      <c r="A173" s="89" t="s">
        <v>463</v>
      </c>
      <c r="C173" s="6"/>
      <c r="D173" s="9" t="s">
        <v>65</v>
      </c>
    </row>
    <row r="174" spans="1:20" hidden="1" x14ac:dyDescent="0.15">
      <c r="A174" s="89" t="s">
        <v>463</v>
      </c>
      <c r="C174" s="6"/>
      <c r="D174" s="11" t="s">
        <v>138</v>
      </c>
      <c r="E174" s="72">
        <v>7.7075064346309063E-2</v>
      </c>
      <c r="F174" s="72">
        <v>0.10687602794425538</v>
      </c>
      <c r="G174" s="72">
        <v>9.5440276881396335E-2</v>
      </c>
      <c r="H174" s="72">
        <v>0.10345188864935796</v>
      </c>
      <c r="I174" s="72">
        <v>0.12366288818413038</v>
      </c>
      <c r="J174" s="72">
        <v>9.4008731392359643E-2</v>
      </c>
      <c r="K174" s="72">
        <v>0.14434406612493564</v>
      </c>
      <c r="L174" s="72">
        <v>6.6252476689976691E-2</v>
      </c>
      <c r="M174" s="72">
        <v>3.7448804906647426E-2</v>
      </c>
      <c r="N174" s="72">
        <v>7.2238197838447857E-2</v>
      </c>
      <c r="O174" s="72">
        <v>5.206964187876674E-2</v>
      </c>
      <c r="P174" s="72">
        <v>3.750244492899011E-2</v>
      </c>
      <c r="Q174" s="72">
        <v>5.1763783593474944E-2</v>
      </c>
      <c r="R174" s="72">
        <v>6.8027965575068322E-2</v>
      </c>
      <c r="S174" s="72">
        <v>5.0707127260706551E-2</v>
      </c>
      <c r="T174" s="72">
        <v>8.7116435612110729E-2</v>
      </c>
    </row>
    <row r="175" spans="1:20" hidden="1" x14ac:dyDescent="0.15">
      <c r="A175" s="89" t="s">
        <v>463</v>
      </c>
      <c r="C175" s="6"/>
      <c r="D175" s="11" t="s">
        <v>157</v>
      </c>
      <c r="E175" s="12">
        <v>68.19</v>
      </c>
      <c r="F175" s="12">
        <v>80.73</v>
      </c>
      <c r="G175" s="12">
        <v>73.13</v>
      </c>
      <c r="H175" s="12">
        <v>71.98</v>
      </c>
      <c r="I175" s="12">
        <v>85.61</v>
      </c>
      <c r="J175" s="12">
        <v>68.36</v>
      </c>
      <c r="K175" s="12">
        <v>89.87</v>
      </c>
      <c r="L175" s="12">
        <v>44.48</v>
      </c>
      <c r="M175" s="12">
        <v>27.08</v>
      </c>
      <c r="N175" s="12">
        <v>45.22</v>
      </c>
      <c r="O175" s="12">
        <v>34.090000000000003</v>
      </c>
      <c r="P175" s="12">
        <v>24.58</v>
      </c>
      <c r="Q175" s="12">
        <v>33.56</v>
      </c>
      <c r="R175" s="12">
        <v>43.43</v>
      </c>
      <c r="S175" s="12">
        <v>31.68</v>
      </c>
      <c r="T175" s="12">
        <v>53.65</v>
      </c>
    </row>
    <row r="176" spans="1:20" hidden="1" x14ac:dyDescent="0.15">
      <c r="A176" s="89" t="s">
        <v>463</v>
      </c>
      <c r="C176" s="6"/>
      <c r="D176" s="9" t="s">
        <v>66</v>
      </c>
    </row>
    <row r="177" spans="1:20" hidden="1" x14ac:dyDescent="0.15">
      <c r="A177" s="89" t="s">
        <v>463</v>
      </c>
      <c r="C177" s="6"/>
      <c r="D177" s="11" t="s">
        <v>139</v>
      </c>
      <c r="E177" s="72">
        <v>1.1467540153880691E-2</v>
      </c>
      <c r="F177" s="72">
        <v>8.1853938160702765E-3</v>
      </c>
      <c r="G177" s="72">
        <v>8.5702184613488074E-3</v>
      </c>
      <c r="H177" s="72">
        <v>1.057999020156775E-2</v>
      </c>
      <c r="I177" s="72">
        <v>8.4140418198937628E-3</v>
      </c>
      <c r="J177" s="72">
        <v>8.1023266123605737E-3</v>
      </c>
      <c r="K177" s="72">
        <v>8.4333107129614723E-3</v>
      </c>
      <c r="L177" s="72">
        <v>9.9789227032105778E-3</v>
      </c>
      <c r="M177" s="72">
        <v>7.1503481732826408E-3</v>
      </c>
      <c r="N177" s="72">
        <v>8.3188621540528952E-3</v>
      </c>
      <c r="O177" s="72">
        <v>8.7358827538517401E-3</v>
      </c>
      <c r="P177" s="72">
        <v>7.1323069892319547E-3</v>
      </c>
      <c r="Q177" s="72">
        <v>7.9331635704735764E-3</v>
      </c>
      <c r="R177" s="72">
        <v>8.5663659422378514E-3</v>
      </c>
      <c r="S177" s="72">
        <v>7.9269400946481473E-3</v>
      </c>
      <c r="T177" s="72">
        <v>4.1689004199934061E-3</v>
      </c>
    </row>
    <row r="178" spans="1:20" hidden="1" x14ac:dyDescent="0.15">
      <c r="A178" s="89" t="s">
        <v>463</v>
      </c>
      <c r="C178" s="6"/>
      <c r="D178" s="11" t="s">
        <v>157</v>
      </c>
      <c r="E178" s="12">
        <v>21.99</v>
      </c>
      <c r="F178" s="12">
        <v>19.36</v>
      </c>
      <c r="G178" s="12">
        <v>19.04</v>
      </c>
      <c r="H178" s="12">
        <v>29.57</v>
      </c>
      <c r="I178" s="12">
        <v>18.53</v>
      </c>
      <c r="J178" s="12">
        <v>20.02</v>
      </c>
      <c r="K178" s="12">
        <v>23.58</v>
      </c>
      <c r="L178" s="12">
        <v>34.08</v>
      </c>
      <c r="M178" s="12">
        <v>20.53</v>
      </c>
      <c r="N178" s="12">
        <v>28.1</v>
      </c>
      <c r="O178" s="12">
        <v>34.35</v>
      </c>
      <c r="P178" s="12">
        <v>24.43</v>
      </c>
      <c r="Q178" s="12">
        <v>35.29</v>
      </c>
      <c r="R178" s="12">
        <v>34.89</v>
      </c>
      <c r="S178" s="12">
        <v>40.31</v>
      </c>
      <c r="T178" s="12">
        <v>28.45</v>
      </c>
    </row>
    <row r="179" spans="1:20" hidden="1" x14ac:dyDescent="0.15">
      <c r="A179" s="89" t="s">
        <v>463</v>
      </c>
      <c r="C179" s="6"/>
      <c r="D179" s="9" t="s">
        <v>67</v>
      </c>
    </row>
    <row r="180" spans="1:20" hidden="1" x14ac:dyDescent="0.15">
      <c r="A180" s="89" t="s">
        <v>463</v>
      </c>
      <c r="C180" s="6"/>
      <c r="D180" s="11" t="s">
        <v>158</v>
      </c>
      <c r="E180" s="12">
        <v>90.17</v>
      </c>
      <c r="F180" s="12">
        <v>100.09</v>
      </c>
      <c r="G180" s="12">
        <v>92.17</v>
      </c>
      <c r="H180" s="12">
        <v>101.55</v>
      </c>
      <c r="I180" s="12">
        <v>104.14</v>
      </c>
      <c r="J180" s="12">
        <v>88.39</v>
      </c>
      <c r="K180" s="12">
        <v>113.45</v>
      </c>
      <c r="L180" s="12">
        <v>78.56</v>
      </c>
      <c r="M180" s="12">
        <v>47.61</v>
      </c>
      <c r="N180" s="12">
        <v>73.319999999999993</v>
      </c>
      <c r="O180" s="12">
        <v>68.44</v>
      </c>
      <c r="P180" s="12">
        <v>49.01</v>
      </c>
      <c r="Q180" s="12">
        <v>68.849999999999994</v>
      </c>
      <c r="R180" s="12">
        <v>78.31</v>
      </c>
      <c r="S180" s="12">
        <v>71.98</v>
      </c>
      <c r="T180" s="12">
        <v>82.1</v>
      </c>
    </row>
    <row r="181" spans="1:20" hidden="1" x14ac:dyDescent="0.15">
      <c r="A181" s="89" t="s">
        <v>463</v>
      </c>
      <c r="C181" s="9" t="s">
        <v>68</v>
      </c>
      <c r="D181" s="10"/>
    </row>
    <row r="182" spans="1:20" hidden="1" x14ac:dyDescent="0.15">
      <c r="A182" s="89" t="s">
        <v>463</v>
      </c>
      <c r="C182" s="6"/>
      <c r="D182" s="9" t="s">
        <v>69</v>
      </c>
    </row>
    <row r="183" spans="1:20" hidden="1" x14ac:dyDescent="0.15">
      <c r="A183" s="89" t="s">
        <v>463</v>
      </c>
      <c r="C183" s="6"/>
      <c r="D183" s="11" t="s">
        <v>61</v>
      </c>
      <c r="E183" s="58">
        <v>0</v>
      </c>
      <c r="F183" s="58">
        <v>0</v>
      </c>
      <c r="G183" s="58">
        <v>0</v>
      </c>
      <c r="H183" s="58">
        <v>0</v>
      </c>
      <c r="I183" s="58">
        <v>0</v>
      </c>
      <c r="J183" s="58">
        <v>0</v>
      </c>
      <c r="K183" s="58">
        <v>0</v>
      </c>
      <c r="L183" s="58">
        <v>0</v>
      </c>
      <c r="M183" s="58">
        <v>0</v>
      </c>
      <c r="N183" s="58">
        <v>0</v>
      </c>
      <c r="O183" s="58">
        <v>0</v>
      </c>
      <c r="P183" s="58">
        <v>0</v>
      </c>
      <c r="Q183" s="58">
        <v>0</v>
      </c>
      <c r="R183" s="58">
        <v>0</v>
      </c>
      <c r="S183" s="58">
        <v>0</v>
      </c>
      <c r="T183" s="58">
        <v>0</v>
      </c>
    </row>
    <row r="184" spans="1:20" hidden="1" x14ac:dyDescent="0.15">
      <c r="A184" s="89" t="s">
        <v>463</v>
      </c>
      <c r="C184" s="6"/>
      <c r="D184" s="11" t="s">
        <v>62</v>
      </c>
      <c r="E184" s="58">
        <v>103127.77777777778</v>
      </c>
      <c r="F184" s="58">
        <v>64413.888888888891</v>
      </c>
      <c r="G184" s="58">
        <v>70072.222222222219</v>
      </c>
      <c r="H184" s="58">
        <v>34358.333333333336</v>
      </c>
      <c r="I184" s="58">
        <v>11572.222222222223</v>
      </c>
      <c r="J184" s="58">
        <v>51372.222222222219</v>
      </c>
      <c r="K184" s="58">
        <v>3163.8888888888887</v>
      </c>
      <c r="L184" s="58">
        <v>25441.666666666668</v>
      </c>
      <c r="M184" s="58">
        <v>25677.777777777777</v>
      </c>
      <c r="N184" s="58">
        <v>4316.666666666667</v>
      </c>
      <c r="O184" s="58">
        <v>17397.222222222223</v>
      </c>
      <c r="P184" s="58">
        <v>14694.444444444445</v>
      </c>
      <c r="Q184" s="58">
        <v>15097.222222222223</v>
      </c>
      <c r="R184" s="58">
        <v>8519.4444444444453</v>
      </c>
      <c r="S184" s="58">
        <v>5141.666666666667</v>
      </c>
      <c r="T184" s="58">
        <v>2033.3333333333333</v>
      </c>
    </row>
    <row r="185" spans="1:20" hidden="1" x14ac:dyDescent="0.15">
      <c r="A185" s="89" t="s">
        <v>463</v>
      </c>
      <c r="C185" s="6"/>
      <c r="D185" s="11" t="s">
        <v>70</v>
      </c>
      <c r="E185" s="58">
        <v>80500</v>
      </c>
      <c r="F185" s="58">
        <v>80500</v>
      </c>
      <c r="G185" s="58">
        <v>80500</v>
      </c>
      <c r="H185" s="58">
        <v>80500</v>
      </c>
      <c r="I185" s="58">
        <v>80500</v>
      </c>
      <c r="J185" s="58">
        <v>80500</v>
      </c>
      <c r="K185" s="58">
        <v>80500</v>
      </c>
      <c r="L185" s="58">
        <v>80500</v>
      </c>
      <c r="M185" s="58">
        <v>80500</v>
      </c>
      <c r="N185" s="58">
        <v>80500</v>
      </c>
      <c r="O185" s="58">
        <v>80500</v>
      </c>
      <c r="P185" s="58">
        <v>80500</v>
      </c>
      <c r="Q185" s="58">
        <v>80500</v>
      </c>
      <c r="R185" s="58">
        <v>80500</v>
      </c>
      <c r="S185" s="58">
        <v>80500</v>
      </c>
      <c r="T185" s="58">
        <v>80500</v>
      </c>
    </row>
    <row r="186" spans="1:20" hidden="1" x14ac:dyDescent="0.15">
      <c r="A186" s="89" t="s">
        <v>463</v>
      </c>
      <c r="C186" s="6"/>
      <c r="D186" s="11" t="s">
        <v>71</v>
      </c>
      <c r="E186" s="58">
        <v>22216.666666666668</v>
      </c>
      <c r="F186" s="58">
        <v>22177.777777777777</v>
      </c>
      <c r="G186" s="58">
        <v>22172.222222222223</v>
      </c>
      <c r="H186" s="58">
        <v>22208.333333333332</v>
      </c>
      <c r="I186" s="58">
        <v>22202.777777777777</v>
      </c>
      <c r="J186" s="58">
        <v>22183.333333333332</v>
      </c>
      <c r="K186" s="58">
        <v>22158.333333333332</v>
      </c>
      <c r="L186" s="58">
        <v>22180.555555555555</v>
      </c>
      <c r="M186" s="58">
        <v>22177.777777777777</v>
      </c>
      <c r="N186" s="58">
        <v>22144.444444444445</v>
      </c>
      <c r="O186" s="58">
        <v>22150</v>
      </c>
      <c r="P186" s="58">
        <v>22155.555555555555</v>
      </c>
      <c r="Q186" s="58">
        <v>22169.444444444445</v>
      </c>
      <c r="R186" s="58">
        <v>22141.666666666668</v>
      </c>
      <c r="S186" s="58">
        <v>22136.111111111109</v>
      </c>
      <c r="T186" s="58">
        <v>22002.777777777777</v>
      </c>
    </row>
    <row r="187" spans="1:20" hidden="1" x14ac:dyDescent="0.15">
      <c r="A187" s="89" t="s">
        <v>463</v>
      </c>
      <c r="C187" s="6"/>
      <c r="D187" s="11" t="s">
        <v>72</v>
      </c>
      <c r="E187" s="58">
        <v>166402.77777777778</v>
      </c>
      <c r="F187" s="58">
        <v>166402.77777777778</v>
      </c>
      <c r="G187" s="58">
        <v>166402.77777777778</v>
      </c>
      <c r="H187" s="58">
        <v>166402.77777777778</v>
      </c>
      <c r="I187" s="58">
        <v>166402.77777777778</v>
      </c>
      <c r="J187" s="58">
        <v>166402.77777777778</v>
      </c>
      <c r="K187" s="58">
        <v>166402.77777777778</v>
      </c>
      <c r="L187" s="58">
        <v>166402.77777777778</v>
      </c>
      <c r="M187" s="58">
        <v>166402.77777777778</v>
      </c>
      <c r="N187" s="58">
        <v>166402.77777777778</v>
      </c>
      <c r="O187" s="58">
        <v>166402.77777777778</v>
      </c>
      <c r="P187" s="58">
        <v>166402.77777777778</v>
      </c>
      <c r="Q187" s="58">
        <v>166402.77777777778</v>
      </c>
      <c r="R187" s="58">
        <v>166402.77777777778</v>
      </c>
      <c r="S187" s="58">
        <v>166402.77777777778</v>
      </c>
      <c r="T187" s="58">
        <v>166402.77777777778</v>
      </c>
    </row>
    <row r="188" spans="1:20" hidden="1" x14ac:dyDescent="0.15">
      <c r="A188" s="89" t="s">
        <v>463</v>
      </c>
      <c r="C188" s="6"/>
      <c r="D188" s="11" t="s">
        <v>73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  <c r="O188" s="58">
        <v>0</v>
      </c>
      <c r="P188" s="58">
        <v>0</v>
      </c>
      <c r="Q188" s="58">
        <v>0</v>
      </c>
      <c r="R188" s="58">
        <v>0</v>
      </c>
      <c r="S188" s="58">
        <v>0</v>
      </c>
      <c r="T188" s="58">
        <v>0</v>
      </c>
    </row>
    <row r="189" spans="1:20" hidden="1" x14ac:dyDescent="0.15">
      <c r="A189" s="89" t="s">
        <v>463</v>
      </c>
      <c r="C189" s="6"/>
      <c r="D189" s="11" t="s">
        <v>74</v>
      </c>
      <c r="E189" s="58">
        <v>61208.333333333336</v>
      </c>
      <c r="F189" s="58">
        <v>34538.888888888891</v>
      </c>
      <c r="G189" s="58">
        <v>34541.666666666664</v>
      </c>
      <c r="H189" s="58">
        <v>34827.777777777781</v>
      </c>
      <c r="I189" s="58">
        <v>55802.777777777781</v>
      </c>
      <c r="J189" s="58">
        <v>33791.666666666664</v>
      </c>
      <c r="K189" s="58">
        <v>29300</v>
      </c>
      <c r="L189" s="58">
        <v>31811.111111111109</v>
      </c>
      <c r="M189" s="58">
        <v>58000</v>
      </c>
      <c r="N189" s="58">
        <v>30183.333333333332</v>
      </c>
      <c r="O189" s="58">
        <v>31636.111111111109</v>
      </c>
      <c r="P189" s="58">
        <v>34852.777777777781</v>
      </c>
      <c r="Q189" s="58">
        <v>30825</v>
      </c>
      <c r="R189" s="58">
        <v>32633.333333333332</v>
      </c>
      <c r="S189" s="58">
        <v>29247.222222222223</v>
      </c>
      <c r="T189" s="58">
        <v>28330.555555555555</v>
      </c>
    </row>
    <row r="190" spans="1:20" hidden="1" x14ac:dyDescent="0.15">
      <c r="A190" s="89" t="s">
        <v>463</v>
      </c>
      <c r="C190" s="6"/>
      <c r="D190" s="11" t="s">
        <v>77</v>
      </c>
      <c r="E190" s="58">
        <v>18741.666666666668</v>
      </c>
      <c r="F190" s="58">
        <v>18050.000000000004</v>
      </c>
      <c r="G190" s="58">
        <v>17972.222222222223</v>
      </c>
      <c r="H190" s="58">
        <v>17333.333333333332</v>
      </c>
      <c r="I190" s="58">
        <v>17369.444444444445</v>
      </c>
      <c r="J190" s="58">
        <v>17458.333333333332</v>
      </c>
      <c r="K190" s="58">
        <v>16725</v>
      </c>
      <c r="L190" s="58">
        <v>16861.111111111109</v>
      </c>
      <c r="M190" s="58">
        <v>16805.555555555555</v>
      </c>
      <c r="N190" s="58">
        <v>16438.888888888891</v>
      </c>
      <c r="O190" s="58">
        <v>16527.777777777777</v>
      </c>
      <c r="P190" s="58">
        <v>16438.888888888891</v>
      </c>
      <c r="Q190" s="58">
        <v>16377.777777777777</v>
      </c>
      <c r="R190" s="58">
        <v>16116.666666666666</v>
      </c>
      <c r="S190" s="58">
        <v>15883.333333333334</v>
      </c>
      <c r="T190" s="58">
        <v>15508.333333333334</v>
      </c>
    </row>
    <row r="191" spans="1:20" hidden="1" x14ac:dyDescent="0.15">
      <c r="A191" s="89" t="s">
        <v>463</v>
      </c>
      <c r="C191" s="6"/>
      <c r="D191" s="11" t="s">
        <v>78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8">
        <v>0</v>
      </c>
      <c r="O191" s="58">
        <v>0</v>
      </c>
      <c r="P191" s="58">
        <v>0</v>
      </c>
      <c r="Q191" s="58">
        <v>0</v>
      </c>
      <c r="R191" s="58">
        <v>0</v>
      </c>
      <c r="S191" s="58">
        <v>0</v>
      </c>
      <c r="T191" s="58">
        <v>0</v>
      </c>
    </row>
    <row r="192" spans="1:20" hidden="1" x14ac:dyDescent="0.15">
      <c r="A192" s="89" t="s">
        <v>463</v>
      </c>
      <c r="C192" s="6"/>
      <c r="D192" s="11" t="s">
        <v>79</v>
      </c>
      <c r="E192" s="58">
        <v>452197.22222222225</v>
      </c>
      <c r="F192" s="58">
        <v>386086.11111111112</v>
      </c>
      <c r="G192" s="58">
        <v>391663.88888888888</v>
      </c>
      <c r="H192" s="58">
        <v>355633.33333333331</v>
      </c>
      <c r="I192" s="58">
        <v>353855.55555555556</v>
      </c>
      <c r="J192" s="58">
        <v>371711.11111111112</v>
      </c>
      <c r="K192" s="58">
        <v>318252.77777777775</v>
      </c>
      <c r="L192" s="58">
        <v>343200</v>
      </c>
      <c r="M192" s="58">
        <v>369566.66666666669</v>
      </c>
      <c r="N192" s="58">
        <v>319986.11111111112</v>
      </c>
      <c r="O192" s="58">
        <v>334616.66666666669</v>
      </c>
      <c r="P192" s="58">
        <v>335047.22222222225</v>
      </c>
      <c r="Q192" s="58">
        <v>331372.22222222225</v>
      </c>
      <c r="R192" s="58">
        <v>326313.88888888888</v>
      </c>
      <c r="S192" s="58">
        <v>319313.88888888888</v>
      </c>
      <c r="T192" s="58">
        <v>314780.55555555556</v>
      </c>
    </row>
    <row r="193" spans="1:20" hidden="1" x14ac:dyDescent="0.15">
      <c r="A193" s="89" t="s">
        <v>463</v>
      </c>
      <c r="C193" s="6"/>
      <c r="D193" s="9" t="s">
        <v>140</v>
      </c>
    </row>
    <row r="194" spans="1:20" hidden="1" x14ac:dyDescent="0.15">
      <c r="A194" s="89" t="s">
        <v>463</v>
      </c>
      <c r="C194" s="6"/>
      <c r="D194" s="11" t="s">
        <v>61</v>
      </c>
      <c r="E194" s="58">
        <v>12500</v>
      </c>
      <c r="F194" s="58">
        <v>209590</v>
      </c>
      <c r="G194" s="58">
        <v>154640</v>
      </c>
      <c r="H194" s="58">
        <v>398730</v>
      </c>
      <c r="I194" s="58">
        <v>101670</v>
      </c>
      <c r="J194" s="58">
        <v>260120</v>
      </c>
      <c r="K194" s="58">
        <v>379000</v>
      </c>
      <c r="L194" s="58">
        <v>691280</v>
      </c>
      <c r="M194" s="58">
        <v>418030</v>
      </c>
      <c r="N194" s="58">
        <v>659640</v>
      </c>
      <c r="O194" s="58">
        <v>934730</v>
      </c>
      <c r="P194" s="58">
        <v>676260</v>
      </c>
      <c r="Q194" s="58">
        <v>1180050</v>
      </c>
      <c r="R194" s="58">
        <v>984610</v>
      </c>
      <c r="S194" s="58">
        <v>1475190</v>
      </c>
      <c r="T194" s="58">
        <v>2327680</v>
      </c>
    </row>
    <row r="195" spans="1:20" hidden="1" x14ac:dyDescent="0.15">
      <c r="A195" s="89" t="s">
        <v>463</v>
      </c>
      <c r="C195" s="6"/>
      <c r="D195" s="11" t="s">
        <v>72</v>
      </c>
      <c r="E195" s="58">
        <v>800920</v>
      </c>
      <c r="F195" s="58">
        <v>800920</v>
      </c>
      <c r="G195" s="58">
        <v>800920</v>
      </c>
      <c r="H195" s="58">
        <v>800920</v>
      </c>
      <c r="I195" s="58">
        <v>800920</v>
      </c>
      <c r="J195" s="58">
        <v>800920</v>
      </c>
      <c r="K195" s="58">
        <v>800920</v>
      </c>
      <c r="L195" s="58">
        <v>800920</v>
      </c>
      <c r="M195" s="58">
        <v>800920</v>
      </c>
      <c r="N195" s="58">
        <v>800920</v>
      </c>
      <c r="O195" s="58">
        <v>800920</v>
      </c>
      <c r="P195" s="58">
        <v>800920</v>
      </c>
      <c r="Q195" s="58">
        <v>800920</v>
      </c>
      <c r="R195" s="58">
        <v>800920</v>
      </c>
      <c r="S195" s="58">
        <v>800920</v>
      </c>
      <c r="T195" s="58">
        <v>800920</v>
      </c>
    </row>
    <row r="196" spans="1:20" hidden="1" x14ac:dyDescent="0.15">
      <c r="A196" s="89" t="s">
        <v>463</v>
      </c>
      <c r="C196" s="6"/>
      <c r="D196" s="11" t="s">
        <v>76</v>
      </c>
      <c r="E196" s="58">
        <v>166550</v>
      </c>
      <c r="F196" s="58">
        <v>198430</v>
      </c>
      <c r="G196" s="58">
        <v>180100</v>
      </c>
      <c r="H196" s="58">
        <v>229140</v>
      </c>
      <c r="I196" s="58">
        <v>223190</v>
      </c>
      <c r="J196" s="58">
        <v>202170</v>
      </c>
      <c r="K196" s="58">
        <v>249470</v>
      </c>
      <c r="L196" s="58">
        <v>253280</v>
      </c>
      <c r="M196" s="58">
        <v>248710</v>
      </c>
      <c r="N196" s="58">
        <v>265850</v>
      </c>
      <c r="O196" s="58">
        <v>274470</v>
      </c>
      <c r="P196" s="58">
        <v>273370</v>
      </c>
      <c r="Q196" s="58">
        <v>292790</v>
      </c>
      <c r="R196" s="58">
        <v>296110</v>
      </c>
      <c r="S196" s="58">
        <v>322990</v>
      </c>
      <c r="T196" s="58">
        <v>359540</v>
      </c>
    </row>
    <row r="197" spans="1:20" hidden="1" x14ac:dyDescent="0.15">
      <c r="A197" s="89" t="s">
        <v>463</v>
      </c>
      <c r="C197" s="6"/>
      <c r="D197" s="11" t="s">
        <v>79</v>
      </c>
      <c r="E197" s="58">
        <v>979980</v>
      </c>
      <c r="F197" s="58">
        <v>1208940</v>
      </c>
      <c r="G197" s="58">
        <v>1135670</v>
      </c>
      <c r="H197" s="58">
        <v>1428800</v>
      </c>
      <c r="I197" s="58">
        <v>1125780</v>
      </c>
      <c r="J197" s="58">
        <v>1263210</v>
      </c>
      <c r="K197" s="58">
        <v>1429390</v>
      </c>
      <c r="L197" s="58">
        <v>1745480</v>
      </c>
      <c r="M197" s="58">
        <v>1467660</v>
      </c>
      <c r="N197" s="58">
        <v>1726420</v>
      </c>
      <c r="O197" s="58">
        <v>2010130</v>
      </c>
      <c r="P197" s="58">
        <v>1750550</v>
      </c>
      <c r="Q197" s="58">
        <v>2273760</v>
      </c>
      <c r="R197" s="58">
        <v>2081639.9999999998</v>
      </c>
      <c r="S197" s="58">
        <v>2599100</v>
      </c>
      <c r="T197" s="58">
        <v>3488150</v>
      </c>
    </row>
    <row r="198" spans="1:20" hidden="1" x14ac:dyDescent="0.15">
      <c r="A198" s="89" t="s">
        <v>463</v>
      </c>
      <c r="C198" s="6"/>
      <c r="D198" s="9" t="s">
        <v>141</v>
      </c>
      <c r="E198" s="15">
        <v>2607890</v>
      </c>
      <c r="F198" s="15">
        <v>2598850</v>
      </c>
      <c r="G198" s="15">
        <v>2545660</v>
      </c>
      <c r="H198" s="15">
        <v>2709080</v>
      </c>
      <c r="I198" s="15">
        <v>2399650</v>
      </c>
      <c r="J198" s="15">
        <v>2601370</v>
      </c>
      <c r="K198" s="15">
        <v>2575100</v>
      </c>
      <c r="L198" s="15">
        <v>2981010</v>
      </c>
      <c r="M198" s="15">
        <v>2798090</v>
      </c>
      <c r="N198" s="15">
        <v>2878370</v>
      </c>
      <c r="O198" s="15">
        <v>3214750</v>
      </c>
      <c r="P198" s="15">
        <v>2956710</v>
      </c>
      <c r="Q198" s="15">
        <v>3466700</v>
      </c>
      <c r="R198" s="15">
        <v>3256370</v>
      </c>
      <c r="S198" s="15">
        <v>3748630</v>
      </c>
      <c r="T198" s="15">
        <v>4621360</v>
      </c>
    </row>
    <row r="199" spans="1:20" hidden="1" x14ac:dyDescent="0.15">
      <c r="A199" s="89" t="s">
        <v>463</v>
      </c>
      <c r="C199" s="9" t="s">
        <v>80</v>
      </c>
      <c r="D199" s="10"/>
    </row>
    <row r="200" spans="1:20" hidden="1" x14ac:dyDescent="0.15">
      <c r="A200" s="89" t="s">
        <v>463</v>
      </c>
      <c r="C200" s="6"/>
      <c r="D200" s="9" t="s">
        <v>159</v>
      </c>
    </row>
    <row r="201" spans="1:20" hidden="1" x14ac:dyDescent="0.15">
      <c r="A201" s="89" t="s">
        <v>463</v>
      </c>
      <c r="C201" s="6"/>
      <c r="D201" s="11" t="s">
        <v>142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</row>
    <row r="202" spans="1:20" hidden="1" x14ac:dyDescent="0.15">
      <c r="A202" s="89" t="s">
        <v>463</v>
      </c>
      <c r="C202" s="6"/>
      <c r="D202" s="11" t="s">
        <v>143</v>
      </c>
      <c r="E202" s="13">
        <v>726.3229971632594</v>
      </c>
      <c r="F202" s="13">
        <v>453.663308226548</v>
      </c>
      <c r="G202" s="13">
        <v>493.51462388731295</v>
      </c>
      <c r="H202" s="13">
        <v>241.98376210505722</v>
      </c>
      <c r="I202" s="13">
        <v>81.502494375427958</v>
      </c>
      <c r="J202" s="13">
        <v>361.8116012912061</v>
      </c>
      <c r="K202" s="13">
        <v>22.283087156412012</v>
      </c>
      <c r="L202" s="13">
        <v>179.18419250709186</v>
      </c>
      <c r="M202" s="13">
        <v>180.84710945906289</v>
      </c>
      <c r="N202" s="13">
        <v>30.402034627800059</v>
      </c>
      <c r="O202" s="13">
        <v>122.52763376699599</v>
      </c>
      <c r="P202" s="13">
        <v>103.4921255991392</v>
      </c>
      <c r="Q202" s="13">
        <v>106.32886628191334</v>
      </c>
      <c r="R202" s="13">
        <v>60.001956372884678</v>
      </c>
      <c r="S202" s="13">
        <v>36.212462095275363</v>
      </c>
      <c r="T202" s="13">
        <v>14.320649515797712</v>
      </c>
    </row>
    <row r="203" spans="1:20" hidden="1" x14ac:dyDescent="0.15">
      <c r="A203" s="89" t="s">
        <v>463</v>
      </c>
      <c r="C203" s="6"/>
      <c r="D203" s="11" t="s">
        <v>144</v>
      </c>
      <c r="E203" s="13">
        <v>566.95686197789303</v>
      </c>
      <c r="F203" s="13">
        <v>566.95686197789303</v>
      </c>
      <c r="G203" s="13">
        <v>566.95686197789303</v>
      </c>
      <c r="H203" s="13">
        <v>566.95686197789303</v>
      </c>
      <c r="I203" s="13">
        <v>566.95686197789303</v>
      </c>
      <c r="J203" s="13">
        <v>566.95686197789303</v>
      </c>
      <c r="K203" s="13">
        <v>566.95686197789303</v>
      </c>
      <c r="L203" s="13">
        <v>566.95686197789303</v>
      </c>
      <c r="M203" s="13">
        <v>566.95686197789303</v>
      </c>
      <c r="N203" s="13">
        <v>566.95686197789303</v>
      </c>
      <c r="O203" s="13">
        <v>566.95686197789303</v>
      </c>
      <c r="P203" s="13">
        <v>566.95686197789303</v>
      </c>
      <c r="Q203" s="13">
        <v>566.95686197789303</v>
      </c>
      <c r="R203" s="13">
        <v>566.95686197789303</v>
      </c>
      <c r="S203" s="13">
        <v>566.95686197789303</v>
      </c>
      <c r="T203" s="13">
        <v>566.95686197789303</v>
      </c>
    </row>
    <row r="204" spans="1:20" hidden="1" x14ac:dyDescent="0.15">
      <c r="A204" s="89" t="s">
        <v>463</v>
      </c>
      <c r="C204" s="6"/>
      <c r="D204" s="11" t="s">
        <v>145</v>
      </c>
      <c r="E204" s="13">
        <v>156.47070331605204</v>
      </c>
      <c r="F204" s="13">
        <v>156.19681111219799</v>
      </c>
      <c r="G204" s="13">
        <v>156.15768365450455</v>
      </c>
      <c r="H204" s="13">
        <v>156.41201212951188</v>
      </c>
      <c r="I204" s="13">
        <v>156.37288467181847</v>
      </c>
      <c r="J204" s="13">
        <v>156.23593856989143</v>
      </c>
      <c r="K204" s="13">
        <v>156.05986501027095</v>
      </c>
      <c r="L204" s="13">
        <v>156.21637484104471</v>
      </c>
      <c r="M204" s="13">
        <v>156.19681111219799</v>
      </c>
      <c r="N204" s="13">
        <v>155.96204636603738</v>
      </c>
      <c r="O204" s="13">
        <v>156.00117382373082</v>
      </c>
      <c r="P204" s="13">
        <v>156.04030128142423</v>
      </c>
      <c r="Q204" s="13">
        <v>156.13811992565783</v>
      </c>
      <c r="R204" s="13">
        <v>155.94248263719066</v>
      </c>
      <c r="S204" s="13">
        <v>155.90335517949723</v>
      </c>
      <c r="T204" s="13">
        <v>154.96429619485474</v>
      </c>
    </row>
    <row r="205" spans="1:20" hidden="1" x14ac:dyDescent="0.15">
      <c r="A205" s="89" t="s">
        <v>463</v>
      </c>
      <c r="C205" s="6"/>
      <c r="D205" s="11" t="s">
        <v>146</v>
      </c>
      <c r="E205" s="13">
        <v>1171.9651765626529</v>
      </c>
      <c r="F205" s="13">
        <v>1171.9651765626529</v>
      </c>
      <c r="G205" s="13">
        <v>1171.9651765626529</v>
      </c>
      <c r="H205" s="13">
        <v>1171.9651765626529</v>
      </c>
      <c r="I205" s="13">
        <v>1171.9651765626529</v>
      </c>
      <c r="J205" s="13">
        <v>1171.9651765626529</v>
      </c>
      <c r="K205" s="13">
        <v>1171.9651765626529</v>
      </c>
      <c r="L205" s="13">
        <v>1171.9651765626529</v>
      </c>
      <c r="M205" s="13">
        <v>1171.9651765626529</v>
      </c>
      <c r="N205" s="13">
        <v>1171.9651765626529</v>
      </c>
      <c r="O205" s="13">
        <v>1171.9651765626529</v>
      </c>
      <c r="P205" s="13">
        <v>1171.9651765626529</v>
      </c>
      <c r="Q205" s="13">
        <v>1171.9651765626529</v>
      </c>
      <c r="R205" s="13">
        <v>1171.9651765626529</v>
      </c>
      <c r="S205" s="13">
        <v>1171.9651765626529</v>
      </c>
      <c r="T205" s="13">
        <v>1171.9651765626529</v>
      </c>
    </row>
    <row r="206" spans="1:20" hidden="1" x14ac:dyDescent="0.15">
      <c r="A206" s="89" t="s">
        <v>463</v>
      </c>
      <c r="C206" s="6"/>
      <c r="D206" s="11" t="s">
        <v>147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</row>
    <row r="207" spans="1:20" hidden="1" x14ac:dyDescent="0.15">
      <c r="A207" s="89" t="s">
        <v>463</v>
      </c>
      <c r="C207" s="6"/>
      <c r="D207" s="11" t="s">
        <v>148</v>
      </c>
      <c r="E207" s="13">
        <v>431.08676513743524</v>
      </c>
      <c r="F207" s="13">
        <v>243.25540448009392</v>
      </c>
      <c r="G207" s="13">
        <v>243.27496820894063</v>
      </c>
      <c r="H207" s="13">
        <v>245.29003228015262</v>
      </c>
      <c r="I207" s="13">
        <v>393.0157488017216</v>
      </c>
      <c r="J207" s="13">
        <v>237.99276142032673</v>
      </c>
      <c r="K207" s="13">
        <v>206.35821187518343</v>
      </c>
      <c r="L207" s="13">
        <v>224.04382275261665</v>
      </c>
      <c r="M207" s="13">
        <v>408.4906583194757</v>
      </c>
      <c r="N207" s="13">
        <v>212.57947764843979</v>
      </c>
      <c r="O207" s="13">
        <v>222.81130783527342</v>
      </c>
      <c r="P207" s="13">
        <v>245.46610583977306</v>
      </c>
      <c r="Q207" s="13">
        <v>217.09869901203172</v>
      </c>
      <c r="R207" s="13">
        <v>229.83468649124524</v>
      </c>
      <c r="S207" s="13">
        <v>205.98650102709578</v>
      </c>
      <c r="T207" s="13">
        <v>199.53047050767879</v>
      </c>
    </row>
    <row r="208" spans="1:20" hidden="1" x14ac:dyDescent="0.15">
      <c r="A208" s="89" t="s">
        <v>463</v>
      </c>
      <c r="C208" s="6"/>
      <c r="D208" s="11" t="s">
        <v>149</v>
      </c>
      <c r="E208" s="13">
        <v>131.99647852880759</v>
      </c>
      <c r="F208" s="13">
        <v>127.12511004597478</v>
      </c>
      <c r="G208" s="13">
        <v>126.57732563826666</v>
      </c>
      <c r="H208" s="13">
        <v>122.07766800352148</v>
      </c>
      <c r="I208" s="13">
        <v>122.33199647852881</v>
      </c>
      <c r="J208" s="13">
        <v>122.95803580162379</v>
      </c>
      <c r="K208" s="13">
        <v>117.79321138609019</v>
      </c>
      <c r="L208" s="13">
        <v>118.75183409957938</v>
      </c>
      <c r="M208" s="13">
        <v>118.36055952264502</v>
      </c>
      <c r="N208" s="13">
        <v>115.77814731487823</v>
      </c>
      <c r="O208" s="13">
        <v>116.4041866379732</v>
      </c>
      <c r="P208" s="13">
        <v>115.77814731487823</v>
      </c>
      <c r="Q208" s="13">
        <v>115.34774528025042</v>
      </c>
      <c r="R208" s="13">
        <v>113.50875476865892</v>
      </c>
      <c r="S208" s="13">
        <v>111.86540154553458</v>
      </c>
      <c r="T208" s="13">
        <v>109.22429815122763</v>
      </c>
    </row>
    <row r="209" spans="1:20" hidden="1" x14ac:dyDescent="0.15">
      <c r="A209" s="89" t="s">
        <v>463</v>
      </c>
      <c r="C209" s="6"/>
      <c r="D209" s="11" t="s">
        <v>150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</row>
    <row r="210" spans="1:20" hidden="1" x14ac:dyDescent="0.15">
      <c r="A210" s="89" t="s">
        <v>463</v>
      </c>
      <c r="C210" s="6"/>
      <c r="D210" s="11" t="s">
        <v>79</v>
      </c>
      <c r="E210" s="13">
        <v>3184.7989826861003</v>
      </c>
      <c r="F210" s="13">
        <v>2719.1822361342074</v>
      </c>
      <c r="G210" s="13">
        <v>2758.4662036584173</v>
      </c>
      <c r="H210" s="13">
        <v>2504.7050767876358</v>
      </c>
      <c r="I210" s="13">
        <v>2492.1842903257361</v>
      </c>
      <c r="J210" s="13">
        <v>2617.9399393524409</v>
      </c>
      <c r="K210" s="13">
        <v>2241.4359776973492</v>
      </c>
      <c r="L210" s="13">
        <v>2417.137826469725</v>
      </c>
      <c r="M210" s="13">
        <v>2602.8367406827742</v>
      </c>
      <c r="N210" s="13">
        <v>2253.6437444977014</v>
      </c>
      <c r="O210" s="13">
        <v>2356.6859043333661</v>
      </c>
      <c r="P210" s="13">
        <v>2359.7182823046073</v>
      </c>
      <c r="Q210" s="13">
        <v>2333.8354690403994</v>
      </c>
      <c r="R210" s="13">
        <v>2298.2099188105253</v>
      </c>
      <c r="S210" s="13">
        <v>2248.9093221167955</v>
      </c>
      <c r="T210" s="13">
        <v>2216.9813166389513</v>
      </c>
    </row>
    <row r="211" spans="1:20" hidden="1" x14ac:dyDescent="0.15">
      <c r="A211" s="89" t="s">
        <v>463</v>
      </c>
      <c r="C211" s="6"/>
      <c r="D211" s="9" t="s">
        <v>160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hidden="1" x14ac:dyDescent="0.15">
      <c r="A212" s="89" t="s">
        <v>463</v>
      </c>
      <c r="C212" s="6"/>
      <c r="D212" s="11" t="s">
        <v>151</v>
      </c>
      <c r="E212" s="13">
        <v>24.454661058397733</v>
      </c>
      <c r="F212" s="13">
        <v>410.03619289836644</v>
      </c>
      <c r="G212" s="13">
        <v>302.53350288565002</v>
      </c>
      <c r="H212" s="13">
        <v>780.06456030519416</v>
      </c>
      <c r="I212" s="13">
        <v>198.90443118458379</v>
      </c>
      <c r="J212" s="13">
        <v>508.89171476083345</v>
      </c>
      <c r="K212" s="13">
        <v>741.46532329061927</v>
      </c>
      <c r="L212" s="13">
        <v>1352.4014477159346</v>
      </c>
      <c r="M212" s="13">
        <v>817.82255697936034</v>
      </c>
      <c r="N212" s="13">
        <v>1290.5018096449185</v>
      </c>
      <c r="O212" s="13">
        <v>1828.6804264892889</v>
      </c>
      <c r="P212" s="13">
        <v>1323.016726988164</v>
      </c>
      <c r="Q212" s="13">
        <v>2308.6178225569793</v>
      </c>
      <c r="R212" s="13">
        <v>1926.2643059767192</v>
      </c>
      <c r="S212" s="13">
        <v>2886.0217157390198</v>
      </c>
      <c r="T212" s="13">
        <v>4553.8100361928982</v>
      </c>
    </row>
    <row r="213" spans="1:20" hidden="1" x14ac:dyDescent="0.15">
      <c r="A213" s="89" t="s">
        <v>463</v>
      </c>
      <c r="C213" s="6"/>
      <c r="D213" s="11" t="s">
        <v>152</v>
      </c>
      <c r="E213" s="13">
        <v>1566.8981707913529</v>
      </c>
      <c r="F213" s="13">
        <v>1566.8981707913529</v>
      </c>
      <c r="G213" s="13">
        <v>1566.8981707913529</v>
      </c>
      <c r="H213" s="13">
        <v>1566.8981707913529</v>
      </c>
      <c r="I213" s="13">
        <v>1566.8981707913529</v>
      </c>
      <c r="J213" s="13">
        <v>1566.8981707913529</v>
      </c>
      <c r="K213" s="13">
        <v>1566.8981707913529</v>
      </c>
      <c r="L213" s="13">
        <v>1566.8981707913529</v>
      </c>
      <c r="M213" s="13">
        <v>1566.8981707913529</v>
      </c>
      <c r="N213" s="13">
        <v>1566.8981707913529</v>
      </c>
      <c r="O213" s="13">
        <v>1566.8981707913529</v>
      </c>
      <c r="P213" s="13">
        <v>1566.8981707913529</v>
      </c>
      <c r="Q213" s="13">
        <v>1566.8981707913529</v>
      </c>
      <c r="R213" s="13">
        <v>1566.8981707913529</v>
      </c>
      <c r="S213" s="13">
        <v>1566.8981707913529</v>
      </c>
      <c r="T213" s="13">
        <v>1566.8981707913529</v>
      </c>
    </row>
    <row r="214" spans="1:20" hidden="1" x14ac:dyDescent="0.15">
      <c r="A214" s="89" t="s">
        <v>463</v>
      </c>
      <c r="C214" s="6"/>
      <c r="D214" s="11" t="s">
        <v>153</v>
      </c>
      <c r="E214" s="13">
        <v>325.83390394209135</v>
      </c>
      <c r="F214" s="13">
        <v>388.20307150542897</v>
      </c>
      <c r="G214" s="13">
        <v>352.34275652939453</v>
      </c>
      <c r="H214" s="13">
        <v>448.28328279370049</v>
      </c>
      <c r="I214" s="13">
        <v>436.64286412990316</v>
      </c>
      <c r="J214" s="13">
        <v>395.51990609410154</v>
      </c>
      <c r="K214" s="13">
        <v>488.05634353907857</v>
      </c>
      <c r="L214" s="13">
        <v>495.51012422967818</v>
      </c>
      <c r="M214" s="13">
        <v>486.56950014672799</v>
      </c>
      <c r="N214" s="13">
        <v>520.10173139000301</v>
      </c>
      <c r="O214" s="13">
        <v>536.96566565587398</v>
      </c>
      <c r="P214" s="13">
        <v>534.81365548273504</v>
      </c>
      <c r="Q214" s="13">
        <v>572.80641690306174</v>
      </c>
      <c r="R214" s="13">
        <v>579.30157488017221</v>
      </c>
      <c r="S214" s="13">
        <v>631.88887802015063</v>
      </c>
      <c r="T214" s="13">
        <v>703.39430695490569</v>
      </c>
    </row>
    <row r="215" spans="1:20" hidden="1" x14ac:dyDescent="0.15">
      <c r="A215" s="89" t="s">
        <v>463</v>
      </c>
      <c r="C215" s="6"/>
      <c r="D215" s="11" t="s">
        <v>79</v>
      </c>
      <c r="E215" s="13">
        <v>1917.2062995206886</v>
      </c>
      <c r="F215" s="13">
        <v>2365.1374351951481</v>
      </c>
      <c r="G215" s="13">
        <v>2221.7939939352441</v>
      </c>
      <c r="H215" s="13">
        <v>2795.2655776190945</v>
      </c>
      <c r="I215" s="13">
        <v>2202.4454661058398</v>
      </c>
      <c r="J215" s="13">
        <v>2471.309791646288</v>
      </c>
      <c r="K215" s="13">
        <v>2796.4198376210506</v>
      </c>
      <c r="L215" s="13">
        <v>3414.8097427369657</v>
      </c>
      <c r="M215" s="13">
        <v>2871.2902279174414</v>
      </c>
      <c r="N215" s="13">
        <v>3377.5212755551211</v>
      </c>
      <c r="O215" s="13">
        <v>3932.5638266653627</v>
      </c>
      <c r="P215" s="13">
        <v>3424.7285532622518</v>
      </c>
      <c r="Q215" s="13">
        <v>4448.3224102513941</v>
      </c>
      <c r="R215" s="13">
        <v>4072.4640516482441</v>
      </c>
      <c r="S215" s="13">
        <v>5084.8087645505238</v>
      </c>
      <c r="T215" s="13">
        <v>6824.1220776680038</v>
      </c>
    </row>
    <row r="216" spans="1:20" hidden="1" x14ac:dyDescent="0.15">
      <c r="A216" s="89" t="s">
        <v>463</v>
      </c>
      <c r="C216" s="6"/>
      <c r="D216" s="9" t="s">
        <v>161</v>
      </c>
      <c r="E216" s="13">
        <v>5102.0052822067892</v>
      </c>
      <c r="F216" s="13">
        <v>5084.3196713293555</v>
      </c>
      <c r="G216" s="13">
        <v>4980.2601975936614</v>
      </c>
      <c r="H216" s="13">
        <v>5299.9706544067303</v>
      </c>
      <c r="I216" s="13">
        <v>4694.6101927027294</v>
      </c>
      <c r="J216" s="13">
        <v>5089.2497309987284</v>
      </c>
      <c r="K216" s="13">
        <v>5037.8558153184003</v>
      </c>
      <c r="L216" s="13">
        <v>5831.9671329355378</v>
      </c>
      <c r="M216" s="13">
        <v>5474.107404871369</v>
      </c>
      <c r="N216" s="13">
        <v>5631.165020052822</v>
      </c>
      <c r="O216" s="13">
        <v>6289.2497309987284</v>
      </c>
      <c r="P216" s="13">
        <v>5784.4272718380125</v>
      </c>
      <c r="Q216" s="13">
        <v>6782.1578792917935</v>
      </c>
      <c r="R216" s="13">
        <v>6370.6739704587699</v>
      </c>
      <c r="S216" s="13">
        <v>7333.7180866673189</v>
      </c>
      <c r="T216" s="13">
        <v>9041.103394306956</v>
      </c>
    </row>
    <row r="217" spans="1:20" hidden="1" x14ac:dyDescent="0.15">
      <c r="A217" s="89" t="s">
        <v>463</v>
      </c>
      <c r="C217" s="70" t="s">
        <v>236</v>
      </c>
      <c r="D217" s="71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1:20" hidden="1" x14ac:dyDescent="0.15">
      <c r="A218" s="89" t="s">
        <v>463</v>
      </c>
      <c r="C218" s="60"/>
      <c r="D218" s="70" t="s">
        <v>235</v>
      </c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</row>
    <row r="219" spans="1:20" hidden="1" x14ac:dyDescent="0.15">
      <c r="A219" s="89" t="s">
        <v>463</v>
      </c>
      <c r="C219" s="60"/>
      <c r="D219" s="62" t="s">
        <v>233</v>
      </c>
      <c r="E219" s="68">
        <v>72.059044999999998</v>
      </c>
      <c r="F219" s="68">
        <v>61.661296</v>
      </c>
      <c r="G219" s="68">
        <v>56.910544000000002</v>
      </c>
      <c r="H219" s="68">
        <v>51.348438999999999</v>
      </c>
      <c r="I219" s="68">
        <v>63.392068000000002</v>
      </c>
      <c r="J219" s="68">
        <v>49.731634</v>
      </c>
      <c r="K219" s="68">
        <v>49.118142999999996</v>
      </c>
      <c r="L219" s="68">
        <v>49.504680999999998</v>
      </c>
      <c r="M219" s="68">
        <v>53.443038000000001</v>
      </c>
      <c r="N219" s="68">
        <v>49.227359</v>
      </c>
      <c r="O219" s="68">
        <v>49.358091999999999</v>
      </c>
      <c r="P219" s="68">
        <v>50.288384000000001</v>
      </c>
      <c r="Q219" s="68">
        <v>49.161963000000007</v>
      </c>
      <c r="R219" s="68">
        <v>49.452590999999998</v>
      </c>
      <c r="S219" s="68">
        <v>48.912002999999999</v>
      </c>
      <c r="T219" s="68">
        <v>50.251864000000005</v>
      </c>
    </row>
    <row r="220" spans="1:20" hidden="1" x14ac:dyDescent="0.15">
      <c r="A220" s="89" t="s">
        <v>463</v>
      </c>
      <c r="C220" s="60"/>
      <c r="D220" s="62" t="s">
        <v>232</v>
      </c>
      <c r="E220" s="68">
        <v>74.171081000000001</v>
      </c>
      <c r="F220" s="68">
        <v>59.763511000000001</v>
      </c>
      <c r="G220" s="68">
        <v>60.135608999999995</v>
      </c>
      <c r="H220" s="68">
        <v>52.262267000000001</v>
      </c>
      <c r="I220" s="68">
        <v>62.986307000000004</v>
      </c>
      <c r="J220" s="68">
        <v>49.923169000000001</v>
      </c>
      <c r="K220" s="68">
        <v>51.350665999999997</v>
      </c>
      <c r="L220" s="68">
        <v>49.403838999999998</v>
      </c>
      <c r="M220" s="68">
        <v>54.302371000000001</v>
      </c>
      <c r="N220" s="68">
        <v>49.208801000000001</v>
      </c>
      <c r="O220" s="68">
        <v>49.326931999999999</v>
      </c>
      <c r="P220" s="68">
        <v>49.803873000000003</v>
      </c>
      <c r="Q220" s="68">
        <v>49.127603999999998</v>
      </c>
      <c r="R220" s="68">
        <v>49.530811999999997</v>
      </c>
      <c r="S220" s="68">
        <v>48.941572999999998</v>
      </c>
      <c r="T220" s="68">
        <v>48.687007000000001</v>
      </c>
    </row>
    <row r="221" spans="1:20" hidden="1" x14ac:dyDescent="0.15">
      <c r="A221" s="89" t="s">
        <v>463</v>
      </c>
      <c r="C221" s="60"/>
      <c r="D221" s="59" t="s">
        <v>231</v>
      </c>
      <c r="E221" s="68">
        <v>73.986084000000005</v>
      </c>
      <c r="F221" s="68">
        <v>63.580134000000001</v>
      </c>
      <c r="G221" s="68">
        <v>66.502157999999994</v>
      </c>
      <c r="H221" s="68">
        <v>54.914979000000002</v>
      </c>
      <c r="I221" s="68">
        <v>60.366417999999996</v>
      </c>
      <c r="J221" s="68">
        <v>53.713571000000002</v>
      </c>
      <c r="K221" s="68">
        <v>49.091872000000002</v>
      </c>
      <c r="L221" s="68">
        <v>56.586185</v>
      </c>
      <c r="M221" s="68">
        <v>54.478276000000001</v>
      </c>
      <c r="N221" s="68">
        <v>49.205032000000003</v>
      </c>
      <c r="O221" s="68">
        <v>50.377454</v>
      </c>
      <c r="P221" s="68">
        <v>54.285575999999999</v>
      </c>
      <c r="Q221" s="68">
        <v>49.188291</v>
      </c>
      <c r="R221" s="68">
        <v>49.489330000000002</v>
      </c>
      <c r="S221" s="68">
        <v>48.897874999999999</v>
      </c>
      <c r="T221" s="68">
        <v>48.728608999999999</v>
      </c>
    </row>
    <row r="222" spans="1:20" hidden="1" x14ac:dyDescent="0.15">
      <c r="A222" s="89" t="s">
        <v>463</v>
      </c>
      <c r="C222" s="60"/>
      <c r="D222" s="59" t="s">
        <v>230</v>
      </c>
      <c r="E222" s="68">
        <v>77.601918000000012</v>
      </c>
      <c r="F222" s="68">
        <v>68.683092000000002</v>
      </c>
      <c r="G222" s="68">
        <v>69.131522000000004</v>
      </c>
      <c r="H222" s="68">
        <v>60.399574999999999</v>
      </c>
      <c r="I222" s="68">
        <v>66.135883000000007</v>
      </c>
      <c r="J222" s="68">
        <v>66.797062999999994</v>
      </c>
      <c r="K222" s="68">
        <v>50.560114000000006</v>
      </c>
      <c r="L222" s="68">
        <v>53.945173000000004</v>
      </c>
      <c r="M222" s="68">
        <v>63.313209000000001</v>
      </c>
      <c r="N222" s="68">
        <v>48.309094000000002</v>
      </c>
      <c r="O222" s="68">
        <v>47.951288999999996</v>
      </c>
      <c r="P222" s="68">
        <v>53.607258999999999</v>
      </c>
      <c r="Q222" s="68">
        <v>51.693727000000003</v>
      </c>
      <c r="R222" s="68">
        <v>48.316940000000002</v>
      </c>
      <c r="S222" s="68">
        <v>45.481254999999997</v>
      </c>
      <c r="T222" s="68">
        <v>48.662545000000001</v>
      </c>
    </row>
    <row r="223" spans="1:20" hidden="1" x14ac:dyDescent="0.15">
      <c r="A223" s="89" t="s">
        <v>463</v>
      </c>
      <c r="C223" s="60"/>
      <c r="D223" s="59" t="s">
        <v>213</v>
      </c>
      <c r="E223" s="68">
        <v>80.968384</v>
      </c>
      <c r="F223" s="68">
        <v>76.724941999999999</v>
      </c>
      <c r="G223" s="68">
        <v>82.423119999999997</v>
      </c>
      <c r="H223" s="68">
        <v>70.247534999999999</v>
      </c>
      <c r="I223" s="68">
        <v>62.474063000000001</v>
      </c>
      <c r="J223" s="68">
        <v>73.709198999999998</v>
      </c>
      <c r="K223" s="68">
        <v>52.832250000000002</v>
      </c>
      <c r="L223" s="68">
        <v>62.768726000000001</v>
      </c>
      <c r="M223" s="68">
        <v>69.118850000000009</v>
      </c>
      <c r="N223" s="68">
        <v>52.523800000000001</v>
      </c>
      <c r="O223" s="68">
        <v>61.898599000000004</v>
      </c>
      <c r="P223" s="68">
        <v>60.571623000000002</v>
      </c>
      <c r="Q223" s="68">
        <v>69.146839000000014</v>
      </c>
      <c r="R223" s="68">
        <v>55.307988000000002</v>
      </c>
      <c r="S223" s="68">
        <v>52.279820000000001</v>
      </c>
      <c r="T223" s="68">
        <v>48.079031999999998</v>
      </c>
    </row>
    <row r="224" spans="1:20" hidden="1" x14ac:dyDescent="0.15">
      <c r="A224" s="89" t="s">
        <v>463</v>
      </c>
      <c r="C224" s="60"/>
      <c r="D224" s="59" t="s">
        <v>229</v>
      </c>
      <c r="E224" s="68">
        <v>84.378568000000001</v>
      </c>
      <c r="F224" s="68">
        <v>77.175543000000005</v>
      </c>
      <c r="G224" s="68">
        <v>89.033534000000003</v>
      </c>
      <c r="H224" s="68">
        <v>72.248872000000006</v>
      </c>
      <c r="I224" s="68">
        <v>59.805126999999999</v>
      </c>
      <c r="J224" s="68">
        <v>85.929532000000009</v>
      </c>
      <c r="K224" s="68">
        <v>54.006</v>
      </c>
      <c r="L224" s="68">
        <v>75.293373000000003</v>
      </c>
      <c r="M224" s="68">
        <v>75.301210000000012</v>
      </c>
      <c r="N224" s="68">
        <v>56.450549000000002</v>
      </c>
      <c r="O224" s="68">
        <v>72.147168000000008</v>
      </c>
      <c r="P224" s="68">
        <v>68.172338000000011</v>
      </c>
      <c r="Q224" s="68">
        <v>71.569192000000001</v>
      </c>
      <c r="R224" s="68">
        <v>65.984551999999994</v>
      </c>
      <c r="S224" s="68">
        <v>60.471148999999997</v>
      </c>
      <c r="T224" s="68">
        <v>56.828209999999999</v>
      </c>
    </row>
    <row r="225" spans="1:20" hidden="1" x14ac:dyDescent="0.15">
      <c r="A225" s="89" t="s">
        <v>463</v>
      </c>
      <c r="C225" s="60"/>
      <c r="D225" s="59" t="s">
        <v>228</v>
      </c>
      <c r="E225" s="68">
        <v>83.500264000000001</v>
      </c>
      <c r="F225" s="68">
        <v>78.78832700000001</v>
      </c>
      <c r="G225" s="68">
        <v>86.486965999999995</v>
      </c>
      <c r="H225" s="68">
        <v>79.034956999999991</v>
      </c>
      <c r="I225" s="68">
        <v>63.868046000000007</v>
      </c>
      <c r="J225" s="68">
        <v>84.128554999999992</v>
      </c>
      <c r="K225" s="68">
        <v>62.225447000000003</v>
      </c>
      <c r="L225" s="68">
        <v>76.369574999999998</v>
      </c>
      <c r="M225" s="68">
        <v>77.486860000000007</v>
      </c>
      <c r="N225" s="68">
        <v>59.026294999999998</v>
      </c>
      <c r="O225" s="68">
        <v>74.482298999999998</v>
      </c>
      <c r="P225" s="68">
        <v>68.054502999999997</v>
      </c>
      <c r="Q225" s="68">
        <v>72.042504000000008</v>
      </c>
      <c r="R225" s="68">
        <v>66.185530999999997</v>
      </c>
      <c r="S225" s="68">
        <v>66.692352999999997</v>
      </c>
      <c r="T225" s="68">
        <v>57.854980000000005</v>
      </c>
    </row>
    <row r="226" spans="1:20" hidden="1" x14ac:dyDescent="0.15">
      <c r="A226" s="89" t="s">
        <v>463</v>
      </c>
      <c r="C226" s="60"/>
      <c r="D226" s="59" t="s">
        <v>227</v>
      </c>
      <c r="E226" s="68">
        <v>84.605958999999999</v>
      </c>
      <c r="F226" s="68">
        <v>78.48388700000001</v>
      </c>
      <c r="G226" s="68">
        <v>87.731100000000012</v>
      </c>
      <c r="H226" s="68">
        <v>75.123179000000007</v>
      </c>
      <c r="I226" s="68">
        <v>70.204546000000008</v>
      </c>
      <c r="J226" s="68">
        <v>81.948839000000007</v>
      </c>
      <c r="K226" s="68">
        <v>57.035499000000002</v>
      </c>
      <c r="L226" s="68">
        <v>75.533090000000001</v>
      </c>
      <c r="M226" s="68">
        <v>73.109467999999993</v>
      </c>
      <c r="N226" s="68">
        <v>57.658050000000003</v>
      </c>
      <c r="O226" s="68">
        <v>73.222922000000011</v>
      </c>
      <c r="P226" s="68">
        <v>68.688912000000002</v>
      </c>
      <c r="Q226" s="68">
        <v>71.522621999999998</v>
      </c>
      <c r="R226" s="68">
        <v>64.634404000000004</v>
      </c>
      <c r="S226" s="68">
        <v>63.488442000000006</v>
      </c>
      <c r="T226" s="68">
        <v>54.658166000000001</v>
      </c>
    </row>
    <row r="227" spans="1:20" hidden="1" x14ac:dyDescent="0.15">
      <c r="A227" s="89" t="s">
        <v>463</v>
      </c>
      <c r="C227" s="60"/>
      <c r="D227" s="59" t="s">
        <v>226</v>
      </c>
      <c r="E227" s="68">
        <v>82.594229000000013</v>
      </c>
      <c r="F227" s="68">
        <v>76.911638999999994</v>
      </c>
      <c r="G227" s="68">
        <v>81.451988999999998</v>
      </c>
      <c r="H227" s="68">
        <v>67.719497000000004</v>
      </c>
      <c r="I227" s="68">
        <v>75.645519000000007</v>
      </c>
      <c r="J227" s="68">
        <v>77.766784000000001</v>
      </c>
      <c r="K227" s="68">
        <v>63.467635000000001</v>
      </c>
      <c r="L227" s="68">
        <v>64.150843000000009</v>
      </c>
      <c r="M227" s="68">
        <v>67.587989000000007</v>
      </c>
      <c r="N227" s="68">
        <v>68.046025</v>
      </c>
      <c r="O227" s="68">
        <v>63.188444000000004</v>
      </c>
      <c r="P227" s="68">
        <v>63.740224000000005</v>
      </c>
      <c r="Q227" s="68">
        <v>57.714741000000004</v>
      </c>
      <c r="R227" s="68">
        <v>61.205544000000003</v>
      </c>
      <c r="S227" s="68">
        <v>53.846668000000001</v>
      </c>
      <c r="T227" s="68">
        <v>48.847972000000006</v>
      </c>
    </row>
    <row r="228" spans="1:20" hidden="1" x14ac:dyDescent="0.15">
      <c r="A228" s="89" t="s">
        <v>463</v>
      </c>
      <c r="C228" s="60"/>
      <c r="D228" s="59" t="s">
        <v>225</v>
      </c>
      <c r="E228" s="68">
        <v>82.118848</v>
      </c>
      <c r="F228" s="68">
        <v>72.840400000000002</v>
      </c>
      <c r="G228" s="68">
        <v>70.665954999999997</v>
      </c>
      <c r="H228" s="68">
        <v>63.565082000000004</v>
      </c>
      <c r="I228" s="68">
        <v>67.776210000000006</v>
      </c>
      <c r="J228" s="68">
        <v>68.483383000000003</v>
      </c>
      <c r="K228" s="68">
        <v>55.813313000000001</v>
      </c>
      <c r="L228" s="68">
        <v>63.374079000000002</v>
      </c>
      <c r="M228" s="68">
        <v>65.251934000000006</v>
      </c>
      <c r="N228" s="68">
        <v>53.667493999999998</v>
      </c>
      <c r="O228" s="68">
        <v>57.502714000000005</v>
      </c>
      <c r="P228" s="68">
        <v>57.844546000000001</v>
      </c>
      <c r="Q228" s="68">
        <v>55.711548000000001</v>
      </c>
      <c r="R228" s="68">
        <v>54.418750000000003</v>
      </c>
      <c r="S228" s="68">
        <v>53.623616000000005</v>
      </c>
      <c r="T228" s="68">
        <v>48.807061000000004</v>
      </c>
    </row>
    <row r="229" spans="1:20" hidden="1" x14ac:dyDescent="0.15">
      <c r="A229" s="89" t="s">
        <v>463</v>
      </c>
      <c r="C229" s="60"/>
      <c r="D229" s="59" t="s">
        <v>224</v>
      </c>
      <c r="E229" s="68">
        <v>78.038420000000002</v>
      </c>
      <c r="F229" s="68">
        <v>68.539535999999998</v>
      </c>
      <c r="G229" s="68">
        <v>64.826430999999999</v>
      </c>
      <c r="H229" s="68">
        <v>53.093839000000003</v>
      </c>
      <c r="I229" s="68">
        <v>63.051937000000002</v>
      </c>
      <c r="J229" s="68">
        <v>51.468788000000004</v>
      </c>
      <c r="K229" s="68">
        <v>49.549205000000001</v>
      </c>
      <c r="L229" s="68">
        <v>56.837817999999999</v>
      </c>
      <c r="M229" s="68">
        <v>55.242415999999999</v>
      </c>
      <c r="N229" s="68">
        <v>49.771515000000001</v>
      </c>
      <c r="O229" s="68">
        <v>57.289673000000001</v>
      </c>
      <c r="P229" s="68">
        <v>50.794139999999999</v>
      </c>
      <c r="Q229" s="68">
        <v>49.508693000000001</v>
      </c>
      <c r="R229" s="68">
        <v>49.532576999999996</v>
      </c>
      <c r="S229" s="68">
        <v>49.029995999999997</v>
      </c>
      <c r="T229" s="68">
        <v>48.724250999999995</v>
      </c>
    </row>
    <row r="230" spans="1:20" hidden="1" x14ac:dyDescent="0.15">
      <c r="A230" s="89" t="s">
        <v>463</v>
      </c>
      <c r="C230" s="60"/>
      <c r="D230" s="59" t="s">
        <v>223</v>
      </c>
      <c r="E230" s="68">
        <v>71.981882999999996</v>
      </c>
      <c r="F230" s="68">
        <v>66.530728000000011</v>
      </c>
      <c r="G230" s="68">
        <v>55.081282000000002</v>
      </c>
      <c r="H230" s="68">
        <v>51.048164</v>
      </c>
      <c r="I230" s="68">
        <v>64.382989000000009</v>
      </c>
      <c r="J230" s="68">
        <v>50.174545000000002</v>
      </c>
      <c r="K230" s="68">
        <v>49.132620000000003</v>
      </c>
      <c r="L230" s="68">
        <v>49.490086000000005</v>
      </c>
      <c r="M230" s="68">
        <v>52.979599</v>
      </c>
      <c r="N230" s="68">
        <v>49.210256000000001</v>
      </c>
      <c r="O230" s="68">
        <v>49.377216999999995</v>
      </c>
      <c r="P230" s="68">
        <v>49.792406000000007</v>
      </c>
      <c r="Q230" s="68">
        <v>49.159735000000005</v>
      </c>
      <c r="R230" s="68">
        <v>49.450925000000005</v>
      </c>
      <c r="S230" s="68">
        <v>48.912165000000002</v>
      </c>
      <c r="T230" s="68">
        <v>50.326362000000003</v>
      </c>
    </row>
    <row r="231" spans="1:20" hidden="1" x14ac:dyDescent="0.15">
      <c r="A231" s="89" t="s">
        <v>463</v>
      </c>
      <c r="C231" s="60"/>
      <c r="D231" s="59" t="s">
        <v>234</v>
      </c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</row>
    <row r="232" spans="1:20" hidden="1" x14ac:dyDescent="0.15">
      <c r="A232" s="89" t="s">
        <v>463</v>
      </c>
      <c r="C232" s="60"/>
      <c r="D232" s="62" t="s">
        <v>233</v>
      </c>
      <c r="E232" s="68" t="s">
        <v>469</v>
      </c>
      <c r="F232" s="68" t="s">
        <v>470</v>
      </c>
      <c r="G232" s="68" t="s">
        <v>343</v>
      </c>
      <c r="H232" s="68" t="s">
        <v>415</v>
      </c>
      <c r="I232" s="68" t="s">
        <v>287</v>
      </c>
      <c r="J232" s="68" t="s">
        <v>471</v>
      </c>
      <c r="K232" s="68" t="s">
        <v>389</v>
      </c>
      <c r="L232" s="68" t="s">
        <v>350</v>
      </c>
      <c r="M232" s="68" t="s">
        <v>354</v>
      </c>
      <c r="N232" s="68" t="s">
        <v>358</v>
      </c>
      <c r="O232" s="68" t="s">
        <v>433</v>
      </c>
      <c r="P232" s="68" t="s">
        <v>362</v>
      </c>
      <c r="Q232" s="68" t="s">
        <v>366</v>
      </c>
      <c r="R232" s="68" t="s">
        <v>368</v>
      </c>
      <c r="S232" s="68" t="s">
        <v>366</v>
      </c>
      <c r="T232" s="68" t="s">
        <v>335</v>
      </c>
    </row>
    <row r="233" spans="1:20" hidden="1" x14ac:dyDescent="0.15">
      <c r="A233" s="89" t="s">
        <v>463</v>
      </c>
      <c r="C233" s="60"/>
      <c r="D233" s="62" t="s">
        <v>232</v>
      </c>
      <c r="E233" s="68" t="s">
        <v>268</v>
      </c>
      <c r="F233" s="68" t="s">
        <v>409</v>
      </c>
      <c r="G233" s="68" t="s">
        <v>344</v>
      </c>
      <c r="H233" s="68" t="s">
        <v>416</v>
      </c>
      <c r="I233" s="68" t="s">
        <v>288</v>
      </c>
      <c r="J233" s="68" t="s">
        <v>472</v>
      </c>
      <c r="K233" s="68" t="s">
        <v>473</v>
      </c>
      <c r="L233" s="68" t="s">
        <v>390</v>
      </c>
      <c r="M233" s="68" t="s">
        <v>355</v>
      </c>
      <c r="N233" s="68" t="s">
        <v>474</v>
      </c>
      <c r="O233" s="68" t="s">
        <v>434</v>
      </c>
      <c r="P233" s="68" t="s">
        <v>363</v>
      </c>
      <c r="Q233" s="68" t="s">
        <v>438</v>
      </c>
      <c r="R233" s="68" t="s">
        <v>369</v>
      </c>
      <c r="S233" s="68" t="s">
        <v>372</v>
      </c>
      <c r="T233" s="68" t="s">
        <v>475</v>
      </c>
    </row>
    <row r="234" spans="1:20" hidden="1" x14ac:dyDescent="0.15">
      <c r="A234" s="89" t="s">
        <v>463</v>
      </c>
      <c r="C234" s="60"/>
      <c r="D234" s="59" t="s">
        <v>231</v>
      </c>
      <c r="E234" s="68" t="s">
        <v>269</v>
      </c>
      <c r="F234" s="68" t="s">
        <v>476</v>
      </c>
      <c r="G234" s="68" t="s">
        <v>477</v>
      </c>
      <c r="H234" s="68" t="s">
        <v>478</v>
      </c>
      <c r="I234" s="68" t="s">
        <v>388</v>
      </c>
      <c r="J234" s="68" t="s">
        <v>479</v>
      </c>
      <c r="K234" s="68" t="s">
        <v>346</v>
      </c>
      <c r="L234" s="68" t="s">
        <v>480</v>
      </c>
      <c r="M234" s="68" t="s">
        <v>481</v>
      </c>
      <c r="N234" s="68" t="s">
        <v>360</v>
      </c>
      <c r="O234" s="68" t="s">
        <v>397</v>
      </c>
      <c r="P234" s="68" t="s">
        <v>482</v>
      </c>
      <c r="Q234" s="68" t="s">
        <v>367</v>
      </c>
      <c r="R234" s="68" t="s">
        <v>351</v>
      </c>
      <c r="S234" s="68" t="s">
        <v>373</v>
      </c>
      <c r="T234" s="68" t="s">
        <v>374</v>
      </c>
    </row>
    <row r="235" spans="1:20" hidden="1" x14ac:dyDescent="0.15">
      <c r="A235" s="89" t="s">
        <v>463</v>
      </c>
      <c r="C235" s="60"/>
      <c r="D235" s="59" t="s">
        <v>230</v>
      </c>
      <c r="E235" s="68" t="s">
        <v>270</v>
      </c>
      <c r="F235" s="68" t="s">
        <v>483</v>
      </c>
      <c r="G235" s="68" t="s">
        <v>270</v>
      </c>
      <c r="H235" s="68" t="s">
        <v>386</v>
      </c>
      <c r="I235" s="68" t="s">
        <v>484</v>
      </c>
      <c r="J235" s="68" t="s">
        <v>428</v>
      </c>
      <c r="K235" s="68" t="s">
        <v>273</v>
      </c>
      <c r="L235" s="68" t="s">
        <v>391</v>
      </c>
      <c r="M235" s="68" t="s">
        <v>428</v>
      </c>
      <c r="N235" s="68" t="s">
        <v>483</v>
      </c>
      <c r="O235" s="68" t="s">
        <v>435</v>
      </c>
      <c r="P235" s="68" t="s">
        <v>320</v>
      </c>
      <c r="Q235" s="68" t="s">
        <v>439</v>
      </c>
      <c r="R235" s="68" t="s">
        <v>330</v>
      </c>
      <c r="S235" s="68" t="s">
        <v>332</v>
      </c>
      <c r="T235" s="68" t="s">
        <v>375</v>
      </c>
    </row>
    <row r="236" spans="1:20" hidden="1" x14ac:dyDescent="0.15">
      <c r="A236" s="89" t="s">
        <v>463</v>
      </c>
      <c r="C236" s="60"/>
      <c r="D236" s="59" t="s">
        <v>213</v>
      </c>
      <c r="E236" s="68" t="s">
        <v>271</v>
      </c>
      <c r="F236" s="68" t="s">
        <v>274</v>
      </c>
      <c r="G236" s="68" t="s">
        <v>277</v>
      </c>
      <c r="H236" s="68" t="s">
        <v>281</v>
      </c>
      <c r="I236" s="68" t="s">
        <v>290</v>
      </c>
      <c r="J236" s="68" t="s">
        <v>311</v>
      </c>
      <c r="K236" s="68" t="s">
        <v>305</v>
      </c>
      <c r="L236" s="68" t="s">
        <v>485</v>
      </c>
      <c r="M236" s="68" t="s">
        <v>311</v>
      </c>
      <c r="N236" s="68" t="s">
        <v>485</v>
      </c>
      <c r="O236" s="68" t="s">
        <v>399</v>
      </c>
      <c r="P236" s="68" t="s">
        <v>321</v>
      </c>
      <c r="Q236" s="68" t="s">
        <v>486</v>
      </c>
      <c r="R236" s="68" t="s">
        <v>329</v>
      </c>
      <c r="S236" s="68" t="s">
        <v>311</v>
      </c>
      <c r="T236" s="68" t="s">
        <v>399</v>
      </c>
    </row>
    <row r="237" spans="1:20" hidden="1" x14ac:dyDescent="0.15">
      <c r="A237" s="89" t="s">
        <v>463</v>
      </c>
      <c r="C237" s="60"/>
      <c r="D237" s="59" t="s">
        <v>229</v>
      </c>
      <c r="E237" s="68" t="s">
        <v>377</v>
      </c>
      <c r="F237" s="68" t="s">
        <v>383</v>
      </c>
      <c r="G237" s="68" t="s">
        <v>384</v>
      </c>
      <c r="H237" s="68" t="s">
        <v>282</v>
      </c>
      <c r="I237" s="68" t="s">
        <v>291</v>
      </c>
      <c r="J237" s="68" t="s">
        <v>487</v>
      </c>
      <c r="K237" s="68" t="s">
        <v>309</v>
      </c>
      <c r="L237" s="68" t="s">
        <v>393</v>
      </c>
      <c r="M237" s="68" t="s">
        <v>282</v>
      </c>
      <c r="N237" s="68" t="s">
        <v>488</v>
      </c>
      <c r="O237" s="68" t="s">
        <v>316</v>
      </c>
      <c r="P237" s="68" t="s">
        <v>291</v>
      </c>
      <c r="Q237" s="68" t="s">
        <v>327</v>
      </c>
      <c r="R237" s="68" t="s">
        <v>489</v>
      </c>
      <c r="S237" s="68" t="s">
        <v>333</v>
      </c>
      <c r="T237" s="68" t="s">
        <v>336</v>
      </c>
    </row>
    <row r="238" spans="1:20" hidden="1" x14ac:dyDescent="0.15">
      <c r="A238" s="89" t="s">
        <v>463</v>
      </c>
      <c r="C238" s="60"/>
      <c r="D238" s="59" t="s">
        <v>228</v>
      </c>
      <c r="E238" s="68" t="s">
        <v>379</v>
      </c>
      <c r="F238" s="68" t="s">
        <v>490</v>
      </c>
      <c r="G238" s="68" t="s">
        <v>278</v>
      </c>
      <c r="H238" s="68" t="s">
        <v>491</v>
      </c>
      <c r="I238" s="68" t="s">
        <v>292</v>
      </c>
      <c r="J238" s="68" t="s">
        <v>420</v>
      </c>
      <c r="K238" s="68" t="s">
        <v>492</v>
      </c>
      <c r="L238" s="68" t="s">
        <v>424</v>
      </c>
      <c r="M238" s="68" t="s">
        <v>429</v>
      </c>
      <c r="N238" s="68" t="s">
        <v>313</v>
      </c>
      <c r="O238" s="68" t="s">
        <v>317</v>
      </c>
      <c r="P238" s="68" t="s">
        <v>493</v>
      </c>
      <c r="Q238" s="68" t="s">
        <v>494</v>
      </c>
      <c r="R238" s="68" t="s">
        <v>445</v>
      </c>
      <c r="S238" s="68" t="s">
        <v>495</v>
      </c>
      <c r="T238" s="68" t="s">
        <v>337</v>
      </c>
    </row>
    <row r="239" spans="1:20" hidden="1" x14ac:dyDescent="0.15">
      <c r="A239" s="89" t="s">
        <v>463</v>
      </c>
      <c r="C239" s="60"/>
      <c r="D239" s="59" t="s">
        <v>227</v>
      </c>
      <c r="E239" s="68" t="s">
        <v>380</v>
      </c>
      <c r="F239" s="68" t="s">
        <v>411</v>
      </c>
      <c r="G239" s="68" t="s">
        <v>279</v>
      </c>
      <c r="H239" s="68" t="s">
        <v>496</v>
      </c>
      <c r="I239" s="68" t="s">
        <v>293</v>
      </c>
      <c r="J239" s="68" t="s">
        <v>436</v>
      </c>
      <c r="K239" s="68" t="s">
        <v>307</v>
      </c>
      <c r="L239" s="68" t="s">
        <v>425</v>
      </c>
      <c r="M239" s="68" t="s">
        <v>430</v>
      </c>
      <c r="N239" s="68" t="s">
        <v>497</v>
      </c>
      <c r="O239" s="68" t="s">
        <v>301</v>
      </c>
      <c r="P239" s="68" t="s">
        <v>322</v>
      </c>
      <c r="Q239" s="68" t="s">
        <v>328</v>
      </c>
      <c r="R239" s="68" t="s">
        <v>331</v>
      </c>
      <c r="S239" s="68" t="s">
        <v>447</v>
      </c>
      <c r="T239" s="68" t="s">
        <v>338</v>
      </c>
    </row>
    <row r="240" spans="1:20" hidden="1" x14ac:dyDescent="0.15">
      <c r="A240" s="89" t="s">
        <v>463</v>
      </c>
      <c r="C240" s="60"/>
      <c r="D240" s="59" t="s">
        <v>226</v>
      </c>
      <c r="E240" s="68" t="s">
        <v>378</v>
      </c>
      <c r="F240" s="68" t="s">
        <v>382</v>
      </c>
      <c r="G240" s="68" t="s">
        <v>385</v>
      </c>
      <c r="H240" s="68" t="s">
        <v>498</v>
      </c>
      <c r="I240" s="68" t="s">
        <v>294</v>
      </c>
      <c r="J240" s="68" t="s">
        <v>421</v>
      </c>
      <c r="K240" s="68" t="s">
        <v>499</v>
      </c>
      <c r="L240" s="68" t="s">
        <v>426</v>
      </c>
      <c r="M240" s="68" t="s">
        <v>500</v>
      </c>
      <c r="N240" s="68" t="s">
        <v>315</v>
      </c>
      <c r="O240" s="68" t="s">
        <v>501</v>
      </c>
      <c r="P240" s="68" t="s">
        <v>325</v>
      </c>
      <c r="Q240" s="68" t="s">
        <v>441</v>
      </c>
      <c r="R240" s="68" t="s">
        <v>323</v>
      </c>
      <c r="S240" s="68" t="s">
        <v>448</v>
      </c>
      <c r="T240" s="68" t="s">
        <v>376</v>
      </c>
    </row>
    <row r="241" spans="1:20" hidden="1" x14ac:dyDescent="0.15">
      <c r="A241" s="89" t="s">
        <v>463</v>
      </c>
      <c r="C241" s="60"/>
      <c r="D241" s="59" t="s">
        <v>225</v>
      </c>
      <c r="E241" s="68" t="s">
        <v>406</v>
      </c>
      <c r="F241" s="68" t="s">
        <v>502</v>
      </c>
      <c r="G241" s="68" t="s">
        <v>413</v>
      </c>
      <c r="H241" s="68" t="s">
        <v>503</v>
      </c>
      <c r="I241" s="68" t="s">
        <v>295</v>
      </c>
      <c r="J241" s="68" t="s">
        <v>422</v>
      </c>
      <c r="K241" s="68" t="s">
        <v>347</v>
      </c>
      <c r="L241" s="68" t="s">
        <v>352</v>
      </c>
      <c r="M241" s="68" t="s">
        <v>395</v>
      </c>
      <c r="N241" s="68" t="s">
        <v>361</v>
      </c>
      <c r="O241" s="68" t="s">
        <v>398</v>
      </c>
      <c r="P241" s="68" t="s">
        <v>324</v>
      </c>
      <c r="Q241" s="68" t="s">
        <v>442</v>
      </c>
      <c r="R241" s="68" t="s">
        <v>446</v>
      </c>
      <c r="S241" s="68" t="s">
        <v>449</v>
      </c>
      <c r="T241" s="68" t="s">
        <v>453</v>
      </c>
    </row>
    <row r="242" spans="1:20" hidden="1" x14ac:dyDescent="0.15">
      <c r="A242" s="89" t="s">
        <v>463</v>
      </c>
      <c r="C242" s="60"/>
      <c r="D242" s="59" t="s">
        <v>224</v>
      </c>
      <c r="E242" s="68" t="s">
        <v>407</v>
      </c>
      <c r="F242" s="68" t="s">
        <v>342</v>
      </c>
      <c r="G242" s="68" t="s">
        <v>345</v>
      </c>
      <c r="H242" s="68" t="s">
        <v>387</v>
      </c>
      <c r="I242" s="68" t="s">
        <v>296</v>
      </c>
      <c r="J242" s="68" t="s">
        <v>504</v>
      </c>
      <c r="K242" s="68" t="s">
        <v>505</v>
      </c>
      <c r="L242" s="68" t="s">
        <v>427</v>
      </c>
      <c r="M242" s="68" t="s">
        <v>506</v>
      </c>
      <c r="N242" s="68" t="s">
        <v>507</v>
      </c>
      <c r="O242" s="68" t="s">
        <v>423</v>
      </c>
      <c r="P242" s="68" t="s">
        <v>427</v>
      </c>
      <c r="Q242" s="68" t="s">
        <v>508</v>
      </c>
      <c r="R242" s="68" t="s">
        <v>509</v>
      </c>
      <c r="S242" s="68" t="s">
        <v>450</v>
      </c>
      <c r="T242" s="68" t="s">
        <v>510</v>
      </c>
    </row>
    <row r="243" spans="1:20" hidden="1" x14ac:dyDescent="0.15">
      <c r="A243" s="89" t="s">
        <v>463</v>
      </c>
      <c r="C243" s="60"/>
      <c r="D243" s="59" t="s">
        <v>223</v>
      </c>
      <c r="E243" s="68" t="s">
        <v>341</v>
      </c>
      <c r="F243" s="68" t="s">
        <v>511</v>
      </c>
      <c r="G243" s="68" t="s">
        <v>414</v>
      </c>
      <c r="H243" s="68" t="s">
        <v>512</v>
      </c>
      <c r="I243" s="68" t="s">
        <v>272</v>
      </c>
      <c r="J243" s="68" t="s">
        <v>303</v>
      </c>
      <c r="K243" s="68" t="s">
        <v>349</v>
      </c>
      <c r="L243" s="68" t="s">
        <v>353</v>
      </c>
      <c r="M243" s="68" t="s">
        <v>357</v>
      </c>
      <c r="N243" s="68" t="s">
        <v>432</v>
      </c>
      <c r="O243" s="68" t="s">
        <v>513</v>
      </c>
      <c r="P243" s="68" t="s">
        <v>365</v>
      </c>
      <c r="Q243" s="68" t="s">
        <v>443</v>
      </c>
      <c r="R243" s="68" t="s">
        <v>514</v>
      </c>
      <c r="S243" s="68" t="s">
        <v>451</v>
      </c>
      <c r="T243" s="68" t="s">
        <v>339</v>
      </c>
    </row>
    <row r="244" spans="1:20" hidden="1" x14ac:dyDescent="0.15">
      <c r="A244" s="89" t="s">
        <v>463</v>
      </c>
      <c r="C244" s="65" t="s">
        <v>250</v>
      </c>
      <c r="D244" s="59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</row>
    <row r="245" spans="1:20" hidden="1" x14ac:dyDescent="0.15">
      <c r="A245" s="89" t="s">
        <v>463</v>
      </c>
      <c r="C245" s="60"/>
      <c r="D245" s="78" t="s">
        <v>251</v>
      </c>
      <c r="E245" s="15">
        <v>6469.93</v>
      </c>
      <c r="F245" s="15">
        <v>6368.32</v>
      </c>
      <c r="G245" s="15">
        <v>5699.95</v>
      </c>
      <c r="H245" s="15">
        <v>5867.11</v>
      </c>
      <c r="I245" s="15">
        <v>5171.99</v>
      </c>
      <c r="J245" s="15">
        <v>6166.02</v>
      </c>
      <c r="K245" s="15">
        <v>5106.8599999999997</v>
      </c>
      <c r="L245" s="15">
        <v>6324.3</v>
      </c>
      <c r="M245" s="15">
        <v>6017.07</v>
      </c>
      <c r="N245" s="15">
        <v>3891.95</v>
      </c>
      <c r="O245" s="15">
        <v>6466.64</v>
      </c>
      <c r="P245" s="15">
        <v>5913.66</v>
      </c>
      <c r="Q245" s="15">
        <v>6583.09</v>
      </c>
      <c r="R245" s="15">
        <v>6356.51</v>
      </c>
      <c r="S245" s="15">
        <v>6789.15</v>
      </c>
      <c r="T245" s="15">
        <v>7856.9</v>
      </c>
    </row>
    <row r="246" spans="1:20" hidden="1" x14ac:dyDescent="0.15">
      <c r="A246" s="89" t="s">
        <v>463</v>
      </c>
      <c r="C246" s="60"/>
      <c r="D246" s="9" t="s">
        <v>252</v>
      </c>
      <c r="E246" s="15">
        <v>12657.5</v>
      </c>
      <c r="F246" s="15">
        <v>12458.73</v>
      </c>
      <c r="G246" s="15">
        <v>11151.16</v>
      </c>
      <c r="H246" s="15">
        <v>11478.19</v>
      </c>
      <c r="I246" s="15">
        <v>10118.280000000001</v>
      </c>
      <c r="J246" s="15">
        <v>12062.95</v>
      </c>
      <c r="K246" s="15">
        <v>9990.86</v>
      </c>
      <c r="L246" s="15">
        <v>12372.61</v>
      </c>
      <c r="M246" s="15">
        <v>11771.56</v>
      </c>
      <c r="N246" s="15">
        <v>7614.05</v>
      </c>
      <c r="O246" s="15">
        <v>12651.09</v>
      </c>
      <c r="P246" s="15">
        <v>11569.24</v>
      </c>
      <c r="Q246" s="15">
        <v>12878.89</v>
      </c>
      <c r="R246" s="15">
        <v>12435.63</v>
      </c>
      <c r="S246" s="15">
        <v>13282.02</v>
      </c>
      <c r="T246" s="15">
        <v>15370.92</v>
      </c>
    </row>
    <row r="247" spans="1:20" hidden="1" x14ac:dyDescent="0.15">
      <c r="A247" s="89" t="s">
        <v>463</v>
      </c>
      <c r="C247" s="65" t="s">
        <v>222</v>
      </c>
      <c r="D247" s="66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</row>
    <row r="248" spans="1:20" hidden="1" x14ac:dyDescent="0.15">
      <c r="A248" s="89" t="s">
        <v>463</v>
      </c>
      <c r="C248" s="65"/>
      <c r="D248" s="64" t="s">
        <v>62</v>
      </c>
      <c r="E248" s="58">
        <v>0</v>
      </c>
      <c r="F248" s="58">
        <v>0</v>
      </c>
      <c r="G248" s="58">
        <v>0</v>
      </c>
      <c r="H248" s="58">
        <v>0</v>
      </c>
      <c r="I248" s="58">
        <v>0</v>
      </c>
      <c r="J248" s="58">
        <v>0</v>
      </c>
      <c r="K248" s="58">
        <v>0</v>
      </c>
      <c r="L248" s="58">
        <v>0</v>
      </c>
      <c r="M248" s="58">
        <v>0</v>
      </c>
      <c r="N248" s="58">
        <v>0</v>
      </c>
      <c r="O248" s="58">
        <v>0</v>
      </c>
      <c r="P248" s="58">
        <v>0</v>
      </c>
      <c r="Q248" s="58">
        <v>0</v>
      </c>
      <c r="R248" s="58">
        <v>0</v>
      </c>
      <c r="S248" s="58">
        <v>0</v>
      </c>
      <c r="T248" s="58">
        <v>0</v>
      </c>
    </row>
    <row r="249" spans="1:20" hidden="1" x14ac:dyDescent="0.15">
      <c r="A249" s="89" t="s">
        <v>463</v>
      </c>
      <c r="C249" s="65"/>
      <c r="D249" s="64" t="s">
        <v>75</v>
      </c>
      <c r="E249" s="58">
        <v>0</v>
      </c>
      <c r="F249" s="58">
        <v>0</v>
      </c>
      <c r="G249" s="58">
        <v>0</v>
      </c>
      <c r="H249" s="58">
        <v>0</v>
      </c>
      <c r="I249" s="58">
        <v>0</v>
      </c>
      <c r="J249" s="58">
        <v>0</v>
      </c>
      <c r="K249" s="58">
        <v>0</v>
      </c>
      <c r="L249" s="58">
        <v>0</v>
      </c>
      <c r="M249" s="58">
        <v>0</v>
      </c>
      <c r="N249" s="58">
        <v>0</v>
      </c>
      <c r="O249" s="58">
        <v>0</v>
      </c>
      <c r="P249" s="58">
        <v>0</v>
      </c>
      <c r="Q249" s="58">
        <v>0</v>
      </c>
      <c r="R249" s="58">
        <v>0</v>
      </c>
      <c r="S249" s="58">
        <v>0</v>
      </c>
      <c r="T249" s="58">
        <v>0</v>
      </c>
    </row>
    <row r="250" spans="1:20" hidden="1" x14ac:dyDescent="0.15">
      <c r="A250" s="89" t="s">
        <v>463</v>
      </c>
      <c r="C250" s="65"/>
      <c r="D250" s="64" t="s">
        <v>76</v>
      </c>
      <c r="E250" s="58">
        <v>1377.36</v>
      </c>
      <c r="F250" s="58">
        <v>1377.36</v>
      </c>
      <c r="G250" s="58">
        <v>1377.36</v>
      </c>
      <c r="H250" s="58">
        <v>1377.36</v>
      </c>
      <c r="I250" s="58">
        <v>1377.36</v>
      </c>
      <c r="J250" s="58">
        <v>1377.36</v>
      </c>
      <c r="K250" s="58">
        <v>1377.36</v>
      </c>
      <c r="L250" s="58">
        <v>1377.36</v>
      </c>
      <c r="M250" s="58">
        <v>1377.36</v>
      </c>
      <c r="N250" s="58">
        <v>1377.36</v>
      </c>
      <c r="O250" s="58">
        <v>1377.36</v>
      </c>
      <c r="P250" s="58">
        <v>1377.36</v>
      </c>
      <c r="Q250" s="58">
        <v>1377.36</v>
      </c>
      <c r="R250" s="58">
        <v>1377.36</v>
      </c>
      <c r="S250" s="58">
        <v>1377.36</v>
      </c>
      <c r="T250" s="58">
        <v>1377.36</v>
      </c>
    </row>
    <row r="251" spans="1:20" hidden="1" x14ac:dyDescent="0.15">
      <c r="A251" s="89" t="s">
        <v>463</v>
      </c>
      <c r="C251" s="65"/>
      <c r="D251" s="66" t="s">
        <v>221</v>
      </c>
      <c r="E251" s="58">
        <v>1377.36</v>
      </c>
      <c r="F251" s="58">
        <v>1377.36</v>
      </c>
      <c r="G251" s="58">
        <v>1377.36</v>
      </c>
      <c r="H251" s="58">
        <v>1377.36</v>
      </c>
      <c r="I251" s="58">
        <v>1377.36</v>
      </c>
      <c r="J251" s="58">
        <v>1377.36</v>
      </c>
      <c r="K251" s="58">
        <v>1377.36</v>
      </c>
      <c r="L251" s="58">
        <v>1377.36</v>
      </c>
      <c r="M251" s="58">
        <v>1377.36</v>
      </c>
      <c r="N251" s="58">
        <v>1377.36</v>
      </c>
      <c r="O251" s="58">
        <v>1377.36</v>
      </c>
      <c r="P251" s="58">
        <v>1377.36</v>
      </c>
      <c r="Q251" s="58">
        <v>1377.36</v>
      </c>
      <c r="R251" s="58">
        <v>1377.36</v>
      </c>
      <c r="S251" s="58">
        <v>1377.36</v>
      </c>
      <c r="T251" s="58">
        <v>1377.36</v>
      </c>
    </row>
    <row r="252" spans="1:20" hidden="1" x14ac:dyDescent="0.15">
      <c r="A252" s="89" t="s">
        <v>463</v>
      </c>
      <c r="C252" s="65" t="s">
        <v>220</v>
      </c>
      <c r="D252" s="6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</row>
    <row r="253" spans="1:20" hidden="1" x14ac:dyDescent="0.15">
      <c r="A253" s="89" t="s">
        <v>463</v>
      </c>
      <c r="C253" s="60"/>
      <c r="D253" s="59" t="s">
        <v>219</v>
      </c>
      <c r="E253" s="58">
        <v>141686.9302</v>
      </c>
      <c r="F253" s="58">
        <v>150583.8751</v>
      </c>
      <c r="G253" s="58">
        <v>138713.00320000001</v>
      </c>
      <c r="H253" s="58">
        <v>135313.32019999999</v>
      </c>
      <c r="I253" s="58">
        <v>61654.267200000002</v>
      </c>
      <c r="J253" s="58">
        <v>148147.8033</v>
      </c>
      <c r="K253" s="58">
        <v>62968.5766</v>
      </c>
      <c r="L253" s="58">
        <v>124090.47319999999</v>
      </c>
      <c r="M253" s="58">
        <v>177432.73269999999</v>
      </c>
      <c r="N253" s="58">
        <v>54437.910400000001</v>
      </c>
      <c r="O253" s="58">
        <v>214648.79250000001</v>
      </c>
      <c r="P253" s="58">
        <v>168432.76620000001</v>
      </c>
      <c r="Q253" s="58">
        <v>154428.60269999999</v>
      </c>
      <c r="R253" s="58">
        <v>156784.87590000001</v>
      </c>
      <c r="S253" s="58">
        <v>156167.65700000001</v>
      </c>
      <c r="T253" s="58">
        <v>151476.32389999999</v>
      </c>
    </row>
    <row r="254" spans="1:20" hidden="1" x14ac:dyDescent="0.15">
      <c r="A254" s="89" t="s">
        <v>463</v>
      </c>
      <c r="C254" s="60"/>
      <c r="D254" s="62" t="s">
        <v>218</v>
      </c>
      <c r="E254" s="58">
        <v>338220.84110000002</v>
      </c>
      <c r="F254" s="58">
        <v>386140.24810000003</v>
      </c>
      <c r="G254" s="58">
        <v>337218.57689999999</v>
      </c>
      <c r="H254" s="58">
        <v>323070.98849999998</v>
      </c>
      <c r="I254" s="58">
        <v>169059.7188</v>
      </c>
      <c r="J254" s="58">
        <v>362750.5699</v>
      </c>
      <c r="K254" s="58">
        <v>173769.68849999999</v>
      </c>
      <c r="L254" s="58">
        <v>298631.19839999999</v>
      </c>
      <c r="M254" s="58">
        <v>428232.43030000001</v>
      </c>
      <c r="N254" s="58">
        <v>145309.0803</v>
      </c>
      <c r="O254" s="58">
        <v>516346.54310000001</v>
      </c>
      <c r="P254" s="58">
        <v>410113.77600000001</v>
      </c>
      <c r="Q254" s="58">
        <v>379955.68640000001</v>
      </c>
      <c r="R254" s="58">
        <v>385807.08</v>
      </c>
      <c r="S254" s="58">
        <v>387389.87150000001</v>
      </c>
      <c r="T254" s="58">
        <v>403615.74280000001</v>
      </c>
    </row>
    <row r="255" spans="1:20" hidden="1" x14ac:dyDescent="0.15">
      <c r="A255" s="89" t="s">
        <v>463</v>
      </c>
      <c r="C255" s="60"/>
      <c r="D255" s="59" t="s">
        <v>217</v>
      </c>
      <c r="E255" s="58">
        <v>552.7971</v>
      </c>
      <c r="F255" s="58">
        <v>481.93990000000002</v>
      </c>
      <c r="G255" s="58">
        <v>523.66719999999998</v>
      </c>
      <c r="H255" s="58">
        <v>547.68759999999997</v>
      </c>
      <c r="I255" s="58">
        <v>147.73259999999999</v>
      </c>
      <c r="J255" s="58">
        <v>546.70550000000003</v>
      </c>
      <c r="K255" s="58">
        <v>152.5873</v>
      </c>
      <c r="L255" s="58">
        <v>497.82100000000003</v>
      </c>
      <c r="M255" s="58">
        <v>686.60990000000004</v>
      </c>
      <c r="N255" s="58">
        <v>170.61320000000001</v>
      </c>
      <c r="O255" s="58">
        <v>844.59410000000003</v>
      </c>
      <c r="P255" s="58">
        <v>642.34119999999996</v>
      </c>
      <c r="Q255" s="58">
        <v>584.72550000000001</v>
      </c>
      <c r="R255" s="58">
        <v>590.79049999999995</v>
      </c>
      <c r="S255" s="58">
        <v>582.74929999999995</v>
      </c>
      <c r="T255" s="58">
        <v>442.96679999999998</v>
      </c>
    </row>
    <row r="256" spans="1:20" hidden="1" x14ac:dyDescent="0.15">
      <c r="A256" s="89" t="s">
        <v>463</v>
      </c>
      <c r="C256" s="60"/>
      <c r="D256" s="59" t="s">
        <v>216</v>
      </c>
      <c r="E256" s="58">
        <v>1935.8531</v>
      </c>
      <c r="F256" s="58">
        <v>1841.9567999999999</v>
      </c>
      <c r="G256" s="58">
        <v>1575.2650000000001</v>
      </c>
      <c r="H256" s="58">
        <v>1248.6573000000001</v>
      </c>
      <c r="I256" s="58">
        <v>1029.9753000000001</v>
      </c>
      <c r="J256" s="58">
        <v>2045.0428999999999</v>
      </c>
      <c r="K256" s="58">
        <v>926.4606</v>
      </c>
      <c r="L256" s="58">
        <v>1253.2892999999999</v>
      </c>
      <c r="M256" s="58">
        <v>1614.2136</v>
      </c>
      <c r="N256" s="58">
        <v>247.78700000000001</v>
      </c>
      <c r="O256" s="58">
        <v>2255.5888</v>
      </c>
      <c r="P256" s="58">
        <v>1463.5479</v>
      </c>
      <c r="Q256" s="58">
        <v>782.70209999999997</v>
      </c>
      <c r="R256" s="58">
        <v>871.85410000000002</v>
      </c>
      <c r="S256" s="58">
        <v>754.32849999999996</v>
      </c>
      <c r="T256" s="58">
        <v>1603.2999</v>
      </c>
    </row>
    <row r="257" spans="1:20" hidden="1" x14ac:dyDescent="0.15">
      <c r="A257" s="89" t="s">
        <v>463</v>
      </c>
      <c r="C257" s="60"/>
      <c r="D257" s="59" t="s">
        <v>215</v>
      </c>
      <c r="E257" s="58">
        <v>0</v>
      </c>
      <c r="F257" s="58">
        <v>0</v>
      </c>
      <c r="G257" s="58">
        <v>0</v>
      </c>
      <c r="H257" s="58">
        <v>0</v>
      </c>
      <c r="I257" s="58">
        <v>0</v>
      </c>
      <c r="J257" s="58">
        <v>0</v>
      </c>
      <c r="K257" s="58">
        <v>0</v>
      </c>
      <c r="L257" s="58">
        <v>0</v>
      </c>
      <c r="M257" s="58">
        <v>0</v>
      </c>
      <c r="N257" s="58">
        <v>0</v>
      </c>
      <c r="O257" s="58">
        <v>0</v>
      </c>
      <c r="P257" s="58">
        <v>0</v>
      </c>
      <c r="Q257" s="58">
        <v>0</v>
      </c>
      <c r="R257" s="58">
        <v>0</v>
      </c>
      <c r="S257" s="58">
        <v>0</v>
      </c>
      <c r="T257" s="58">
        <v>0</v>
      </c>
    </row>
    <row r="258" spans="1:20" hidden="1" x14ac:dyDescent="0.15">
      <c r="A258" s="89" t="s">
        <v>463</v>
      </c>
      <c r="C258" s="60"/>
      <c r="D258" s="59" t="s">
        <v>214</v>
      </c>
      <c r="E258" s="61">
        <v>8.8999999999999999E-3</v>
      </c>
      <c r="F258" s="61">
        <v>5.3E-3</v>
      </c>
      <c r="G258" s="61">
        <v>4.4000000000000003E-3</v>
      </c>
      <c r="H258" s="61">
        <v>4.7000000000000002E-3</v>
      </c>
      <c r="I258" s="61">
        <v>5.9999999999999995E-4</v>
      </c>
      <c r="J258" s="61">
        <v>4.0000000000000001E-3</v>
      </c>
      <c r="K258" s="61">
        <v>5.9999999999999995E-4</v>
      </c>
      <c r="L258" s="61">
        <v>5.1999999999999998E-3</v>
      </c>
      <c r="M258" s="61">
        <v>6.4000000000000003E-3</v>
      </c>
      <c r="N258" s="61">
        <v>1.1999999999999999E-3</v>
      </c>
      <c r="O258" s="61">
        <v>7.0000000000000001E-3</v>
      </c>
      <c r="P258" s="61">
        <v>5.8999999999999999E-3</v>
      </c>
      <c r="Q258" s="61">
        <v>6.0000000000000001E-3</v>
      </c>
      <c r="R258" s="61">
        <v>6.3E-3</v>
      </c>
      <c r="S258" s="61">
        <v>5.7999999999999996E-3</v>
      </c>
      <c r="T258" s="61">
        <v>5.7999999999999996E-3</v>
      </c>
    </row>
    <row r="259" spans="1:20" hidden="1" x14ac:dyDescent="0.15">
      <c r="A259" s="89" t="s">
        <v>463</v>
      </c>
      <c r="C259" s="60"/>
      <c r="D259" s="59" t="s">
        <v>244</v>
      </c>
      <c r="E259" s="58">
        <v>239.55577210000001</v>
      </c>
      <c r="F259" s="58">
        <v>628.20806499999992</v>
      </c>
      <c r="G259" s="58">
        <v>11634.2</v>
      </c>
      <c r="H259" s="58">
        <v>2220.4299999999998</v>
      </c>
      <c r="I259" s="58">
        <v>6212.89</v>
      </c>
      <c r="J259" s="58">
        <v>10197.5</v>
      </c>
      <c r="K259" s="58">
        <v>5587.81</v>
      </c>
      <c r="L259" s="58">
        <v>77.919568900000002</v>
      </c>
      <c r="M259" s="58">
        <v>1678.1200000000001</v>
      </c>
      <c r="N259" s="58">
        <v>3269.2400000000002</v>
      </c>
      <c r="O259" s="58">
        <v>519.13806829999999</v>
      </c>
      <c r="P259" s="58">
        <v>1521.38</v>
      </c>
      <c r="Q259" s="58">
        <v>514.10497480000004</v>
      </c>
      <c r="R259" s="58">
        <v>20670.100000000002</v>
      </c>
      <c r="S259" s="58">
        <v>495.39643130000002</v>
      </c>
      <c r="T259" s="58">
        <v>321.60623759999999</v>
      </c>
    </row>
    <row r="260" spans="1:20" hidden="1" x14ac:dyDescent="0.15">
      <c r="A260" s="89" t="s">
        <v>464</v>
      </c>
      <c r="C260" s="9" t="s">
        <v>131</v>
      </c>
      <c r="D260" s="10"/>
    </row>
    <row r="261" spans="1:20" hidden="1" x14ac:dyDescent="0.15">
      <c r="A261" s="89" t="s">
        <v>464</v>
      </c>
      <c r="C261" s="6"/>
      <c r="D261" s="11" t="s">
        <v>2</v>
      </c>
      <c r="E261" s="12" t="s">
        <v>3</v>
      </c>
      <c r="F261" s="12" t="s">
        <v>4</v>
      </c>
      <c r="G261" s="12" t="s">
        <v>5</v>
      </c>
      <c r="H261" s="12" t="s">
        <v>6</v>
      </c>
      <c r="I261" s="12" t="s">
        <v>249</v>
      </c>
      <c r="J261" s="12" t="s">
        <v>7</v>
      </c>
      <c r="K261" s="12" t="s">
        <v>8</v>
      </c>
      <c r="L261" s="12" t="s">
        <v>9</v>
      </c>
      <c r="M261" s="12" t="s">
        <v>10</v>
      </c>
      <c r="N261" s="12" t="s">
        <v>11</v>
      </c>
      <c r="O261" s="12" t="s">
        <v>12</v>
      </c>
      <c r="P261" s="12" t="s">
        <v>13</v>
      </c>
      <c r="Q261" s="12" t="s">
        <v>14</v>
      </c>
      <c r="R261" s="12" t="s">
        <v>15</v>
      </c>
      <c r="S261" s="12">
        <v>7</v>
      </c>
      <c r="T261" s="12">
        <v>8</v>
      </c>
    </row>
    <row r="262" spans="1:20" hidden="1" x14ac:dyDescent="0.15">
      <c r="A262" s="89" t="s">
        <v>464</v>
      </c>
      <c r="C262" s="6"/>
      <c r="D262" s="11" t="s">
        <v>16</v>
      </c>
      <c r="E262" s="12" t="s">
        <v>17</v>
      </c>
      <c r="F262" s="12" t="s">
        <v>17</v>
      </c>
      <c r="G262" s="12" t="s">
        <v>17</v>
      </c>
      <c r="H262" s="12" t="s">
        <v>17</v>
      </c>
      <c r="I262" s="12" t="s">
        <v>17</v>
      </c>
      <c r="J262" s="12" t="s">
        <v>17</v>
      </c>
      <c r="K262" s="12" t="s">
        <v>17</v>
      </c>
      <c r="L262" s="12" t="s">
        <v>17</v>
      </c>
      <c r="M262" s="12" t="s">
        <v>17</v>
      </c>
      <c r="N262" s="12" t="s">
        <v>17</v>
      </c>
      <c r="O262" s="12" t="s">
        <v>17</v>
      </c>
      <c r="P262" s="12" t="s">
        <v>17</v>
      </c>
      <c r="Q262" s="12" t="s">
        <v>17</v>
      </c>
      <c r="R262" s="12" t="s">
        <v>17</v>
      </c>
      <c r="S262" s="12" t="s">
        <v>17</v>
      </c>
      <c r="T262" s="12" t="s">
        <v>17</v>
      </c>
    </row>
    <row r="263" spans="1:20" hidden="1" x14ac:dyDescent="0.15">
      <c r="A263" s="89" t="s">
        <v>464</v>
      </c>
      <c r="C263" s="6"/>
      <c r="D263" s="11" t="s">
        <v>515</v>
      </c>
      <c r="E263" s="77">
        <v>21.72</v>
      </c>
      <c r="F263" s="77">
        <v>253.98181818181814</v>
      </c>
      <c r="G263" s="77">
        <v>59.076363636363638</v>
      </c>
      <c r="H263" s="77">
        <v>267.6909090909088</v>
      </c>
      <c r="J263" s="77">
        <v>114.18545454545453</v>
      </c>
      <c r="K263" s="77">
        <v>13.858181818181819</v>
      </c>
      <c r="L263" s="77">
        <v>305.89818181818146</v>
      </c>
      <c r="M263" s="77">
        <v>13.98909090909091</v>
      </c>
      <c r="N263" s="77">
        <v>24.570909090909094</v>
      </c>
      <c r="O263" s="77">
        <v>344.19636363636283</v>
      </c>
      <c r="P263" s="77">
        <v>74.701818181818197</v>
      </c>
      <c r="Q263" s="77">
        <v>74.61818181818181</v>
      </c>
      <c r="R263" s="77">
        <v>9.625454545454545</v>
      </c>
      <c r="S263" s="77">
        <v>8.8145454545454545</v>
      </c>
      <c r="T263" s="77">
        <v>0.33090909090909093</v>
      </c>
    </row>
    <row r="264" spans="1:20" hidden="1" x14ac:dyDescent="0.15">
      <c r="A264" s="89" t="s">
        <v>464</v>
      </c>
      <c r="C264" s="9" t="s">
        <v>29</v>
      </c>
      <c r="D264" s="10"/>
      <c r="J264" s="85" t="s">
        <v>516</v>
      </c>
    </row>
    <row r="265" spans="1:20" hidden="1" x14ac:dyDescent="0.15">
      <c r="A265" s="89" t="s">
        <v>464</v>
      </c>
      <c r="C265" s="6"/>
      <c r="D265" s="9" t="s">
        <v>30</v>
      </c>
    </row>
    <row r="266" spans="1:20" x14ac:dyDescent="0.15">
      <c r="A266" s="89" t="s">
        <v>464</v>
      </c>
      <c r="B266" s="91" t="s">
        <v>555</v>
      </c>
      <c r="C266" s="6"/>
      <c r="D266" s="14" t="s">
        <v>31</v>
      </c>
      <c r="E266" s="12" t="s">
        <v>579</v>
      </c>
      <c r="F266" s="12" t="s">
        <v>579</v>
      </c>
      <c r="G266" s="12" t="s">
        <v>579</v>
      </c>
      <c r="H266" s="12" t="s">
        <v>579</v>
      </c>
      <c r="I266" s="12" t="s">
        <v>579</v>
      </c>
      <c r="J266" s="12" t="s">
        <v>579</v>
      </c>
      <c r="K266" s="12" t="s">
        <v>579</v>
      </c>
      <c r="L266" s="12" t="s">
        <v>579</v>
      </c>
      <c r="M266" s="12" t="s">
        <v>579</v>
      </c>
      <c r="N266" s="12" t="s">
        <v>579</v>
      </c>
      <c r="O266" s="12" t="s">
        <v>579</v>
      </c>
      <c r="P266" s="12" t="s">
        <v>579</v>
      </c>
      <c r="Q266" s="12" t="s">
        <v>579</v>
      </c>
      <c r="R266" s="12" t="s">
        <v>579</v>
      </c>
      <c r="S266" s="12" t="s">
        <v>579</v>
      </c>
      <c r="T266" s="12" t="s">
        <v>579</v>
      </c>
    </row>
    <row r="267" spans="1:20" x14ac:dyDescent="0.15">
      <c r="A267" s="89" t="s">
        <v>464</v>
      </c>
      <c r="B267" s="91" t="s">
        <v>547</v>
      </c>
      <c r="C267" s="6"/>
      <c r="D267" s="11" t="s">
        <v>154</v>
      </c>
      <c r="E267" s="13">
        <v>1.4204545454545456</v>
      </c>
      <c r="F267" s="13">
        <v>1.4204545454545456</v>
      </c>
      <c r="G267" s="13">
        <v>1.4204545454545456</v>
      </c>
      <c r="H267" s="13">
        <v>1.4204545454545456</v>
      </c>
      <c r="I267" s="13">
        <v>1.4204545454545456</v>
      </c>
      <c r="J267" s="13">
        <v>1.4204545454545456</v>
      </c>
      <c r="K267" s="13">
        <v>1.4204545454545456</v>
      </c>
      <c r="L267" s="13">
        <v>1.4204545454545456</v>
      </c>
      <c r="M267" s="13">
        <v>1.4204545454545456</v>
      </c>
      <c r="N267" s="13">
        <v>1.4204545454545456</v>
      </c>
      <c r="O267" s="13">
        <v>2.0964360587002098</v>
      </c>
      <c r="P267" s="13">
        <v>2.0964360587002098</v>
      </c>
      <c r="Q267" s="13">
        <v>2.0964360587002098</v>
      </c>
      <c r="R267" s="13">
        <v>2.0964360587002098</v>
      </c>
      <c r="S267" s="13">
        <v>2.7548209366391188</v>
      </c>
      <c r="T267" s="13">
        <v>2.7548209366391188</v>
      </c>
    </row>
    <row r="268" spans="1:20" hidden="1" x14ac:dyDescent="0.15">
      <c r="A268" s="89" t="s">
        <v>464</v>
      </c>
      <c r="B268" s="91"/>
      <c r="C268" s="6"/>
      <c r="D268" s="9" t="s">
        <v>33</v>
      </c>
    </row>
    <row r="269" spans="1:20" x14ac:dyDescent="0.15">
      <c r="A269" s="89" t="s">
        <v>464</v>
      </c>
      <c r="B269" s="91" t="s">
        <v>556</v>
      </c>
      <c r="C269" s="6"/>
      <c r="D269" s="14" t="s">
        <v>31</v>
      </c>
      <c r="E269" s="12" t="s">
        <v>457</v>
      </c>
      <c r="F269" s="12" t="s">
        <v>457</v>
      </c>
      <c r="G269" s="12" t="s">
        <v>457</v>
      </c>
      <c r="H269" s="12" t="s">
        <v>457</v>
      </c>
      <c r="I269" s="12" t="s">
        <v>457</v>
      </c>
      <c r="J269" s="12" t="s">
        <v>457</v>
      </c>
      <c r="K269" s="12" t="s">
        <v>457</v>
      </c>
      <c r="L269" s="12" t="s">
        <v>457</v>
      </c>
      <c r="M269" s="12" t="s">
        <v>457</v>
      </c>
      <c r="N269" s="12" t="s">
        <v>457</v>
      </c>
      <c r="O269" s="12" t="s">
        <v>457</v>
      </c>
      <c r="P269" s="12" t="s">
        <v>457</v>
      </c>
      <c r="Q269" s="12" t="s">
        <v>457</v>
      </c>
      <c r="R269" s="12" t="s">
        <v>457</v>
      </c>
      <c r="S269" s="12" t="s">
        <v>457</v>
      </c>
      <c r="T269" s="12" t="s">
        <v>457</v>
      </c>
    </row>
    <row r="270" spans="1:20" x14ac:dyDescent="0.15">
      <c r="A270" s="89" t="s">
        <v>464</v>
      </c>
      <c r="B270" s="91" t="s">
        <v>549</v>
      </c>
      <c r="C270" s="6"/>
      <c r="D270" s="11" t="s">
        <v>468</v>
      </c>
      <c r="E270" s="13">
        <v>5.179951515653813</v>
      </c>
      <c r="F270" s="13">
        <v>5.179951515653813</v>
      </c>
      <c r="G270" s="13">
        <v>5.179951515653813</v>
      </c>
      <c r="H270" s="13">
        <v>5.179951515653813</v>
      </c>
      <c r="I270" s="13">
        <v>5.179951515653813</v>
      </c>
      <c r="J270" s="13">
        <v>5.179951515653813</v>
      </c>
      <c r="K270" s="13">
        <v>5.179951515653813</v>
      </c>
      <c r="L270" s="13">
        <v>5.179951515653813</v>
      </c>
      <c r="M270" s="13">
        <v>5.179951515653813</v>
      </c>
      <c r="N270" s="13">
        <v>5.179951515653813</v>
      </c>
      <c r="O270" s="13">
        <v>5.179951515653813</v>
      </c>
      <c r="P270" s="13">
        <v>5.179951515653813</v>
      </c>
      <c r="Q270" s="13">
        <v>6.5229019086010984</v>
      </c>
      <c r="R270" s="13">
        <v>6.5229019086010984</v>
      </c>
      <c r="S270" s="13">
        <v>6.5229019086010984</v>
      </c>
      <c r="T270" s="13">
        <v>6.5229019086010984</v>
      </c>
    </row>
    <row r="271" spans="1:20" hidden="1" x14ac:dyDescent="0.15">
      <c r="A271" s="89" t="s">
        <v>464</v>
      </c>
      <c r="B271" s="91"/>
      <c r="C271" s="6"/>
      <c r="D271" s="9" t="s">
        <v>35</v>
      </c>
    </row>
    <row r="272" spans="1:20" x14ac:dyDescent="0.15">
      <c r="A272" s="89" t="s">
        <v>464</v>
      </c>
      <c r="B272" s="91" t="s">
        <v>548</v>
      </c>
      <c r="C272" s="6"/>
      <c r="D272" s="11" t="s">
        <v>155</v>
      </c>
      <c r="E272" s="13">
        <v>5.835</v>
      </c>
      <c r="F272" s="13">
        <v>5.835</v>
      </c>
      <c r="G272" s="13">
        <v>5.835</v>
      </c>
      <c r="H272" s="13">
        <v>3.2410000000000001</v>
      </c>
      <c r="I272" s="13">
        <v>3.2410000000000001</v>
      </c>
      <c r="J272" s="13">
        <v>3.2410000000000001</v>
      </c>
      <c r="K272" s="13">
        <v>5.835</v>
      </c>
      <c r="L272" s="13">
        <v>3.2410000000000001</v>
      </c>
      <c r="M272" s="13">
        <v>3.2410000000000001</v>
      </c>
      <c r="N272" s="13">
        <v>3.2410000000000001</v>
      </c>
      <c r="O272" s="13">
        <v>3.2410000000000001</v>
      </c>
      <c r="P272" s="13">
        <v>3.2410000000000001</v>
      </c>
      <c r="Q272" s="13">
        <v>3.2410000000000001</v>
      </c>
      <c r="R272" s="13">
        <v>3.2410000000000001</v>
      </c>
      <c r="S272" s="13">
        <v>3.2410000000000001</v>
      </c>
      <c r="T272" s="13">
        <v>2.6150000000000002</v>
      </c>
    </row>
    <row r="273" spans="1:20" x14ac:dyDescent="0.15">
      <c r="A273" s="89" t="s">
        <v>464</v>
      </c>
      <c r="B273" s="91" t="s">
        <v>36</v>
      </c>
      <c r="C273" s="6"/>
      <c r="D273" s="11" t="s">
        <v>36</v>
      </c>
      <c r="E273" s="13">
        <v>0.251</v>
      </c>
      <c r="F273" s="13">
        <v>0.251</v>
      </c>
      <c r="G273" s="13">
        <v>0.251</v>
      </c>
      <c r="H273" s="13">
        <v>0.252</v>
      </c>
      <c r="I273" s="13">
        <v>0.252</v>
      </c>
      <c r="J273" s="13">
        <v>0.252</v>
      </c>
      <c r="K273" s="13">
        <v>0.39</v>
      </c>
      <c r="L273" s="13">
        <v>0.38500000000000001</v>
      </c>
      <c r="M273" s="13">
        <v>0.38500000000000001</v>
      </c>
      <c r="N273" s="13">
        <v>0.38500000000000001</v>
      </c>
      <c r="O273" s="13">
        <v>0.38500000000000001</v>
      </c>
      <c r="P273" s="13">
        <v>0.38500000000000001</v>
      </c>
      <c r="Q273" s="13">
        <v>0.38500000000000001</v>
      </c>
      <c r="R273" s="13">
        <v>0.38500000000000001</v>
      </c>
      <c r="S273" s="13">
        <v>0.48699999999999999</v>
      </c>
      <c r="T273" s="13">
        <v>0.29599999999999999</v>
      </c>
    </row>
    <row r="274" spans="1:20" hidden="1" x14ac:dyDescent="0.15">
      <c r="A274" s="89" t="s">
        <v>464</v>
      </c>
      <c r="B274" s="91"/>
      <c r="C274" s="6"/>
      <c r="D274" s="11" t="s">
        <v>37</v>
      </c>
      <c r="E274" s="13">
        <v>0.11</v>
      </c>
      <c r="F274" s="13">
        <v>0.11</v>
      </c>
      <c r="G274" s="13">
        <v>0.11</v>
      </c>
      <c r="H274" s="13">
        <v>0.16200000000000001</v>
      </c>
      <c r="I274" s="13">
        <v>0.16200000000000001</v>
      </c>
      <c r="J274" s="13">
        <v>0.16200000000000001</v>
      </c>
      <c r="K274" s="13">
        <v>0.223</v>
      </c>
      <c r="L274" s="13">
        <v>0.30499999999999999</v>
      </c>
      <c r="M274" s="13">
        <v>0.30499999999999999</v>
      </c>
      <c r="N274" s="13">
        <v>0.30499999999999999</v>
      </c>
      <c r="O274" s="13">
        <v>0.30499999999999999</v>
      </c>
      <c r="P274" s="13">
        <v>0.30499999999999999</v>
      </c>
      <c r="Q274" s="13">
        <v>0.30499999999999999</v>
      </c>
      <c r="R274" s="13">
        <v>0.30499999999999999</v>
      </c>
      <c r="S274" s="13">
        <v>0.40899999999999997</v>
      </c>
      <c r="T274" s="13">
        <v>0.21199999999999999</v>
      </c>
    </row>
    <row r="275" spans="1:20" hidden="1" x14ac:dyDescent="0.15">
      <c r="A275" s="89" t="s">
        <v>464</v>
      </c>
      <c r="B275" s="91"/>
      <c r="C275" s="6"/>
      <c r="D275" s="9" t="s">
        <v>38</v>
      </c>
      <c r="H275" s="8"/>
    </row>
    <row r="276" spans="1:20" hidden="1" x14ac:dyDescent="0.15">
      <c r="A276" s="89" t="s">
        <v>464</v>
      </c>
      <c r="B276" s="91"/>
      <c r="C276" s="6"/>
      <c r="D276" s="11" t="s">
        <v>155</v>
      </c>
      <c r="E276" s="12" t="s">
        <v>135</v>
      </c>
      <c r="F276" s="12" t="s">
        <v>135</v>
      </c>
      <c r="G276" s="12" t="s">
        <v>135</v>
      </c>
      <c r="H276" s="17" t="s">
        <v>135</v>
      </c>
      <c r="I276" s="12" t="s">
        <v>135</v>
      </c>
      <c r="J276" s="12" t="s">
        <v>135</v>
      </c>
      <c r="K276" s="12" t="s">
        <v>135</v>
      </c>
      <c r="L276" s="12" t="s">
        <v>135</v>
      </c>
      <c r="M276" s="12" t="s">
        <v>135</v>
      </c>
      <c r="N276" s="12" t="s">
        <v>135</v>
      </c>
      <c r="O276" s="12" t="s">
        <v>135</v>
      </c>
      <c r="P276" s="12" t="s">
        <v>135</v>
      </c>
      <c r="Q276" s="12" t="s">
        <v>135</v>
      </c>
      <c r="R276" s="12" t="s">
        <v>135</v>
      </c>
      <c r="S276" s="12" t="s">
        <v>135</v>
      </c>
      <c r="T276" s="12" t="s">
        <v>135</v>
      </c>
    </row>
    <row r="277" spans="1:20" hidden="1" x14ac:dyDescent="0.15">
      <c r="A277" s="89" t="s">
        <v>464</v>
      </c>
      <c r="B277" s="91"/>
      <c r="C277" s="6"/>
      <c r="D277" s="11" t="s">
        <v>36</v>
      </c>
      <c r="E277" s="12" t="s">
        <v>135</v>
      </c>
      <c r="F277" s="12" t="s">
        <v>135</v>
      </c>
      <c r="G277" s="12" t="s">
        <v>135</v>
      </c>
      <c r="H277" s="17" t="s">
        <v>135</v>
      </c>
      <c r="I277" s="12" t="s">
        <v>135</v>
      </c>
      <c r="J277" s="12" t="s">
        <v>135</v>
      </c>
      <c r="K277" s="12" t="s">
        <v>135</v>
      </c>
      <c r="L277" s="12" t="s">
        <v>135</v>
      </c>
      <c r="M277" s="12" t="s">
        <v>135</v>
      </c>
      <c r="N277" s="12" t="s">
        <v>135</v>
      </c>
      <c r="O277" s="12" t="s">
        <v>135</v>
      </c>
      <c r="P277" s="12" t="s">
        <v>135</v>
      </c>
      <c r="Q277" s="12" t="s">
        <v>135</v>
      </c>
      <c r="R277" s="12" t="s">
        <v>135</v>
      </c>
      <c r="S277" s="12" t="s">
        <v>135</v>
      </c>
      <c r="T277" s="12" t="s">
        <v>135</v>
      </c>
    </row>
    <row r="278" spans="1:20" hidden="1" x14ac:dyDescent="0.15">
      <c r="A278" s="89" t="s">
        <v>464</v>
      </c>
      <c r="B278" s="91"/>
      <c r="C278" s="6"/>
      <c r="D278" s="11" t="s">
        <v>37</v>
      </c>
      <c r="E278" s="12" t="s">
        <v>135</v>
      </c>
      <c r="F278" s="12" t="s">
        <v>135</v>
      </c>
      <c r="G278" s="12" t="s">
        <v>135</v>
      </c>
      <c r="H278" s="17" t="s">
        <v>135</v>
      </c>
      <c r="I278" s="12" t="s">
        <v>135</v>
      </c>
      <c r="J278" s="12" t="s">
        <v>135</v>
      </c>
      <c r="K278" s="12" t="s">
        <v>135</v>
      </c>
      <c r="L278" s="12" t="s">
        <v>135</v>
      </c>
      <c r="M278" s="12" t="s">
        <v>135</v>
      </c>
      <c r="N278" s="12" t="s">
        <v>135</v>
      </c>
      <c r="O278" s="12" t="s">
        <v>135</v>
      </c>
      <c r="P278" s="12" t="s">
        <v>135</v>
      </c>
      <c r="Q278" s="12" t="s">
        <v>135</v>
      </c>
      <c r="R278" s="12" t="s">
        <v>135</v>
      </c>
      <c r="S278" s="12" t="s">
        <v>135</v>
      </c>
      <c r="T278" s="12" t="s">
        <v>135</v>
      </c>
    </row>
    <row r="279" spans="1:20" hidden="1" x14ac:dyDescent="0.15">
      <c r="A279" s="89" t="s">
        <v>464</v>
      </c>
      <c r="B279" s="91"/>
      <c r="C279" s="6"/>
      <c r="D279" s="9" t="s">
        <v>39</v>
      </c>
      <c r="H279" s="8"/>
    </row>
    <row r="280" spans="1:20" hidden="1" x14ac:dyDescent="0.15">
      <c r="A280" s="89" t="s">
        <v>464</v>
      </c>
      <c r="B280" s="91"/>
      <c r="C280" s="6"/>
      <c r="D280" s="11" t="s">
        <v>40</v>
      </c>
      <c r="E280" s="12" t="s">
        <v>41</v>
      </c>
      <c r="F280" s="12" t="s">
        <v>41</v>
      </c>
      <c r="G280" s="12" t="s">
        <v>41</v>
      </c>
      <c r="H280" s="12" t="s">
        <v>41</v>
      </c>
      <c r="I280" s="12" t="s">
        <v>41</v>
      </c>
      <c r="J280" s="12" t="s">
        <v>41</v>
      </c>
      <c r="K280" s="12" t="s">
        <v>41</v>
      </c>
      <c r="L280" s="12" t="s">
        <v>41</v>
      </c>
      <c r="M280" s="12" t="s">
        <v>41</v>
      </c>
      <c r="N280" s="12" t="s">
        <v>41</v>
      </c>
      <c r="O280" s="12" t="s">
        <v>41</v>
      </c>
      <c r="P280" s="12" t="s">
        <v>41</v>
      </c>
      <c r="Q280" s="12" t="s">
        <v>41</v>
      </c>
      <c r="R280" s="12" t="s">
        <v>41</v>
      </c>
      <c r="S280" s="12" t="s">
        <v>41</v>
      </c>
      <c r="T280" s="12" t="s">
        <v>41</v>
      </c>
    </row>
    <row r="281" spans="1:20" hidden="1" x14ac:dyDescent="0.15">
      <c r="A281" s="89" t="s">
        <v>464</v>
      </c>
      <c r="C281" s="6"/>
      <c r="D281" s="14" t="s">
        <v>42</v>
      </c>
      <c r="E281" s="12" t="s">
        <v>237</v>
      </c>
      <c r="F281" s="12" t="s">
        <v>237</v>
      </c>
      <c r="G281" s="12" t="s">
        <v>237</v>
      </c>
      <c r="H281" s="12" t="s">
        <v>237</v>
      </c>
      <c r="I281" s="12" t="s">
        <v>237</v>
      </c>
      <c r="J281" s="12" t="s">
        <v>237</v>
      </c>
      <c r="K281" s="12" t="s">
        <v>237</v>
      </c>
      <c r="L281" s="12" t="s">
        <v>237</v>
      </c>
      <c r="M281" s="12" t="s">
        <v>237</v>
      </c>
      <c r="N281" s="12" t="s">
        <v>237</v>
      </c>
      <c r="O281" s="12" t="s">
        <v>237</v>
      </c>
      <c r="P281" s="12" t="s">
        <v>237</v>
      </c>
      <c r="Q281" s="12" t="s">
        <v>237</v>
      </c>
      <c r="R281" s="12" t="s">
        <v>237</v>
      </c>
      <c r="S281" s="12" t="s">
        <v>237</v>
      </c>
      <c r="T281" s="12" t="s">
        <v>237</v>
      </c>
    </row>
    <row r="282" spans="1:20" hidden="1" x14ac:dyDescent="0.15">
      <c r="A282" s="89" t="s">
        <v>464</v>
      </c>
      <c r="C282" s="6"/>
      <c r="D282" s="11" t="s">
        <v>154</v>
      </c>
      <c r="E282" s="13">
        <v>0.32051282051282048</v>
      </c>
      <c r="F282" s="13">
        <v>0.32051282051282048</v>
      </c>
      <c r="G282" s="13">
        <v>0.32051282051282048</v>
      </c>
      <c r="H282" s="13">
        <v>0.32051282051282048</v>
      </c>
      <c r="I282" s="13">
        <v>0.32051282051282048</v>
      </c>
      <c r="J282" s="13">
        <v>0.32051282051282048</v>
      </c>
      <c r="K282" s="13">
        <v>0.32051282051282048</v>
      </c>
      <c r="L282" s="13">
        <v>0.32051282051282048</v>
      </c>
      <c r="M282" s="13">
        <v>0.32051282051282048</v>
      </c>
      <c r="N282" s="13">
        <v>0.32051282051282048</v>
      </c>
      <c r="O282" s="13">
        <v>0.32051282051282048</v>
      </c>
      <c r="P282" s="13">
        <v>0.32051282051282048</v>
      </c>
      <c r="Q282" s="13">
        <v>0.32051282051282048</v>
      </c>
      <c r="R282" s="13">
        <v>0.32051282051282048</v>
      </c>
      <c r="S282" s="13">
        <v>0.32051282051282048</v>
      </c>
      <c r="T282" s="13">
        <v>0.32051282051282048</v>
      </c>
    </row>
    <row r="283" spans="1:20" hidden="1" x14ac:dyDescent="0.15">
      <c r="A283" s="89" t="s">
        <v>464</v>
      </c>
      <c r="C283" s="9" t="s">
        <v>48</v>
      </c>
      <c r="D283" s="10"/>
    </row>
    <row r="284" spans="1:20" hidden="1" x14ac:dyDescent="0.15">
      <c r="A284" s="89" t="s">
        <v>464</v>
      </c>
      <c r="C284" s="6"/>
      <c r="D284" s="9" t="s">
        <v>53</v>
      </c>
    </row>
    <row r="285" spans="1:20" x14ac:dyDescent="0.15">
      <c r="A285" s="89" t="s">
        <v>464</v>
      </c>
      <c r="B285" s="91" t="s">
        <v>48</v>
      </c>
      <c r="C285" s="6"/>
      <c r="D285" s="11" t="s">
        <v>136</v>
      </c>
      <c r="E285" s="13">
        <f>SUM(E286:E287)</f>
        <v>93.175290000000004</v>
      </c>
      <c r="F285" s="13">
        <f t="shared" ref="F285:T285" si="10">SUM(F286:F287)</f>
        <v>93.783900000000003</v>
      </c>
      <c r="G285" s="13">
        <f t="shared" si="10"/>
        <v>93.18441</v>
      </c>
      <c r="H285" s="13">
        <f t="shared" si="10"/>
        <v>93.258020000000002</v>
      </c>
      <c r="I285" s="13">
        <f t="shared" si="10"/>
        <v>76.190880000000007</v>
      </c>
      <c r="J285" s="13">
        <f t="shared" si="10"/>
        <v>91.480100000000007</v>
      </c>
      <c r="K285" s="13">
        <f t="shared" si="10"/>
        <v>63.418750000000003</v>
      </c>
      <c r="L285" s="13">
        <f t="shared" si="10"/>
        <v>90.640990000000002</v>
      </c>
      <c r="M285" s="13">
        <f t="shared" si="10"/>
        <v>83.803480000000008</v>
      </c>
      <c r="N285" s="13">
        <f t="shared" si="10"/>
        <v>69.087869999999995</v>
      </c>
      <c r="O285" s="13">
        <f t="shared" si="10"/>
        <v>89.669610000000006</v>
      </c>
      <c r="P285" s="13">
        <f t="shared" si="10"/>
        <v>81.352900000000005</v>
      </c>
      <c r="Q285" s="13">
        <f t="shared" si="10"/>
        <v>89.138979999999989</v>
      </c>
      <c r="R285" s="13">
        <f t="shared" si="10"/>
        <v>67.790059999999997</v>
      </c>
      <c r="S285" s="13">
        <f t="shared" si="10"/>
        <v>79.915710000000004</v>
      </c>
      <c r="T285" s="13">
        <f t="shared" si="10"/>
        <v>53.857609999999994</v>
      </c>
    </row>
    <row r="286" spans="1:20" hidden="1" x14ac:dyDescent="0.15">
      <c r="A286" s="89" t="s">
        <v>464</v>
      </c>
      <c r="B286" s="91"/>
      <c r="C286" s="6"/>
      <c r="D286" s="11" t="s">
        <v>259</v>
      </c>
      <c r="E286" s="13">
        <v>74.088380000000001</v>
      </c>
      <c r="F286" s="13">
        <v>74.70205</v>
      </c>
      <c r="G286" s="13">
        <v>74.368179999999995</v>
      </c>
      <c r="H286" s="13">
        <v>73.595560000000006</v>
      </c>
      <c r="I286" s="13">
        <v>59.013290000000005</v>
      </c>
      <c r="J286" s="13">
        <v>72.457830000000001</v>
      </c>
      <c r="K286" s="13">
        <v>53.918300000000002</v>
      </c>
      <c r="L286" s="13">
        <v>72.250540000000001</v>
      </c>
      <c r="M286" s="13">
        <v>67.479810000000001</v>
      </c>
      <c r="N286" s="13">
        <v>57.087499999999999</v>
      </c>
      <c r="O286" s="13">
        <v>71.52319</v>
      </c>
      <c r="P286" s="13">
        <v>66.46848</v>
      </c>
      <c r="Q286" s="13">
        <v>71.464649999999992</v>
      </c>
      <c r="R286" s="13">
        <v>54.61665</v>
      </c>
      <c r="S286" s="13">
        <v>68.76679</v>
      </c>
      <c r="T286" s="13">
        <v>44.271589999999996</v>
      </c>
    </row>
    <row r="287" spans="1:20" hidden="1" x14ac:dyDescent="0.15">
      <c r="A287" s="89" t="s">
        <v>464</v>
      </c>
      <c r="B287" s="91"/>
      <c r="C287" s="6"/>
      <c r="D287" s="11" t="s">
        <v>260</v>
      </c>
      <c r="E287" s="13">
        <v>19.08691</v>
      </c>
      <c r="F287" s="13">
        <v>19.081849999999999</v>
      </c>
      <c r="G287" s="13">
        <v>18.816230000000001</v>
      </c>
      <c r="H287" s="13">
        <v>19.662459999999999</v>
      </c>
      <c r="I287" s="13">
        <v>17.177590000000002</v>
      </c>
      <c r="J287" s="13">
        <v>19.022270000000002</v>
      </c>
      <c r="K287" s="13">
        <v>9.5004500000000007</v>
      </c>
      <c r="L287" s="13">
        <v>18.390450000000001</v>
      </c>
      <c r="M287" s="13">
        <v>16.32367</v>
      </c>
      <c r="N287" s="13">
        <v>12.00037</v>
      </c>
      <c r="O287" s="13">
        <v>18.146419999999999</v>
      </c>
      <c r="P287" s="13">
        <v>14.88442</v>
      </c>
      <c r="Q287" s="13">
        <v>17.674330000000001</v>
      </c>
      <c r="R287" s="13">
        <v>13.173410000000001</v>
      </c>
      <c r="S287" s="13">
        <v>11.14892</v>
      </c>
      <c r="T287" s="13">
        <v>9.5860200000000013</v>
      </c>
    </row>
    <row r="288" spans="1:20" x14ac:dyDescent="0.15">
      <c r="A288" s="89" t="s">
        <v>464</v>
      </c>
      <c r="B288" s="91" t="s">
        <v>559</v>
      </c>
      <c r="C288" s="6"/>
      <c r="D288" s="11" t="s">
        <v>137</v>
      </c>
      <c r="E288" s="13">
        <f>SUM(E289:E290)</f>
        <v>140.40748000000002</v>
      </c>
      <c r="F288" s="13">
        <f t="shared" ref="F288:T288" si="11">SUM(F289:F290)</f>
        <v>183.61285999999998</v>
      </c>
      <c r="G288" s="13">
        <f t="shared" si="11"/>
        <v>155.07621</v>
      </c>
      <c r="H288" s="13">
        <f t="shared" si="11"/>
        <v>197.51877000000002</v>
      </c>
      <c r="I288" s="13">
        <f t="shared" si="11"/>
        <v>135.87395000000001</v>
      </c>
      <c r="J288" s="13">
        <f t="shared" si="11"/>
        <v>165.55055000000002</v>
      </c>
      <c r="K288" s="13">
        <f t="shared" si="11"/>
        <v>147.11301999999998</v>
      </c>
      <c r="L288" s="13">
        <f t="shared" si="11"/>
        <v>214.97389999999999</v>
      </c>
      <c r="M288" s="13">
        <f t="shared" si="11"/>
        <v>185.03926999999999</v>
      </c>
      <c r="N288" s="13">
        <f t="shared" si="11"/>
        <v>177.7201</v>
      </c>
      <c r="O288" s="13">
        <f t="shared" si="11"/>
        <v>248.77589</v>
      </c>
      <c r="P288" s="13">
        <f t="shared" si="11"/>
        <v>216.04238000000001</v>
      </c>
      <c r="Q288" s="13">
        <f t="shared" si="11"/>
        <v>266.91883999999999</v>
      </c>
      <c r="R288" s="13">
        <f t="shared" si="11"/>
        <v>252.14505</v>
      </c>
      <c r="S288" s="13">
        <f t="shared" si="11"/>
        <v>267.60359</v>
      </c>
      <c r="T288" s="13">
        <f t="shared" si="11"/>
        <v>319.54782</v>
      </c>
    </row>
    <row r="289" spans="1:20" hidden="1" x14ac:dyDescent="0.15">
      <c r="A289" s="89" t="s">
        <v>464</v>
      </c>
      <c r="B289" s="91"/>
      <c r="C289" s="6"/>
      <c r="D289" s="11" t="s">
        <v>261</v>
      </c>
      <c r="E289" s="13">
        <v>110.64925000000001</v>
      </c>
      <c r="F289" s="13">
        <v>144.33832999999998</v>
      </c>
      <c r="G289" s="13">
        <v>122.40174</v>
      </c>
      <c r="H289" s="13">
        <v>153.86255</v>
      </c>
      <c r="I289" s="13">
        <v>108.02013000000001</v>
      </c>
      <c r="J289" s="13">
        <v>129.84181000000001</v>
      </c>
      <c r="K289" s="13">
        <v>121.56917999999999</v>
      </c>
      <c r="L289" s="13">
        <v>169.52058</v>
      </c>
      <c r="M289" s="13">
        <v>141.49946</v>
      </c>
      <c r="N289" s="13">
        <v>143.21110999999999</v>
      </c>
      <c r="O289" s="13">
        <v>196.38163</v>
      </c>
      <c r="P289" s="13">
        <v>165.43851000000001</v>
      </c>
      <c r="Q289" s="13">
        <v>211.76910999999998</v>
      </c>
      <c r="R289" s="13">
        <v>195.95496</v>
      </c>
      <c r="S289" s="13">
        <v>214.18648000000002</v>
      </c>
      <c r="T289" s="13">
        <v>262.67207000000002</v>
      </c>
    </row>
    <row r="290" spans="1:20" hidden="1" x14ac:dyDescent="0.15">
      <c r="A290" s="89" t="s">
        <v>464</v>
      </c>
      <c r="B290" s="91"/>
      <c r="C290" s="6"/>
      <c r="D290" s="11" t="s">
        <v>262</v>
      </c>
      <c r="E290" s="13">
        <v>29.758230000000001</v>
      </c>
      <c r="F290" s="13">
        <v>39.274529999999999</v>
      </c>
      <c r="G290" s="13">
        <v>32.674469999999999</v>
      </c>
      <c r="H290" s="13">
        <v>43.656220000000005</v>
      </c>
      <c r="I290" s="13">
        <v>27.853819999999999</v>
      </c>
      <c r="J290" s="13">
        <v>35.708739999999999</v>
      </c>
      <c r="K290" s="13">
        <v>25.543839999999999</v>
      </c>
      <c r="L290" s="13">
        <v>45.453319999999998</v>
      </c>
      <c r="M290" s="13">
        <v>43.539809999999996</v>
      </c>
      <c r="N290" s="13">
        <v>34.508989999999997</v>
      </c>
      <c r="O290" s="13">
        <v>52.394260000000003</v>
      </c>
      <c r="P290" s="13">
        <v>50.603870000000001</v>
      </c>
      <c r="Q290" s="13">
        <v>55.149730000000005</v>
      </c>
      <c r="R290" s="13">
        <v>56.190089999999998</v>
      </c>
      <c r="S290" s="13">
        <v>53.417110000000001</v>
      </c>
      <c r="T290" s="13">
        <v>56.875750000000004</v>
      </c>
    </row>
    <row r="291" spans="1:20" hidden="1" x14ac:dyDescent="0.15">
      <c r="A291" s="89" t="s">
        <v>464</v>
      </c>
      <c r="B291" s="91"/>
      <c r="C291" s="6"/>
      <c r="D291" s="9" t="s">
        <v>54</v>
      </c>
    </row>
    <row r="292" spans="1:20" x14ac:dyDescent="0.15">
      <c r="A292" s="89" t="s">
        <v>464</v>
      </c>
      <c r="B292" s="91" t="s">
        <v>557</v>
      </c>
      <c r="C292" s="6"/>
      <c r="D292" s="11" t="s">
        <v>55</v>
      </c>
      <c r="E292" s="89">
        <f>SUMPRODUCT(E286:E287,E293:E294)/E285</f>
        <v>3.3201337725914239</v>
      </c>
      <c r="F292" s="89">
        <f t="shared" ref="F292:T292" si="12">SUMPRODUCT(F286:F287,F293:F294)/F285</f>
        <v>3.3195251103867509</v>
      </c>
      <c r="G292" s="89">
        <f t="shared" si="12"/>
        <v>3.3188468489525236</v>
      </c>
      <c r="H292" s="89">
        <f t="shared" si="12"/>
        <v>3.2869266235761812</v>
      </c>
      <c r="I292" s="89">
        <f t="shared" si="12"/>
        <v>3.3834182293208848</v>
      </c>
      <c r="J292" s="89">
        <f t="shared" si="12"/>
        <v>3.321493109430357</v>
      </c>
      <c r="K292" s="89">
        <f t="shared" si="12"/>
        <v>3.3554278742485457</v>
      </c>
      <c r="L292" s="89">
        <f t="shared" si="12"/>
        <v>3.3192730540564486</v>
      </c>
      <c r="M292" s="89">
        <f t="shared" si="12"/>
        <v>3.3720704903901364</v>
      </c>
      <c r="N292" s="89">
        <f t="shared" si="12"/>
        <v>3.3642679662869908</v>
      </c>
      <c r="O292" s="89">
        <f t="shared" si="12"/>
        <v>3.319042706888097</v>
      </c>
      <c r="P292" s="89">
        <f t="shared" si="12"/>
        <v>3.3676956248640182</v>
      </c>
      <c r="Q292" s="89">
        <f t="shared" si="12"/>
        <v>3.317242474616604</v>
      </c>
      <c r="R292" s="89">
        <f t="shared" si="12"/>
        <v>3.3719008317738615</v>
      </c>
      <c r="S292" s="89">
        <f t="shared" si="12"/>
        <v>3.3516181411639834</v>
      </c>
      <c r="T292" s="89">
        <f t="shared" si="12"/>
        <v>3.3658556404563811</v>
      </c>
    </row>
    <row r="293" spans="1:20" hidden="1" x14ac:dyDescent="0.15">
      <c r="A293" s="89" t="s">
        <v>464</v>
      </c>
      <c r="B293" s="91"/>
      <c r="C293" s="6"/>
      <c r="D293" s="11" t="s">
        <v>259</v>
      </c>
      <c r="E293" s="12">
        <v>3.23</v>
      </c>
      <c r="F293" s="12">
        <v>3.23</v>
      </c>
      <c r="G293" s="12">
        <v>3.23</v>
      </c>
      <c r="H293" s="12">
        <v>3.23</v>
      </c>
      <c r="I293" s="12">
        <v>3.3</v>
      </c>
      <c r="J293" s="12">
        <v>3.23</v>
      </c>
      <c r="K293" s="12">
        <v>3.3</v>
      </c>
      <c r="L293" s="12">
        <v>3.23</v>
      </c>
      <c r="M293" s="12">
        <v>3.3</v>
      </c>
      <c r="N293" s="12">
        <v>3.3</v>
      </c>
      <c r="O293" s="12">
        <v>3.23</v>
      </c>
      <c r="P293" s="12">
        <v>3.3</v>
      </c>
      <c r="Q293" s="12">
        <v>3.23</v>
      </c>
      <c r="R293" s="12">
        <v>3.3</v>
      </c>
      <c r="S293" s="12">
        <v>3.3</v>
      </c>
      <c r="T293" s="12">
        <v>3.3</v>
      </c>
    </row>
    <row r="294" spans="1:20" hidden="1" x14ac:dyDescent="0.15">
      <c r="A294" s="89" t="s">
        <v>464</v>
      </c>
      <c r="B294" s="91"/>
      <c r="C294" s="6"/>
      <c r="D294" s="11" t="s">
        <v>260</v>
      </c>
      <c r="E294" s="12">
        <v>3.67</v>
      </c>
      <c r="F294" s="12">
        <v>3.67</v>
      </c>
      <c r="G294" s="12">
        <v>3.67</v>
      </c>
      <c r="H294" s="12">
        <v>3.5</v>
      </c>
      <c r="I294" s="12">
        <v>3.67</v>
      </c>
      <c r="J294" s="12">
        <v>3.67</v>
      </c>
      <c r="K294" s="12">
        <v>3.67</v>
      </c>
      <c r="L294" s="12">
        <v>3.67</v>
      </c>
      <c r="M294" s="12">
        <v>3.67</v>
      </c>
      <c r="N294" s="12">
        <v>3.67</v>
      </c>
      <c r="O294" s="12">
        <v>3.67</v>
      </c>
      <c r="P294" s="12">
        <v>3.67</v>
      </c>
      <c r="Q294" s="12">
        <v>3.67</v>
      </c>
      <c r="R294" s="12">
        <v>3.67</v>
      </c>
      <c r="S294" s="12">
        <v>3.67</v>
      </c>
      <c r="T294" s="12">
        <v>3.67</v>
      </c>
    </row>
    <row r="295" spans="1:20" x14ac:dyDescent="0.15">
      <c r="A295" s="89" t="s">
        <v>464</v>
      </c>
      <c r="B295" s="91" t="s">
        <v>558</v>
      </c>
      <c r="C295" s="6"/>
      <c r="D295" s="11" t="s">
        <v>56</v>
      </c>
      <c r="E295" s="89">
        <f>SUMPRODUCT(E289:E290,E296:E297)/E288</f>
        <v>0.78423883827271879</v>
      </c>
      <c r="F295" s="89">
        <f t="shared" ref="F295:T295" si="13">SUMPRODUCT(F289:F290,F296:F297)/F288</f>
        <v>0.78427797159741441</v>
      </c>
      <c r="G295" s="89">
        <f t="shared" si="13"/>
        <v>0.78421398872206127</v>
      </c>
      <c r="H295" s="89">
        <f t="shared" si="13"/>
        <v>0.78442046292613099</v>
      </c>
      <c r="I295" s="89">
        <f t="shared" si="13"/>
        <v>0.78409994999041388</v>
      </c>
      <c r="J295" s="89">
        <f t="shared" si="13"/>
        <v>0.7843139379482581</v>
      </c>
      <c r="K295" s="89">
        <f t="shared" si="13"/>
        <v>0.78347268243150747</v>
      </c>
      <c r="L295" s="89">
        <f t="shared" si="13"/>
        <v>0.78422872916200548</v>
      </c>
      <c r="M295" s="89">
        <f t="shared" si="13"/>
        <v>0.78470600754099396</v>
      </c>
      <c r="N295" s="89">
        <f t="shared" si="13"/>
        <v>0.78388352133495298</v>
      </c>
      <c r="O295" s="89">
        <f t="shared" si="13"/>
        <v>0.78421216541522576</v>
      </c>
      <c r="P295" s="89">
        <f t="shared" si="13"/>
        <v>0.78468462437786501</v>
      </c>
      <c r="Q295" s="89">
        <f t="shared" si="13"/>
        <v>0.78413232201968219</v>
      </c>
      <c r="R295" s="89">
        <f t="shared" si="13"/>
        <v>0.78445696554423738</v>
      </c>
      <c r="S295" s="89">
        <f t="shared" si="13"/>
        <v>0.78399225660612415</v>
      </c>
      <c r="T295" s="89">
        <f t="shared" si="13"/>
        <v>0.78355976454478715</v>
      </c>
    </row>
    <row r="296" spans="1:20" hidden="1" x14ac:dyDescent="0.15">
      <c r="A296" s="89" t="s">
        <v>464</v>
      </c>
      <c r="C296" s="6"/>
      <c r="D296" s="11" t="s">
        <v>261</v>
      </c>
      <c r="E296" s="18">
        <v>0.78</v>
      </c>
      <c r="F296" s="18">
        <v>0.78</v>
      </c>
      <c r="G296" s="18">
        <v>0.78</v>
      </c>
      <c r="H296" s="18">
        <v>0.78</v>
      </c>
      <c r="I296" s="18">
        <v>0.78</v>
      </c>
      <c r="J296" s="18">
        <v>0.78</v>
      </c>
      <c r="K296" s="18">
        <v>0.78</v>
      </c>
      <c r="L296" s="18">
        <v>0.78</v>
      </c>
      <c r="M296" s="18">
        <v>0.78</v>
      </c>
      <c r="N296" s="18">
        <v>0.78</v>
      </c>
      <c r="O296" s="18">
        <v>0.78</v>
      </c>
      <c r="P296" s="18">
        <v>0.78</v>
      </c>
      <c r="Q296" s="18">
        <v>0.78</v>
      </c>
      <c r="R296" s="18">
        <v>0.78</v>
      </c>
      <c r="S296" s="18">
        <v>0.78</v>
      </c>
      <c r="T296" s="18">
        <v>0.78</v>
      </c>
    </row>
    <row r="297" spans="1:20" hidden="1" x14ac:dyDescent="0.15">
      <c r="A297" s="89" t="s">
        <v>464</v>
      </c>
      <c r="C297" s="6"/>
      <c r="D297" s="11" t="s">
        <v>262</v>
      </c>
      <c r="E297" s="18">
        <v>0.8</v>
      </c>
      <c r="F297" s="18">
        <v>0.8</v>
      </c>
      <c r="G297" s="18">
        <v>0.8</v>
      </c>
      <c r="H297" s="18">
        <v>0.8</v>
      </c>
      <c r="I297" s="18">
        <v>0.8</v>
      </c>
      <c r="J297" s="18">
        <v>0.8</v>
      </c>
      <c r="K297" s="18">
        <v>0.8</v>
      </c>
      <c r="L297" s="18">
        <v>0.8</v>
      </c>
      <c r="M297" s="18">
        <v>0.8</v>
      </c>
      <c r="N297" s="18">
        <v>0.8</v>
      </c>
      <c r="O297" s="18">
        <v>0.8</v>
      </c>
      <c r="P297" s="18">
        <v>0.8</v>
      </c>
      <c r="Q297" s="18">
        <v>0.8</v>
      </c>
      <c r="R297" s="18">
        <v>0.8</v>
      </c>
      <c r="S297" s="18">
        <v>0.8</v>
      </c>
      <c r="T297" s="18">
        <v>0.8</v>
      </c>
    </row>
    <row r="298" spans="1:20" hidden="1" x14ac:dyDescent="0.15">
      <c r="A298" s="89" t="s">
        <v>464</v>
      </c>
      <c r="C298" s="6"/>
      <c r="D298" s="70" t="s">
        <v>239</v>
      </c>
    </row>
    <row r="299" spans="1:20" hidden="1" x14ac:dyDescent="0.15">
      <c r="A299" s="89" t="s">
        <v>464</v>
      </c>
      <c r="C299" s="6"/>
      <c r="D299" s="11" t="s">
        <v>265</v>
      </c>
      <c r="E299" s="74" t="s">
        <v>240</v>
      </c>
      <c r="F299" s="74" t="s">
        <v>240</v>
      </c>
      <c r="G299" s="75" t="s">
        <v>340</v>
      </c>
      <c r="H299" s="74" t="s">
        <v>240</v>
      </c>
      <c r="I299" s="75" t="s">
        <v>340</v>
      </c>
      <c r="J299" s="75" t="s">
        <v>340</v>
      </c>
      <c r="K299" s="75" t="s">
        <v>340</v>
      </c>
      <c r="L299" s="74" t="s">
        <v>240</v>
      </c>
      <c r="M299" s="75" t="s">
        <v>340</v>
      </c>
      <c r="N299" s="75" t="s">
        <v>340</v>
      </c>
      <c r="O299" s="75" t="s">
        <v>340</v>
      </c>
      <c r="P299" s="75" t="s">
        <v>340</v>
      </c>
      <c r="Q299" s="75" t="s">
        <v>340</v>
      </c>
      <c r="R299" s="75" t="s">
        <v>340</v>
      </c>
      <c r="S299" s="75" t="s">
        <v>340</v>
      </c>
      <c r="T299" s="75" t="s">
        <v>340</v>
      </c>
    </row>
    <row r="300" spans="1:20" hidden="1" x14ac:dyDescent="0.15">
      <c r="A300" s="89" t="s">
        <v>464</v>
      </c>
      <c r="C300" s="6"/>
      <c r="D300" s="11" t="s">
        <v>266</v>
      </c>
      <c r="E300" s="74" t="s">
        <v>240</v>
      </c>
      <c r="F300" s="74" t="s">
        <v>240</v>
      </c>
      <c r="G300" s="75" t="s">
        <v>240</v>
      </c>
      <c r="H300" s="74" t="s">
        <v>240</v>
      </c>
      <c r="I300" s="75" t="s">
        <v>240</v>
      </c>
      <c r="J300" s="75" t="s">
        <v>240</v>
      </c>
      <c r="K300" s="75" t="s">
        <v>240</v>
      </c>
      <c r="L300" s="74" t="s">
        <v>240</v>
      </c>
      <c r="M300" s="75" t="s">
        <v>240</v>
      </c>
      <c r="N300" s="75" t="s">
        <v>240</v>
      </c>
      <c r="O300" s="75" t="s">
        <v>240</v>
      </c>
      <c r="P300" s="75" t="s">
        <v>240</v>
      </c>
      <c r="Q300" s="75" t="s">
        <v>240</v>
      </c>
      <c r="R300" s="75" t="s">
        <v>240</v>
      </c>
      <c r="S300" s="75" t="s">
        <v>240</v>
      </c>
      <c r="T300" s="75" t="s">
        <v>240</v>
      </c>
    </row>
    <row r="301" spans="1:20" x14ac:dyDescent="0.15">
      <c r="A301" s="89" t="s">
        <v>464</v>
      </c>
      <c r="B301" s="90" t="s">
        <v>580</v>
      </c>
      <c r="C301" s="6"/>
      <c r="D301" s="9" t="s">
        <v>156</v>
      </c>
      <c r="E301" s="12">
        <f>SUM(E302:E305)</f>
        <v>5.6400000000000006</v>
      </c>
      <c r="F301" s="12">
        <f t="shared" ref="F301:T301" si="14">SUM(F302:F305)</f>
        <v>5.67</v>
      </c>
      <c r="G301" s="12">
        <f t="shared" si="14"/>
        <v>5.6400000000000006</v>
      </c>
      <c r="H301" s="12">
        <f t="shared" si="14"/>
        <v>5.64</v>
      </c>
      <c r="I301" s="12">
        <f t="shared" si="14"/>
        <v>5.27</v>
      </c>
      <c r="J301" s="12">
        <f t="shared" si="14"/>
        <v>5.58</v>
      </c>
      <c r="K301" s="12">
        <f t="shared" si="14"/>
        <v>5.24</v>
      </c>
      <c r="L301" s="12">
        <f t="shared" si="14"/>
        <v>5.5400000000000009</v>
      </c>
      <c r="M301" s="12">
        <f t="shared" si="14"/>
        <v>6.04</v>
      </c>
      <c r="N301" s="12">
        <f t="shared" si="14"/>
        <v>5.2700000000000005</v>
      </c>
      <c r="O301" s="12">
        <f t="shared" si="14"/>
        <v>5.5</v>
      </c>
      <c r="P301" s="12">
        <f t="shared" si="14"/>
        <v>5.95</v>
      </c>
      <c r="Q301" s="12">
        <f t="shared" si="14"/>
        <v>5.4799999999999995</v>
      </c>
      <c r="R301" s="12">
        <f t="shared" si="14"/>
        <v>5.72</v>
      </c>
      <c r="S301" s="12">
        <f t="shared" si="14"/>
        <v>5.33</v>
      </c>
      <c r="T301" s="12">
        <f t="shared" si="14"/>
        <v>5.1400000000000006</v>
      </c>
    </row>
    <row r="302" spans="1:20" hidden="1" x14ac:dyDescent="0.15">
      <c r="A302" s="89" t="s">
        <v>464</v>
      </c>
      <c r="C302" s="6"/>
      <c r="D302" s="11" t="s">
        <v>263</v>
      </c>
      <c r="E302" s="12">
        <v>1.83</v>
      </c>
      <c r="F302" s="12">
        <v>1.83</v>
      </c>
      <c r="G302" s="12">
        <v>1.83</v>
      </c>
      <c r="H302" s="12">
        <v>1.83</v>
      </c>
      <c r="I302" s="12">
        <v>1.83</v>
      </c>
      <c r="J302" s="12">
        <v>1.83</v>
      </c>
      <c r="K302" s="12">
        <v>1.83</v>
      </c>
      <c r="L302" s="12">
        <v>1.83</v>
      </c>
      <c r="M302" s="12">
        <v>1.83</v>
      </c>
      <c r="N302" s="12">
        <v>1.83</v>
      </c>
      <c r="O302" s="12">
        <v>1.83</v>
      </c>
      <c r="P302" s="12">
        <v>1.83</v>
      </c>
      <c r="Q302" s="12">
        <v>1.83</v>
      </c>
      <c r="R302" s="12">
        <v>1.83</v>
      </c>
      <c r="S302" s="12">
        <v>1.83</v>
      </c>
      <c r="T302" s="12">
        <v>1.83</v>
      </c>
    </row>
    <row r="303" spans="1:20" hidden="1" x14ac:dyDescent="0.15">
      <c r="A303" s="89" t="s">
        <v>464</v>
      </c>
      <c r="C303" s="6"/>
      <c r="D303" s="11" t="s">
        <v>264</v>
      </c>
      <c r="E303" s="12">
        <v>0.06</v>
      </c>
      <c r="F303" s="12">
        <v>0.06</v>
      </c>
      <c r="G303" s="12">
        <v>0.06</v>
      </c>
      <c r="H303" s="12">
        <v>0.06</v>
      </c>
      <c r="I303" s="12">
        <v>0.06</v>
      </c>
      <c r="J303" s="12">
        <v>0.06</v>
      </c>
      <c r="K303" s="12">
        <v>0.06</v>
      </c>
      <c r="L303" s="12">
        <v>0.06</v>
      </c>
      <c r="M303" s="12">
        <v>0.06</v>
      </c>
      <c r="N303" s="12">
        <v>0.06</v>
      </c>
      <c r="O303" s="12">
        <v>0.06</v>
      </c>
      <c r="P303" s="12">
        <v>0.06</v>
      </c>
      <c r="Q303" s="12">
        <v>0.06</v>
      </c>
      <c r="R303" s="12">
        <v>0.06</v>
      </c>
      <c r="S303" s="12">
        <v>0.06</v>
      </c>
      <c r="T303" s="12">
        <v>0.06</v>
      </c>
    </row>
    <row r="304" spans="1:20" hidden="1" x14ac:dyDescent="0.15">
      <c r="A304" s="89" t="s">
        <v>464</v>
      </c>
      <c r="C304" s="6"/>
      <c r="D304" s="11" t="s">
        <v>265</v>
      </c>
      <c r="E304" s="12">
        <v>2.98</v>
      </c>
      <c r="F304" s="12">
        <v>3.01</v>
      </c>
      <c r="G304" s="12">
        <v>2.99</v>
      </c>
      <c r="H304" s="12">
        <v>2.96</v>
      </c>
      <c r="I304" s="12">
        <v>2.69</v>
      </c>
      <c r="J304" s="12">
        <v>2.92</v>
      </c>
      <c r="K304" s="12">
        <v>2.78</v>
      </c>
      <c r="L304" s="12">
        <v>2.91</v>
      </c>
      <c r="M304" s="12">
        <v>3.26</v>
      </c>
      <c r="N304" s="12">
        <v>2.73</v>
      </c>
      <c r="O304" s="12">
        <v>2.88</v>
      </c>
      <c r="P304" s="12">
        <v>3.19</v>
      </c>
      <c r="Q304" s="12">
        <v>2.88</v>
      </c>
      <c r="R304" s="12">
        <v>3.03</v>
      </c>
      <c r="S304" s="12">
        <v>2.77</v>
      </c>
      <c r="T304" s="12">
        <v>2.67</v>
      </c>
    </row>
    <row r="305" spans="1:20" hidden="1" x14ac:dyDescent="0.15">
      <c r="A305" s="89" t="s">
        <v>464</v>
      </c>
      <c r="C305" s="6"/>
      <c r="D305" s="11" t="s">
        <v>266</v>
      </c>
      <c r="E305" s="12">
        <v>0.77</v>
      </c>
      <c r="F305" s="12">
        <v>0.77</v>
      </c>
      <c r="G305" s="12">
        <v>0.76</v>
      </c>
      <c r="H305" s="12">
        <v>0.79</v>
      </c>
      <c r="I305" s="12">
        <v>0.69</v>
      </c>
      <c r="J305" s="12">
        <v>0.77</v>
      </c>
      <c r="K305" s="12">
        <v>0.56999999999999995</v>
      </c>
      <c r="L305" s="12">
        <v>0.74</v>
      </c>
      <c r="M305" s="12">
        <v>0.89</v>
      </c>
      <c r="N305" s="12">
        <v>0.65</v>
      </c>
      <c r="O305" s="12">
        <v>0.73</v>
      </c>
      <c r="P305" s="12">
        <v>0.87</v>
      </c>
      <c r="Q305" s="12">
        <v>0.71</v>
      </c>
      <c r="R305" s="12">
        <v>0.8</v>
      </c>
      <c r="S305" s="12">
        <v>0.67</v>
      </c>
      <c r="T305" s="12">
        <v>0.57999999999999996</v>
      </c>
    </row>
    <row r="306" spans="1:20" hidden="1" x14ac:dyDescent="0.15">
      <c r="A306" s="89" t="s">
        <v>464</v>
      </c>
      <c r="C306" s="9" t="s">
        <v>64</v>
      </c>
      <c r="D306" s="9"/>
    </row>
    <row r="307" spans="1:20" hidden="1" x14ac:dyDescent="0.15">
      <c r="A307" s="89" t="s">
        <v>464</v>
      </c>
      <c r="C307" s="6"/>
      <c r="D307" s="9" t="s">
        <v>65</v>
      </c>
    </row>
    <row r="308" spans="1:20" hidden="1" x14ac:dyDescent="0.15">
      <c r="A308" s="89" t="s">
        <v>464</v>
      </c>
      <c r="C308" s="6"/>
      <c r="D308" s="11" t="s">
        <v>138</v>
      </c>
      <c r="E308" s="72">
        <v>7.6925644296274825E-2</v>
      </c>
      <c r="F308" s="72">
        <v>0.10667783257333528</v>
      </c>
      <c r="G308" s="72">
        <v>9.5686828954226325E-2</v>
      </c>
      <c r="H308" s="72">
        <v>0.10387047323976864</v>
      </c>
      <c r="I308" s="72">
        <v>0.12379822128648178</v>
      </c>
      <c r="J308" s="72">
        <v>9.4056556262620578E-2</v>
      </c>
      <c r="K308" s="72">
        <v>0.14458066250886956</v>
      </c>
      <c r="L308" s="72">
        <v>6.6344784139978033E-2</v>
      </c>
      <c r="M308" s="72">
        <v>3.7525226591308539E-2</v>
      </c>
      <c r="N308" s="72">
        <v>7.2252580456080615E-2</v>
      </c>
      <c r="O308" s="72">
        <v>5.2271413095597512E-2</v>
      </c>
      <c r="P308" s="72">
        <v>3.7541305636407063E-2</v>
      </c>
      <c r="Q308" s="72">
        <v>5.1987458327002314E-2</v>
      </c>
      <c r="R308" s="72">
        <v>6.8189219513080726E-2</v>
      </c>
      <c r="S308" s="72">
        <v>5.0793154905527299E-2</v>
      </c>
      <c r="T308" s="72">
        <v>8.7397455691663059E-2</v>
      </c>
    </row>
    <row r="309" spans="1:20" hidden="1" x14ac:dyDescent="0.15">
      <c r="A309" s="89" t="s">
        <v>464</v>
      </c>
      <c r="C309" s="6"/>
      <c r="D309" s="11" t="s">
        <v>157</v>
      </c>
      <c r="E309" s="12">
        <v>57.68</v>
      </c>
      <c r="F309" s="12">
        <v>74.88</v>
      </c>
      <c r="G309" s="12">
        <v>67.84</v>
      </c>
      <c r="H309" s="12">
        <v>67.05</v>
      </c>
      <c r="I309" s="12">
        <v>74.13</v>
      </c>
      <c r="J309" s="12">
        <v>63.53</v>
      </c>
      <c r="K309" s="12">
        <v>84.15</v>
      </c>
      <c r="L309" s="12">
        <v>41.66</v>
      </c>
      <c r="M309" s="12">
        <v>23.67</v>
      </c>
      <c r="N309" s="12">
        <v>42.2</v>
      </c>
      <c r="O309" s="12">
        <v>31.99</v>
      </c>
      <c r="P309" s="12">
        <v>23.06</v>
      </c>
      <c r="Q309" s="12">
        <v>31.61</v>
      </c>
      <c r="R309" s="12">
        <v>40.82</v>
      </c>
      <c r="S309" s="12">
        <v>29.74</v>
      </c>
      <c r="T309" s="12">
        <v>50.33</v>
      </c>
    </row>
    <row r="310" spans="1:20" hidden="1" x14ac:dyDescent="0.15">
      <c r="A310" s="89" t="s">
        <v>464</v>
      </c>
      <c r="C310" s="6"/>
      <c r="D310" s="9" t="s">
        <v>66</v>
      </c>
    </row>
    <row r="311" spans="1:20" hidden="1" x14ac:dyDescent="0.15">
      <c r="A311" s="89" t="s">
        <v>464</v>
      </c>
      <c r="C311" s="6"/>
      <c r="D311" s="11" t="s">
        <v>139</v>
      </c>
      <c r="E311" s="72">
        <v>1.1467583497053046E-2</v>
      </c>
      <c r="F311" s="72">
        <v>8.1861416901926071E-3</v>
      </c>
      <c r="G311" s="72">
        <v>8.5714982745313719E-3</v>
      </c>
      <c r="H311" s="72">
        <v>1.0589611791099879E-2</v>
      </c>
      <c r="I311" s="72">
        <v>8.4180372327396155E-3</v>
      </c>
      <c r="J311" s="72">
        <v>8.1050800556630789E-3</v>
      </c>
      <c r="K311" s="72">
        <v>8.4322809652690196E-3</v>
      </c>
      <c r="L311" s="72">
        <v>9.9820554269831486E-3</v>
      </c>
      <c r="M311" s="72">
        <v>7.1458539521198341E-3</v>
      </c>
      <c r="N311" s="72">
        <v>8.3176332974777677E-3</v>
      </c>
      <c r="O311" s="72">
        <v>8.742064035287855E-3</v>
      </c>
      <c r="P311" s="72">
        <v>7.1350620093826936E-3</v>
      </c>
      <c r="Q311" s="72">
        <v>7.9326674199080797E-3</v>
      </c>
      <c r="R311" s="72">
        <v>8.5764088620144691E-3</v>
      </c>
      <c r="S311" s="72">
        <v>7.9269150934071376E-3</v>
      </c>
      <c r="T311" s="72">
        <v>4.172186025612222E-3</v>
      </c>
    </row>
    <row r="312" spans="1:20" hidden="1" x14ac:dyDescent="0.15">
      <c r="A312" s="89" t="s">
        <v>464</v>
      </c>
      <c r="C312" s="6"/>
      <c r="D312" s="11" t="s">
        <v>157</v>
      </c>
      <c r="E312" s="12">
        <v>21.93</v>
      </c>
      <c r="F312" s="12">
        <v>19.170000000000002</v>
      </c>
      <c r="G312" s="12">
        <v>18.899999999999999</v>
      </c>
      <c r="H312" s="12">
        <v>29.18</v>
      </c>
      <c r="I312" s="12">
        <v>18.829999999999998</v>
      </c>
      <c r="J312" s="12">
        <v>19.829999999999998</v>
      </c>
      <c r="K312" s="12">
        <v>23.28</v>
      </c>
      <c r="L312" s="12">
        <v>33.58</v>
      </c>
      <c r="M312" s="12">
        <v>20.91</v>
      </c>
      <c r="N312" s="12">
        <v>27.68</v>
      </c>
      <c r="O312" s="12">
        <v>33.729999999999997</v>
      </c>
      <c r="P312" s="12">
        <v>24.04</v>
      </c>
      <c r="Q312" s="12">
        <v>34.479999999999997</v>
      </c>
      <c r="R312" s="12">
        <v>34.19</v>
      </c>
      <c r="S312" s="12">
        <v>39.22</v>
      </c>
      <c r="T312" s="12">
        <v>27.25</v>
      </c>
    </row>
    <row r="313" spans="1:20" hidden="1" x14ac:dyDescent="0.15">
      <c r="A313" s="89" t="s">
        <v>464</v>
      </c>
      <c r="C313" s="6"/>
      <c r="D313" s="9" t="s">
        <v>67</v>
      </c>
    </row>
    <row r="314" spans="1:20" hidden="1" x14ac:dyDescent="0.15">
      <c r="A314" s="89" t="s">
        <v>464</v>
      </c>
      <c r="C314" s="6"/>
      <c r="D314" s="11" t="s">
        <v>158</v>
      </c>
      <c r="E314" s="12">
        <v>79.61</v>
      </c>
      <c r="F314" s="12">
        <v>94.06</v>
      </c>
      <c r="G314" s="12">
        <v>86.75</v>
      </c>
      <c r="H314" s="12">
        <v>96.23</v>
      </c>
      <c r="I314" s="12">
        <v>92.96</v>
      </c>
      <c r="J314" s="12">
        <v>83.36</v>
      </c>
      <c r="K314" s="12">
        <v>107.44</v>
      </c>
      <c r="L314" s="12">
        <v>75.25</v>
      </c>
      <c r="M314" s="12">
        <v>44.57</v>
      </c>
      <c r="N314" s="12">
        <v>69.89</v>
      </c>
      <c r="O314" s="12">
        <v>65.72</v>
      </c>
      <c r="P314" s="12">
        <v>47.1</v>
      </c>
      <c r="Q314" s="12">
        <v>66.08</v>
      </c>
      <c r="R314" s="12">
        <v>75.010000000000005</v>
      </c>
      <c r="S314" s="12">
        <v>68.97</v>
      </c>
      <c r="T314" s="12">
        <v>77.569999999999993</v>
      </c>
    </row>
    <row r="315" spans="1:20" hidden="1" x14ac:dyDescent="0.15">
      <c r="A315" s="89" t="s">
        <v>464</v>
      </c>
      <c r="C315" s="9" t="s">
        <v>68</v>
      </c>
      <c r="D315" s="10"/>
    </row>
    <row r="316" spans="1:20" hidden="1" x14ac:dyDescent="0.15">
      <c r="A316" s="89" t="s">
        <v>464</v>
      </c>
      <c r="C316" s="6"/>
      <c r="D316" s="9" t="s">
        <v>69</v>
      </c>
    </row>
    <row r="317" spans="1:20" hidden="1" x14ac:dyDescent="0.15">
      <c r="A317" s="89" t="s">
        <v>464</v>
      </c>
      <c r="C317" s="6"/>
      <c r="D317" s="11" t="s">
        <v>61</v>
      </c>
      <c r="E317" s="58">
        <v>0</v>
      </c>
      <c r="F317" s="58">
        <v>0</v>
      </c>
      <c r="G317" s="58">
        <v>0</v>
      </c>
      <c r="H317" s="58">
        <v>0</v>
      </c>
      <c r="I317" s="58">
        <v>0</v>
      </c>
      <c r="J317" s="58">
        <v>0</v>
      </c>
      <c r="K317" s="58">
        <v>0</v>
      </c>
      <c r="L317" s="58">
        <v>0</v>
      </c>
      <c r="M317" s="58">
        <v>0</v>
      </c>
      <c r="N317" s="58">
        <v>0</v>
      </c>
      <c r="O317" s="58">
        <v>0</v>
      </c>
      <c r="P317" s="58">
        <v>0</v>
      </c>
      <c r="Q317" s="58">
        <v>0</v>
      </c>
      <c r="R317" s="58">
        <v>0</v>
      </c>
      <c r="S317" s="58">
        <v>0</v>
      </c>
      <c r="T317" s="58">
        <v>0</v>
      </c>
    </row>
    <row r="318" spans="1:20" hidden="1" x14ac:dyDescent="0.15">
      <c r="A318" s="89" t="s">
        <v>464</v>
      </c>
      <c r="C318" s="6"/>
      <c r="D318" s="11" t="s">
        <v>62</v>
      </c>
      <c r="E318" s="58">
        <v>83427.777777777781</v>
      </c>
      <c r="F318" s="58">
        <v>59480.555555555555</v>
      </c>
      <c r="G318" s="58">
        <v>63355.555555555555</v>
      </c>
      <c r="H318" s="58">
        <v>31441.666666666668</v>
      </c>
      <c r="I318" s="58">
        <v>10477.777777777777</v>
      </c>
      <c r="J318" s="58">
        <v>47263.888888888891</v>
      </c>
      <c r="K318" s="58">
        <v>2811.1111111111113</v>
      </c>
      <c r="L318" s="58">
        <v>23858.333333333332</v>
      </c>
      <c r="M318" s="58">
        <v>21263.888888888891</v>
      </c>
      <c r="N318" s="58">
        <v>3950</v>
      </c>
      <c r="O318" s="58">
        <v>16330.555555555555</v>
      </c>
      <c r="P318" s="58">
        <v>13936.111111111111</v>
      </c>
      <c r="Q318" s="58">
        <v>14488.888888888889</v>
      </c>
      <c r="R318" s="58">
        <v>8166.666666666667</v>
      </c>
      <c r="S318" s="58">
        <v>4705.5555555555557</v>
      </c>
      <c r="T318" s="58">
        <v>1733.3333333333333</v>
      </c>
    </row>
    <row r="319" spans="1:20" hidden="1" x14ac:dyDescent="0.15">
      <c r="A319" s="89" t="s">
        <v>464</v>
      </c>
      <c r="C319" s="6"/>
      <c r="D319" s="11" t="s">
        <v>70</v>
      </c>
      <c r="E319" s="58">
        <v>65897.222222222219</v>
      </c>
      <c r="F319" s="58">
        <v>65897.222222222219</v>
      </c>
      <c r="G319" s="58">
        <v>65897.222222222219</v>
      </c>
      <c r="H319" s="58">
        <v>65897.222222222219</v>
      </c>
      <c r="I319" s="58">
        <v>65897.222222222219</v>
      </c>
      <c r="J319" s="58">
        <v>65897.222222222219</v>
      </c>
      <c r="K319" s="58">
        <v>65897.222222222219</v>
      </c>
      <c r="L319" s="58">
        <v>65897.222222222219</v>
      </c>
      <c r="M319" s="58">
        <v>65897.222222222219</v>
      </c>
      <c r="N319" s="58">
        <v>65897.222222222219</v>
      </c>
      <c r="O319" s="58">
        <v>65897.222222222219</v>
      </c>
      <c r="P319" s="58">
        <v>65897.222222222219</v>
      </c>
      <c r="Q319" s="58">
        <v>65897.222222222219</v>
      </c>
      <c r="R319" s="58">
        <v>65897.222222222219</v>
      </c>
      <c r="S319" s="58">
        <v>65897.222222222219</v>
      </c>
      <c r="T319" s="58">
        <v>65897.222222222219</v>
      </c>
    </row>
    <row r="320" spans="1:20" hidden="1" x14ac:dyDescent="0.15">
      <c r="A320" s="89" t="s">
        <v>464</v>
      </c>
      <c r="C320" s="6"/>
      <c r="D320" s="11" t="s">
        <v>71</v>
      </c>
      <c r="E320" s="58">
        <v>18516.666666666668</v>
      </c>
      <c r="F320" s="58">
        <v>18483.333333333336</v>
      </c>
      <c r="G320" s="58">
        <v>18480.555555555555</v>
      </c>
      <c r="H320" s="58">
        <v>18511.111111111109</v>
      </c>
      <c r="I320" s="58">
        <v>18508.333333333332</v>
      </c>
      <c r="J320" s="58">
        <v>18488.888888888891</v>
      </c>
      <c r="K320" s="58">
        <v>18469.444444444442</v>
      </c>
      <c r="L320" s="58">
        <v>18488.888888888891</v>
      </c>
      <c r="M320" s="58">
        <v>18483.333333333336</v>
      </c>
      <c r="N320" s="58">
        <v>18458.333333333332</v>
      </c>
      <c r="O320" s="58">
        <v>18461.111111111109</v>
      </c>
      <c r="P320" s="58">
        <v>18466.666666666668</v>
      </c>
      <c r="Q320" s="58">
        <v>18477.777777777777</v>
      </c>
      <c r="R320" s="58">
        <v>18455.555555555555</v>
      </c>
      <c r="S320" s="58">
        <v>18450</v>
      </c>
      <c r="T320" s="58">
        <v>18338.888888888887</v>
      </c>
    </row>
    <row r="321" spans="1:20" hidden="1" x14ac:dyDescent="0.15">
      <c r="A321" s="89" t="s">
        <v>464</v>
      </c>
      <c r="C321" s="6"/>
      <c r="D321" s="11" t="s">
        <v>72</v>
      </c>
      <c r="E321" s="58">
        <v>166402.77777777778</v>
      </c>
      <c r="F321" s="58">
        <v>166402.77777777778</v>
      </c>
      <c r="G321" s="58">
        <v>166402.77777777778</v>
      </c>
      <c r="H321" s="58">
        <v>166402.77777777778</v>
      </c>
      <c r="I321" s="58">
        <v>166402.77777777778</v>
      </c>
      <c r="J321" s="58">
        <v>166402.77777777778</v>
      </c>
      <c r="K321" s="58">
        <v>166402.77777777778</v>
      </c>
      <c r="L321" s="58">
        <v>166402.77777777778</v>
      </c>
      <c r="M321" s="58">
        <v>166402.77777777778</v>
      </c>
      <c r="N321" s="58">
        <v>166402.77777777778</v>
      </c>
      <c r="O321" s="58">
        <v>166402.77777777778</v>
      </c>
      <c r="P321" s="58">
        <v>166402.77777777778</v>
      </c>
      <c r="Q321" s="58">
        <v>166402.77777777778</v>
      </c>
      <c r="R321" s="58">
        <v>166402.77777777778</v>
      </c>
      <c r="S321" s="58">
        <v>166402.77777777778</v>
      </c>
      <c r="T321" s="58">
        <v>166402.77777777778</v>
      </c>
    </row>
    <row r="322" spans="1:20" hidden="1" x14ac:dyDescent="0.15">
      <c r="A322" s="89" t="s">
        <v>464</v>
      </c>
      <c r="C322" s="6"/>
      <c r="D322" s="11" t="s">
        <v>73</v>
      </c>
      <c r="E322" s="58">
        <v>0</v>
      </c>
      <c r="F322" s="58">
        <v>0</v>
      </c>
      <c r="G322" s="58">
        <v>0</v>
      </c>
      <c r="H322" s="58">
        <v>0</v>
      </c>
      <c r="I322" s="58">
        <v>0</v>
      </c>
      <c r="J322" s="58">
        <v>0</v>
      </c>
      <c r="K322" s="58">
        <v>0</v>
      </c>
      <c r="L322" s="58">
        <v>0</v>
      </c>
      <c r="M322" s="58">
        <v>0</v>
      </c>
      <c r="N322" s="58">
        <v>0</v>
      </c>
      <c r="O322" s="58">
        <v>0</v>
      </c>
      <c r="P322" s="58">
        <v>0</v>
      </c>
      <c r="Q322" s="58">
        <v>0</v>
      </c>
      <c r="R322" s="58">
        <v>0</v>
      </c>
      <c r="S322" s="58">
        <v>0</v>
      </c>
      <c r="T322" s="58">
        <v>0</v>
      </c>
    </row>
    <row r="323" spans="1:20" hidden="1" x14ac:dyDescent="0.15">
      <c r="A323" s="89" t="s">
        <v>464</v>
      </c>
      <c r="C323" s="6"/>
      <c r="D323" s="11" t="s">
        <v>74</v>
      </c>
      <c r="E323" s="58">
        <v>30211.111111111109</v>
      </c>
      <c r="F323" s="58">
        <v>30405.555555555555</v>
      </c>
      <c r="G323" s="58">
        <v>30211.111111111109</v>
      </c>
      <c r="H323" s="58">
        <v>30244.444444444445</v>
      </c>
      <c r="I323" s="58">
        <v>27325</v>
      </c>
      <c r="J323" s="58">
        <v>29663.888888888891</v>
      </c>
      <c r="K323" s="58">
        <v>27091.666666666668</v>
      </c>
      <c r="L323" s="58">
        <v>29386.111111111109</v>
      </c>
      <c r="M323" s="58">
        <v>33452.777777777781</v>
      </c>
      <c r="N323" s="58">
        <v>27300</v>
      </c>
      <c r="O323" s="58">
        <v>29072.222222222223</v>
      </c>
      <c r="P323" s="58">
        <v>32705.555555555555</v>
      </c>
      <c r="Q323" s="58">
        <v>29002.777777777777</v>
      </c>
      <c r="R323" s="58">
        <v>30819.444444444445</v>
      </c>
      <c r="S323" s="58">
        <v>27811.111111111109</v>
      </c>
      <c r="T323" s="58">
        <v>26275</v>
      </c>
    </row>
    <row r="324" spans="1:20" hidden="1" x14ac:dyDescent="0.15">
      <c r="A324" s="89" t="s">
        <v>464</v>
      </c>
      <c r="C324" s="6"/>
      <c r="D324" s="11" t="s">
        <v>77</v>
      </c>
      <c r="E324" s="58">
        <v>18819.444444444445</v>
      </c>
      <c r="F324" s="58">
        <v>18127.777777777781</v>
      </c>
      <c r="G324" s="58">
        <v>18063.888888888891</v>
      </c>
      <c r="H324" s="58">
        <v>17438.888888888891</v>
      </c>
      <c r="I324" s="58">
        <v>17480.555555555555</v>
      </c>
      <c r="J324" s="58">
        <v>17561.111111111109</v>
      </c>
      <c r="K324" s="58">
        <v>16850</v>
      </c>
      <c r="L324" s="58">
        <v>16966.666666666668</v>
      </c>
      <c r="M324" s="58">
        <v>16911.111111111109</v>
      </c>
      <c r="N324" s="58">
        <v>16552.777777777777</v>
      </c>
      <c r="O324" s="58">
        <v>16663.888888888891</v>
      </c>
      <c r="P324" s="58">
        <v>16575</v>
      </c>
      <c r="Q324" s="58">
        <v>16516.666666666668</v>
      </c>
      <c r="R324" s="58">
        <v>16263.888888888889</v>
      </c>
      <c r="S324" s="58">
        <v>16055.555555555555</v>
      </c>
      <c r="T324" s="58">
        <v>15691.666666666666</v>
      </c>
    </row>
    <row r="325" spans="1:20" hidden="1" x14ac:dyDescent="0.15">
      <c r="A325" s="89" t="s">
        <v>464</v>
      </c>
      <c r="C325" s="6"/>
      <c r="D325" s="11" t="s">
        <v>78</v>
      </c>
      <c r="E325" s="58">
        <v>0</v>
      </c>
      <c r="F325" s="58">
        <v>0</v>
      </c>
      <c r="G325" s="58">
        <v>0</v>
      </c>
      <c r="H325" s="58">
        <v>0</v>
      </c>
      <c r="I325" s="58">
        <v>0</v>
      </c>
      <c r="J325" s="58">
        <v>0</v>
      </c>
      <c r="K325" s="58">
        <v>0</v>
      </c>
      <c r="L325" s="58">
        <v>0</v>
      </c>
      <c r="M325" s="58">
        <v>0</v>
      </c>
      <c r="N325" s="58">
        <v>0</v>
      </c>
      <c r="O325" s="58">
        <v>0</v>
      </c>
      <c r="P325" s="58">
        <v>0</v>
      </c>
      <c r="Q325" s="58">
        <v>0</v>
      </c>
      <c r="R325" s="58">
        <v>0</v>
      </c>
      <c r="S325" s="58">
        <v>0</v>
      </c>
      <c r="T325" s="58">
        <v>0</v>
      </c>
    </row>
    <row r="326" spans="1:20" hidden="1" x14ac:dyDescent="0.15">
      <c r="A326" s="89" t="s">
        <v>464</v>
      </c>
      <c r="C326" s="6"/>
      <c r="D326" s="11" t="s">
        <v>79</v>
      </c>
      <c r="E326" s="58">
        <v>383277.77777777775</v>
      </c>
      <c r="F326" s="58">
        <v>358797.22222222225</v>
      </c>
      <c r="G326" s="58">
        <v>362411.11111111112</v>
      </c>
      <c r="H326" s="58">
        <v>329936.11111111112</v>
      </c>
      <c r="I326" s="58">
        <v>306088.88888888888</v>
      </c>
      <c r="J326" s="58">
        <v>345280.55555555556</v>
      </c>
      <c r="K326" s="58">
        <v>297522.22222222219</v>
      </c>
      <c r="L326" s="58">
        <v>321002.77777777775</v>
      </c>
      <c r="M326" s="58">
        <v>322411.11111111112</v>
      </c>
      <c r="N326" s="58">
        <v>298558.33333333331</v>
      </c>
      <c r="O326" s="58">
        <v>312827.77777777775</v>
      </c>
      <c r="P326" s="58">
        <v>313980.55555555556</v>
      </c>
      <c r="Q326" s="58">
        <v>310786.11111111112</v>
      </c>
      <c r="R326" s="58">
        <v>306005.55555555556</v>
      </c>
      <c r="S326" s="58">
        <v>299322.22222222225</v>
      </c>
      <c r="T326" s="58">
        <v>294338.88888888888</v>
      </c>
    </row>
    <row r="327" spans="1:20" hidden="1" x14ac:dyDescent="0.15">
      <c r="A327" s="89" t="s">
        <v>464</v>
      </c>
      <c r="C327" s="6"/>
      <c r="D327" s="9" t="s">
        <v>140</v>
      </c>
    </row>
    <row r="328" spans="1:20" hidden="1" x14ac:dyDescent="0.15">
      <c r="A328" s="89" t="s">
        <v>464</v>
      </c>
      <c r="C328" s="6"/>
      <c r="D328" s="11" t="s">
        <v>61</v>
      </c>
      <c r="E328" s="58">
        <v>13960</v>
      </c>
      <c r="F328" s="58">
        <v>202860</v>
      </c>
      <c r="G328" s="58">
        <v>150700</v>
      </c>
      <c r="H328" s="58">
        <v>384170</v>
      </c>
      <c r="I328" s="58">
        <v>124540</v>
      </c>
      <c r="J328" s="58">
        <v>252320</v>
      </c>
      <c r="K328" s="58">
        <v>367250</v>
      </c>
      <c r="L328" s="58">
        <v>671850</v>
      </c>
      <c r="M328" s="58">
        <v>451970</v>
      </c>
      <c r="N328" s="58">
        <v>641130</v>
      </c>
      <c r="O328" s="58">
        <v>903800</v>
      </c>
      <c r="P328" s="58">
        <v>654850</v>
      </c>
      <c r="Q328" s="58">
        <v>1135110</v>
      </c>
      <c r="R328" s="58">
        <v>947810</v>
      </c>
      <c r="S328" s="58">
        <v>1413400</v>
      </c>
      <c r="T328" s="58">
        <v>2186760</v>
      </c>
    </row>
    <row r="329" spans="1:20" hidden="1" x14ac:dyDescent="0.15">
      <c r="A329" s="89" t="s">
        <v>464</v>
      </c>
      <c r="C329" s="6"/>
      <c r="D329" s="11" t="s">
        <v>72</v>
      </c>
      <c r="E329" s="58">
        <v>800920</v>
      </c>
      <c r="F329" s="58">
        <v>800920</v>
      </c>
      <c r="G329" s="58">
        <v>800920</v>
      </c>
      <c r="H329" s="58">
        <v>800920</v>
      </c>
      <c r="I329" s="58">
        <v>800920</v>
      </c>
      <c r="J329" s="58">
        <v>800920</v>
      </c>
      <c r="K329" s="58">
        <v>800920</v>
      </c>
      <c r="L329" s="58">
        <v>800920</v>
      </c>
      <c r="M329" s="58">
        <v>800920</v>
      </c>
      <c r="N329" s="58">
        <v>800920</v>
      </c>
      <c r="O329" s="58">
        <v>800920</v>
      </c>
      <c r="P329" s="58">
        <v>800920</v>
      </c>
      <c r="Q329" s="58">
        <v>800920</v>
      </c>
      <c r="R329" s="58">
        <v>800920</v>
      </c>
      <c r="S329" s="58">
        <v>800920</v>
      </c>
      <c r="T329" s="58">
        <v>800920</v>
      </c>
    </row>
    <row r="330" spans="1:20" hidden="1" x14ac:dyDescent="0.15">
      <c r="A330" s="89" t="s">
        <v>464</v>
      </c>
      <c r="C330" s="6"/>
      <c r="D330" s="11" t="s">
        <v>76</v>
      </c>
      <c r="E330" s="58">
        <v>162410</v>
      </c>
      <c r="F330" s="58">
        <v>193490</v>
      </c>
      <c r="G330" s="58">
        <v>175610</v>
      </c>
      <c r="H330" s="58">
        <v>223430</v>
      </c>
      <c r="I330" s="58">
        <v>217620</v>
      </c>
      <c r="J330" s="58">
        <v>197130</v>
      </c>
      <c r="K330" s="58">
        <v>243250</v>
      </c>
      <c r="L330" s="58">
        <v>246970</v>
      </c>
      <c r="M330" s="58">
        <v>242500</v>
      </c>
      <c r="N330" s="58">
        <v>259220.00000000003</v>
      </c>
      <c r="O330" s="58">
        <v>267630</v>
      </c>
      <c r="P330" s="58">
        <v>266550</v>
      </c>
      <c r="Q330" s="58">
        <v>285480</v>
      </c>
      <c r="R330" s="58">
        <v>288730</v>
      </c>
      <c r="S330" s="58">
        <v>314930</v>
      </c>
      <c r="T330" s="58">
        <v>350570</v>
      </c>
    </row>
    <row r="331" spans="1:20" hidden="1" x14ac:dyDescent="0.15">
      <c r="A331" s="89" t="s">
        <v>464</v>
      </c>
      <c r="C331" s="6"/>
      <c r="D331" s="11" t="s">
        <v>77</v>
      </c>
      <c r="E331" s="58">
        <v>0</v>
      </c>
      <c r="F331" s="58">
        <v>0</v>
      </c>
      <c r="G331" s="58">
        <v>0</v>
      </c>
      <c r="H331" s="58">
        <v>0</v>
      </c>
      <c r="I331" s="58">
        <v>0</v>
      </c>
      <c r="J331" s="58">
        <v>0</v>
      </c>
      <c r="K331" s="58">
        <v>0</v>
      </c>
      <c r="L331" s="58">
        <v>0</v>
      </c>
      <c r="M331" s="58">
        <v>0</v>
      </c>
      <c r="N331" s="58">
        <v>0</v>
      </c>
      <c r="O331" s="58">
        <v>0</v>
      </c>
      <c r="P331" s="58">
        <v>0</v>
      </c>
      <c r="Q331" s="58">
        <v>0</v>
      </c>
      <c r="R331" s="58">
        <v>0</v>
      </c>
      <c r="S331" s="58">
        <v>0</v>
      </c>
      <c r="T331" s="58">
        <v>0</v>
      </c>
    </row>
    <row r="332" spans="1:20" hidden="1" x14ac:dyDescent="0.15">
      <c r="A332" s="89" t="s">
        <v>464</v>
      </c>
      <c r="C332" s="6"/>
      <c r="D332" s="11" t="s">
        <v>78</v>
      </c>
      <c r="E332" s="58">
        <v>0</v>
      </c>
      <c r="F332" s="58">
        <v>0</v>
      </c>
      <c r="G332" s="58">
        <v>0</v>
      </c>
      <c r="H332" s="58">
        <v>0</v>
      </c>
      <c r="I332" s="58">
        <v>0</v>
      </c>
      <c r="J332" s="58">
        <v>0</v>
      </c>
      <c r="K332" s="58">
        <v>0</v>
      </c>
      <c r="L332" s="58">
        <v>0</v>
      </c>
      <c r="M332" s="58">
        <v>0</v>
      </c>
      <c r="N332" s="58">
        <v>0</v>
      </c>
      <c r="O332" s="58">
        <v>0</v>
      </c>
      <c r="P332" s="58">
        <v>0</v>
      </c>
      <c r="Q332" s="58">
        <v>0</v>
      </c>
      <c r="R332" s="58">
        <v>0</v>
      </c>
      <c r="S332" s="58">
        <v>0</v>
      </c>
      <c r="T332" s="58">
        <v>0</v>
      </c>
    </row>
    <row r="333" spans="1:20" hidden="1" x14ac:dyDescent="0.15">
      <c r="A333" s="89" t="s">
        <v>464</v>
      </c>
      <c r="C333" s="6"/>
      <c r="D333" s="11" t="s">
        <v>79</v>
      </c>
      <c r="E333" s="58">
        <v>977280</v>
      </c>
      <c r="F333" s="58">
        <v>1197260</v>
      </c>
      <c r="G333" s="58">
        <v>1127230</v>
      </c>
      <c r="H333" s="58">
        <v>1408520</v>
      </c>
      <c r="I333" s="58">
        <v>1143080</v>
      </c>
      <c r="J333" s="58">
        <v>1250380</v>
      </c>
      <c r="K333" s="58">
        <v>1411420</v>
      </c>
      <c r="L333" s="58">
        <v>1719740</v>
      </c>
      <c r="M333" s="58">
        <v>1495400</v>
      </c>
      <c r="N333" s="58">
        <v>1701270</v>
      </c>
      <c r="O333" s="58">
        <v>1972350</v>
      </c>
      <c r="P333" s="58">
        <v>1722320</v>
      </c>
      <c r="Q333" s="58">
        <v>2221510</v>
      </c>
      <c r="R333" s="58">
        <v>2037460</v>
      </c>
      <c r="S333" s="58">
        <v>2529250</v>
      </c>
      <c r="T333" s="58">
        <v>3338250</v>
      </c>
    </row>
    <row r="334" spans="1:20" hidden="1" x14ac:dyDescent="0.15">
      <c r="A334" s="89" t="s">
        <v>464</v>
      </c>
      <c r="C334" s="6"/>
      <c r="D334" s="9" t="s">
        <v>141</v>
      </c>
      <c r="E334" s="15">
        <v>2357080</v>
      </c>
      <c r="F334" s="15">
        <v>2488940</v>
      </c>
      <c r="G334" s="15">
        <v>2431910</v>
      </c>
      <c r="H334" s="15">
        <v>2596290</v>
      </c>
      <c r="I334" s="15">
        <v>2245000</v>
      </c>
      <c r="J334" s="15">
        <v>2493390</v>
      </c>
      <c r="K334" s="15">
        <v>2482500</v>
      </c>
      <c r="L334" s="15">
        <v>2875350</v>
      </c>
      <c r="M334" s="15">
        <v>2656080</v>
      </c>
      <c r="N334" s="15">
        <v>2776080</v>
      </c>
      <c r="O334" s="15">
        <v>3098530</v>
      </c>
      <c r="P334" s="15">
        <v>2852660</v>
      </c>
      <c r="Q334" s="15">
        <v>3340340</v>
      </c>
      <c r="R334" s="15">
        <v>3139080</v>
      </c>
      <c r="S334" s="15">
        <v>3606810</v>
      </c>
      <c r="T334" s="15">
        <v>4397870</v>
      </c>
    </row>
    <row r="335" spans="1:20" hidden="1" x14ac:dyDescent="0.15">
      <c r="A335" s="89" t="s">
        <v>464</v>
      </c>
      <c r="C335" s="9" t="s">
        <v>80</v>
      </c>
      <c r="D335" s="10"/>
    </row>
    <row r="336" spans="1:20" hidden="1" x14ac:dyDescent="0.15">
      <c r="A336" s="89" t="s">
        <v>464</v>
      </c>
      <c r="C336" s="6"/>
      <c r="D336" s="9" t="s">
        <v>159</v>
      </c>
    </row>
    <row r="337" spans="1:20" hidden="1" x14ac:dyDescent="0.15">
      <c r="A337" s="89" t="s">
        <v>464</v>
      </c>
      <c r="C337" s="6"/>
      <c r="D337" s="11" t="s">
        <v>142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</row>
    <row r="338" spans="1:20" hidden="1" x14ac:dyDescent="0.15">
      <c r="A338" s="89" t="s">
        <v>464</v>
      </c>
      <c r="C338" s="6"/>
      <c r="D338" s="11" t="s">
        <v>143</v>
      </c>
      <c r="E338" s="13">
        <v>587.57703218233394</v>
      </c>
      <c r="F338" s="13">
        <v>418.91812579477653</v>
      </c>
      <c r="G338" s="13">
        <v>446.20952753594838</v>
      </c>
      <c r="H338" s="13">
        <v>221.44184681600314</v>
      </c>
      <c r="I338" s="13">
        <v>73.794385209821002</v>
      </c>
      <c r="J338" s="13">
        <v>332.87684632690991</v>
      </c>
      <c r="K338" s="13">
        <v>19.798493592878803</v>
      </c>
      <c r="L338" s="13">
        <v>168.03286706446249</v>
      </c>
      <c r="M338" s="13">
        <v>149.76034432162771</v>
      </c>
      <c r="N338" s="13">
        <v>27.819622420033259</v>
      </c>
      <c r="O338" s="13">
        <v>115.01516188985622</v>
      </c>
      <c r="P338" s="13">
        <v>98.151227623985136</v>
      </c>
      <c r="Q338" s="13">
        <v>102.04440966448206</v>
      </c>
      <c r="R338" s="13">
        <v>57.517362809351468</v>
      </c>
      <c r="S338" s="13">
        <v>33.140956666340607</v>
      </c>
      <c r="T338" s="13">
        <v>12.207766800352148</v>
      </c>
    </row>
    <row r="339" spans="1:20" hidden="1" x14ac:dyDescent="0.15">
      <c r="A339" s="89" t="s">
        <v>464</v>
      </c>
      <c r="C339" s="6"/>
      <c r="D339" s="11" t="s">
        <v>144</v>
      </c>
      <c r="E339" s="13">
        <v>464.11033943069549</v>
      </c>
      <c r="F339" s="13">
        <v>464.11033943069549</v>
      </c>
      <c r="G339" s="13">
        <v>464.11033943069549</v>
      </c>
      <c r="H339" s="13">
        <v>464.11033943069549</v>
      </c>
      <c r="I339" s="13">
        <v>464.11033943069549</v>
      </c>
      <c r="J339" s="13">
        <v>464.11033943069549</v>
      </c>
      <c r="K339" s="13">
        <v>464.11033943069549</v>
      </c>
      <c r="L339" s="13">
        <v>464.11033943069549</v>
      </c>
      <c r="M339" s="13">
        <v>464.11033943069549</v>
      </c>
      <c r="N339" s="13">
        <v>464.11033943069549</v>
      </c>
      <c r="O339" s="13">
        <v>464.11033943069549</v>
      </c>
      <c r="P339" s="13">
        <v>464.11033943069549</v>
      </c>
      <c r="Q339" s="13">
        <v>464.11033943069549</v>
      </c>
      <c r="R339" s="13">
        <v>464.11033943069549</v>
      </c>
      <c r="S339" s="13">
        <v>464.11033943069549</v>
      </c>
      <c r="T339" s="13">
        <v>464.11033943069549</v>
      </c>
    </row>
    <row r="340" spans="1:20" hidden="1" x14ac:dyDescent="0.15">
      <c r="A340" s="89" t="s">
        <v>464</v>
      </c>
      <c r="C340" s="6"/>
      <c r="D340" s="11" t="s">
        <v>145</v>
      </c>
      <c r="E340" s="13">
        <v>130.41181649222344</v>
      </c>
      <c r="F340" s="13">
        <v>130.1770517460628</v>
      </c>
      <c r="G340" s="13">
        <v>130.15748801721608</v>
      </c>
      <c r="H340" s="13">
        <v>130.37268903453</v>
      </c>
      <c r="I340" s="13">
        <v>130.35312530568328</v>
      </c>
      <c r="J340" s="13">
        <v>130.21617920375624</v>
      </c>
      <c r="K340" s="13">
        <v>130.0792331018292</v>
      </c>
      <c r="L340" s="13">
        <v>130.21617920375624</v>
      </c>
      <c r="M340" s="13">
        <v>130.1770517460628</v>
      </c>
      <c r="N340" s="13">
        <v>130.00097818644235</v>
      </c>
      <c r="O340" s="13">
        <v>130.02054191528907</v>
      </c>
      <c r="P340" s="13">
        <v>130.05966937298248</v>
      </c>
      <c r="Q340" s="13">
        <v>130.13792428836936</v>
      </c>
      <c r="R340" s="13">
        <v>129.98141445759563</v>
      </c>
      <c r="S340" s="13">
        <v>129.94228699990219</v>
      </c>
      <c r="T340" s="13">
        <v>129.15973784603347</v>
      </c>
    </row>
    <row r="341" spans="1:20" hidden="1" x14ac:dyDescent="0.15">
      <c r="A341" s="89" t="s">
        <v>464</v>
      </c>
      <c r="C341" s="6"/>
      <c r="D341" s="11" t="s">
        <v>146</v>
      </c>
      <c r="E341" s="13">
        <v>1171.9651765626529</v>
      </c>
      <c r="F341" s="13">
        <v>1171.9651765626529</v>
      </c>
      <c r="G341" s="13">
        <v>1171.9651765626529</v>
      </c>
      <c r="H341" s="13">
        <v>1171.9651765626529</v>
      </c>
      <c r="I341" s="13">
        <v>1171.9651765626529</v>
      </c>
      <c r="J341" s="13">
        <v>1171.9651765626529</v>
      </c>
      <c r="K341" s="13">
        <v>1171.9651765626529</v>
      </c>
      <c r="L341" s="13">
        <v>1171.9651765626529</v>
      </c>
      <c r="M341" s="13">
        <v>1171.9651765626529</v>
      </c>
      <c r="N341" s="13">
        <v>1171.9651765626529</v>
      </c>
      <c r="O341" s="13">
        <v>1171.9651765626529</v>
      </c>
      <c r="P341" s="13">
        <v>1171.9651765626529</v>
      </c>
      <c r="Q341" s="13">
        <v>1171.9651765626529</v>
      </c>
      <c r="R341" s="13">
        <v>1171.9651765626529</v>
      </c>
      <c r="S341" s="13">
        <v>1171.9651765626529</v>
      </c>
      <c r="T341" s="13">
        <v>1171.9651765626529</v>
      </c>
    </row>
    <row r="342" spans="1:20" hidden="1" x14ac:dyDescent="0.15">
      <c r="A342" s="89" t="s">
        <v>464</v>
      </c>
      <c r="C342" s="6"/>
      <c r="D342" s="11" t="s">
        <v>147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</row>
    <row r="343" spans="1:20" hidden="1" x14ac:dyDescent="0.15">
      <c r="A343" s="89" t="s">
        <v>464</v>
      </c>
      <c r="C343" s="6"/>
      <c r="D343" s="11" t="s">
        <v>148</v>
      </c>
      <c r="E343" s="13">
        <v>212.77511493690699</v>
      </c>
      <c r="F343" s="13">
        <v>214.14457595617725</v>
      </c>
      <c r="G343" s="13">
        <v>212.77511493690699</v>
      </c>
      <c r="H343" s="13">
        <v>213.0098796830676</v>
      </c>
      <c r="I343" s="13">
        <v>192.44840066516679</v>
      </c>
      <c r="J343" s="13">
        <v>208.9210603541035</v>
      </c>
      <c r="K343" s="13">
        <v>190.80504744204245</v>
      </c>
      <c r="L343" s="13">
        <v>206.96468746943168</v>
      </c>
      <c r="M343" s="13">
        <v>235.6059865010271</v>
      </c>
      <c r="N343" s="13">
        <v>192.27232710554634</v>
      </c>
      <c r="O343" s="13">
        <v>204.75398610975253</v>
      </c>
      <c r="P343" s="13">
        <v>230.34334344125992</v>
      </c>
      <c r="Q343" s="13">
        <v>204.26489288858457</v>
      </c>
      <c r="R343" s="13">
        <v>217.05957155433828</v>
      </c>
      <c r="S343" s="13">
        <v>195.87205321334247</v>
      </c>
      <c r="T343" s="13">
        <v>185.0533111611073</v>
      </c>
    </row>
    <row r="344" spans="1:20" hidden="1" x14ac:dyDescent="0.15">
      <c r="A344" s="89" t="s">
        <v>464</v>
      </c>
      <c r="C344" s="6"/>
      <c r="D344" s="11" t="s">
        <v>149</v>
      </c>
      <c r="E344" s="13">
        <v>132.54426293651571</v>
      </c>
      <c r="F344" s="13">
        <v>127.67289445368289</v>
      </c>
      <c r="G344" s="13">
        <v>127.22292869020836</v>
      </c>
      <c r="H344" s="13">
        <v>122.82108969969677</v>
      </c>
      <c r="I344" s="13">
        <v>123.11454563239754</v>
      </c>
      <c r="J344" s="13">
        <v>123.68189376895236</v>
      </c>
      <c r="K344" s="13">
        <v>118.67357918419252</v>
      </c>
      <c r="L344" s="13">
        <v>119.49525579575467</v>
      </c>
      <c r="M344" s="13">
        <v>119.10398121882031</v>
      </c>
      <c r="N344" s="13">
        <v>116.58026019759366</v>
      </c>
      <c r="O344" s="13">
        <v>117.36280935146239</v>
      </c>
      <c r="P344" s="13">
        <v>116.73677002836742</v>
      </c>
      <c r="Q344" s="13">
        <v>116.32593172258633</v>
      </c>
      <c r="R344" s="13">
        <v>114.54563239753497</v>
      </c>
      <c r="S344" s="13">
        <v>113.07835273403111</v>
      </c>
      <c r="T344" s="13">
        <v>110.51550425511103</v>
      </c>
    </row>
    <row r="345" spans="1:20" hidden="1" x14ac:dyDescent="0.15">
      <c r="A345" s="89" t="s">
        <v>464</v>
      </c>
      <c r="C345" s="6"/>
      <c r="D345" s="11" t="s">
        <v>150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</row>
    <row r="346" spans="1:20" hidden="1" x14ac:dyDescent="0.15">
      <c r="A346" s="89" t="s">
        <v>464</v>
      </c>
      <c r="C346" s="6"/>
      <c r="D346" s="11" t="s">
        <v>79</v>
      </c>
      <c r="E346" s="13">
        <v>2699.4033062701751</v>
      </c>
      <c r="F346" s="13">
        <v>2526.9881639440478</v>
      </c>
      <c r="G346" s="13">
        <v>2552.4405751736281</v>
      </c>
      <c r="H346" s="13">
        <v>2323.7210212266459</v>
      </c>
      <c r="I346" s="13">
        <v>2155.7664090775702</v>
      </c>
      <c r="J346" s="13">
        <v>2431.791059375917</v>
      </c>
      <c r="K346" s="13">
        <v>2095.4318693142914</v>
      </c>
      <c r="L346" s="13">
        <v>2260.8040692556001</v>
      </c>
      <c r="M346" s="13">
        <v>2270.7228797808862</v>
      </c>
      <c r="N346" s="13">
        <v>2102.7291401741172</v>
      </c>
      <c r="O346" s="13">
        <v>2203.2280152597086</v>
      </c>
      <c r="P346" s="13">
        <v>2211.3469627310965</v>
      </c>
      <c r="Q346" s="13">
        <v>2188.8486745573709</v>
      </c>
      <c r="R346" s="13">
        <v>2155.1794972121688</v>
      </c>
      <c r="S346" s="13">
        <v>2108.1091656069648</v>
      </c>
      <c r="T346" s="13">
        <v>2073.0118360559522</v>
      </c>
    </row>
    <row r="347" spans="1:20" hidden="1" x14ac:dyDescent="0.15">
      <c r="A347" s="89" t="s">
        <v>464</v>
      </c>
      <c r="C347" s="6"/>
      <c r="D347" s="9" t="s">
        <v>160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 hidden="1" x14ac:dyDescent="0.15">
      <c r="A348" s="89" t="s">
        <v>464</v>
      </c>
      <c r="C348" s="6"/>
      <c r="D348" s="11" t="s">
        <v>151</v>
      </c>
      <c r="E348" s="13">
        <v>27.310965470018587</v>
      </c>
      <c r="F348" s="13">
        <v>396.86980338452508</v>
      </c>
      <c r="G348" s="13">
        <v>294.82539372004305</v>
      </c>
      <c r="H348" s="13">
        <v>751.57977110437253</v>
      </c>
      <c r="I348" s="13">
        <v>243.64667905702828</v>
      </c>
      <c r="J348" s="13">
        <v>493.63200626039327</v>
      </c>
      <c r="K348" s="13">
        <v>718.47794189572539</v>
      </c>
      <c r="L348" s="13">
        <v>1314.3891225667612</v>
      </c>
      <c r="M348" s="13">
        <v>884.2218526851218</v>
      </c>
      <c r="N348" s="13">
        <v>1254.289347549643</v>
      </c>
      <c r="O348" s="13">
        <v>1768.1698131663895</v>
      </c>
      <c r="P348" s="13">
        <v>1281.1307835273403</v>
      </c>
      <c r="Q348" s="13">
        <v>2220.6984251198278</v>
      </c>
      <c r="R348" s="13">
        <v>1854.2697838207964</v>
      </c>
      <c r="S348" s="13">
        <v>2765.1374351951481</v>
      </c>
      <c r="T348" s="13">
        <v>4278.1179692849455</v>
      </c>
    </row>
    <row r="349" spans="1:20" hidden="1" x14ac:dyDescent="0.15">
      <c r="A349" s="89" t="s">
        <v>464</v>
      </c>
      <c r="C349" s="6"/>
      <c r="D349" s="11" t="s">
        <v>152</v>
      </c>
      <c r="E349" s="13">
        <v>1566.8981707913529</v>
      </c>
      <c r="F349" s="13">
        <v>1566.8981707913529</v>
      </c>
      <c r="G349" s="13">
        <v>1566.8981707913529</v>
      </c>
      <c r="H349" s="13">
        <v>1566.8981707913529</v>
      </c>
      <c r="I349" s="13">
        <v>1566.8981707913529</v>
      </c>
      <c r="J349" s="13">
        <v>1566.8981707913529</v>
      </c>
      <c r="K349" s="13">
        <v>1566.8981707913529</v>
      </c>
      <c r="L349" s="13">
        <v>1566.8981707913529</v>
      </c>
      <c r="M349" s="13">
        <v>1566.8981707913529</v>
      </c>
      <c r="N349" s="13">
        <v>1566.8981707913529</v>
      </c>
      <c r="O349" s="13">
        <v>1566.8981707913529</v>
      </c>
      <c r="P349" s="13">
        <v>1566.8981707913529</v>
      </c>
      <c r="Q349" s="13">
        <v>1566.8981707913529</v>
      </c>
      <c r="R349" s="13">
        <v>1566.8981707913529</v>
      </c>
      <c r="S349" s="13">
        <v>1566.8981707913529</v>
      </c>
      <c r="T349" s="13">
        <v>1566.8981707913529</v>
      </c>
    </row>
    <row r="350" spans="1:20" hidden="1" x14ac:dyDescent="0.15">
      <c r="A350" s="89" t="s">
        <v>464</v>
      </c>
      <c r="C350" s="6"/>
      <c r="D350" s="11" t="s">
        <v>153</v>
      </c>
      <c r="E350" s="13">
        <v>317.73452019955005</v>
      </c>
      <c r="F350" s="13">
        <v>378.53858945515015</v>
      </c>
      <c r="G350" s="13">
        <v>343.55864227721804</v>
      </c>
      <c r="H350" s="13">
        <v>437.11239362222443</v>
      </c>
      <c r="I350" s="13">
        <v>425.74586716228117</v>
      </c>
      <c r="J350" s="13">
        <v>385.65978675535558</v>
      </c>
      <c r="K350" s="13">
        <v>475.88770419641986</v>
      </c>
      <c r="L350" s="13">
        <v>483.165411327399</v>
      </c>
      <c r="M350" s="13">
        <v>474.420424532916</v>
      </c>
      <c r="N350" s="13">
        <v>507.13097916462885</v>
      </c>
      <c r="O350" s="13">
        <v>523.58407512471877</v>
      </c>
      <c r="P350" s="13">
        <v>521.47119240927327</v>
      </c>
      <c r="Q350" s="13">
        <v>558.50533111611071</v>
      </c>
      <c r="R350" s="13">
        <v>564.86354299129414</v>
      </c>
      <c r="S350" s="13">
        <v>616.12051256969585</v>
      </c>
      <c r="T350" s="13">
        <v>685.84564217939942</v>
      </c>
    </row>
    <row r="351" spans="1:20" hidden="1" x14ac:dyDescent="0.15">
      <c r="A351" s="89" t="s">
        <v>464</v>
      </c>
      <c r="C351" s="6"/>
      <c r="D351" s="11" t="s">
        <v>79</v>
      </c>
      <c r="E351" s="13">
        <v>1911.9240927320748</v>
      </c>
      <c r="F351" s="13">
        <v>2342.2869999021814</v>
      </c>
      <c r="G351" s="13">
        <v>2205.2822067886141</v>
      </c>
      <c r="H351" s="13">
        <v>2755.5903355179498</v>
      </c>
      <c r="I351" s="13">
        <v>2236.2907170106623</v>
      </c>
      <c r="J351" s="13">
        <v>2446.2095275359484</v>
      </c>
      <c r="K351" s="13">
        <v>2761.2638168834983</v>
      </c>
      <c r="L351" s="13">
        <v>3364.4527046855133</v>
      </c>
      <c r="M351" s="13">
        <v>2925.5600117382373</v>
      </c>
      <c r="N351" s="13">
        <v>3328.3184975056247</v>
      </c>
      <c r="O351" s="13">
        <v>3858.6520590824612</v>
      </c>
      <c r="P351" s="13">
        <v>3369.5001467279667</v>
      </c>
      <c r="Q351" s="13">
        <v>4346.1019270272918</v>
      </c>
      <c r="R351" s="13">
        <v>3986.0314976034433</v>
      </c>
      <c r="S351" s="13">
        <v>4948.1561185561968</v>
      </c>
      <c r="T351" s="13">
        <v>6530.861782255698</v>
      </c>
    </row>
    <row r="352" spans="1:20" hidden="1" x14ac:dyDescent="0.15">
      <c r="A352" s="89" t="s">
        <v>464</v>
      </c>
      <c r="C352" s="6"/>
      <c r="D352" s="9" t="s">
        <v>161</v>
      </c>
      <c r="E352" s="13">
        <v>4611.3273990022499</v>
      </c>
      <c r="F352" s="13">
        <v>4869.2947275750757</v>
      </c>
      <c r="G352" s="13">
        <v>4757.7227819622422</v>
      </c>
      <c r="H352" s="13">
        <v>5079.3113567445962</v>
      </c>
      <c r="I352" s="13">
        <v>4392.0571260882325</v>
      </c>
      <c r="J352" s="13">
        <v>4878.0005869118659</v>
      </c>
      <c r="K352" s="13">
        <v>4856.6956861977897</v>
      </c>
      <c r="L352" s="13">
        <v>5625.2567739411134</v>
      </c>
      <c r="M352" s="13">
        <v>5196.282891519124</v>
      </c>
      <c r="N352" s="13">
        <v>5431.0476376797424</v>
      </c>
      <c r="O352" s="13">
        <v>6061.8800743421698</v>
      </c>
      <c r="P352" s="13">
        <v>5580.8666731879102</v>
      </c>
      <c r="Q352" s="13">
        <v>6534.9506015846628</v>
      </c>
      <c r="R352" s="13">
        <v>6141.2109948156121</v>
      </c>
      <c r="S352" s="13">
        <v>7056.2652841631616</v>
      </c>
      <c r="T352" s="13">
        <v>8603.8736183116507</v>
      </c>
    </row>
    <row r="353" spans="1:20" hidden="1" x14ac:dyDescent="0.15">
      <c r="A353" s="89" t="s">
        <v>464</v>
      </c>
      <c r="C353" s="70" t="s">
        <v>236</v>
      </c>
      <c r="D353" s="71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</row>
    <row r="354" spans="1:20" hidden="1" x14ac:dyDescent="0.15">
      <c r="A354" s="89" t="s">
        <v>464</v>
      </c>
      <c r="C354" s="60"/>
      <c r="D354" s="70" t="s">
        <v>235</v>
      </c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</row>
    <row r="355" spans="1:20" hidden="1" x14ac:dyDescent="0.15">
      <c r="A355" s="89" t="s">
        <v>464</v>
      </c>
      <c r="C355" s="60"/>
      <c r="D355" s="62" t="s">
        <v>233</v>
      </c>
      <c r="E355" s="68">
        <v>62.029074999999999</v>
      </c>
      <c r="F355" s="68">
        <v>58.091964999999995</v>
      </c>
      <c r="G355" s="68">
        <v>52.951542000000003</v>
      </c>
      <c r="H355" s="68">
        <v>47.598347000000004</v>
      </c>
      <c r="I355" s="68">
        <v>54.046158000000005</v>
      </c>
      <c r="J355" s="68">
        <v>46.287286999999999</v>
      </c>
      <c r="K355" s="68">
        <v>45.931457000000002</v>
      </c>
      <c r="L355" s="68">
        <v>46.288342</v>
      </c>
      <c r="M355" s="68">
        <v>46.881813999999999</v>
      </c>
      <c r="N355" s="68">
        <v>45.951896999999995</v>
      </c>
      <c r="O355" s="68">
        <v>46.133065999999999</v>
      </c>
      <c r="P355" s="68">
        <v>47.095596</v>
      </c>
      <c r="Q355" s="68">
        <v>46.054566000000001</v>
      </c>
      <c r="R355" s="68">
        <v>46.343282000000002</v>
      </c>
      <c r="S355" s="68">
        <v>45.867220000000003</v>
      </c>
      <c r="T355" s="68">
        <v>47.206230000000005</v>
      </c>
    </row>
    <row r="356" spans="1:20" hidden="1" x14ac:dyDescent="0.15">
      <c r="A356" s="89" t="s">
        <v>464</v>
      </c>
      <c r="C356" s="60"/>
      <c r="D356" s="62" t="s">
        <v>232</v>
      </c>
      <c r="E356" s="68">
        <v>63.262008999999999</v>
      </c>
      <c r="F356" s="68">
        <v>55.263639000000005</v>
      </c>
      <c r="G356" s="68">
        <v>55.802864999999997</v>
      </c>
      <c r="H356" s="68">
        <v>48.121470000000002</v>
      </c>
      <c r="I356" s="68">
        <v>53.780071000000007</v>
      </c>
      <c r="J356" s="68">
        <v>47.801757000000002</v>
      </c>
      <c r="K356" s="68">
        <v>47.877512000000003</v>
      </c>
      <c r="L356" s="68">
        <v>46.193042999999996</v>
      </c>
      <c r="M356" s="68">
        <v>47.952483000000001</v>
      </c>
      <c r="N356" s="68">
        <v>45.929972999999997</v>
      </c>
      <c r="O356" s="68">
        <v>46.102788000000004</v>
      </c>
      <c r="P356" s="68">
        <v>46.634044000000003</v>
      </c>
      <c r="Q356" s="68">
        <v>46.021591000000001</v>
      </c>
      <c r="R356" s="68">
        <v>46.417707999999998</v>
      </c>
      <c r="S356" s="68">
        <v>45.896115000000002</v>
      </c>
      <c r="T356" s="68">
        <v>45.621896999999997</v>
      </c>
    </row>
    <row r="357" spans="1:20" hidden="1" x14ac:dyDescent="0.15">
      <c r="A357" s="89" t="s">
        <v>464</v>
      </c>
      <c r="C357" s="60"/>
      <c r="D357" s="59" t="s">
        <v>231</v>
      </c>
      <c r="E357" s="68">
        <v>63.588253000000002</v>
      </c>
      <c r="F357" s="68">
        <v>59.320482000000005</v>
      </c>
      <c r="G357" s="68">
        <v>61.891188999999997</v>
      </c>
      <c r="H357" s="68">
        <v>50.85</v>
      </c>
      <c r="I357" s="68">
        <v>51.816218999999997</v>
      </c>
      <c r="J357" s="68">
        <v>51.125385999999999</v>
      </c>
      <c r="K357" s="68">
        <v>45.911937000000002</v>
      </c>
      <c r="L357" s="68">
        <v>52.653967000000002</v>
      </c>
      <c r="M357" s="68">
        <v>48.019753999999999</v>
      </c>
      <c r="N357" s="68">
        <v>45.931101000000005</v>
      </c>
      <c r="O357" s="68">
        <v>47.092033999999998</v>
      </c>
      <c r="P357" s="68">
        <v>51.270697999999996</v>
      </c>
      <c r="Q357" s="68">
        <v>46.080100000000002</v>
      </c>
      <c r="R357" s="68">
        <v>47.042907</v>
      </c>
      <c r="S357" s="68">
        <v>45.852758999999999</v>
      </c>
      <c r="T357" s="68">
        <v>45.659061000000001</v>
      </c>
    </row>
    <row r="358" spans="1:20" hidden="1" x14ac:dyDescent="0.15">
      <c r="A358" s="89" t="s">
        <v>464</v>
      </c>
      <c r="C358" s="60"/>
      <c r="D358" s="59" t="s">
        <v>230</v>
      </c>
      <c r="E358" s="68">
        <v>65.493072999999995</v>
      </c>
      <c r="F358" s="68">
        <v>63.651879999999998</v>
      </c>
      <c r="G358" s="68">
        <v>64.181724000000003</v>
      </c>
      <c r="H358" s="68">
        <v>56.024294000000005</v>
      </c>
      <c r="I358" s="68">
        <v>55.944336999999997</v>
      </c>
      <c r="J358" s="68">
        <v>62.180886000000001</v>
      </c>
      <c r="K358" s="68">
        <v>47.786655000000003</v>
      </c>
      <c r="L358" s="68">
        <v>50.841065999999998</v>
      </c>
      <c r="M358" s="68">
        <v>55.414985999999999</v>
      </c>
      <c r="N358" s="68">
        <v>45.503515</v>
      </c>
      <c r="O358" s="68">
        <v>45.589932000000005</v>
      </c>
      <c r="P358" s="68">
        <v>51.052801000000002</v>
      </c>
      <c r="Q358" s="68">
        <v>49.092300999999999</v>
      </c>
      <c r="R358" s="68">
        <v>46.028830999999997</v>
      </c>
      <c r="S358" s="68">
        <v>43.281756000000001</v>
      </c>
      <c r="T358" s="68">
        <v>45.601466000000002</v>
      </c>
    </row>
    <row r="359" spans="1:20" hidden="1" x14ac:dyDescent="0.15">
      <c r="A359" s="89" t="s">
        <v>464</v>
      </c>
      <c r="C359" s="60"/>
      <c r="D359" s="59" t="s">
        <v>213</v>
      </c>
      <c r="E359" s="68">
        <v>68.530047999999994</v>
      </c>
      <c r="F359" s="68">
        <v>70.335084000000009</v>
      </c>
      <c r="G359" s="68">
        <v>75.386524999999992</v>
      </c>
      <c r="H359" s="68">
        <v>65.413628000000003</v>
      </c>
      <c r="I359" s="68">
        <v>52.312997000000003</v>
      </c>
      <c r="J359" s="68">
        <v>68.374561</v>
      </c>
      <c r="K359" s="68">
        <v>50.011144000000002</v>
      </c>
      <c r="L359" s="68">
        <v>59.195177000000001</v>
      </c>
      <c r="M359" s="68">
        <v>60.858938000000002</v>
      </c>
      <c r="N359" s="68">
        <v>49.151806000000001</v>
      </c>
      <c r="O359" s="68">
        <v>58.273620000000001</v>
      </c>
      <c r="P359" s="68">
        <v>57.185161999999998</v>
      </c>
      <c r="Q359" s="68">
        <v>65.4285</v>
      </c>
      <c r="R359" s="68">
        <v>52.409182000000001</v>
      </c>
      <c r="S359" s="68">
        <v>49.309069999999998</v>
      </c>
      <c r="T359" s="68">
        <v>45.220677999999999</v>
      </c>
    </row>
    <row r="360" spans="1:20" hidden="1" x14ac:dyDescent="0.15">
      <c r="A360" s="89" t="s">
        <v>464</v>
      </c>
      <c r="C360" s="60"/>
      <c r="D360" s="59" t="s">
        <v>229</v>
      </c>
      <c r="E360" s="68">
        <v>71.015892999999991</v>
      </c>
      <c r="F360" s="68">
        <v>70.65820699999999</v>
      </c>
      <c r="G360" s="68">
        <v>80.968147999999999</v>
      </c>
      <c r="H360" s="68">
        <v>66.631339000000011</v>
      </c>
      <c r="I360" s="68">
        <v>50.778472999999998</v>
      </c>
      <c r="J360" s="68">
        <v>78.478578999999996</v>
      </c>
      <c r="K360" s="68">
        <v>51.143879999999996</v>
      </c>
      <c r="L360" s="68">
        <v>70.455646000000002</v>
      </c>
      <c r="M360" s="68">
        <v>66.284458000000001</v>
      </c>
      <c r="N360" s="68">
        <v>52.824343999999996</v>
      </c>
      <c r="O360" s="68">
        <v>67.741759999999999</v>
      </c>
      <c r="P360" s="68">
        <v>64.917874999999995</v>
      </c>
      <c r="Q360" s="68">
        <v>67.822000000000003</v>
      </c>
      <c r="R360" s="68">
        <v>62.772650999999996</v>
      </c>
      <c r="S360" s="68">
        <v>56.757539999999999</v>
      </c>
      <c r="T360" s="68">
        <v>53.675071000000003</v>
      </c>
    </row>
    <row r="361" spans="1:20" hidden="1" x14ac:dyDescent="0.15">
      <c r="A361" s="89" t="s">
        <v>464</v>
      </c>
      <c r="C361" s="60"/>
      <c r="D361" s="59" t="s">
        <v>228</v>
      </c>
      <c r="E361" s="68">
        <v>70.425787</v>
      </c>
      <c r="F361" s="68">
        <v>72.536270999999999</v>
      </c>
      <c r="G361" s="68">
        <v>78.788988000000003</v>
      </c>
      <c r="H361" s="68">
        <v>72.013109</v>
      </c>
      <c r="I361" s="68">
        <v>54.235256</v>
      </c>
      <c r="J361" s="68">
        <v>76.891085000000004</v>
      </c>
      <c r="K361" s="68">
        <v>57.779506000000005</v>
      </c>
      <c r="L361" s="68">
        <v>71.531081</v>
      </c>
      <c r="M361" s="68">
        <v>69.175607999999997</v>
      </c>
      <c r="N361" s="68">
        <v>55.334015000000001</v>
      </c>
      <c r="O361" s="68">
        <v>69.876399000000006</v>
      </c>
      <c r="P361" s="68">
        <v>64.835775999999996</v>
      </c>
      <c r="Q361" s="68">
        <v>68.376107000000005</v>
      </c>
      <c r="R361" s="68">
        <v>63.164851000000006</v>
      </c>
      <c r="S361" s="68">
        <v>62.107135000000007</v>
      </c>
      <c r="T361" s="68">
        <v>54.702800000000003</v>
      </c>
    </row>
    <row r="362" spans="1:20" hidden="1" x14ac:dyDescent="0.15">
      <c r="A362" s="89" t="s">
        <v>464</v>
      </c>
      <c r="C362" s="60"/>
      <c r="D362" s="59" t="s">
        <v>227</v>
      </c>
      <c r="E362" s="68">
        <v>70.520910000000001</v>
      </c>
      <c r="F362" s="68">
        <v>71.995668999999992</v>
      </c>
      <c r="G362" s="68">
        <v>79.858243000000002</v>
      </c>
      <c r="H362" s="68">
        <v>69.356846000000004</v>
      </c>
      <c r="I362" s="68">
        <v>59.243855000000003</v>
      </c>
      <c r="J362" s="68">
        <v>75.014972</v>
      </c>
      <c r="K362" s="68">
        <v>54.041637999999999</v>
      </c>
      <c r="L362" s="68">
        <v>70.724802999999994</v>
      </c>
      <c r="M362" s="68">
        <v>63.804944000000006</v>
      </c>
      <c r="N362" s="68">
        <v>54.119512999999998</v>
      </c>
      <c r="O362" s="68">
        <v>68.467629000000002</v>
      </c>
      <c r="P362" s="68">
        <v>65.510783000000004</v>
      </c>
      <c r="Q362" s="68">
        <v>67.811248000000006</v>
      </c>
      <c r="R362" s="68">
        <v>61.697688999999997</v>
      </c>
      <c r="S362" s="68">
        <v>59.436906999999998</v>
      </c>
      <c r="T362" s="68">
        <v>51.693133000000003</v>
      </c>
    </row>
    <row r="363" spans="1:20" hidden="1" x14ac:dyDescent="0.15">
      <c r="A363" s="89" t="s">
        <v>464</v>
      </c>
      <c r="C363" s="60"/>
      <c r="D363" s="59" t="s">
        <v>226</v>
      </c>
      <c r="E363" s="68">
        <v>69.622819000000007</v>
      </c>
      <c r="F363" s="68">
        <v>70.914489000000003</v>
      </c>
      <c r="G363" s="68">
        <v>74.714789999999994</v>
      </c>
      <c r="H363" s="68">
        <v>63.904997000000002</v>
      </c>
      <c r="I363" s="68">
        <v>64.235853000000006</v>
      </c>
      <c r="J363" s="68">
        <v>71.841874000000004</v>
      </c>
      <c r="K363" s="68">
        <v>59.432580999999999</v>
      </c>
      <c r="L363" s="68">
        <v>61.455832000000001</v>
      </c>
      <c r="M363" s="68">
        <v>59.480589999999999</v>
      </c>
      <c r="N363" s="68">
        <v>63.537984000000002</v>
      </c>
      <c r="O363" s="68">
        <v>59.987907</v>
      </c>
      <c r="P363" s="68">
        <v>60.216949999999997</v>
      </c>
      <c r="Q363" s="68">
        <v>55.164745000000003</v>
      </c>
      <c r="R363" s="68">
        <v>58.119336000000004</v>
      </c>
      <c r="S363" s="68">
        <v>50.812256999999995</v>
      </c>
      <c r="T363" s="68">
        <v>45.772770999999999</v>
      </c>
    </row>
    <row r="364" spans="1:20" hidden="1" x14ac:dyDescent="0.15">
      <c r="A364" s="89" t="s">
        <v>464</v>
      </c>
      <c r="C364" s="60"/>
      <c r="D364" s="59" t="s">
        <v>225</v>
      </c>
      <c r="E364" s="68">
        <v>71.328158999999999</v>
      </c>
      <c r="F364" s="68">
        <v>67.934058000000007</v>
      </c>
      <c r="G364" s="68">
        <v>65.584557000000004</v>
      </c>
      <c r="H364" s="68">
        <v>58.842970999999999</v>
      </c>
      <c r="I364" s="68">
        <v>57.994168000000002</v>
      </c>
      <c r="J364" s="68">
        <v>63.529591000000003</v>
      </c>
      <c r="K364" s="68">
        <v>51.847026</v>
      </c>
      <c r="L364" s="68">
        <v>59.002133999999998</v>
      </c>
      <c r="M364" s="68">
        <v>56.989449</v>
      </c>
      <c r="N364" s="68">
        <v>50.161446000000005</v>
      </c>
      <c r="O364" s="68">
        <v>53.782643</v>
      </c>
      <c r="P364" s="68">
        <v>54.755836000000002</v>
      </c>
      <c r="Q364" s="68">
        <v>52.277833000000001</v>
      </c>
      <c r="R364" s="68">
        <v>51.150050000000007</v>
      </c>
      <c r="S364" s="68">
        <v>50.150701000000005</v>
      </c>
      <c r="T364" s="68">
        <v>45.733821000000006</v>
      </c>
    </row>
    <row r="365" spans="1:20" hidden="1" x14ac:dyDescent="0.15">
      <c r="A365" s="89" t="s">
        <v>464</v>
      </c>
      <c r="C365" s="60"/>
      <c r="D365" s="59" t="s">
        <v>224</v>
      </c>
      <c r="E365" s="68">
        <v>67.921081000000001</v>
      </c>
      <c r="F365" s="68">
        <v>64.259405000000001</v>
      </c>
      <c r="G365" s="68">
        <v>60.099449</v>
      </c>
      <c r="H365" s="68">
        <v>48.786814</v>
      </c>
      <c r="I365" s="68">
        <v>53.523342</v>
      </c>
      <c r="J365" s="68">
        <v>49.029352000000003</v>
      </c>
      <c r="K365" s="68">
        <v>46.356918</v>
      </c>
      <c r="L365" s="68">
        <v>52.928482000000002</v>
      </c>
      <c r="M365" s="68">
        <v>48.203351000000005</v>
      </c>
      <c r="N365" s="68">
        <v>46.331470000000003</v>
      </c>
      <c r="O365" s="68">
        <v>53.574379999999998</v>
      </c>
      <c r="P365" s="68">
        <v>47.572298000000004</v>
      </c>
      <c r="Q365" s="68">
        <v>46.456398</v>
      </c>
      <c r="R365" s="68">
        <v>46.419413999999996</v>
      </c>
      <c r="S365" s="68">
        <v>45.979340999999998</v>
      </c>
      <c r="T365" s="68">
        <v>45.655629999999995</v>
      </c>
    </row>
    <row r="366" spans="1:20" hidden="1" x14ac:dyDescent="0.15">
      <c r="A366" s="89" t="s">
        <v>464</v>
      </c>
      <c r="C366" s="60"/>
      <c r="D366" s="59" t="s">
        <v>223</v>
      </c>
      <c r="E366" s="68">
        <v>62.862552999999998</v>
      </c>
      <c r="F366" s="68">
        <v>62.113410999999999</v>
      </c>
      <c r="G366" s="68">
        <v>51.244042999999998</v>
      </c>
      <c r="H366" s="68">
        <v>47.556345</v>
      </c>
      <c r="I366" s="68">
        <v>54.760441</v>
      </c>
      <c r="J366" s="68">
        <v>47.907883000000005</v>
      </c>
      <c r="K366" s="68">
        <v>45.950368000000005</v>
      </c>
      <c r="L366" s="68">
        <v>46.275872999999997</v>
      </c>
      <c r="M366" s="68">
        <v>46.73554</v>
      </c>
      <c r="N366" s="68">
        <v>45.935582000000004</v>
      </c>
      <c r="O366" s="68">
        <v>46.151576999999996</v>
      </c>
      <c r="P366" s="68">
        <v>46.624113000000001</v>
      </c>
      <c r="Q366" s="68">
        <v>46.052728999999999</v>
      </c>
      <c r="R366" s="68">
        <v>46.342203000000005</v>
      </c>
      <c r="S366" s="68">
        <v>45.867024000000001</v>
      </c>
      <c r="T366" s="68">
        <v>47.259540000000001</v>
      </c>
    </row>
    <row r="367" spans="1:20" hidden="1" x14ac:dyDescent="0.15">
      <c r="A367" s="89" t="s">
        <v>464</v>
      </c>
      <c r="C367" s="60"/>
      <c r="D367" s="59" t="s">
        <v>234</v>
      </c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</row>
    <row r="368" spans="1:20" hidden="1" x14ac:dyDescent="0.15">
      <c r="A368" s="89" t="s">
        <v>464</v>
      </c>
      <c r="C368" s="60"/>
      <c r="D368" s="62" t="s">
        <v>233</v>
      </c>
      <c r="E368" s="68" t="s">
        <v>469</v>
      </c>
      <c r="F368" s="68" t="s">
        <v>408</v>
      </c>
      <c r="G368" s="68" t="s">
        <v>343</v>
      </c>
      <c r="H368" s="68" t="s">
        <v>415</v>
      </c>
      <c r="I368" s="68" t="s">
        <v>287</v>
      </c>
      <c r="J368" s="68" t="s">
        <v>471</v>
      </c>
      <c r="K368" s="68" t="s">
        <v>389</v>
      </c>
      <c r="L368" s="68" t="s">
        <v>350</v>
      </c>
      <c r="M368" s="68" t="s">
        <v>354</v>
      </c>
      <c r="N368" s="68" t="s">
        <v>358</v>
      </c>
      <c r="O368" s="68" t="s">
        <v>433</v>
      </c>
      <c r="P368" s="68" t="s">
        <v>362</v>
      </c>
      <c r="Q368" s="68" t="s">
        <v>366</v>
      </c>
      <c r="R368" s="68" t="s">
        <v>368</v>
      </c>
      <c r="S368" s="68" t="s">
        <v>366</v>
      </c>
      <c r="T368" s="68" t="s">
        <v>335</v>
      </c>
    </row>
    <row r="369" spans="1:20" hidden="1" x14ac:dyDescent="0.15">
      <c r="A369" s="89" t="s">
        <v>464</v>
      </c>
      <c r="C369" s="60"/>
      <c r="D369" s="62" t="s">
        <v>232</v>
      </c>
      <c r="E369" s="68" t="s">
        <v>268</v>
      </c>
      <c r="F369" s="68" t="s">
        <v>409</v>
      </c>
      <c r="G369" s="68" t="s">
        <v>344</v>
      </c>
      <c r="H369" s="68" t="s">
        <v>517</v>
      </c>
      <c r="I369" s="68" t="s">
        <v>288</v>
      </c>
      <c r="J369" s="68" t="s">
        <v>472</v>
      </c>
      <c r="K369" s="68" t="s">
        <v>473</v>
      </c>
      <c r="L369" s="68" t="s">
        <v>390</v>
      </c>
      <c r="M369" s="68" t="s">
        <v>355</v>
      </c>
      <c r="N369" s="68" t="s">
        <v>474</v>
      </c>
      <c r="O369" s="68" t="s">
        <v>434</v>
      </c>
      <c r="P369" s="68" t="s">
        <v>363</v>
      </c>
      <c r="Q369" s="68" t="s">
        <v>438</v>
      </c>
      <c r="R369" s="68" t="s">
        <v>369</v>
      </c>
      <c r="S369" s="68" t="s">
        <v>372</v>
      </c>
      <c r="T369" s="68" t="s">
        <v>452</v>
      </c>
    </row>
    <row r="370" spans="1:20" hidden="1" x14ac:dyDescent="0.15">
      <c r="A370" s="89" t="s">
        <v>464</v>
      </c>
      <c r="C370" s="60"/>
      <c r="D370" s="59" t="s">
        <v>231</v>
      </c>
      <c r="E370" s="68" t="s">
        <v>269</v>
      </c>
      <c r="F370" s="68" t="s">
        <v>476</v>
      </c>
      <c r="G370" s="68" t="s">
        <v>477</v>
      </c>
      <c r="H370" s="68" t="s">
        <v>478</v>
      </c>
      <c r="I370" s="68" t="s">
        <v>518</v>
      </c>
      <c r="J370" s="68" t="s">
        <v>479</v>
      </c>
      <c r="K370" s="68" t="s">
        <v>346</v>
      </c>
      <c r="L370" s="68" t="s">
        <v>480</v>
      </c>
      <c r="M370" s="68" t="s">
        <v>519</v>
      </c>
      <c r="N370" s="68" t="s">
        <v>360</v>
      </c>
      <c r="O370" s="68" t="s">
        <v>397</v>
      </c>
      <c r="P370" s="68" t="s">
        <v>319</v>
      </c>
      <c r="Q370" s="68" t="s">
        <v>367</v>
      </c>
      <c r="R370" s="68" t="s">
        <v>520</v>
      </c>
      <c r="S370" s="68" t="s">
        <v>360</v>
      </c>
      <c r="T370" s="68" t="s">
        <v>374</v>
      </c>
    </row>
    <row r="371" spans="1:20" hidden="1" x14ac:dyDescent="0.15">
      <c r="A371" s="89" t="s">
        <v>464</v>
      </c>
      <c r="C371" s="60"/>
      <c r="D371" s="59" t="s">
        <v>230</v>
      </c>
      <c r="E371" s="68" t="s">
        <v>521</v>
      </c>
      <c r="F371" s="68" t="s">
        <v>483</v>
      </c>
      <c r="G371" s="68" t="s">
        <v>270</v>
      </c>
      <c r="H371" s="68" t="s">
        <v>386</v>
      </c>
      <c r="I371" s="68" t="s">
        <v>484</v>
      </c>
      <c r="J371" s="68" t="s">
        <v>428</v>
      </c>
      <c r="K371" s="68" t="s">
        <v>273</v>
      </c>
      <c r="L371" s="68" t="s">
        <v>391</v>
      </c>
      <c r="M371" s="68" t="s">
        <v>428</v>
      </c>
      <c r="N371" s="68" t="s">
        <v>483</v>
      </c>
      <c r="O371" s="68" t="s">
        <v>522</v>
      </c>
      <c r="P371" s="68" t="s">
        <v>320</v>
      </c>
      <c r="Q371" s="68" t="s">
        <v>439</v>
      </c>
      <c r="R371" s="68" t="s">
        <v>330</v>
      </c>
      <c r="S371" s="68" t="s">
        <v>332</v>
      </c>
      <c r="T371" s="68" t="s">
        <v>375</v>
      </c>
    </row>
    <row r="372" spans="1:20" hidden="1" x14ac:dyDescent="0.15">
      <c r="A372" s="89" t="s">
        <v>464</v>
      </c>
      <c r="C372" s="60"/>
      <c r="D372" s="59" t="s">
        <v>213</v>
      </c>
      <c r="E372" s="68" t="s">
        <v>523</v>
      </c>
      <c r="F372" s="68" t="s">
        <v>274</v>
      </c>
      <c r="G372" s="68" t="s">
        <v>277</v>
      </c>
      <c r="H372" s="68" t="s">
        <v>524</v>
      </c>
      <c r="I372" s="68" t="s">
        <v>290</v>
      </c>
      <c r="J372" s="68" t="s">
        <v>311</v>
      </c>
      <c r="K372" s="68" t="s">
        <v>305</v>
      </c>
      <c r="L372" s="68" t="s">
        <v>485</v>
      </c>
      <c r="M372" s="68" t="s">
        <v>311</v>
      </c>
      <c r="N372" s="68" t="s">
        <v>485</v>
      </c>
      <c r="O372" s="68" t="s">
        <v>399</v>
      </c>
      <c r="P372" s="68" t="s">
        <v>321</v>
      </c>
      <c r="Q372" s="68" t="s">
        <v>486</v>
      </c>
      <c r="R372" s="68" t="s">
        <v>329</v>
      </c>
      <c r="S372" s="68" t="s">
        <v>311</v>
      </c>
      <c r="T372" s="68" t="s">
        <v>399</v>
      </c>
    </row>
    <row r="373" spans="1:20" hidden="1" x14ac:dyDescent="0.15">
      <c r="A373" s="89" t="s">
        <v>464</v>
      </c>
      <c r="C373" s="60"/>
      <c r="D373" s="59" t="s">
        <v>229</v>
      </c>
      <c r="E373" s="68" t="s">
        <v>377</v>
      </c>
      <c r="F373" s="68" t="s">
        <v>525</v>
      </c>
      <c r="G373" s="68" t="s">
        <v>384</v>
      </c>
      <c r="H373" s="68" t="s">
        <v>526</v>
      </c>
      <c r="I373" s="68" t="s">
        <v>527</v>
      </c>
      <c r="J373" s="68" t="s">
        <v>487</v>
      </c>
      <c r="K373" s="68" t="s">
        <v>528</v>
      </c>
      <c r="L373" s="68" t="s">
        <v>393</v>
      </c>
      <c r="M373" s="68" t="s">
        <v>282</v>
      </c>
      <c r="N373" s="68" t="s">
        <v>488</v>
      </c>
      <c r="O373" s="68" t="s">
        <v>316</v>
      </c>
      <c r="P373" s="68" t="s">
        <v>291</v>
      </c>
      <c r="Q373" s="68" t="s">
        <v>327</v>
      </c>
      <c r="R373" s="68" t="s">
        <v>489</v>
      </c>
      <c r="S373" s="68" t="s">
        <v>529</v>
      </c>
      <c r="T373" s="68" t="s">
        <v>336</v>
      </c>
    </row>
    <row r="374" spans="1:20" hidden="1" x14ac:dyDescent="0.15">
      <c r="A374" s="89" t="s">
        <v>464</v>
      </c>
      <c r="C374" s="60"/>
      <c r="D374" s="59" t="s">
        <v>228</v>
      </c>
      <c r="E374" s="68" t="s">
        <v>530</v>
      </c>
      <c r="F374" s="68" t="s">
        <v>531</v>
      </c>
      <c r="G374" s="68" t="s">
        <v>278</v>
      </c>
      <c r="H374" s="68" t="s">
        <v>491</v>
      </c>
      <c r="I374" s="68" t="s">
        <v>292</v>
      </c>
      <c r="J374" s="68" t="s">
        <v>420</v>
      </c>
      <c r="K374" s="68" t="s">
        <v>492</v>
      </c>
      <c r="L374" s="68" t="s">
        <v>424</v>
      </c>
      <c r="M374" s="68" t="s">
        <v>429</v>
      </c>
      <c r="N374" s="68" t="s">
        <v>313</v>
      </c>
      <c r="O374" s="68" t="s">
        <v>532</v>
      </c>
      <c r="P374" s="68" t="s">
        <v>533</v>
      </c>
      <c r="Q374" s="68" t="s">
        <v>494</v>
      </c>
      <c r="R374" s="68" t="s">
        <v>445</v>
      </c>
      <c r="S374" s="68" t="s">
        <v>334</v>
      </c>
      <c r="T374" s="68" t="s">
        <v>337</v>
      </c>
    </row>
    <row r="375" spans="1:20" hidden="1" x14ac:dyDescent="0.15">
      <c r="A375" s="89" t="s">
        <v>464</v>
      </c>
      <c r="C375" s="60"/>
      <c r="D375" s="59" t="s">
        <v>227</v>
      </c>
      <c r="E375" s="68" t="s">
        <v>380</v>
      </c>
      <c r="F375" s="68" t="s">
        <v>534</v>
      </c>
      <c r="G375" s="68" t="s">
        <v>279</v>
      </c>
      <c r="H375" s="68" t="s">
        <v>284</v>
      </c>
      <c r="I375" s="68" t="s">
        <v>293</v>
      </c>
      <c r="J375" s="68" t="s">
        <v>436</v>
      </c>
      <c r="K375" s="68" t="s">
        <v>307</v>
      </c>
      <c r="L375" s="68" t="s">
        <v>425</v>
      </c>
      <c r="M375" s="68" t="s">
        <v>430</v>
      </c>
      <c r="N375" s="68" t="s">
        <v>497</v>
      </c>
      <c r="O375" s="68" t="s">
        <v>301</v>
      </c>
      <c r="P375" s="68" t="s">
        <v>322</v>
      </c>
      <c r="Q375" s="68" t="s">
        <v>535</v>
      </c>
      <c r="R375" s="68" t="s">
        <v>331</v>
      </c>
      <c r="S375" s="68" t="s">
        <v>447</v>
      </c>
      <c r="T375" s="68" t="s">
        <v>338</v>
      </c>
    </row>
    <row r="376" spans="1:20" hidden="1" x14ac:dyDescent="0.15">
      <c r="A376" s="89" t="s">
        <v>464</v>
      </c>
      <c r="C376" s="60"/>
      <c r="D376" s="59" t="s">
        <v>226</v>
      </c>
      <c r="E376" s="68" t="s">
        <v>378</v>
      </c>
      <c r="F376" s="68" t="s">
        <v>536</v>
      </c>
      <c r="G376" s="68" t="s">
        <v>537</v>
      </c>
      <c r="H376" s="68" t="s">
        <v>285</v>
      </c>
      <c r="I376" s="68" t="s">
        <v>294</v>
      </c>
      <c r="J376" s="68" t="s">
        <v>421</v>
      </c>
      <c r="K376" s="68" t="s">
        <v>499</v>
      </c>
      <c r="L376" s="68" t="s">
        <v>426</v>
      </c>
      <c r="M376" s="68" t="s">
        <v>500</v>
      </c>
      <c r="N376" s="68" t="s">
        <v>315</v>
      </c>
      <c r="O376" s="68" t="s">
        <v>318</v>
      </c>
      <c r="P376" s="68" t="s">
        <v>325</v>
      </c>
      <c r="Q376" s="68" t="s">
        <v>441</v>
      </c>
      <c r="R376" s="68" t="s">
        <v>323</v>
      </c>
      <c r="S376" s="68" t="s">
        <v>448</v>
      </c>
      <c r="T376" s="68" t="s">
        <v>376</v>
      </c>
    </row>
    <row r="377" spans="1:20" hidden="1" x14ac:dyDescent="0.15">
      <c r="A377" s="89" t="s">
        <v>464</v>
      </c>
      <c r="C377" s="60"/>
      <c r="D377" s="59" t="s">
        <v>225</v>
      </c>
      <c r="E377" s="68" t="s">
        <v>406</v>
      </c>
      <c r="F377" s="68" t="s">
        <v>502</v>
      </c>
      <c r="G377" s="68" t="s">
        <v>413</v>
      </c>
      <c r="H377" s="68" t="s">
        <v>503</v>
      </c>
      <c r="I377" s="68" t="s">
        <v>295</v>
      </c>
      <c r="J377" s="68" t="s">
        <v>422</v>
      </c>
      <c r="K377" s="68" t="s">
        <v>347</v>
      </c>
      <c r="L377" s="68" t="s">
        <v>352</v>
      </c>
      <c r="M377" s="68" t="s">
        <v>395</v>
      </c>
      <c r="N377" s="68" t="s">
        <v>361</v>
      </c>
      <c r="O377" s="68" t="s">
        <v>398</v>
      </c>
      <c r="P377" s="68" t="s">
        <v>538</v>
      </c>
      <c r="Q377" s="68" t="s">
        <v>442</v>
      </c>
      <c r="R377" s="68" t="s">
        <v>446</v>
      </c>
      <c r="S377" s="68" t="s">
        <v>449</v>
      </c>
      <c r="T377" s="68" t="s">
        <v>453</v>
      </c>
    </row>
    <row r="378" spans="1:20" hidden="1" x14ac:dyDescent="0.15">
      <c r="A378" s="89" t="s">
        <v>464</v>
      </c>
      <c r="C378" s="60"/>
      <c r="D378" s="59" t="s">
        <v>224</v>
      </c>
      <c r="E378" s="68" t="s">
        <v>539</v>
      </c>
      <c r="F378" s="68" t="s">
        <v>540</v>
      </c>
      <c r="G378" s="68" t="s">
        <v>345</v>
      </c>
      <c r="H378" s="68" t="s">
        <v>387</v>
      </c>
      <c r="I378" s="68" t="s">
        <v>296</v>
      </c>
      <c r="J378" s="68" t="s">
        <v>541</v>
      </c>
      <c r="K378" s="68" t="s">
        <v>505</v>
      </c>
      <c r="L378" s="68" t="s">
        <v>427</v>
      </c>
      <c r="M378" s="68" t="s">
        <v>542</v>
      </c>
      <c r="N378" s="68" t="s">
        <v>543</v>
      </c>
      <c r="O378" s="68" t="s">
        <v>423</v>
      </c>
      <c r="P378" s="68" t="s">
        <v>427</v>
      </c>
      <c r="Q378" s="68" t="s">
        <v>508</v>
      </c>
      <c r="R378" s="68" t="s">
        <v>544</v>
      </c>
      <c r="S378" s="68" t="s">
        <v>450</v>
      </c>
      <c r="T378" s="68" t="s">
        <v>510</v>
      </c>
    </row>
    <row r="379" spans="1:20" hidden="1" x14ac:dyDescent="0.15">
      <c r="A379" s="89" t="s">
        <v>464</v>
      </c>
      <c r="C379" s="60"/>
      <c r="D379" s="59" t="s">
        <v>223</v>
      </c>
      <c r="E379" s="68" t="s">
        <v>341</v>
      </c>
      <c r="F379" s="68" t="s">
        <v>511</v>
      </c>
      <c r="G379" s="68" t="s">
        <v>414</v>
      </c>
      <c r="H379" s="68" t="s">
        <v>545</v>
      </c>
      <c r="I379" s="68" t="s">
        <v>272</v>
      </c>
      <c r="J379" s="68" t="s">
        <v>546</v>
      </c>
      <c r="K379" s="68" t="s">
        <v>349</v>
      </c>
      <c r="L379" s="68" t="s">
        <v>353</v>
      </c>
      <c r="M379" s="68" t="s">
        <v>357</v>
      </c>
      <c r="N379" s="68" t="s">
        <v>432</v>
      </c>
      <c r="O379" s="68" t="s">
        <v>513</v>
      </c>
      <c r="P379" s="68" t="s">
        <v>365</v>
      </c>
      <c r="Q379" s="68" t="s">
        <v>443</v>
      </c>
      <c r="R379" s="68" t="s">
        <v>514</v>
      </c>
      <c r="S379" s="68" t="s">
        <v>451</v>
      </c>
      <c r="T379" s="68" t="s">
        <v>339</v>
      </c>
    </row>
    <row r="380" spans="1:20" hidden="1" x14ac:dyDescent="0.15">
      <c r="A380" s="89" t="s">
        <v>464</v>
      </c>
      <c r="C380" s="65" t="s">
        <v>250</v>
      </c>
      <c r="D380" s="59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</row>
    <row r="381" spans="1:20" hidden="1" x14ac:dyDescent="0.15">
      <c r="A381" s="89" t="s">
        <v>464</v>
      </c>
      <c r="C381" s="60"/>
      <c r="D381" s="78" t="s">
        <v>251</v>
      </c>
      <c r="E381" s="15">
        <v>5643.98</v>
      </c>
      <c r="F381" s="15">
        <v>5998.77</v>
      </c>
      <c r="G381" s="15">
        <v>5357.63</v>
      </c>
      <c r="H381" s="15">
        <v>5533.75</v>
      </c>
      <c r="I381" s="15">
        <v>4658.6899999999996</v>
      </c>
      <c r="J381" s="15">
        <v>5811.65</v>
      </c>
      <c r="K381" s="15">
        <v>4856.26</v>
      </c>
      <c r="L381" s="15">
        <v>6010.41</v>
      </c>
      <c r="M381" s="15">
        <v>5484.12</v>
      </c>
      <c r="N381" s="15">
        <v>3730.11</v>
      </c>
      <c r="O381" s="15">
        <v>6147.26</v>
      </c>
      <c r="P381" s="15">
        <v>5631.23</v>
      </c>
      <c r="Q381" s="15">
        <v>6271.32</v>
      </c>
      <c r="R381" s="15">
        <v>6054.15</v>
      </c>
      <c r="S381" s="15">
        <v>6465.5</v>
      </c>
      <c r="T381" s="15">
        <v>7430.33</v>
      </c>
    </row>
    <row r="382" spans="1:20" hidden="1" x14ac:dyDescent="0.15">
      <c r="A382" s="89" t="s">
        <v>464</v>
      </c>
      <c r="C382" s="60"/>
      <c r="D382" s="9" t="s">
        <v>252</v>
      </c>
      <c r="E382" s="15">
        <v>11041.66</v>
      </c>
      <c r="F382" s="15">
        <v>11735.76</v>
      </c>
      <c r="G382" s="15">
        <v>10481.450000000001</v>
      </c>
      <c r="H382" s="15">
        <v>10826.01</v>
      </c>
      <c r="I382" s="15">
        <v>9114.08</v>
      </c>
      <c r="J382" s="15">
        <v>11369.69</v>
      </c>
      <c r="K382" s="15">
        <v>9500.6</v>
      </c>
      <c r="L382" s="15">
        <v>11758.52</v>
      </c>
      <c r="M382" s="15">
        <v>10728.92</v>
      </c>
      <c r="N382" s="15">
        <v>7297.44</v>
      </c>
      <c r="O382" s="15">
        <v>12026.25</v>
      </c>
      <c r="P382" s="15">
        <v>11016.71</v>
      </c>
      <c r="Q382" s="15">
        <v>12268.95</v>
      </c>
      <c r="R382" s="15">
        <v>11844.09</v>
      </c>
      <c r="S382" s="15">
        <v>12648.86</v>
      </c>
      <c r="T382" s="15">
        <v>14536.4</v>
      </c>
    </row>
    <row r="383" spans="1:20" hidden="1" x14ac:dyDescent="0.15">
      <c r="A383" s="89" t="s">
        <v>464</v>
      </c>
      <c r="C383" s="65" t="s">
        <v>222</v>
      </c>
      <c r="D383" s="66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</row>
    <row r="384" spans="1:20" hidden="1" x14ac:dyDescent="0.15">
      <c r="A384" s="89" t="s">
        <v>464</v>
      </c>
      <c r="C384" s="65"/>
      <c r="D384" s="64" t="s">
        <v>62</v>
      </c>
      <c r="E384" s="58">
        <v>0</v>
      </c>
      <c r="F384" s="58">
        <v>0</v>
      </c>
      <c r="G384" s="58">
        <v>0</v>
      </c>
      <c r="H384" s="58">
        <v>0</v>
      </c>
      <c r="I384" s="58">
        <v>0</v>
      </c>
      <c r="J384" s="58">
        <v>0</v>
      </c>
      <c r="K384" s="58">
        <v>0</v>
      </c>
      <c r="L384" s="58">
        <v>0</v>
      </c>
      <c r="M384" s="58">
        <v>0</v>
      </c>
      <c r="N384" s="58">
        <v>0</v>
      </c>
      <c r="O384" s="58">
        <v>0</v>
      </c>
      <c r="P384" s="58">
        <v>0</v>
      </c>
      <c r="Q384" s="58">
        <v>0</v>
      </c>
      <c r="R384" s="58">
        <v>0</v>
      </c>
      <c r="S384" s="58">
        <v>0</v>
      </c>
      <c r="T384" s="58">
        <v>0</v>
      </c>
    </row>
    <row r="385" spans="1:20" hidden="1" x14ac:dyDescent="0.15">
      <c r="A385" s="89" t="s">
        <v>464</v>
      </c>
      <c r="C385" s="65"/>
      <c r="D385" s="64" t="s">
        <v>75</v>
      </c>
      <c r="E385" s="58">
        <v>0</v>
      </c>
      <c r="F385" s="58">
        <v>0</v>
      </c>
      <c r="G385" s="58">
        <v>0</v>
      </c>
      <c r="H385" s="58">
        <v>0</v>
      </c>
      <c r="I385" s="58">
        <v>0</v>
      </c>
      <c r="J385" s="58">
        <v>0</v>
      </c>
      <c r="K385" s="58">
        <v>0</v>
      </c>
      <c r="L385" s="58">
        <v>0</v>
      </c>
      <c r="M385" s="58">
        <v>0</v>
      </c>
      <c r="N385" s="58">
        <v>0</v>
      </c>
      <c r="O385" s="58">
        <v>0</v>
      </c>
      <c r="P385" s="58">
        <v>0</v>
      </c>
      <c r="Q385" s="58">
        <v>0</v>
      </c>
      <c r="R385" s="58">
        <v>0</v>
      </c>
      <c r="S385" s="58">
        <v>0</v>
      </c>
      <c r="T385" s="58">
        <v>0</v>
      </c>
    </row>
    <row r="386" spans="1:20" hidden="1" x14ac:dyDescent="0.15">
      <c r="A386" s="89" t="s">
        <v>464</v>
      </c>
      <c r="C386" s="65"/>
      <c r="D386" s="64" t="s">
        <v>76</v>
      </c>
      <c r="E386" s="58">
        <v>1377.36</v>
      </c>
      <c r="F386" s="58">
        <v>1377.36</v>
      </c>
      <c r="G386" s="58">
        <v>1377.36</v>
      </c>
      <c r="H386" s="58">
        <v>1377.36</v>
      </c>
      <c r="I386" s="58">
        <v>1377.36</v>
      </c>
      <c r="J386" s="58">
        <v>1377.36</v>
      </c>
      <c r="K386" s="58">
        <v>1377.36</v>
      </c>
      <c r="L386" s="58">
        <v>1377.36</v>
      </c>
      <c r="M386" s="58">
        <v>1377.36</v>
      </c>
      <c r="N386" s="58">
        <v>1377.36</v>
      </c>
      <c r="O386" s="58">
        <v>1377.36</v>
      </c>
      <c r="P386" s="58">
        <v>1377.36</v>
      </c>
      <c r="Q386" s="58">
        <v>1377.36</v>
      </c>
      <c r="R386" s="58">
        <v>1377.36</v>
      </c>
      <c r="S386" s="58">
        <v>1377.36</v>
      </c>
      <c r="T386" s="58">
        <v>1377.36</v>
      </c>
    </row>
    <row r="387" spans="1:20" hidden="1" x14ac:dyDescent="0.15">
      <c r="A387" s="89" t="s">
        <v>464</v>
      </c>
      <c r="C387" s="65"/>
      <c r="D387" s="66" t="s">
        <v>221</v>
      </c>
      <c r="E387" s="58">
        <v>1377.36</v>
      </c>
      <c r="F387" s="58">
        <v>1377.36</v>
      </c>
      <c r="G387" s="58">
        <v>1377.36</v>
      </c>
      <c r="H387" s="58">
        <v>1377.36</v>
      </c>
      <c r="I387" s="58">
        <v>1377.36</v>
      </c>
      <c r="J387" s="58">
        <v>1377.36</v>
      </c>
      <c r="K387" s="58">
        <v>1377.36</v>
      </c>
      <c r="L387" s="58">
        <v>1377.36</v>
      </c>
      <c r="M387" s="58">
        <v>1377.36</v>
      </c>
      <c r="N387" s="58">
        <v>1377.36</v>
      </c>
      <c r="O387" s="58">
        <v>1377.36</v>
      </c>
      <c r="P387" s="58">
        <v>1377.36</v>
      </c>
      <c r="Q387" s="58">
        <v>1377.36</v>
      </c>
      <c r="R387" s="58">
        <v>1377.36</v>
      </c>
      <c r="S387" s="58">
        <v>1377.36</v>
      </c>
      <c r="T387" s="58">
        <v>1377.36</v>
      </c>
    </row>
    <row r="388" spans="1:20" hidden="1" x14ac:dyDescent="0.15">
      <c r="A388" s="89" t="s">
        <v>464</v>
      </c>
      <c r="C388" s="65" t="s">
        <v>220</v>
      </c>
      <c r="D388" s="6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</row>
    <row r="389" spans="1:20" hidden="1" x14ac:dyDescent="0.15">
      <c r="A389" s="89" t="s">
        <v>464</v>
      </c>
      <c r="C389" s="60"/>
      <c r="D389" s="59" t="s">
        <v>219</v>
      </c>
      <c r="E389" s="58">
        <v>122736.6634</v>
      </c>
      <c r="F389" s="58">
        <v>141271.06849999999</v>
      </c>
      <c r="G389" s="58">
        <v>129729.74</v>
      </c>
      <c r="H389" s="58">
        <v>127031.5723</v>
      </c>
      <c r="I389" s="58">
        <v>56384.237699999998</v>
      </c>
      <c r="J389" s="58">
        <v>139002.10680000001</v>
      </c>
      <c r="K389" s="58">
        <v>60221.903700000003</v>
      </c>
      <c r="L389" s="58">
        <v>117635.6994</v>
      </c>
      <c r="M389" s="58">
        <v>158670.78030000001</v>
      </c>
      <c r="N389" s="58">
        <v>52423.785900000003</v>
      </c>
      <c r="O389" s="58">
        <v>202351.42170000001</v>
      </c>
      <c r="P389" s="58">
        <v>159319.10029999999</v>
      </c>
      <c r="Q389" s="58">
        <v>146439.978</v>
      </c>
      <c r="R389" s="58">
        <v>148567.1428</v>
      </c>
      <c r="S389" s="58">
        <v>148064.86670000001</v>
      </c>
      <c r="T389" s="58">
        <v>143020.90539999999</v>
      </c>
    </row>
    <row r="390" spans="1:20" hidden="1" x14ac:dyDescent="0.15">
      <c r="A390" s="89" t="s">
        <v>464</v>
      </c>
      <c r="C390" s="60"/>
      <c r="D390" s="62" t="s">
        <v>218</v>
      </c>
      <c r="E390" s="58">
        <v>294312.63789999997</v>
      </c>
      <c r="F390" s="58">
        <v>362691.74440000003</v>
      </c>
      <c r="G390" s="58">
        <v>316010.91979999997</v>
      </c>
      <c r="H390" s="58">
        <v>304048.1961</v>
      </c>
      <c r="I390" s="58">
        <v>155058.0692</v>
      </c>
      <c r="J390" s="58">
        <v>340968.34129999997</v>
      </c>
      <c r="K390" s="58">
        <v>166365.4608</v>
      </c>
      <c r="L390" s="58">
        <v>283856.00300000003</v>
      </c>
      <c r="M390" s="58">
        <v>384794.96679999999</v>
      </c>
      <c r="N390" s="58">
        <v>140291.61569999999</v>
      </c>
      <c r="O390" s="58">
        <v>487576.75050000002</v>
      </c>
      <c r="P390" s="58">
        <v>388593.45789999998</v>
      </c>
      <c r="Q390" s="58">
        <v>360988.73259999999</v>
      </c>
      <c r="R390" s="58">
        <v>366244.87609999999</v>
      </c>
      <c r="S390" s="58">
        <v>367974.45020000002</v>
      </c>
      <c r="T390" s="58">
        <v>381396.35639999999</v>
      </c>
    </row>
    <row r="391" spans="1:20" hidden="1" x14ac:dyDescent="0.15">
      <c r="A391" s="89" t="s">
        <v>464</v>
      </c>
      <c r="C391" s="60"/>
      <c r="D391" s="59" t="s">
        <v>217</v>
      </c>
      <c r="E391" s="58">
        <v>475.4803</v>
      </c>
      <c r="F391" s="58">
        <v>451.36630000000002</v>
      </c>
      <c r="G391" s="58">
        <v>488.16649999999998</v>
      </c>
      <c r="H391" s="58">
        <v>512.03539999999998</v>
      </c>
      <c r="I391" s="58">
        <v>135.79730000000001</v>
      </c>
      <c r="J391" s="58">
        <v>511.47379999999998</v>
      </c>
      <c r="K391" s="58">
        <v>146.2021</v>
      </c>
      <c r="L391" s="58">
        <v>469.74310000000003</v>
      </c>
      <c r="M391" s="58">
        <v>609.17340000000002</v>
      </c>
      <c r="N391" s="58">
        <v>163.46709999999999</v>
      </c>
      <c r="O391" s="58">
        <v>794.00429999999994</v>
      </c>
      <c r="P391" s="58">
        <v>605.82809999999995</v>
      </c>
      <c r="Q391" s="58">
        <v>552.61030000000005</v>
      </c>
      <c r="R391" s="58">
        <v>558.06209999999999</v>
      </c>
      <c r="S391" s="58">
        <v>550.65639999999996</v>
      </c>
      <c r="T391" s="58">
        <v>417.82389999999998</v>
      </c>
    </row>
    <row r="392" spans="1:20" hidden="1" x14ac:dyDescent="0.15">
      <c r="A392" s="89" t="s">
        <v>464</v>
      </c>
      <c r="C392" s="60"/>
      <c r="D392" s="59" t="s">
        <v>216</v>
      </c>
      <c r="E392" s="58">
        <v>1640.8403000000001</v>
      </c>
      <c r="F392" s="58">
        <v>1711.7898</v>
      </c>
      <c r="G392" s="58">
        <v>1457.6247000000001</v>
      </c>
      <c r="H392" s="58">
        <v>1158.4495999999999</v>
      </c>
      <c r="I392" s="58">
        <v>890.99120000000005</v>
      </c>
      <c r="J392" s="58">
        <v>1899.6529</v>
      </c>
      <c r="K392" s="58">
        <v>866.13300000000004</v>
      </c>
      <c r="L392" s="58">
        <v>1172.2457999999999</v>
      </c>
      <c r="M392" s="58">
        <v>1408.3098</v>
      </c>
      <c r="N392" s="58">
        <v>231.2184</v>
      </c>
      <c r="O392" s="58">
        <v>2108.7464</v>
      </c>
      <c r="P392" s="58">
        <v>1371.5576000000001</v>
      </c>
      <c r="Q392" s="58">
        <v>734.10159999999996</v>
      </c>
      <c r="R392" s="58">
        <v>817.61980000000005</v>
      </c>
      <c r="S392" s="58">
        <v>707.12429999999995</v>
      </c>
      <c r="T392" s="58">
        <v>1499.1958999999999</v>
      </c>
    </row>
    <row r="393" spans="1:20" hidden="1" x14ac:dyDescent="0.15">
      <c r="A393" s="89" t="s">
        <v>464</v>
      </c>
      <c r="C393" s="60"/>
      <c r="D393" s="59" t="s">
        <v>215</v>
      </c>
      <c r="E393" s="58">
        <v>0</v>
      </c>
      <c r="F393" s="58">
        <v>0</v>
      </c>
      <c r="G393" s="58">
        <v>0</v>
      </c>
      <c r="H393" s="58">
        <v>0</v>
      </c>
      <c r="I393" s="58">
        <v>0</v>
      </c>
      <c r="J393" s="58">
        <v>0</v>
      </c>
      <c r="K393" s="58">
        <v>0</v>
      </c>
      <c r="L393" s="58">
        <v>0</v>
      </c>
      <c r="M393" s="58">
        <v>0</v>
      </c>
      <c r="N393" s="58">
        <v>0</v>
      </c>
      <c r="O393" s="58">
        <v>0</v>
      </c>
      <c r="P393" s="58">
        <v>0</v>
      </c>
      <c r="Q393" s="58">
        <v>0</v>
      </c>
      <c r="R393" s="58">
        <v>0</v>
      </c>
      <c r="S393" s="58">
        <v>0</v>
      </c>
      <c r="T393" s="58">
        <v>0</v>
      </c>
    </row>
    <row r="394" spans="1:20" hidden="1" x14ac:dyDescent="0.15">
      <c r="A394" s="89" t="s">
        <v>464</v>
      </c>
      <c r="C394" s="60"/>
      <c r="D394" s="59" t="s">
        <v>214</v>
      </c>
      <c r="E394" s="61">
        <v>7.6E-3</v>
      </c>
      <c r="F394" s="61">
        <v>4.8999999999999998E-3</v>
      </c>
      <c r="G394" s="61">
        <v>4.1000000000000003E-3</v>
      </c>
      <c r="H394" s="61">
        <v>4.4000000000000003E-3</v>
      </c>
      <c r="I394" s="61">
        <v>5.0000000000000001E-4</v>
      </c>
      <c r="J394" s="61">
        <v>3.7000000000000002E-3</v>
      </c>
      <c r="K394" s="61">
        <v>5.0000000000000001E-4</v>
      </c>
      <c r="L394" s="61">
        <v>4.8999999999999998E-3</v>
      </c>
      <c r="M394" s="61">
        <v>5.5999999999999999E-3</v>
      </c>
      <c r="N394" s="61">
        <v>1.1000000000000001E-3</v>
      </c>
      <c r="O394" s="61">
        <v>6.6E-3</v>
      </c>
      <c r="P394" s="61">
        <v>5.4999999999999997E-3</v>
      </c>
      <c r="Q394" s="61">
        <v>5.5999999999999999E-3</v>
      </c>
      <c r="R394" s="61">
        <v>5.8999999999999999E-3</v>
      </c>
      <c r="S394" s="61">
        <v>5.4000000000000003E-3</v>
      </c>
      <c r="T394" s="61">
        <v>5.4000000000000003E-3</v>
      </c>
    </row>
    <row r="395" spans="1:20" hidden="1" x14ac:dyDescent="0.15">
      <c r="A395" s="89" t="s">
        <v>464</v>
      </c>
      <c r="C395" s="60"/>
      <c r="D395" s="59" t="s">
        <v>244</v>
      </c>
      <c r="E395" s="58">
        <v>203.04399940000002</v>
      </c>
      <c r="F395" s="58">
        <v>583.80724399999997</v>
      </c>
      <c r="G395" s="58">
        <v>10765.2</v>
      </c>
      <c r="H395" s="58">
        <v>2059.98</v>
      </c>
      <c r="I395" s="58">
        <v>5374.25</v>
      </c>
      <c r="J395" s="58">
        <v>9472.42</v>
      </c>
      <c r="K395" s="58">
        <v>5223.83</v>
      </c>
      <c r="L395" s="58">
        <v>72.879473599999997</v>
      </c>
      <c r="M395" s="58">
        <v>1464.01</v>
      </c>
      <c r="N395" s="58">
        <v>3050.32</v>
      </c>
      <c r="O395" s="58">
        <v>485.33561950000001</v>
      </c>
      <c r="P395" s="58">
        <v>1425.73</v>
      </c>
      <c r="Q395" s="58">
        <v>482.16690700000004</v>
      </c>
      <c r="R395" s="58">
        <v>19383.7</v>
      </c>
      <c r="S395" s="58">
        <v>464.37930990000001</v>
      </c>
      <c r="T395" s="58">
        <v>300.71987670000004</v>
      </c>
    </row>
  </sheetData>
  <autoFilter ref="A1:T395">
    <filterColumn colId="1">
      <customFilters>
        <customFilter operator="notEqual" val=" "/>
      </customFilters>
    </filterColumn>
  </autoFilter>
  <mergeCells count="3">
    <mergeCell ref="C2:D2"/>
    <mergeCell ref="A1:A2"/>
    <mergeCell ref="B1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279"/>
  <sheetViews>
    <sheetView workbookViewId="0">
      <selection activeCell="R11" sqref="R11"/>
    </sheetView>
  </sheetViews>
  <sheetFormatPr defaultRowHeight="10.5" x14ac:dyDescent="0.15"/>
  <sheetData>
    <row r="2" spans="1:16" ht="15.75" x14ac:dyDescent="0.15">
      <c r="A2" s="108" t="s">
        <v>248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55"/>
      <c r="N2" s="55"/>
      <c r="O2" s="55"/>
      <c r="P2" s="55"/>
    </row>
    <row r="279" spans="3:18" x14ac:dyDescent="0.1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9"/>
  <sheetViews>
    <sheetView workbookViewId="0">
      <pane ySplit="1" topLeftCell="A23" activePane="bottomLeft" state="frozen"/>
      <selection pane="bottomLeft" activeCell="A42" sqref="A42:AD44"/>
    </sheetView>
  </sheetViews>
  <sheetFormatPr defaultColWidth="10.6640625" defaultRowHeight="11.25" x14ac:dyDescent="0.2"/>
  <cols>
    <col min="1" max="1" width="10.6640625" style="57"/>
    <col min="2" max="2" width="8.5" style="57" customWidth="1"/>
    <col min="3" max="3" width="20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0" s="56" customFormat="1" ht="12.75" x14ac:dyDescent="0.2">
      <c r="A1" s="56" t="s">
        <v>467</v>
      </c>
      <c r="B1" s="56" t="s">
        <v>554</v>
      </c>
      <c r="C1" s="56" t="s">
        <v>63</v>
      </c>
      <c r="D1" s="56" t="s">
        <v>105</v>
      </c>
      <c r="E1" s="56" t="s">
        <v>106</v>
      </c>
      <c r="F1" s="56" t="s">
        <v>107</v>
      </c>
      <c r="G1" s="56">
        <v>1</v>
      </c>
      <c r="H1" s="56">
        <v>2</v>
      </c>
      <c r="I1" s="56">
        <v>3</v>
      </c>
      <c r="J1" s="56">
        <v>4</v>
      </c>
      <c r="K1" s="56">
        <v>5</v>
      </c>
      <c r="L1" s="56">
        <v>6</v>
      </c>
      <c r="M1" s="56">
        <v>7</v>
      </c>
      <c r="N1" s="56">
        <v>8</v>
      </c>
      <c r="O1" s="56">
        <v>9</v>
      </c>
      <c r="P1" s="56">
        <v>10</v>
      </c>
      <c r="Q1" s="56">
        <v>11</v>
      </c>
      <c r="R1" s="56">
        <v>12</v>
      </c>
      <c r="S1" s="56">
        <v>13</v>
      </c>
      <c r="T1" s="56">
        <v>14</v>
      </c>
      <c r="U1" s="56">
        <v>15</v>
      </c>
      <c r="V1" s="56">
        <v>16</v>
      </c>
      <c r="W1" s="56">
        <v>17</v>
      </c>
      <c r="X1" s="56">
        <v>18</v>
      </c>
      <c r="Y1" s="56">
        <v>19</v>
      </c>
      <c r="Z1" s="56">
        <v>20</v>
      </c>
      <c r="AA1" s="56">
        <v>21</v>
      </c>
      <c r="AB1" s="56">
        <v>22</v>
      </c>
      <c r="AC1" s="56">
        <v>23</v>
      </c>
      <c r="AD1" s="56">
        <v>24</v>
      </c>
    </row>
    <row r="2" spans="1:30" s="73" customFormat="1" ht="12.75" x14ac:dyDescent="0.2">
      <c r="A2" s="88" t="s">
        <v>466</v>
      </c>
      <c r="B2" s="88" t="s">
        <v>121</v>
      </c>
      <c r="C2" s="82" t="s">
        <v>84</v>
      </c>
      <c r="D2" s="82" t="s">
        <v>108</v>
      </c>
      <c r="E2" s="82" t="s">
        <v>109</v>
      </c>
      <c r="F2" s="82" t="s">
        <v>205</v>
      </c>
      <c r="G2" s="82">
        <v>0.1</v>
      </c>
      <c r="H2" s="82">
        <v>0.1</v>
      </c>
      <c r="I2" s="82">
        <v>0.1</v>
      </c>
      <c r="J2" s="82">
        <v>0.1</v>
      </c>
      <c r="K2" s="82">
        <v>0.1</v>
      </c>
      <c r="L2" s="82">
        <v>0.1</v>
      </c>
      <c r="M2" s="82">
        <v>0.25</v>
      </c>
      <c r="N2" s="82">
        <v>0.35</v>
      </c>
      <c r="O2" s="82">
        <v>0.35</v>
      </c>
      <c r="P2" s="82">
        <v>0.25</v>
      </c>
      <c r="Q2" s="82">
        <v>0.35</v>
      </c>
      <c r="R2" s="82">
        <v>0.35</v>
      </c>
      <c r="S2" s="82">
        <v>0.35</v>
      </c>
      <c r="T2" s="82">
        <v>0.25</v>
      </c>
      <c r="U2" s="82">
        <v>0.25</v>
      </c>
      <c r="V2" s="82">
        <v>0.25</v>
      </c>
      <c r="W2" s="82">
        <v>0.35</v>
      </c>
      <c r="X2" s="82">
        <v>0.35</v>
      </c>
      <c r="Y2" s="82">
        <v>0.35</v>
      </c>
      <c r="Z2" s="82">
        <v>0.25</v>
      </c>
      <c r="AA2" s="82">
        <v>0.25</v>
      </c>
      <c r="AB2" s="82">
        <v>0.25</v>
      </c>
      <c r="AC2" s="82">
        <v>0.25</v>
      </c>
      <c r="AD2" s="82">
        <v>0.25</v>
      </c>
    </row>
    <row r="3" spans="1:30" s="73" customFormat="1" ht="12.75" x14ac:dyDescent="0.2">
      <c r="B3" s="88" t="s">
        <v>126</v>
      </c>
      <c r="C3" s="82"/>
      <c r="D3" s="82"/>
      <c r="E3" s="82"/>
      <c r="F3" s="82" t="s">
        <v>126</v>
      </c>
      <c r="G3" s="82">
        <v>0.1</v>
      </c>
      <c r="H3" s="82">
        <v>0.1</v>
      </c>
      <c r="I3" s="82">
        <v>0.1</v>
      </c>
      <c r="J3" s="82">
        <v>0.1</v>
      </c>
      <c r="K3" s="82">
        <v>0.1</v>
      </c>
      <c r="L3" s="82">
        <v>0.1</v>
      </c>
      <c r="M3" s="82">
        <v>0.25</v>
      </c>
      <c r="N3" s="82">
        <v>0.35</v>
      </c>
      <c r="O3" s="82">
        <v>0.35</v>
      </c>
      <c r="P3" s="82">
        <v>0.25</v>
      </c>
      <c r="Q3" s="82">
        <v>0.35</v>
      </c>
      <c r="R3" s="82">
        <v>0.35</v>
      </c>
      <c r="S3" s="82">
        <v>0.35</v>
      </c>
      <c r="T3" s="82">
        <v>0.25</v>
      </c>
      <c r="U3" s="82">
        <v>0.25</v>
      </c>
      <c r="V3" s="82">
        <v>0.25</v>
      </c>
      <c r="W3" s="82">
        <v>0.35</v>
      </c>
      <c r="X3" s="82">
        <v>0.35</v>
      </c>
      <c r="Y3" s="82">
        <v>0.35</v>
      </c>
      <c r="Z3" s="82">
        <v>0.25</v>
      </c>
      <c r="AA3" s="82">
        <v>0.25</v>
      </c>
      <c r="AB3" s="82">
        <v>0.25</v>
      </c>
      <c r="AC3" s="82">
        <v>0.25</v>
      </c>
      <c r="AD3" s="82">
        <v>0.25</v>
      </c>
    </row>
    <row r="4" spans="1:30" s="73" customFormat="1" ht="12.75" x14ac:dyDescent="0.2">
      <c r="B4" s="88" t="s">
        <v>553</v>
      </c>
      <c r="C4" s="82"/>
      <c r="D4" s="82"/>
      <c r="E4" s="82"/>
      <c r="F4" s="82" t="s">
        <v>124</v>
      </c>
      <c r="G4" s="82">
        <v>0.1</v>
      </c>
      <c r="H4" s="82">
        <v>0.1</v>
      </c>
      <c r="I4" s="82">
        <v>0.1</v>
      </c>
      <c r="J4" s="82">
        <v>0.1</v>
      </c>
      <c r="K4" s="82">
        <v>0.1</v>
      </c>
      <c r="L4" s="82">
        <v>0.1</v>
      </c>
      <c r="M4" s="82">
        <v>0.25</v>
      </c>
      <c r="N4" s="82">
        <v>0.35</v>
      </c>
      <c r="O4" s="82">
        <v>0.35</v>
      </c>
      <c r="P4" s="82">
        <v>0.25</v>
      </c>
      <c r="Q4" s="82">
        <v>0.35</v>
      </c>
      <c r="R4" s="82">
        <v>0.35</v>
      </c>
      <c r="S4" s="82">
        <v>0.35</v>
      </c>
      <c r="T4" s="82">
        <v>0.25</v>
      </c>
      <c r="U4" s="82">
        <v>0.25</v>
      </c>
      <c r="V4" s="82">
        <v>0.25</v>
      </c>
      <c r="W4" s="82">
        <v>0.35</v>
      </c>
      <c r="X4" s="82">
        <v>0.35</v>
      </c>
      <c r="Y4" s="82">
        <v>0.35</v>
      </c>
      <c r="Z4" s="82">
        <v>0.25</v>
      </c>
      <c r="AA4" s="82">
        <v>0.25</v>
      </c>
      <c r="AB4" s="82">
        <v>0.25</v>
      </c>
      <c r="AC4" s="82">
        <v>0.25</v>
      </c>
      <c r="AD4" s="82">
        <v>0.25</v>
      </c>
    </row>
    <row r="5" spans="1:30" s="73" customFormat="1" ht="12.75" x14ac:dyDescent="0.2">
      <c r="A5" s="88" t="s">
        <v>550</v>
      </c>
      <c r="B5" s="88" t="s">
        <v>121</v>
      </c>
      <c r="C5" s="82" t="s">
        <v>82</v>
      </c>
      <c r="D5" s="82" t="s">
        <v>108</v>
      </c>
      <c r="E5" s="82" t="s">
        <v>109</v>
      </c>
      <c r="F5" s="82" t="s">
        <v>245</v>
      </c>
      <c r="G5" s="82">
        <v>0.45</v>
      </c>
      <c r="H5" s="82">
        <v>0.15</v>
      </c>
      <c r="I5" s="82">
        <v>0.15</v>
      </c>
      <c r="J5" s="82">
        <v>0.15</v>
      </c>
      <c r="K5" s="82">
        <v>0.15</v>
      </c>
      <c r="L5" s="82">
        <v>0.45</v>
      </c>
      <c r="M5" s="82">
        <v>0.9</v>
      </c>
      <c r="N5" s="82">
        <v>0.9</v>
      </c>
      <c r="O5" s="82">
        <v>0.9</v>
      </c>
      <c r="P5" s="82">
        <v>0.9</v>
      </c>
      <c r="Q5" s="82">
        <v>0.9</v>
      </c>
      <c r="R5" s="82">
        <v>0.9</v>
      </c>
      <c r="S5" s="82">
        <v>0.9</v>
      </c>
      <c r="T5" s="82">
        <v>0.9</v>
      </c>
      <c r="U5" s="82">
        <v>0.9</v>
      </c>
      <c r="V5" s="82">
        <v>0.9</v>
      </c>
      <c r="W5" s="82">
        <v>0.9</v>
      </c>
      <c r="X5" s="82">
        <v>0.9</v>
      </c>
      <c r="Y5" s="82">
        <v>0.9</v>
      </c>
      <c r="Z5" s="82">
        <v>0.9</v>
      </c>
      <c r="AA5" s="82">
        <v>0.9</v>
      </c>
      <c r="AB5" s="82">
        <v>0.9</v>
      </c>
      <c r="AC5" s="82">
        <v>0.9</v>
      </c>
      <c r="AD5" s="82">
        <v>0.9</v>
      </c>
    </row>
    <row r="6" spans="1:30" s="73" customFormat="1" ht="12.75" x14ac:dyDescent="0.2">
      <c r="B6" s="88" t="s">
        <v>126</v>
      </c>
      <c r="C6" s="82"/>
      <c r="D6" s="82"/>
      <c r="E6" s="82"/>
      <c r="F6" s="82" t="s">
        <v>245</v>
      </c>
      <c r="G6" s="82">
        <v>0.45</v>
      </c>
      <c r="H6" s="82">
        <v>0.15</v>
      </c>
      <c r="I6" s="82">
        <v>0.15</v>
      </c>
      <c r="J6" s="82">
        <v>0.15</v>
      </c>
      <c r="K6" s="82">
        <v>0.15</v>
      </c>
      <c r="L6" s="82">
        <v>0.45</v>
      </c>
      <c r="M6" s="82">
        <v>0.9</v>
      </c>
      <c r="N6" s="82">
        <v>0.9</v>
      </c>
      <c r="O6" s="82">
        <v>0.9</v>
      </c>
      <c r="P6" s="82">
        <v>0.9</v>
      </c>
      <c r="Q6" s="82">
        <v>0.9</v>
      </c>
      <c r="R6" s="82">
        <v>0.9</v>
      </c>
      <c r="S6" s="82">
        <v>0.9</v>
      </c>
      <c r="T6" s="82">
        <v>0.9</v>
      </c>
      <c r="U6" s="82">
        <v>0.9</v>
      </c>
      <c r="V6" s="82">
        <v>0.9</v>
      </c>
      <c r="W6" s="82">
        <v>0.9</v>
      </c>
      <c r="X6" s="82">
        <v>0.9</v>
      </c>
      <c r="Y6" s="82">
        <v>0.9</v>
      </c>
      <c r="Z6" s="82">
        <v>0.9</v>
      </c>
      <c r="AA6" s="82">
        <v>0.9</v>
      </c>
      <c r="AB6" s="82">
        <v>0.9</v>
      </c>
      <c r="AC6" s="82">
        <v>0.9</v>
      </c>
      <c r="AD6" s="82">
        <v>0.9</v>
      </c>
    </row>
    <row r="7" spans="1:30" s="73" customFormat="1" ht="12.75" x14ac:dyDescent="0.2">
      <c r="B7" s="88" t="s">
        <v>553</v>
      </c>
      <c r="C7" s="82"/>
      <c r="D7" s="82"/>
      <c r="E7" s="82"/>
      <c r="F7" s="82" t="s">
        <v>245</v>
      </c>
      <c r="G7" s="82">
        <v>0.45</v>
      </c>
      <c r="H7" s="82">
        <v>0.15</v>
      </c>
      <c r="I7" s="82">
        <v>0.15</v>
      </c>
      <c r="J7" s="82">
        <v>0.15</v>
      </c>
      <c r="K7" s="82">
        <v>0.15</v>
      </c>
      <c r="L7" s="82">
        <v>0.45</v>
      </c>
      <c r="M7" s="82">
        <v>0.9</v>
      </c>
      <c r="N7" s="82">
        <v>0.9</v>
      </c>
      <c r="O7" s="82">
        <v>0.9</v>
      </c>
      <c r="P7" s="82">
        <v>0.9</v>
      </c>
      <c r="Q7" s="82">
        <v>0.9</v>
      </c>
      <c r="R7" s="82">
        <v>0.9</v>
      </c>
      <c r="S7" s="82">
        <v>0.9</v>
      </c>
      <c r="T7" s="82">
        <v>0.9</v>
      </c>
      <c r="U7" s="82">
        <v>0.9</v>
      </c>
      <c r="V7" s="82">
        <v>0.9</v>
      </c>
      <c r="W7" s="82">
        <v>0.9</v>
      </c>
      <c r="X7" s="82">
        <v>0.9</v>
      </c>
      <c r="Y7" s="82">
        <v>0.9</v>
      </c>
      <c r="Z7" s="82">
        <v>0.9</v>
      </c>
      <c r="AA7" s="82">
        <v>0.9</v>
      </c>
      <c r="AB7" s="82">
        <v>0.9</v>
      </c>
      <c r="AC7" s="82">
        <v>0.9</v>
      </c>
      <c r="AD7" s="82">
        <v>0.9</v>
      </c>
    </row>
    <row r="8" spans="1:30" s="73" customFormat="1" ht="12.75" x14ac:dyDescent="0.2">
      <c r="A8" s="88" t="s">
        <v>551</v>
      </c>
      <c r="B8" s="88" t="s">
        <v>121</v>
      </c>
      <c r="C8" s="82" t="s">
        <v>83</v>
      </c>
      <c r="D8" s="82" t="s">
        <v>108</v>
      </c>
      <c r="E8" s="82" t="s">
        <v>109</v>
      </c>
      <c r="F8" s="82" t="s">
        <v>121</v>
      </c>
      <c r="G8" s="82">
        <v>0.05</v>
      </c>
      <c r="H8" s="82">
        <v>0</v>
      </c>
      <c r="I8" s="82">
        <v>0</v>
      </c>
      <c r="J8" s="82">
        <v>0</v>
      </c>
      <c r="K8" s="82">
        <v>0</v>
      </c>
      <c r="L8" s="82">
        <v>0.05</v>
      </c>
      <c r="M8" s="82">
        <v>0.1</v>
      </c>
      <c r="N8" s="82">
        <v>0.4</v>
      </c>
      <c r="O8" s="82">
        <v>0.4</v>
      </c>
      <c r="P8" s="82">
        <v>0.4</v>
      </c>
      <c r="Q8" s="82">
        <v>0.2</v>
      </c>
      <c r="R8" s="82">
        <v>0.5</v>
      </c>
      <c r="S8" s="82">
        <v>0.8</v>
      </c>
      <c r="T8" s="82">
        <v>0.7</v>
      </c>
      <c r="U8" s="82">
        <v>0.4</v>
      </c>
      <c r="V8" s="82">
        <v>0.2</v>
      </c>
      <c r="W8" s="82">
        <v>0.25</v>
      </c>
      <c r="X8" s="82">
        <v>0.5</v>
      </c>
      <c r="Y8" s="82">
        <v>0.8</v>
      </c>
      <c r="Z8" s="82">
        <v>0.8</v>
      </c>
      <c r="AA8" s="82">
        <v>0.8</v>
      </c>
      <c r="AB8" s="82">
        <v>0.5</v>
      </c>
      <c r="AC8" s="82">
        <v>0.35</v>
      </c>
      <c r="AD8" s="82">
        <v>0.2</v>
      </c>
    </row>
    <row r="9" spans="1:30" s="73" customFormat="1" ht="12.75" x14ac:dyDescent="0.2">
      <c r="B9" s="88" t="s">
        <v>126</v>
      </c>
      <c r="C9" s="82"/>
      <c r="D9" s="82"/>
      <c r="E9" s="82"/>
      <c r="F9" s="82" t="s">
        <v>126</v>
      </c>
      <c r="G9" s="82">
        <v>0.05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0.05</v>
      </c>
      <c r="N9" s="82">
        <v>0.5</v>
      </c>
      <c r="O9" s="82">
        <v>0.5</v>
      </c>
      <c r="P9" s="82">
        <v>0.4</v>
      </c>
      <c r="Q9" s="82">
        <v>0.2</v>
      </c>
      <c r="R9" s="82">
        <v>0.45</v>
      </c>
      <c r="S9" s="82">
        <v>0.5</v>
      </c>
      <c r="T9" s="82">
        <v>0.5</v>
      </c>
      <c r="U9" s="82">
        <v>0.35</v>
      </c>
      <c r="V9" s="82">
        <v>0.3</v>
      </c>
      <c r="W9" s="82">
        <v>0.3</v>
      </c>
      <c r="X9" s="82">
        <v>0.3</v>
      </c>
      <c r="Y9" s="82">
        <v>0.7</v>
      </c>
      <c r="Z9" s="82">
        <v>0.9</v>
      </c>
      <c r="AA9" s="82">
        <v>0.7</v>
      </c>
      <c r="AB9" s="82">
        <v>0.65</v>
      </c>
      <c r="AC9" s="82">
        <v>0.55000000000000004</v>
      </c>
      <c r="AD9" s="82">
        <v>0.35</v>
      </c>
    </row>
    <row r="10" spans="1:30" s="73" customFormat="1" ht="12.75" x14ac:dyDescent="0.2">
      <c r="B10" s="88" t="s">
        <v>553</v>
      </c>
      <c r="C10" s="82"/>
      <c r="D10" s="82"/>
      <c r="E10" s="82"/>
      <c r="F10" s="82" t="s">
        <v>124</v>
      </c>
      <c r="G10" s="82">
        <v>0.05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0.05</v>
      </c>
      <c r="N10" s="82">
        <v>0.5</v>
      </c>
      <c r="O10" s="82">
        <v>0.5</v>
      </c>
      <c r="P10" s="82">
        <v>0.2</v>
      </c>
      <c r="Q10" s="82">
        <v>0.2</v>
      </c>
      <c r="R10" s="82">
        <v>0.3</v>
      </c>
      <c r="S10" s="82">
        <v>0.5</v>
      </c>
      <c r="T10" s="82">
        <v>0.5</v>
      </c>
      <c r="U10" s="82">
        <v>0.3</v>
      </c>
      <c r="V10" s="82">
        <v>0.2</v>
      </c>
      <c r="W10" s="82">
        <v>0.25</v>
      </c>
      <c r="X10" s="82">
        <v>0.35</v>
      </c>
      <c r="Y10" s="82">
        <v>0.55000000000000004</v>
      </c>
      <c r="Z10" s="82">
        <v>0.65</v>
      </c>
      <c r="AA10" s="82">
        <v>0.7</v>
      </c>
      <c r="AB10" s="82">
        <v>0.35</v>
      </c>
      <c r="AC10" s="82">
        <v>0.2</v>
      </c>
      <c r="AD10" s="82">
        <v>0.2</v>
      </c>
    </row>
    <row r="11" spans="1:30" s="73" customFormat="1" ht="12.75" x14ac:dyDescent="0.2">
      <c r="A11" s="88" t="s">
        <v>552</v>
      </c>
      <c r="B11" s="88" t="s">
        <v>121</v>
      </c>
      <c r="C11" s="82" t="s">
        <v>246</v>
      </c>
      <c r="D11" s="82" t="s">
        <v>108</v>
      </c>
      <c r="E11" s="82" t="s">
        <v>109</v>
      </c>
      <c r="F11" s="82" t="s">
        <v>206</v>
      </c>
      <c r="G11" s="82">
        <v>0.02</v>
      </c>
      <c r="H11" s="82">
        <v>0.02</v>
      </c>
      <c r="I11" s="82">
        <v>0.02</v>
      </c>
      <c r="J11" s="82">
        <v>0.02</v>
      </c>
      <c r="K11" s="82">
        <v>0.02</v>
      </c>
      <c r="L11" s="82">
        <v>0.05</v>
      </c>
      <c r="M11" s="82">
        <v>0.1</v>
      </c>
      <c r="N11" s="82">
        <v>0.15</v>
      </c>
      <c r="O11" s="82">
        <v>0.2</v>
      </c>
      <c r="P11" s="82">
        <v>0.15</v>
      </c>
      <c r="Q11" s="82">
        <v>0.25</v>
      </c>
      <c r="R11" s="82">
        <v>0.25</v>
      </c>
      <c r="S11" s="82">
        <v>0.25</v>
      </c>
      <c r="T11" s="82">
        <v>0.2</v>
      </c>
      <c r="U11" s="82">
        <v>0.15</v>
      </c>
      <c r="V11" s="82">
        <v>0.2</v>
      </c>
      <c r="W11" s="82">
        <v>0.3</v>
      </c>
      <c r="X11" s="82">
        <v>0.3</v>
      </c>
      <c r="Y11" s="82">
        <v>0.3</v>
      </c>
      <c r="Z11" s="82">
        <v>0.2</v>
      </c>
      <c r="AA11" s="82">
        <v>0.2</v>
      </c>
      <c r="AB11" s="82">
        <v>0.15</v>
      </c>
      <c r="AC11" s="82">
        <v>0.1</v>
      </c>
      <c r="AD11" s="82">
        <v>0.05</v>
      </c>
    </row>
    <row r="12" spans="1:30" s="73" customFormat="1" ht="12.75" x14ac:dyDescent="0.2">
      <c r="B12" s="88" t="s">
        <v>126</v>
      </c>
      <c r="C12" s="82"/>
      <c r="D12" s="82"/>
      <c r="E12" s="82"/>
      <c r="F12" s="82" t="s">
        <v>206</v>
      </c>
      <c r="G12" s="82">
        <v>0.02</v>
      </c>
      <c r="H12" s="82">
        <v>0.02</v>
      </c>
      <c r="I12" s="82">
        <v>0.02</v>
      </c>
      <c r="J12" s="82">
        <v>0.02</v>
      </c>
      <c r="K12" s="82">
        <v>0.02</v>
      </c>
      <c r="L12" s="82">
        <v>0.05</v>
      </c>
      <c r="M12" s="82">
        <v>0.1</v>
      </c>
      <c r="N12" s="82">
        <v>0.15</v>
      </c>
      <c r="O12" s="82">
        <v>0.2</v>
      </c>
      <c r="P12" s="82">
        <v>0.15</v>
      </c>
      <c r="Q12" s="82">
        <v>0.25</v>
      </c>
      <c r="R12" s="82">
        <v>0.25</v>
      </c>
      <c r="S12" s="82">
        <v>0.25</v>
      </c>
      <c r="T12" s="82">
        <v>0.2</v>
      </c>
      <c r="U12" s="82">
        <v>0.15</v>
      </c>
      <c r="V12" s="82">
        <v>0.2</v>
      </c>
      <c r="W12" s="82">
        <v>0.3</v>
      </c>
      <c r="X12" s="82">
        <v>0.3</v>
      </c>
      <c r="Y12" s="82">
        <v>0.3</v>
      </c>
      <c r="Z12" s="82">
        <v>0.2</v>
      </c>
      <c r="AA12" s="82">
        <v>0.2</v>
      </c>
      <c r="AB12" s="82">
        <v>0.15</v>
      </c>
      <c r="AC12" s="82">
        <v>0.1</v>
      </c>
      <c r="AD12" s="82">
        <v>0.05</v>
      </c>
    </row>
    <row r="13" spans="1:30" s="73" customFormat="1" ht="12.75" x14ac:dyDescent="0.2">
      <c r="B13" s="88" t="s">
        <v>553</v>
      </c>
      <c r="C13" s="82"/>
      <c r="D13" s="82"/>
      <c r="E13" s="82"/>
      <c r="F13" s="82" t="s">
        <v>124</v>
      </c>
      <c r="G13" s="82">
        <v>0.02</v>
      </c>
      <c r="H13" s="82">
        <v>0.02</v>
      </c>
      <c r="I13" s="82">
        <v>0.02</v>
      </c>
      <c r="J13" s="82">
        <v>0.02</v>
      </c>
      <c r="K13" s="82">
        <v>0.02</v>
      </c>
      <c r="L13" s="82">
        <v>0.05</v>
      </c>
      <c r="M13" s="82">
        <v>0.1</v>
      </c>
      <c r="N13" s="82">
        <v>0.15</v>
      </c>
      <c r="O13" s="82">
        <v>0.2</v>
      </c>
      <c r="P13" s="82">
        <v>0.15</v>
      </c>
      <c r="Q13" s="82">
        <v>0.25</v>
      </c>
      <c r="R13" s="82">
        <v>0.25</v>
      </c>
      <c r="S13" s="82">
        <v>0.25</v>
      </c>
      <c r="T13" s="82">
        <v>0.2</v>
      </c>
      <c r="U13" s="82">
        <v>0.15</v>
      </c>
      <c r="V13" s="82">
        <v>0.2</v>
      </c>
      <c r="W13" s="82">
        <v>0.3</v>
      </c>
      <c r="X13" s="82">
        <v>0.3</v>
      </c>
      <c r="Y13" s="82">
        <v>0.3</v>
      </c>
      <c r="Z13" s="82">
        <v>0.2</v>
      </c>
      <c r="AA13" s="82">
        <v>0.2</v>
      </c>
      <c r="AB13" s="82">
        <v>0.15</v>
      </c>
      <c r="AC13" s="82">
        <v>0.1</v>
      </c>
      <c r="AD13" s="82">
        <v>0.05</v>
      </c>
    </row>
    <row r="14" spans="1:30" s="73" customFormat="1" ht="12.75" hidden="1" x14ac:dyDescent="0.2">
      <c r="C14" s="82" t="s">
        <v>207</v>
      </c>
      <c r="D14" s="82" t="s">
        <v>112</v>
      </c>
      <c r="E14" s="82" t="s">
        <v>109</v>
      </c>
      <c r="F14" s="82" t="s">
        <v>110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1</v>
      </c>
      <c r="M14" s="82">
        <v>1</v>
      </c>
      <c r="N14" s="82">
        <v>1</v>
      </c>
      <c r="O14" s="82">
        <v>1</v>
      </c>
      <c r="P14" s="82">
        <v>1</v>
      </c>
      <c r="Q14" s="82">
        <v>1</v>
      </c>
      <c r="R14" s="82">
        <v>1</v>
      </c>
      <c r="S14" s="82">
        <v>1</v>
      </c>
      <c r="T14" s="82">
        <v>1</v>
      </c>
      <c r="U14" s="82">
        <v>1</v>
      </c>
      <c r="V14" s="82">
        <v>1</v>
      </c>
      <c r="W14" s="82">
        <v>1</v>
      </c>
      <c r="X14" s="82">
        <v>1</v>
      </c>
      <c r="Y14" s="82">
        <v>1</v>
      </c>
      <c r="Z14" s="82">
        <v>1</v>
      </c>
      <c r="AA14" s="82">
        <v>1</v>
      </c>
      <c r="AB14" s="82">
        <v>1</v>
      </c>
      <c r="AC14" s="82">
        <v>1</v>
      </c>
      <c r="AD14" s="82">
        <v>1</v>
      </c>
    </row>
    <row r="15" spans="1:30" s="73" customFormat="1" ht="12.75" hidden="1" x14ac:dyDescent="0.2">
      <c r="C15" s="82" t="s">
        <v>125</v>
      </c>
      <c r="D15" s="82" t="s">
        <v>108</v>
      </c>
      <c r="E15" s="82" t="s">
        <v>109</v>
      </c>
      <c r="F15" s="82" t="s">
        <v>118</v>
      </c>
      <c r="G15" s="82">
        <v>1</v>
      </c>
      <c r="H15" s="82">
        <v>1</v>
      </c>
      <c r="I15" s="82">
        <v>1</v>
      </c>
      <c r="J15" s="82">
        <v>1</v>
      </c>
      <c r="K15" s="82">
        <v>1</v>
      </c>
      <c r="L15" s="82">
        <v>0.5</v>
      </c>
      <c r="M15" s="82">
        <v>0.5</v>
      </c>
      <c r="N15" s="82">
        <v>0.5</v>
      </c>
      <c r="O15" s="82">
        <v>0.5</v>
      </c>
      <c r="P15" s="82">
        <v>0.5</v>
      </c>
      <c r="Q15" s="82">
        <v>0.5</v>
      </c>
      <c r="R15" s="82">
        <v>0.5</v>
      </c>
      <c r="S15" s="82">
        <v>0.5</v>
      </c>
      <c r="T15" s="82">
        <v>0.5</v>
      </c>
      <c r="U15" s="82">
        <v>0.5</v>
      </c>
      <c r="V15" s="82">
        <v>0.5</v>
      </c>
      <c r="W15" s="82">
        <v>0.5</v>
      </c>
      <c r="X15" s="82">
        <v>0.5</v>
      </c>
      <c r="Y15" s="82">
        <v>0.5</v>
      </c>
      <c r="Z15" s="82">
        <v>0.5</v>
      </c>
      <c r="AA15" s="82">
        <v>0.5</v>
      </c>
      <c r="AB15" s="82">
        <v>0.5</v>
      </c>
      <c r="AC15" s="82">
        <v>0.5</v>
      </c>
      <c r="AD15" s="82">
        <v>0.5</v>
      </c>
    </row>
    <row r="16" spans="1:30" s="73" customFormat="1" ht="12.75" hidden="1" x14ac:dyDescent="0.2">
      <c r="C16" s="82"/>
      <c r="D16" s="82"/>
      <c r="E16" s="82"/>
      <c r="F16" s="82" t="s">
        <v>123</v>
      </c>
      <c r="G16" s="82">
        <v>1</v>
      </c>
      <c r="H16" s="82">
        <v>1</v>
      </c>
      <c r="I16" s="82">
        <v>1</v>
      </c>
      <c r="J16" s="82">
        <v>1</v>
      </c>
      <c r="K16" s="82">
        <v>1</v>
      </c>
      <c r="L16" s="82">
        <v>0.5</v>
      </c>
      <c r="M16" s="82">
        <v>0.5</v>
      </c>
      <c r="N16" s="82">
        <v>0.5</v>
      </c>
      <c r="O16" s="82">
        <v>0.5</v>
      </c>
      <c r="P16" s="82">
        <v>0.5</v>
      </c>
      <c r="Q16" s="82">
        <v>0.5</v>
      </c>
      <c r="R16" s="82">
        <v>0.5</v>
      </c>
      <c r="S16" s="82">
        <v>0.5</v>
      </c>
      <c r="T16" s="82">
        <v>0.5</v>
      </c>
      <c r="U16" s="82">
        <v>0.5</v>
      </c>
      <c r="V16" s="82">
        <v>0.5</v>
      </c>
      <c r="W16" s="82">
        <v>0.5</v>
      </c>
      <c r="X16" s="82">
        <v>0.5</v>
      </c>
      <c r="Y16" s="82">
        <v>0.5</v>
      </c>
      <c r="Z16" s="82">
        <v>0.5</v>
      </c>
      <c r="AA16" s="82">
        <v>0.5</v>
      </c>
      <c r="AB16" s="82">
        <v>0.5</v>
      </c>
      <c r="AC16" s="82">
        <v>0.5</v>
      </c>
      <c r="AD16" s="82">
        <v>0.5</v>
      </c>
    </row>
    <row r="17" spans="1:30" s="73" customFormat="1" ht="12.75" hidden="1" x14ac:dyDescent="0.2">
      <c r="C17" s="82"/>
      <c r="D17" s="82"/>
      <c r="E17" s="82"/>
      <c r="F17" s="82" t="s">
        <v>124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0.5</v>
      </c>
      <c r="M17" s="82">
        <v>0.5</v>
      </c>
      <c r="N17" s="82">
        <v>0.5</v>
      </c>
      <c r="O17" s="82">
        <v>0.5</v>
      </c>
      <c r="P17" s="82">
        <v>0.5</v>
      </c>
      <c r="Q17" s="82">
        <v>0.5</v>
      </c>
      <c r="R17" s="82">
        <v>0.5</v>
      </c>
      <c r="S17" s="82">
        <v>0.5</v>
      </c>
      <c r="T17" s="82">
        <v>0.5</v>
      </c>
      <c r="U17" s="82">
        <v>0.5</v>
      </c>
      <c r="V17" s="82">
        <v>0.5</v>
      </c>
      <c r="W17" s="82">
        <v>0.5</v>
      </c>
      <c r="X17" s="82">
        <v>0.5</v>
      </c>
      <c r="Y17" s="82">
        <v>0.5</v>
      </c>
      <c r="Z17" s="82">
        <v>0.5</v>
      </c>
      <c r="AA17" s="82">
        <v>0.5</v>
      </c>
      <c r="AB17" s="82">
        <v>0.5</v>
      </c>
      <c r="AC17" s="82">
        <v>0.5</v>
      </c>
      <c r="AD17" s="82">
        <v>0.5</v>
      </c>
    </row>
    <row r="18" spans="1:30" s="73" customFormat="1" ht="12.75" hidden="1" x14ac:dyDescent="0.2">
      <c r="C18" s="82" t="s">
        <v>113</v>
      </c>
      <c r="D18" s="82" t="s">
        <v>108</v>
      </c>
      <c r="E18" s="82" t="s">
        <v>109</v>
      </c>
      <c r="F18" s="82" t="s">
        <v>110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</row>
    <row r="19" spans="1:30" s="73" customFormat="1" ht="12.75" hidden="1" x14ac:dyDescent="0.2">
      <c r="C19" s="82" t="s">
        <v>116</v>
      </c>
      <c r="D19" s="82" t="s">
        <v>117</v>
      </c>
      <c r="E19" s="82" t="s">
        <v>109</v>
      </c>
      <c r="F19" s="82" t="s">
        <v>110</v>
      </c>
      <c r="G19" s="82">
        <v>4</v>
      </c>
      <c r="H19" s="82">
        <v>4</v>
      </c>
      <c r="I19" s="82">
        <v>4</v>
      </c>
      <c r="J19" s="82">
        <v>4</v>
      </c>
      <c r="K19" s="82">
        <v>4</v>
      </c>
      <c r="L19" s="82">
        <v>4</v>
      </c>
      <c r="M19" s="82">
        <v>4</v>
      </c>
      <c r="N19" s="82">
        <v>4</v>
      </c>
      <c r="O19" s="82">
        <v>4</v>
      </c>
      <c r="P19" s="82">
        <v>4</v>
      </c>
      <c r="Q19" s="82">
        <v>4</v>
      </c>
      <c r="R19" s="82">
        <v>4</v>
      </c>
      <c r="S19" s="82">
        <v>4</v>
      </c>
      <c r="T19" s="82">
        <v>4</v>
      </c>
      <c r="U19" s="82">
        <v>4</v>
      </c>
      <c r="V19" s="82">
        <v>4</v>
      </c>
      <c r="W19" s="82">
        <v>4</v>
      </c>
      <c r="X19" s="82">
        <v>4</v>
      </c>
      <c r="Y19" s="82">
        <v>4</v>
      </c>
      <c r="Z19" s="82">
        <v>4</v>
      </c>
      <c r="AA19" s="82">
        <v>4</v>
      </c>
      <c r="AB19" s="82">
        <v>4</v>
      </c>
      <c r="AC19" s="82">
        <v>4</v>
      </c>
      <c r="AD19" s="82">
        <v>4</v>
      </c>
    </row>
    <row r="20" spans="1:30" s="73" customFormat="1" ht="12.75" hidden="1" x14ac:dyDescent="0.2">
      <c r="C20" s="82" t="s">
        <v>130</v>
      </c>
      <c r="D20" s="82" t="s">
        <v>111</v>
      </c>
      <c r="E20" s="82" t="s">
        <v>109</v>
      </c>
      <c r="F20" s="82" t="s">
        <v>127</v>
      </c>
      <c r="G20" s="82">
        <v>30</v>
      </c>
      <c r="H20" s="82">
        <v>30</v>
      </c>
      <c r="I20" s="82">
        <v>30</v>
      </c>
      <c r="J20" s="82">
        <v>30</v>
      </c>
      <c r="K20" s="82">
        <v>30</v>
      </c>
      <c r="L20" s="82">
        <v>30</v>
      </c>
      <c r="M20" s="82">
        <v>30</v>
      </c>
      <c r="N20" s="82">
        <v>30</v>
      </c>
      <c r="O20" s="82">
        <v>30</v>
      </c>
      <c r="P20" s="82">
        <v>30</v>
      </c>
      <c r="Q20" s="82">
        <v>30</v>
      </c>
      <c r="R20" s="82">
        <v>30</v>
      </c>
      <c r="S20" s="82">
        <v>30</v>
      </c>
      <c r="T20" s="82">
        <v>30</v>
      </c>
      <c r="U20" s="82">
        <v>30</v>
      </c>
      <c r="V20" s="82">
        <v>30</v>
      </c>
      <c r="W20" s="82">
        <v>30</v>
      </c>
      <c r="X20" s="82">
        <v>30</v>
      </c>
      <c r="Y20" s="82">
        <v>30</v>
      </c>
      <c r="Z20" s="82">
        <v>30</v>
      </c>
      <c r="AA20" s="82">
        <v>30</v>
      </c>
      <c r="AB20" s="82">
        <v>30</v>
      </c>
      <c r="AC20" s="82">
        <v>30</v>
      </c>
      <c r="AD20" s="82">
        <v>30</v>
      </c>
    </row>
    <row r="21" spans="1:30" s="73" customFormat="1" ht="12.75" hidden="1" x14ac:dyDescent="0.2">
      <c r="C21" s="82"/>
      <c r="D21" s="82"/>
      <c r="E21" s="82"/>
      <c r="F21" s="82" t="s">
        <v>132</v>
      </c>
      <c r="G21" s="82">
        <v>26</v>
      </c>
      <c r="H21" s="82">
        <v>30</v>
      </c>
      <c r="I21" s="82">
        <v>30</v>
      </c>
      <c r="J21" s="82">
        <v>30</v>
      </c>
      <c r="K21" s="82">
        <v>30</v>
      </c>
      <c r="L21" s="82">
        <v>26</v>
      </c>
      <c r="M21" s="82">
        <v>26</v>
      </c>
      <c r="N21" s="82">
        <v>26</v>
      </c>
      <c r="O21" s="82">
        <v>26</v>
      </c>
      <c r="P21" s="82">
        <v>26</v>
      </c>
      <c r="Q21" s="82">
        <v>26</v>
      </c>
      <c r="R21" s="82">
        <v>26</v>
      </c>
      <c r="S21" s="82">
        <v>26</v>
      </c>
      <c r="T21" s="82">
        <v>26</v>
      </c>
      <c r="U21" s="82">
        <v>26</v>
      </c>
      <c r="V21" s="82">
        <v>26</v>
      </c>
      <c r="W21" s="82">
        <v>26</v>
      </c>
      <c r="X21" s="82">
        <v>26</v>
      </c>
      <c r="Y21" s="82">
        <v>26</v>
      </c>
      <c r="Z21" s="82">
        <v>26</v>
      </c>
      <c r="AA21" s="82">
        <v>26</v>
      </c>
      <c r="AB21" s="82">
        <v>26</v>
      </c>
      <c r="AC21" s="82">
        <v>26</v>
      </c>
      <c r="AD21" s="82">
        <v>26</v>
      </c>
    </row>
    <row r="22" spans="1:30" s="73" customFormat="1" ht="12.75" hidden="1" x14ac:dyDescent="0.2">
      <c r="C22" s="82" t="s">
        <v>129</v>
      </c>
      <c r="D22" s="82" t="s">
        <v>111</v>
      </c>
      <c r="E22" s="82" t="s">
        <v>109</v>
      </c>
      <c r="F22" s="82" t="s">
        <v>120</v>
      </c>
      <c r="G22" s="82">
        <v>15.6</v>
      </c>
      <c r="H22" s="82">
        <v>15.6</v>
      </c>
      <c r="I22" s="82">
        <v>15.6</v>
      </c>
      <c r="J22" s="82">
        <v>15.6</v>
      </c>
      <c r="K22" s="82">
        <v>15.6</v>
      </c>
      <c r="L22" s="82">
        <v>15.6</v>
      </c>
      <c r="M22" s="82">
        <v>15.6</v>
      </c>
      <c r="N22" s="82">
        <v>15.6</v>
      </c>
      <c r="O22" s="82">
        <v>15.6</v>
      </c>
      <c r="P22" s="82">
        <v>15.6</v>
      </c>
      <c r="Q22" s="82">
        <v>15.6</v>
      </c>
      <c r="R22" s="82">
        <v>15.6</v>
      </c>
      <c r="S22" s="82">
        <v>15.6</v>
      </c>
      <c r="T22" s="82">
        <v>15.6</v>
      </c>
      <c r="U22" s="82">
        <v>15.6</v>
      </c>
      <c r="V22" s="82">
        <v>15.6</v>
      </c>
      <c r="W22" s="82">
        <v>15.6</v>
      </c>
      <c r="X22" s="82">
        <v>15.6</v>
      </c>
      <c r="Y22" s="82">
        <v>15.6</v>
      </c>
      <c r="Z22" s="82">
        <v>15.6</v>
      </c>
      <c r="AA22" s="82">
        <v>15.6</v>
      </c>
      <c r="AB22" s="82">
        <v>15.6</v>
      </c>
      <c r="AC22" s="82">
        <v>15.6</v>
      </c>
      <c r="AD22" s="82">
        <v>15.6</v>
      </c>
    </row>
    <row r="23" spans="1:30" s="73" customFormat="1" ht="12.75" hidden="1" x14ac:dyDescent="0.2">
      <c r="C23" s="82"/>
      <c r="D23" s="82"/>
      <c r="E23" s="82"/>
      <c r="F23" s="82" t="s">
        <v>127</v>
      </c>
      <c r="G23" s="82">
        <v>19</v>
      </c>
      <c r="H23" s="82">
        <v>19</v>
      </c>
      <c r="I23" s="82">
        <v>19</v>
      </c>
      <c r="J23" s="82">
        <v>19</v>
      </c>
      <c r="K23" s="82">
        <v>19</v>
      </c>
      <c r="L23" s="82">
        <v>19</v>
      </c>
      <c r="M23" s="82">
        <v>19</v>
      </c>
      <c r="N23" s="82">
        <v>19</v>
      </c>
      <c r="O23" s="82">
        <v>19</v>
      </c>
      <c r="P23" s="82">
        <v>19</v>
      </c>
      <c r="Q23" s="82">
        <v>19</v>
      </c>
      <c r="R23" s="82">
        <v>19</v>
      </c>
      <c r="S23" s="82">
        <v>19</v>
      </c>
      <c r="T23" s="82">
        <v>19</v>
      </c>
      <c r="U23" s="82">
        <v>19</v>
      </c>
      <c r="V23" s="82">
        <v>19</v>
      </c>
      <c r="W23" s="82">
        <v>19</v>
      </c>
      <c r="X23" s="82">
        <v>19</v>
      </c>
      <c r="Y23" s="82">
        <v>19</v>
      </c>
      <c r="Z23" s="82">
        <v>19</v>
      </c>
      <c r="AA23" s="82">
        <v>19</v>
      </c>
      <c r="AB23" s="82">
        <v>19</v>
      </c>
      <c r="AC23" s="82">
        <v>19</v>
      </c>
      <c r="AD23" s="82">
        <v>19</v>
      </c>
    </row>
    <row r="24" spans="1:30" s="73" customFormat="1" ht="12.75" hidden="1" x14ac:dyDescent="0.2">
      <c r="C24" s="82"/>
      <c r="D24" s="82"/>
      <c r="E24" s="82"/>
      <c r="F24" s="82" t="s">
        <v>132</v>
      </c>
      <c r="G24" s="82">
        <v>19</v>
      </c>
      <c r="H24" s="82">
        <v>15.6</v>
      </c>
      <c r="I24" s="82">
        <v>15.6</v>
      </c>
      <c r="J24" s="82">
        <v>15.6</v>
      </c>
      <c r="K24" s="82">
        <v>15.6</v>
      </c>
      <c r="L24" s="82">
        <v>19</v>
      </c>
      <c r="M24" s="82">
        <v>19</v>
      </c>
      <c r="N24" s="82">
        <v>19</v>
      </c>
      <c r="O24" s="82">
        <v>19</v>
      </c>
      <c r="P24" s="82">
        <v>19</v>
      </c>
      <c r="Q24" s="82">
        <v>19</v>
      </c>
      <c r="R24" s="82">
        <v>19</v>
      </c>
      <c r="S24" s="82">
        <v>19</v>
      </c>
      <c r="T24" s="82">
        <v>19</v>
      </c>
      <c r="U24" s="82">
        <v>19</v>
      </c>
      <c r="V24" s="82">
        <v>19</v>
      </c>
      <c r="W24" s="82">
        <v>19</v>
      </c>
      <c r="X24" s="82">
        <v>19</v>
      </c>
      <c r="Y24" s="82">
        <v>19</v>
      </c>
      <c r="Z24" s="82">
        <v>19</v>
      </c>
      <c r="AA24" s="82">
        <v>19</v>
      </c>
      <c r="AB24" s="82">
        <v>19</v>
      </c>
      <c r="AC24" s="82">
        <v>19</v>
      </c>
      <c r="AD24" s="82">
        <v>19</v>
      </c>
    </row>
    <row r="25" spans="1:30" s="73" customFormat="1" ht="12.75" hidden="1" x14ac:dyDescent="0.2">
      <c r="D25" s="82" t="s">
        <v>111</v>
      </c>
      <c r="E25" s="82" t="s">
        <v>109</v>
      </c>
      <c r="F25" s="82" t="s">
        <v>127</v>
      </c>
      <c r="G25" s="82">
        <v>30</v>
      </c>
      <c r="H25" s="82">
        <v>30</v>
      </c>
      <c r="I25" s="82">
        <v>30</v>
      </c>
      <c r="J25" s="82">
        <v>30</v>
      </c>
      <c r="K25" s="82">
        <v>30</v>
      </c>
      <c r="L25" s="82">
        <v>30</v>
      </c>
      <c r="M25" s="82">
        <v>30</v>
      </c>
      <c r="N25" s="82">
        <v>30</v>
      </c>
      <c r="O25" s="82">
        <v>30</v>
      </c>
      <c r="P25" s="82">
        <v>30</v>
      </c>
      <c r="Q25" s="82">
        <v>30</v>
      </c>
      <c r="R25" s="82">
        <v>30</v>
      </c>
      <c r="S25" s="82">
        <v>30</v>
      </c>
      <c r="T25" s="82">
        <v>30</v>
      </c>
      <c r="U25" s="82">
        <v>30</v>
      </c>
      <c r="V25" s="82">
        <v>30</v>
      </c>
      <c r="W25" s="82">
        <v>30</v>
      </c>
      <c r="X25" s="82">
        <v>30</v>
      </c>
      <c r="Y25" s="82">
        <v>30</v>
      </c>
      <c r="Z25" s="82">
        <v>30</v>
      </c>
      <c r="AA25" s="82">
        <v>30</v>
      </c>
      <c r="AB25" s="82">
        <v>30</v>
      </c>
      <c r="AC25" s="82">
        <v>30</v>
      </c>
      <c r="AD25" s="82">
        <v>30</v>
      </c>
    </row>
    <row r="26" spans="1:30" s="73" customFormat="1" ht="12.75" x14ac:dyDescent="0.2">
      <c r="A26" s="88" t="s">
        <v>570</v>
      </c>
      <c r="B26" s="88" t="s">
        <v>121</v>
      </c>
      <c r="C26" s="82" t="s">
        <v>86</v>
      </c>
      <c r="D26" s="82" t="s">
        <v>111</v>
      </c>
      <c r="E26" s="82"/>
      <c r="F26" s="82" t="s">
        <v>132</v>
      </c>
      <c r="G26" s="82">
        <v>24</v>
      </c>
      <c r="H26" s="82">
        <v>30</v>
      </c>
      <c r="I26" s="82">
        <v>30</v>
      </c>
      <c r="J26" s="82">
        <v>30</v>
      </c>
      <c r="K26" s="82">
        <v>30</v>
      </c>
      <c r="L26" s="82">
        <v>24</v>
      </c>
      <c r="M26" s="82">
        <v>24</v>
      </c>
      <c r="N26" s="82">
        <v>24</v>
      </c>
      <c r="O26" s="82">
        <v>24</v>
      </c>
      <c r="P26" s="82">
        <v>24</v>
      </c>
      <c r="Q26" s="82">
        <v>24</v>
      </c>
      <c r="R26" s="82">
        <v>24</v>
      </c>
      <c r="S26" s="82">
        <v>24</v>
      </c>
      <c r="T26" s="82">
        <v>24</v>
      </c>
      <c r="U26" s="82">
        <v>24</v>
      </c>
      <c r="V26" s="82">
        <v>24</v>
      </c>
      <c r="W26" s="82">
        <v>24</v>
      </c>
      <c r="X26" s="82">
        <v>24</v>
      </c>
      <c r="Y26" s="82">
        <v>24</v>
      </c>
      <c r="Z26" s="82">
        <v>24</v>
      </c>
      <c r="AA26" s="82">
        <v>24</v>
      </c>
      <c r="AB26" s="82">
        <v>24</v>
      </c>
      <c r="AC26" s="82">
        <v>24</v>
      </c>
      <c r="AD26" s="82">
        <v>24</v>
      </c>
    </row>
    <row r="27" spans="1:30" s="73" customFormat="1" ht="12.75" x14ac:dyDescent="0.2">
      <c r="A27" s="88"/>
      <c r="B27" s="88" t="s">
        <v>126</v>
      </c>
      <c r="C27" s="82"/>
      <c r="D27" s="82"/>
      <c r="E27" s="82"/>
      <c r="F27" s="82"/>
      <c r="G27" s="82">
        <v>24</v>
      </c>
      <c r="H27" s="82">
        <v>30</v>
      </c>
      <c r="I27" s="82">
        <v>30</v>
      </c>
      <c r="J27" s="82">
        <v>30</v>
      </c>
      <c r="K27" s="82">
        <v>30</v>
      </c>
      <c r="L27" s="82">
        <v>24</v>
      </c>
      <c r="M27" s="82">
        <v>24</v>
      </c>
      <c r="N27" s="82">
        <v>24</v>
      </c>
      <c r="O27" s="82">
        <v>24</v>
      </c>
      <c r="P27" s="82">
        <v>24</v>
      </c>
      <c r="Q27" s="82">
        <v>24</v>
      </c>
      <c r="R27" s="82">
        <v>24</v>
      </c>
      <c r="S27" s="82">
        <v>24</v>
      </c>
      <c r="T27" s="82">
        <v>24</v>
      </c>
      <c r="U27" s="82">
        <v>24</v>
      </c>
      <c r="V27" s="82">
        <v>24</v>
      </c>
      <c r="W27" s="82">
        <v>24</v>
      </c>
      <c r="X27" s="82">
        <v>24</v>
      </c>
      <c r="Y27" s="82">
        <v>24</v>
      </c>
      <c r="Z27" s="82">
        <v>24</v>
      </c>
      <c r="AA27" s="82">
        <v>24</v>
      </c>
      <c r="AB27" s="82">
        <v>24</v>
      </c>
      <c r="AC27" s="82">
        <v>24</v>
      </c>
      <c r="AD27" s="82">
        <v>24</v>
      </c>
    </row>
    <row r="28" spans="1:30" s="73" customFormat="1" ht="12.75" x14ac:dyDescent="0.2">
      <c r="A28" s="88"/>
      <c r="B28" s="88" t="s">
        <v>553</v>
      </c>
      <c r="C28" s="82"/>
      <c r="D28" s="82"/>
      <c r="E28" s="82"/>
      <c r="F28" s="82"/>
      <c r="G28" s="82">
        <v>24</v>
      </c>
      <c r="H28" s="82">
        <v>30</v>
      </c>
      <c r="I28" s="82">
        <v>30</v>
      </c>
      <c r="J28" s="82">
        <v>30</v>
      </c>
      <c r="K28" s="82">
        <v>30</v>
      </c>
      <c r="L28" s="82">
        <v>24</v>
      </c>
      <c r="M28" s="82">
        <v>24</v>
      </c>
      <c r="N28" s="82">
        <v>24</v>
      </c>
      <c r="O28" s="82">
        <v>24</v>
      </c>
      <c r="P28" s="82">
        <v>24</v>
      </c>
      <c r="Q28" s="82">
        <v>24</v>
      </c>
      <c r="R28" s="82">
        <v>24</v>
      </c>
      <c r="S28" s="82">
        <v>24</v>
      </c>
      <c r="T28" s="82">
        <v>24</v>
      </c>
      <c r="U28" s="82">
        <v>24</v>
      </c>
      <c r="V28" s="82">
        <v>24</v>
      </c>
      <c r="W28" s="82">
        <v>24</v>
      </c>
      <c r="X28" s="82">
        <v>24</v>
      </c>
      <c r="Y28" s="82">
        <v>24</v>
      </c>
      <c r="Z28" s="82">
        <v>24</v>
      </c>
      <c r="AA28" s="82">
        <v>24</v>
      </c>
      <c r="AB28" s="82">
        <v>24</v>
      </c>
      <c r="AC28" s="82">
        <v>24</v>
      </c>
      <c r="AD28" s="82">
        <v>24</v>
      </c>
    </row>
    <row r="29" spans="1:30" s="73" customFormat="1" ht="12.75" hidden="1" x14ac:dyDescent="0.2">
      <c r="D29" s="82" t="s">
        <v>111</v>
      </c>
      <c r="E29" s="82" t="s">
        <v>109</v>
      </c>
      <c r="F29" s="82" t="s">
        <v>120</v>
      </c>
      <c r="G29" s="82">
        <v>15.6</v>
      </c>
      <c r="H29" s="82">
        <v>15.6</v>
      </c>
      <c r="I29" s="82">
        <v>15.6</v>
      </c>
      <c r="J29" s="82">
        <v>15.6</v>
      </c>
      <c r="K29" s="82">
        <v>15.6</v>
      </c>
      <c r="L29" s="82">
        <v>15.6</v>
      </c>
      <c r="M29" s="82">
        <v>15.6</v>
      </c>
      <c r="N29" s="82">
        <v>15.6</v>
      </c>
      <c r="O29" s="82">
        <v>15.6</v>
      </c>
      <c r="P29" s="82">
        <v>15.6</v>
      </c>
      <c r="Q29" s="82">
        <v>15.6</v>
      </c>
      <c r="R29" s="82">
        <v>15.6</v>
      </c>
      <c r="S29" s="82">
        <v>15.6</v>
      </c>
      <c r="T29" s="82">
        <v>15.6</v>
      </c>
      <c r="U29" s="82">
        <v>15.6</v>
      </c>
      <c r="V29" s="82">
        <v>15.6</v>
      </c>
      <c r="W29" s="82">
        <v>15.6</v>
      </c>
      <c r="X29" s="82">
        <v>15.6</v>
      </c>
      <c r="Y29" s="82">
        <v>15.6</v>
      </c>
      <c r="Z29" s="82">
        <v>15.6</v>
      </c>
      <c r="AA29" s="82">
        <v>15.6</v>
      </c>
      <c r="AB29" s="82">
        <v>15.6</v>
      </c>
      <c r="AC29" s="82">
        <v>15.6</v>
      </c>
      <c r="AD29" s="82">
        <v>15.6</v>
      </c>
    </row>
    <row r="30" spans="1:30" s="73" customFormat="1" ht="12.75" hidden="1" x14ac:dyDescent="0.2">
      <c r="C30" s="82"/>
      <c r="D30" s="82"/>
      <c r="E30" s="82"/>
      <c r="F30" s="82" t="s">
        <v>127</v>
      </c>
      <c r="G30" s="82">
        <v>21</v>
      </c>
      <c r="H30" s="82">
        <v>21</v>
      </c>
      <c r="I30" s="82">
        <v>21</v>
      </c>
      <c r="J30" s="82">
        <v>21</v>
      </c>
      <c r="K30" s="82">
        <v>21</v>
      </c>
      <c r="L30" s="82">
        <v>21</v>
      </c>
      <c r="M30" s="82">
        <v>21</v>
      </c>
      <c r="N30" s="82">
        <v>21</v>
      </c>
      <c r="O30" s="82">
        <v>21</v>
      </c>
      <c r="P30" s="82">
        <v>21</v>
      </c>
      <c r="Q30" s="82">
        <v>21</v>
      </c>
      <c r="R30" s="82">
        <v>21</v>
      </c>
      <c r="S30" s="82">
        <v>21</v>
      </c>
      <c r="T30" s="82">
        <v>21</v>
      </c>
      <c r="U30" s="82">
        <v>21</v>
      </c>
      <c r="V30" s="82">
        <v>21</v>
      </c>
      <c r="W30" s="82">
        <v>21</v>
      </c>
      <c r="X30" s="82">
        <v>21</v>
      </c>
      <c r="Y30" s="82">
        <v>21</v>
      </c>
      <c r="Z30" s="82">
        <v>21</v>
      </c>
      <c r="AA30" s="82">
        <v>21</v>
      </c>
      <c r="AB30" s="82">
        <v>21</v>
      </c>
      <c r="AC30" s="82">
        <v>21</v>
      </c>
      <c r="AD30" s="82">
        <v>21</v>
      </c>
    </row>
    <row r="31" spans="1:30" s="73" customFormat="1" ht="12.75" x14ac:dyDescent="0.2">
      <c r="A31" s="88" t="s">
        <v>571</v>
      </c>
      <c r="B31" s="88" t="s">
        <v>121</v>
      </c>
      <c r="C31" s="82" t="s">
        <v>85</v>
      </c>
      <c r="D31" s="82"/>
      <c r="E31" s="82"/>
      <c r="F31" s="82" t="s">
        <v>132</v>
      </c>
      <c r="G31" s="82">
        <v>21</v>
      </c>
      <c r="H31" s="82">
        <v>15.6</v>
      </c>
      <c r="I31" s="82">
        <v>15.6</v>
      </c>
      <c r="J31" s="82">
        <v>15.6</v>
      </c>
      <c r="K31" s="82">
        <v>15.6</v>
      </c>
      <c r="L31" s="82">
        <v>21</v>
      </c>
      <c r="M31" s="82">
        <v>21</v>
      </c>
      <c r="N31" s="82">
        <v>21</v>
      </c>
      <c r="O31" s="82">
        <v>21</v>
      </c>
      <c r="P31" s="82">
        <v>21</v>
      </c>
      <c r="Q31" s="82">
        <v>21</v>
      </c>
      <c r="R31" s="82">
        <v>21</v>
      </c>
      <c r="S31" s="82">
        <v>21</v>
      </c>
      <c r="T31" s="82">
        <v>21</v>
      </c>
      <c r="U31" s="82">
        <v>21</v>
      </c>
      <c r="V31" s="82">
        <v>21</v>
      </c>
      <c r="W31" s="82">
        <v>21</v>
      </c>
      <c r="X31" s="82">
        <v>21</v>
      </c>
      <c r="Y31" s="82">
        <v>21</v>
      </c>
      <c r="Z31" s="82">
        <v>21</v>
      </c>
      <c r="AA31" s="82">
        <v>21</v>
      </c>
      <c r="AB31" s="82">
        <v>21</v>
      </c>
      <c r="AC31" s="82">
        <v>21</v>
      </c>
      <c r="AD31" s="82">
        <v>21</v>
      </c>
    </row>
    <row r="32" spans="1:30" s="73" customFormat="1" ht="12.75" x14ac:dyDescent="0.2">
      <c r="A32" s="88"/>
      <c r="B32" s="88" t="s">
        <v>126</v>
      </c>
      <c r="C32" s="82"/>
      <c r="D32" s="82"/>
      <c r="E32" s="82"/>
      <c r="F32" s="82"/>
      <c r="G32" s="82">
        <v>21</v>
      </c>
      <c r="H32" s="82">
        <v>15.6</v>
      </c>
      <c r="I32" s="82">
        <v>15.6</v>
      </c>
      <c r="J32" s="82">
        <v>15.6</v>
      </c>
      <c r="K32" s="82">
        <v>15.6</v>
      </c>
      <c r="L32" s="82">
        <v>21</v>
      </c>
      <c r="M32" s="82">
        <v>21</v>
      </c>
      <c r="N32" s="82">
        <v>21</v>
      </c>
      <c r="O32" s="82">
        <v>21</v>
      </c>
      <c r="P32" s="82">
        <v>21</v>
      </c>
      <c r="Q32" s="82">
        <v>21</v>
      </c>
      <c r="R32" s="82">
        <v>21</v>
      </c>
      <c r="S32" s="82">
        <v>21</v>
      </c>
      <c r="T32" s="82">
        <v>21</v>
      </c>
      <c r="U32" s="82">
        <v>21</v>
      </c>
      <c r="V32" s="82">
        <v>21</v>
      </c>
      <c r="W32" s="82">
        <v>21</v>
      </c>
      <c r="X32" s="82">
        <v>21</v>
      </c>
      <c r="Y32" s="82">
        <v>21</v>
      </c>
      <c r="Z32" s="82">
        <v>21</v>
      </c>
      <c r="AA32" s="82">
        <v>21</v>
      </c>
      <c r="AB32" s="82">
        <v>21</v>
      </c>
      <c r="AC32" s="82">
        <v>21</v>
      </c>
      <c r="AD32" s="82">
        <v>21</v>
      </c>
    </row>
    <row r="33" spans="1:30" s="73" customFormat="1" ht="12.75" x14ac:dyDescent="0.2">
      <c r="A33" s="88"/>
      <c r="B33" s="88" t="s">
        <v>553</v>
      </c>
      <c r="C33" s="82"/>
      <c r="D33" s="82"/>
      <c r="E33" s="82"/>
      <c r="F33" s="82"/>
      <c r="G33" s="82">
        <v>21</v>
      </c>
      <c r="H33" s="82">
        <v>15.6</v>
      </c>
      <c r="I33" s="82">
        <v>15.6</v>
      </c>
      <c r="J33" s="82">
        <v>15.6</v>
      </c>
      <c r="K33" s="82">
        <v>15.6</v>
      </c>
      <c r="L33" s="82">
        <v>21</v>
      </c>
      <c r="M33" s="82">
        <v>21</v>
      </c>
      <c r="N33" s="82">
        <v>21</v>
      </c>
      <c r="O33" s="82">
        <v>21</v>
      </c>
      <c r="P33" s="82">
        <v>21</v>
      </c>
      <c r="Q33" s="82">
        <v>21</v>
      </c>
      <c r="R33" s="82">
        <v>21</v>
      </c>
      <c r="S33" s="82">
        <v>21</v>
      </c>
      <c r="T33" s="82">
        <v>21</v>
      </c>
      <c r="U33" s="82">
        <v>21</v>
      </c>
      <c r="V33" s="82">
        <v>21</v>
      </c>
      <c r="W33" s="82">
        <v>21</v>
      </c>
      <c r="X33" s="82">
        <v>21</v>
      </c>
      <c r="Y33" s="82">
        <v>21</v>
      </c>
      <c r="Z33" s="82">
        <v>21</v>
      </c>
      <c r="AA33" s="82">
        <v>21</v>
      </c>
      <c r="AB33" s="82">
        <v>21</v>
      </c>
      <c r="AC33" s="82">
        <v>21</v>
      </c>
      <c r="AD33" s="82">
        <v>21</v>
      </c>
    </row>
    <row r="34" spans="1:30" s="73" customFormat="1" ht="12.75" hidden="1" x14ac:dyDescent="0.2">
      <c r="C34" s="82" t="s">
        <v>119</v>
      </c>
      <c r="D34" s="82" t="s">
        <v>112</v>
      </c>
      <c r="E34" s="82" t="s">
        <v>109</v>
      </c>
      <c r="F34" s="82" t="s">
        <v>110</v>
      </c>
      <c r="G34" s="82">
        <v>1</v>
      </c>
      <c r="H34" s="82">
        <v>0</v>
      </c>
      <c r="I34" s="82">
        <v>0</v>
      </c>
      <c r="J34" s="82">
        <v>0</v>
      </c>
      <c r="K34" s="82">
        <v>0</v>
      </c>
      <c r="L34" s="82">
        <v>1</v>
      </c>
      <c r="M34" s="82">
        <v>1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82">
        <v>1</v>
      </c>
      <c r="V34" s="82">
        <v>1</v>
      </c>
      <c r="W34" s="82">
        <v>1</v>
      </c>
      <c r="X34" s="82">
        <v>1</v>
      </c>
      <c r="Y34" s="82">
        <v>1</v>
      </c>
      <c r="Z34" s="82">
        <v>1</v>
      </c>
      <c r="AA34" s="82">
        <v>1</v>
      </c>
      <c r="AB34" s="82">
        <v>1</v>
      </c>
      <c r="AC34" s="82">
        <v>1</v>
      </c>
      <c r="AD34" s="82">
        <v>1</v>
      </c>
    </row>
    <row r="35" spans="1:30" s="73" customFormat="1" ht="12.75" hidden="1" x14ac:dyDescent="0.2">
      <c r="C35" s="82" t="s">
        <v>122</v>
      </c>
      <c r="D35" s="82" t="s">
        <v>108</v>
      </c>
      <c r="E35" s="82" t="s">
        <v>109</v>
      </c>
      <c r="F35" s="82" t="s">
        <v>110</v>
      </c>
      <c r="G35" s="82">
        <v>1</v>
      </c>
      <c r="H35" s="82">
        <v>0</v>
      </c>
      <c r="I35" s="82">
        <v>0</v>
      </c>
      <c r="J35" s="82">
        <v>0</v>
      </c>
      <c r="K35" s="82">
        <v>0</v>
      </c>
      <c r="L35" s="82">
        <v>1</v>
      </c>
      <c r="M35" s="82">
        <v>1</v>
      </c>
      <c r="N35" s="82">
        <v>1</v>
      </c>
      <c r="O35" s="82">
        <v>1</v>
      </c>
      <c r="P35" s="82">
        <v>1</v>
      </c>
      <c r="Q35" s="82">
        <v>1</v>
      </c>
      <c r="R35" s="82">
        <v>1</v>
      </c>
      <c r="S35" s="82">
        <v>1</v>
      </c>
      <c r="T35" s="82">
        <v>1</v>
      </c>
      <c r="U35" s="82">
        <v>1</v>
      </c>
      <c r="V35" s="82">
        <v>1</v>
      </c>
      <c r="W35" s="82">
        <v>1</v>
      </c>
      <c r="X35" s="82">
        <v>1</v>
      </c>
      <c r="Y35" s="82">
        <v>1</v>
      </c>
      <c r="Z35" s="82">
        <v>1</v>
      </c>
      <c r="AA35" s="82">
        <v>1</v>
      </c>
      <c r="AB35" s="82">
        <v>1</v>
      </c>
      <c r="AC35" s="82">
        <v>1</v>
      </c>
      <c r="AD35" s="82">
        <v>1</v>
      </c>
    </row>
    <row r="36" spans="1:30" s="73" customFormat="1" ht="12.75" hidden="1" x14ac:dyDescent="0.2">
      <c r="C36" s="82" t="s">
        <v>401</v>
      </c>
      <c r="D36" s="82" t="s">
        <v>108</v>
      </c>
      <c r="E36" s="82" t="s">
        <v>109</v>
      </c>
      <c r="F36" s="82" t="s">
        <v>110</v>
      </c>
      <c r="G36" s="82">
        <v>0.2</v>
      </c>
      <c r="H36" s="82">
        <v>0.2</v>
      </c>
      <c r="I36" s="82">
        <v>0.2</v>
      </c>
      <c r="J36" s="82">
        <v>0.2</v>
      </c>
      <c r="K36" s="82">
        <v>0.2</v>
      </c>
      <c r="L36" s="82">
        <v>0.2</v>
      </c>
      <c r="M36" s="82">
        <v>0.2</v>
      </c>
      <c r="N36" s="82">
        <v>0.4</v>
      </c>
      <c r="O36" s="82">
        <v>0.4</v>
      </c>
      <c r="P36" s="82">
        <v>0.4</v>
      </c>
      <c r="Q36" s="82">
        <v>0.4</v>
      </c>
      <c r="R36" s="82">
        <v>0.4</v>
      </c>
      <c r="S36" s="82">
        <v>0.4</v>
      </c>
      <c r="T36" s="82">
        <v>0.4</v>
      </c>
      <c r="U36" s="82">
        <v>0.4</v>
      </c>
      <c r="V36" s="82">
        <v>0.4</v>
      </c>
      <c r="W36" s="82">
        <v>0.4</v>
      </c>
      <c r="X36" s="82">
        <v>0.4</v>
      </c>
      <c r="Y36" s="82">
        <v>0.4</v>
      </c>
      <c r="Z36" s="82">
        <v>0.4</v>
      </c>
      <c r="AA36" s="82">
        <v>0.4</v>
      </c>
      <c r="AB36" s="82">
        <v>0.2</v>
      </c>
      <c r="AC36" s="82">
        <v>0.2</v>
      </c>
      <c r="AD36" s="82">
        <v>0.2</v>
      </c>
    </row>
    <row r="37" spans="1:30" s="73" customFormat="1" ht="12.75" hidden="1" x14ac:dyDescent="0.2">
      <c r="C37" s="82" t="s">
        <v>402</v>
      </c>
      <c r="D37" s="82" t="s">
        <v>112</v>
      </c>
      <c r="E37" s="82" t="s">
        <v>109</v>
      </c>
      <c r="F37" s="82" t="s">
        <v>110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82">
        <v>0</v>
      </c>
      <c r="U37" s="82">
        <v>0</v>
      </c>
      <c r="V37" s="82">
        <v>0</v>
      </c>
      <c r="W37" s="82">
        <v>0</v>
      </c>
      <c r="X37" s="82">
        <v>0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</row>
    <row r="38" spans="1:30" s="73" customFormat="1" ht="12.75" hidden="1" x14ac:dyDescent="0.2">
      <c r="C38" s="82" t="s">
        <v>403</v>
      </c>
      <c r="D38" s="82" t="s">
        <v>112</v>
      </c>
      <c r="E38" s="82" t="s">
        <v>109</v>
      </c>
      <c r="F38" s="82" t="s">
        <v>110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82">
        <v>0</v>
      </c>
      <c r="U38" s="82">
        <v>0</v>
      </c>
      <c r="V38" s="82">
        <v>0</v>
      </c>
      <c r="W38" s="82">
        <v>0</v>
      </c>
      <c r="X38" s="82">
        <v>0</v>
      </c>
      <c r="Y38" s="82">
        <v>0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</row>
    <row r="39" spans="1:30" s="73" customFormat="1" ht="12.75" hidden="1" x14ac:dyDescent="0.2">
      <c r="C39" s="82" t="s">
        <v>404</v>
      </c>
      <c r="D39" s="82" t="s">
        <v>114</v>
      </c>
      <c r="E39" s="82" t="s">
        <v>109</v>
      </c>
      <c r="F39" s="82" t="s">
        <v>212</v>
      </c>
      <c r="G39" s="82">
        <v>0</v>
      </c>
      <c r="H39" s="82">
        <v>0</v>
      </c>
      <c r="I39" s="82">
        <v>0</v>
      </c>
      <c r="J39" s="82">
        <v>0</v>
      </c>
      <c r="K39" s="82">
        <v>725</v>
      </c>
      <c r="L39" s="82">
        <v>417</v>
      </c>
      <c r="M39" s="82">
        <v>290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2">
        <v>0</v>
      </c>
      <c r="U39" s="82">
        <v>0</v>
      </c>
      <c r="V39" s="82">
        <v>0</v>
      </c>
      <c r="W39" s="82">
        <v>0</v>
      </c>
      <c r="X39" s="82">
        <v>0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</row>
    <row r="40" spans="1:30" s="73" customFormat="1" ht="12.75" hidden="1" x14ac:dyDescent="0.2">
      <c r="C40" s="82"/>
      <c r="D40" s="82"/>
      <c r="E40" s="82"/>
      <c r="F40" s="82" t="s">
        <v>132</v>
      </c>
      <c r="G40" s="82">
        <v>0</v>
      </c>
      <c r="H40" s="82">
        <v>0</v>
      </c>
      <c r="I40" s="82">
        <v>0</v>
      </c>
      <c r="J40" s="82">
        <v>0</v>
      </c>
      <c r="K40" s="82">
        <v>125</v>
      </c>
      <c r="L40" s="82">
        <v>117</v>
      </c>
      <c r="M40" s="82">
        <v>90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125</v>
      </c>
      <c r="AA40" s="82">
        <v>117</v>
      </c>
      <c r="AB40" s="82">
        <v>90</v>
      </c>
      <c r="AC40" s="82">
        <v>0</v>
      </c>
      <c r="AD40" s="82">
        <v>0</v>
      </c>
    </row>
    <row r="41" spans="1:30" s="73" customFormat="1" ht="12.75" hidden="1" x14ac:dyDescent="0.2">
      <c r="C41" s="82" t="s">
        <v>405</v>
      </c>
      <c r="D41" s="82" t="s">
        <v>114</v>
      </c>
      <c r="E41" s="82" t="s">
        <v>109</v>
      </c>
      <c r="F41" s="82" t="s">
        <v>110</v>
      </c>
      <c r="G41" s="82">
        <v>0</v>
      </c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50</v>
      </c>
      <c r="N41" s="82">
        <v>70</v>
      </c>
      <c r="O41" s="82">
        <v>70</v>
      </c>
      <c r="P41" s="82">
        <v>80</v>
      </c>
      <c r="Q41" s="82">
        <v>70</v>
      </c>
      <c r="R41" s="82">
        <v>50</v>
      </c>
      <c r="S41" s="82">
        <v>50</v>
      </c>
      <c r="T41" s="82">
        <v>80</v>
      </c>
      <c r="U41" s="82">
        <v>90</v>
      </c>
      <c r="V41" s="82">
        <v>80</v>
      </c>
      <c r="W41" s="82">
        <v>0</v>
      </c>
      <c r="X41" s="82">
        <v>0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</row>
    <row r="42" spans="1:30" s="73" customFormat="1" ht="12.75" x14ac:dyDescent="0.2">
      <c r="A42" s="88" t="s">
        <v>582</v>
      </c>
      <c r="B42" s="88" t="s">
        <v>121</v>
      </c>
      <c r="C42" s="82" t="s">
        <v>104</v>
      </c>
      <c r="D42" s="82" t="s">
        <v>108</v>
      </c>
      <c r="E42" s="82" t="s">
        <v>109</v>
      </c>
      <c r="F42" s="82" t="s">
        <v>118</v>
      </c>
      <c r="G42" s="82">
        <v>0.2</v>
      </c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0.15</v>
      </c>
      <c r="N42" s="82">
        <v>0.6</v>
      </c>
      <c r="O42" s="82">
        <v>0.55000000000000004</v>
      </c>
      <c r="P42" s="82">
        <v>0.45</v>
      </c>
      <c r="Q42" s="82">
        <v>0.4</v>
      </c>
      <c r="R42" s="82">
        <v>0.45</v>
      </c>
      <c r="S42" s="82">
        <v>0.4</v>
      </c>
      <c r="T42" s="82">
        <v>0.35</v>
      </c>
      <c r="U42" s="82">
        <v>0.3</v>
      </c>
      <c r="V42" s="82">
        <v>0.3</v>
      </c>
      <c r="W42" s="82">
        <v>0.3</v>
      </c>
      <c r="X42" s="82">
        <v>0.4</v>
      </c>
      <c r="Y42" s="82">
        <v>0.55000000000000004</v>
      </c>
      <c r="Z42" s="82">
        <v>0.6</v>
      </c>
      <c r="AA42" s="82">
        <v>0.5</v>
      </c>
      <c r="AB42" s="82">
        <v>0.55000000000000004</v>
      </c>
      <c r="AC42" s="82">
        <v>0.45</v>
      </c>
      <c r="AD42" s="82">
        <v>0.25</v>
      </c>
    </row>
    <row r="43" spans="1:30" s="73" customFormat="1" ht="12.75" x14ac:dyDescent="0.2">
      <c r="B43" s="88" t="s">
        <v>126</v>
      </c>
      <c r="C43" s="82"/>
      <c r="D43" s="82"/>
      <c r="E43" s="82"/>
      <c r="F43" s="82" t="s">
        <v>123</v>
      </c>
      <c r="G43" s="82">
        <v>0.2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0.15</v>
      </c>
      <c r="N43" s="82">
        <v>0.15</v>
      </c>
      <c r="O43" s="82">
        <v>0.15</v>
      </c>
      <c r="P43" s="82">
        <v>0.5</v>
      </c>
      <c r="Q43" s="82">
        <v>0.45</v>
      </c>
      <c r="R43" s="82">
        <v>0.5</v>
      </c>
      <c r="S43" s="82">
        <v>0.5</v>
      </c>
      <c r="T43" s="82">
        <v>0.45</v>
      </c>
      <c r="U43" s="82">
        <v>0.4</v>
      </c>
      <c r="V43" s="82">
        <v>0.4</v>
      </c>
      <c r="W43" s="82">
        <v>0.35</v>
      </c>
      <c r="X43" s="82">
        <v>0.4</v>
      </c>
      <c r="Y43" s="82">
        <v>0.55000000000000004</v>
      </c>
      <c r="Z43" s="82">
        <v>0.55000000000000004</v>
      </c>
      <c r="AA43" s="82">
        <v>0.5</v>
      </c>
      <c r="AB43" s="82">
        <v>0.55000000000000004</v>
      </c>
      <c r="AC43" s="82">
        <v>0.4</v>
      </c>
      <c r="AD43" s="82">
        <v>0.3</v>
      </c>
    </row>
    <row r="44" spans="1:30" s="73" customFormat="1" ht="12.75" x14ac:dyDescent="0.2">
      <c r="B44" s="88" t="s">
        <v>553</v>
      </c>
      <c r="C44" s="82"/>
      <c r="D44" s="82"/>
      <c r="E44" s="82"/>
      <c r="F44" s="82" t="s">
        <v>124</v>
      </c>
      <c r="G44" s="82">
        <v>0.25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0.15</v>
      </c>
      <c r="N44" s="82">
        <v>0.15</v>
      </c>
      <c r="O44" s="82">
        <v>0.15</v>
      </c>
      <c r="P44" s="82">
        <v>0.15</v>
      </c>
      <c r="Q44" s="82">
        <v>0.5</v>
      </c>
      <c r="R44" s="82">
        <v>0.5</v>
      </c>
      <c r="S44" s="82">
        <v>0.4</v>
      </c>
      <c r="T44" s="82">
        <v>0.4</v>
      </c>
      <c r="U44" s="82">
        <v>0.3</v>
      </c>
      <c r="V44" s="82">
        <v>0.3</v>
      </c>
      <c r="W44" s="82">
        <v>0.3</v>
      </c>
      <c r="X44" s="82">
        <v>0.4</v>
      </c>
      <c r="Y44" s="82">
        <v>0.5</v>
      </c>
      <c r="Z44" s="82">
        <v>0.5</v>
      </c>
      <c r="AA44" s="82">
        <v>0.4</v>
      </c>
      <c r="AB44" s="82">
        <v>0.5</v>
      </c>
      <c r="AC44" s="82">
        <v>0.4</v>
      </c>
      <c r="AD44" s="82">
        <v>0.2</v>
      </c>
    </row>
    <row r="45" spans="1:30" s="73" customFormat="1" ht="12.75" hidden="1" x14ac:dyDescent="0.2">
      <c r="C45" s="82" t="s">
        <v>211</v>
      </c>
      <c r="D45" s="82" t="s">
        <v>111</v>
      </c>
      <c r="E45" s="82" t="s">
        <v>109</v>
      </c>
      <c r="F45" s="82" t="s">
        <v>110</v>
      </c>
      <c r="G45" s="82">
        <v>49</v>
      </c>
      <c r="H45" s="82">
        <v>49</v>
      </c>
      <c r="I45" s="82">
        <v>49</v>
      </c>
      <c r="J45" s="82">
        <v>49</v>
      </c>
      <c r="K45" s="82">
        <v>49</v>
      </c>
      <c r="L45" s="82">
        <v>49</v>
      </c>
      <c r="M45" s="82">
        <v>49</v>
      </c>
      <c r="N45" s="82">
        <v>49</v>
      </c>
      <c r="O45" s="82">
        <v>49</v>
      </c>
      <c r="P45" s="82">
        <v>49</v>
      </c>
      <c r="Q45" s="82">
        <v>49</v>
      </c>
      <c r="R45" s="82">
        <v>49</v>
      </c>
      <c r="S45" s="82">
        <v>49</v>
      </c>
      <c r="T45" s="82">
        <v>49</v>
      </c>
      <c r="U45" s="82">
        <v>49</v>
      </c>
      <c r="V45" s="82">
        <v>49</v>
      </c>
      <c r="W45" s="82">
        <v>49</v>
      </c>
      <c r="X45" s="82">
        <v>49</v>
      </c>
      <c r="Y45" s="82">
        <v>49</v>
      </c>
      <c r="Z45" s="82">
        <v>49</v>
      </c>
      <c r="AA45" s="82">
        <v>49</v>
      </c>
      <c r="AB45" s="82">
        <v>49</v>
      </c>
      <c r="AC45" s="82">
        <v>49</v>
      </c>
      <c r="AD45" s="82">
        <v>49</v>
      </c>
    </row>
    <row r="46" spans="1:30" s="73" customFormat="1" ht="12.75" hidden="1" x14ac:dyDescent="0.2">
      <c r="C46" s="82" t="s">
        <v>208</v>
      </c>
      <c r="D46" s="82" t="s">
        <v>108</v>
      </c>
      <c r="E46" s="82" t="s">
        <v>109</v>
      </c>
      <c r="F46" s="82" t="s">
        <v>110</v>
      </c>
      <c r="G46" s="82">
        <v>0.05</v>
      </c>
      <c r="H46" s="82">
        <v>0.05</v>
      </c>
      <c r="I46" s="82">
        <v>0.05</v>
      </c>
      <c r="J46" s="82">
        <v>0.05</v>
      </c>
      <c r="K46" s="82">
        <v>0.05</v>
      </c>
      <c r="L46" s="82">
        <v>0.05</v>
      </c>
      <c r="M46" s="82">
        <v>0.05</v>
      </c>
      <c r="N46" s="82">
        <v>0.05</v>
      </c>
      <c r="O46" s="82">
        <v>0.05</v>
      </c>
      <c r="P46" s="82">
        <v>0.05</v>
      </c>
      <c r="Q46" s="82">
        <v>0.05</v>
      </c>
      <c r="R46" s="82">
        <v>0.05</v>
      </c>
      <c r="S46" s="82">
        <v>0.05</v>
      </c>
      <c r="T46" s="82">
        <v>0.05</v>
      </c>
      <c r="U46" s="82">
        <v>0.05</v>
      </c>
      <c r="V46" s="82">
        <v>0.05</v>
      </c>
      <c r="W46" s="82">
        <v>0.05</v>
      </c>
      <c r="X46" s="82">
        <v>0.05</v>
      </c>
      <c r="Y46" s="82">
        <v>0.05</v>
      </c>
      <c r="Z46" s="82">
        <v>0.05</v>
      </c>
      <c r="AA46" s="82">
        <v>0.05</v>
      </c>
      <c r="AB46" s="82">
        <v>0.05</v>
      </c>
      <c r="AC46" s="82">
        <v>0.05</v>
      </c>
      <c r="AD46" s="82">
        <v>0.05</v>
      </c>
    </row>
    <row r="47" spans="1:30" s="73" customFormat="1" ht="12.75" hidden="1" x14ac:dyDescent="0.2">
      <c r="C47" s="82" t="s">
        <v>209</v>
      </c>
      <c r="D47" s="82" t="s">
        <v>108</v>
      </c>
      <c r="E47" s="82" t="s">
        <v>109</v>
      </c>
      <c r="F47" s="82" t="s">
        <v>110</v>
      </c>
      <c r="G47" s="82">
        <v>0.2</v>
      </c>
      <c r="H47" s="82">
        <v>0.2</v>
      </c>
      <c r="I47" s="82">
        <v>0.2</v>
      </c>
      <c r="J47" s="82">
        <v>0.2</v>
      </c>
      <c r="K47" s="82">
        <v>0.2</v>
      </c>
      <c r="L47" s="82">
        <v>0.2</v>
      </c>
      <c r="M47" s="82">
        <v>0.2</v>
      </c>
      <c r="N47" s="82">
        <v>0.2</v>
      </c>
      <c r="O47" s="82">
        <v>0.2</v>
      </c>
      <c r="P47" s="82">
        <v>0.2</v>
      </c>
      <c r="Q47" s="82">
        <v>0.2</v>
      </c>
      <c r="R47" s="82">
        <v>0.2</v>
      </c>
      <c r="S47" s="82">
        <v>0.2</v>
      </c>
      <c r="T47" s="82">
        <v>0.2</v>
      </c>
      <c r="U47" s="82">
        <v>0.2</v>
      </c>
      <c r="V47" s="82">
        <v>0.2</v>
      </c>
      <c r="W47" s="82">
        <v>0.2</v>
      </c>
      <c r="X47" s="82">
        <v>0.2</v>
      </c>
      <c r="Y47" s="82">
        <v>0.2</v>
      </c>
      <c r="Z47" s="82">
        <v>0.2</v>
      </c>
      <c r="AA47" s="82">
        <v>0.2</v>
      </c>
      <c r="AB47" s="82">
        <v>0.2</v>
      </c>
      <c r="AC47" s="82">
        <v>0.2</v>
      </c>
      <c r="AD47" s="82">
        <v>0.2</v>
      </c>
    </row>
    <row r="48" spans="1:30" s="73" customFormat="1" ht="12.75" hidden="1" x14ac:dyDescent="0.2">
      <c r="C48" s="82" t="s">
        <v>210</v>
      </c>
      <c r="D48" s="82" t="s">
        <v>111</v>
      </c>
      <c r="E48" s="82" t="s">
        <v>109</v>
      </c>
      <c r="F48" s="82" t="s">
        <v>110</v>
      </c>
      <c r="G48" s="82">
        <v>49</v>
      </c>
      <c r="H48" s="82">
        <v>49</v>
      </c>
      <c r="I48" s="82">
        <v>49</v>
      </c>
      <c r="J48" s="82">
        <v>49</v>
      </c>
      <c r="K48" s="82">
        <v>49</v>
      </c>
      <c r="L48" s="82">
        <v>49</v>
      </c>
      <c r="M48" s="82">
        <v>49</v>
      </c>
      <c r="N48" s="82">
        <v>49</v>
      </c>
      <c r="O48" s="82">
        <v>49</v>
      </c>
      <c r="P48" s="82">
        <v>49</v>
      </c>
      <c r="Q48" s="82">
        <v>49</v>
      </c>
      <c r="R48" s="82">
        <v>49</v>
      </c>
      <c r="S48" s="82">
        <v>49</v>
      </c>
      <c r="T48" s="82">
        <v>49</v>
      </c>
      <c r="U48" s="82">
        <v>49</v>
      </c>
      <c r="V48" s="82">
        <v>49</v>
      </c>
      <c r="W48" s="82">
        <v>49</v>
      </c>
      <c r="X48" s="82">
        <v>49</v>
      </c>
      <c r="Y48" s="82">
        <v>49</v>
      </c>
      <c r="Z48" s="82">
        <v>49</v>
      </c>
      <c r="AA48" s="82">
        <v>49</v>
      </c>
      <c r="AB48" s="82">
        <v>49</v>
      </c>
      <c r="AC48" s="82">
        <v>49</v>
      </c>
      <c r="AD48" s="82">
        <v>49</v>
      </c>
    </row>
    <row r="49" spans="3:31" s="73" customFormat="1" ht="12.75" hidden="1" x14ac:dyDescent="0.2">
      <c r="C49" s="82" t="s">
        <v>115</v>
      </c>
      <c r="D49" s="82" t="s">
        <v>112</v>
      </c>
      <c r="E49" s="82" t="s">
        <v>109</v>
      </c>
      <c r="F49" s="82" t="s">
        <v>110</v>
      </c>
      <c r="G49" s="82">
        <v>1</v>
      </c>
      <c r="H49" s="82">
        <v>1</v>
      </c>
      <c r="I49" s="82">
        <v>1</v>
      </c>
      <c r="J49" s="82">
        <v>1</v>
      </c>
      <c r="K49" s="82">
        <v>1</v>
      </c>
      <c r="L49" s="82">
        <v>1</v>
      </c>
      <c r="M49" s="82">
        <v>1</v>
      </c>
      <c r="N49" s="82">
        <v>1</v>
      </c>
      <c r="O49" s="82">
        <v>1</v>
      </c>
      <c r="P49" s="82">
        <v>1</v>
      </c>
      <c r="Q49" s="82">
        <v>1</v>
      </c>
      <c r="R49" s="82">
        <v>1</v>
      </c>
      <c r="S49" s="82">
        <v>1</v>
      </c>
      <c r="T49" s="82">
        <v>1</v>
      </c>
      <c r="U49" s="82">
        <v>1</v>
      </c>
      <c r="V49" s="82">
        <v>1</v>
      </c>
      <c r="W49" s="82">
        <v>1</v>
      </c>
      <c r="X49" s="82">
        <v>1</v>
      </c>
      <c r="Y49" s="82">
        <v>1</v>
      </c>
      <c r="Z49" s="82">
        <v>1</v>
      </c>
      <c r="AA49" s="82">
        <v>1</v>
      </c>
      <c r="AB49" s="82">
        <v>1</v>
      </c>
      <c r="AC49" s="82">
        <v>1</v>
      </c>
      <c r="AD49" s="82">
        <v>1</v>
      </c>
    </row>
    <row r="50" spans="3:31" s="73" customFormat="1" ht="12.75" hidden="1" x14ac:dyDescent="0.2">
      <c r="C50" s="82" t="s">
        <v>243</v>
      </c>
      <c r="D50" s="82" t="s">
        <v>111</v>
      </c>
      <c r="E50" s="82" t="s">
        <v>109</v>
      </c>
      <c r="F50" s="82" t="s">
        <v>110</v>
      </c>
      <c r="G50" s="82">
        <v>22</v>
      </c>
      <c r="H50" s="82">
        <v>22</v>
      </c>
      <c r="I50" s="82">
        <v>22</v>
      </c>
      <c r="J50" s="82">
        <v>22</v>
      </c>
      <c r="K50" s="82">
        <v>22</v>
      </c>
      <c r="L50" s="82">
        <v>22</v>
      </c>
      <c r="M50" s="82">
        <v>22</v>
      </c>
      <c r="N50" s="82">
        <v>22</v>
      </c>
      <c r="O50" s="82">
        <v>22</v>
      </c>
      <c r="P50" s="82">
        <v>22</v>
      </c>
      <c r="Q50" s="82">
        <v>22</v>
      </c>
      <c r="R50" s="82">
        <v>22</v>
      </c>
      <c r="S50" s="82">
        <v>22</v>
      </c>
      <c r="T50" s="82">
        <v>22</v>
      </c>
      <c r="U50" s="82">
        <v>22</v>
      </c>
      <c r="V50" s="82">
        <v>22</v>
      </c>
      <c r="W50" s="82">
        <v>22</v>
      </c>
      <c r="X50" s="82">
        <v>22</v>
      </c>
      <c r="Y50" s="82">
        <v>22</v>
      </c>
      <c r="Z50" s="82">
        <v>22</v>
      </c>
      <c r="AA50" s="82">
        <v>22</v>
      </c>
      <c r="AB50" s="82">
        <v>22</v>
      </c>
      <c r="AC50" s="82">
        <v>22</v>
      </c>
      <c r="AD50" s="82">
        <v>22</v>
      </c>
    </row>
    <row r="51" spans="3:31" s="73" customFormat="1" ht="12.75" hidden="1" x14ac:dyDescent="0.2">
      <c r="C51" s="82" t="s">
        <v>242</v>
      </c>
      <c r="D51" s="82" t="s">
        <v>111</v>
      </c>
      <c r="E51" s="82" t="s">
        <v>109</v>
      </c>
      <c r="F51" s="82" t="s">
        <v>110</v>
      </c>
      <c r="G51" s="82">
        <v>60</v>
      </c>
      <c r="H51" s="82">
        <v>60</v>
      </c>
      <c r="I51" s="82">
        <v>60</v>
      </c>
      <c r="J51" s="82">
        <v>60</v>
      </c>
      <c r="K51" s="82">
        <v>60</v>
      </c>
      <c r="L51" s="82">
        <v>60</v>
      </c>
      <c r="M51" s="82">
        <v>60</v>
      </c>
      <c r="N51" s="82">
        <v>60</v>
      </c>
      <c r="O51" s="82">
        <v>60</v>
      </c>
      <c r="P51" s="82">
        <v>60</v>
      </c>
      <c r="Q51" s="82">
        <v>60</v>
      </c>
      <c r="R51" s="82">
        <v>60</v>
      </c>
      <c r="S51" s="82">
        <v>60</v>
      </c>
      <c r="T51" s="82">
        <v>60</v>
      </c>
      <c r="U51" s="82">
        <v>60</v>
      </c>
      <c r="V51" s="82">
        <v>60</v>
      </c>
      <c r="W51" s="82">
        <v>60</v>
      </c>
      <c r="X51" s="82">
        <v>60</v>
      </c>
      <c r="Y51" s="82">
        <v>60</v>
      </c>
      <c r="Z51" s="82">
        <v>60</v>
      </c>
      <c r="AA51" s="82">
        <v>60</v>
      </c>
      <c r="AB51" s="82">
        <v>60</v>
      </c>
      <c r="AC51" s="82">
        <v>60</v>
      </c>
      <c r="AD51" s="82">
        <v>60</v>
      </c>
    </row>
    <row r="52" spans="3:31" s="73" customFormat="1" ht="12.75" hidden="1" x14ac:dyDescent="0.2">
      <c r="C52" s="82" t="s">
        <v>241</v>
      </c>
      <c r="D52" s="82" t="s">
        <v>111</v>
      </c>
      <c r="E52" s="82" t="s">
        <v>109</v>
      </c>
      <c r="F52" s="82" t="s">
        <v>110</v>
      </c>
      <c r="G52" s="82">
        <v>60</v>
      </c>
      <c r="H52" s="82">
        <v>60</v>
      </c>
      <c r="I52" s="82">
        <v>60</v>
      </c>
      <c r="J52" s="82">
        <v>60</v>
      </c>
      <c r="K52" s="82">
        <v>60</v>
      </c>
      <c r="L52" s="82">
        <v>60</v>
      </c>
      <c r="M52" s="82">
        <v>60</v>
      </c>
      <c r="N52" s="82">
        <v>60</v>
      </c>
      <c r="O52" s="82">
        <v>60</v>
      </c>
      <c r="P52" s="82">
        <v>60</v>
      </c>
      <c r="Q52" s="82">
        <v>60</v>
      </c>
      <c r="R52" s="82">
        <v>60</v>
      </c>
      <c r="S52" s="82">
        <v>60</v>
      </c>
      <c r="T52" s="82">
        <v>60</v>
      </c>
      <c r="U52" s="82">
        <v>60</v>
      </c>
      <c r="V52" s="82">
        <v>60</v>
      </c>
      <c r="W52" s="82">
        <v>60</v>
      </c>
      <c r="X52" s="82">
        <v>60</v>
      </c>
      <c r="Y52" s="82">
        <v>60</v>
      </c>
      <c r="Z52" s="82">
        <v>60</v>
      </c>
      <c r="AA52" s="82">
        <v>60</v>
      </c>
      <c r="AB52" s="82">
        <v>60</v>
      </c>
      <c r="AC52" s="82">
        <v>60</v>
      </c>
      <c r="AD52" s="82">
        <v>60</v>
      </c>
    </row>
    <row r="53" spans="3:31" ht="12.75" x14ac:dyDescent="0.2">
      <c r="AE53" s="83"/>
    </row>
    <row r="54" spans="3:31" ht="12.75" x14ac:dyDescent="0.2">
      <c r="AE54" s="83"/>
    </row>
    <row r="55" spans="3:31" ht="12.75" x14ac:dyDescent="0.2">
      <c r="AE55" s="83"/>
    </row>
    <row r="56" spans="3:31" ht="12.75" x14ac:dyDescent="0.2">
      <c r="AE56" s="83"/>
    </row>
    <row r="57" spans="3:31" ht="12.75" x14ac:dyDescent="0.2"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</row>
    <row r="58" spans="3:31" ht="12.75" x14ac:dyDescent="0.2"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</row>
    <row r="59" spans="3:31" ht="12.75" x14ac:dyDescent="0.2"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</row>
  </sheetData>
  <autoFilter ref="A1:AD52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2009-05-06T19:37:12Z</cp:lastPrinted>
  <dcterms:created xsi:type="dcterms:W3CDTF">2007-11-14T19:26:56Z</dcterms:created>
  <dcterms:modified xsi:type="dcterms:W3CDTF">2016-12-29T21:40:14Z</dcterms:modified>
</cp:coreProperties>
</file>