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210" windowWidth="19320" windowHeight="11490" tabRatio="853" activeTab="1"/>
  </bookViews>
  <sheets>
    <sheet name="1" sheetId="50" r:id="rId1"/>
    <sheet name="2" sheetId="51" r:id="rId2"/>
    <sheet name="3" sheetId="52" r:id="rId3"/>
    <sheet name="4" sheetId="53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9" r:id="rId9"/>
  </sheets>
  <definedNames>
    <definedName name="_xlnm._FilterDatabase" localSheetId="4" hidden="1">BuildingSummary!$A$1:$F$60</definedName>
    <definedName name="_xlnm._FilterDatabase" localSheetId="6" hidden="1">LocationSummary!$A$1:$T$830</definedName>
    <definedName name="_xlnm._FilterDatabase" localSheetId="8" hidden="1">Schedules!$A$1:$AG$45</definedName>
    <definedName name="_xlnm._FilterDatabase" localSheetId="5" hidden="1">ZoneSummary!$A$2:$U$35</definedName>
  </definedNames>
  <calcPr calcId="162913"/>
</workbook>
</file>

<file path=xl/calcChain.xml><?xml version="1.0" encoding="utf-8"?>
<calcChain xmlns="http://schemas.openxmlformats.org/spreadsheetml/2006/main">
  <c r="E5" i="52" l="1"/>
  <c r="N27" i="52" s="1"/>
  <c r="L3" i="51"/>
  <c r="L5" i="51" s="1"/>
  <c r="F34" i="52"/>
  <c r="G34" i="52"/>
  <c r="H34" i="52"/>
  <c r="I34" i="52"/>
  <c r="J34" i="52"/>
  <c r="K34" i="52"/>
  <c r="L34" i="52"/>
  <c r="M34" i="52"/>
  <c r="N34" i="52"/>
  <c r="O34" i="52"/>
  <c r="P34" i="52"/>
  <c r="Q34" i="52"/>
  <c r="R34" i="52"/>
  <c r="S34" i="52"/>
  <c r="T34" i="52"/>
  <c r="E34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E23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F12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E31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R20" i="52"/>
  <c r="S20" i="52"/>
  <c r="T20" i="52"/>
  <c r="E20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F9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E30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R19" i="52"/>
  <c r="S19" i="52"/>
  <c r="T19" i="52"/>
  <c r="E19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F8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E29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E18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F7" i="52"/>
  <c r="U5" i="51"/>
  <c r="U4" i="51"/>
  <c r="R5" i="51"/>
  <c r="R4" i="51"/>
  <c r="N5" i="51"/>
  <c r="N4" i="51"/>
  <c r="M5" i="51"/>
  <c r="M4" i="51"/>
  <c r="F6" i="50"/>
  <c r="E6" i="50"/>
  <c r="F5" i="50"/>
  <c r="E5" i="50"/>
  <c r="H12" i="53"/>
  <c r="I12" i="53"/>
  <c r="J12" i="53"/>
  <c r="K12" i="53"/>
  <c r="L12" i="53"/>
  <c r="M12" i="53"/>
  <c r="N12" i="53"/>
  <c r="O12" i="53"/>
  <c r="P12" i="53"/>
  <c r="Q12" i="53"/>
  <c r="R12" i="53"/>
  <c r="S12" i="53"/>
  <c r="T12" i="53"/>
  <c r="U12" i="53"/>
  <c r="V12" i="53"/>
  <c r="W12" i="53"/>
  <c r="X12" i="53"/>
  <c r="Y12" i="53"/>
  <c r="Z12" i="53"/>
  <c r="AA12" i="53"/>
  <c r="AB12" i="53"/>
  <c r="AC12" i="53"/>
  <c r="AD12" i="53"/>
  <c r="H13" i="53"/>
  <c r="I13" i="53"/>
  <c r="J13" i="53"/>
  <c r="K13" i="53"/>
  <c r="L13" i="53"/>
  <c r="M13" i="53"/>
  <c r="N13" i="53"/>
  <c r="O13" i="53"/>
  <c r="P13" i="53"/>
  <c r="Q13" i="53"/>
  <c r="R13" i="53"/>
  <c r="S13" i="53"/>
  <c r="T13" i="53"/>
  <c r="U13" i="53"/>
  <c r="V13" i="53"/>
  <c r="W13" i="53"/>
  <c r="X13" i="53"/>
  <c r="Y13" i="53"/>
  <c r="Z13" i="53"/>
  <c r="AA13" i="53"/>
  <c r="AB13" i="53"/>
  <c r="AC13" i="53"/>
  <c r="AD13" i="53"/>
  <c r="H14" i="53"/>
  <c r="I14" i="53"/>
  <c r="J14" i="53"/>
  <c r="K14" i="53"/>
  <c r="L14" i="53"/>
  <c r="M14" i="53"/>
  <c r="N14" i="53"/>
  <c r="O14" i="53"/>
  <c r="P14" i="53"/>
  <c r="Q14" i="53"/>
  <c r="R14" i="53"/>
  <c r="S14" i="53"/>
  <c r="T14" i="53"/>
  <c r="U14" i="53"/>
  <c r="V14" i="53"/>
  <c r="W14" i="53"/>
  <c r="X14" i="53"/>
  <c r="Y14" i="53"/>
  <c r="Z14" i="53"/>
  <c r="AA14" i="53"/>
  <c r="AB14" i="53"/>
  <c r="AC14" i="53"/>
  <c r="AD14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Y15" i="53"/>
  <c r="Z15" i="53"/>
  <c r="AA15" i="53"/>
  <c r="AB15" i="53"/>
  <c r="AC15" i="53"/>
  <c r="AD15" i="53"/>
  <c r="H16" i="53"/>
  <c r="I16" i="53"/>
  <c r="J16" i="53"/>
  <c r="K16" i="53"/>
  <c r="L16" i="53"/>
  <c r="M16" i="53"/>
  <c r="N16" i="53"/>
  <c r="O16" i="53"/>
  <c r="P16" i="53"/>
  <c r="Q16" i="53"/>
  <c r="R16" i="53"/>
  <c r="S16" i="53"/>
  <c r="T16" i="53"/>
  <c r="U16" i="53"/>
  <c r="V16" i="53"/>
  <c r="W16" i="53"/>
  <c r="X16" i="53"/>
  <c r="Y16" i="53"/>
  <c r="Z16" i="53"/>
  <c r="AA16" i="53"/>
  <c r="AB16" i="53"/>
  <c r="AC16" i="53"/>
  <c r="AD16" i="53"/>
  <c r="G13" i="53"/>
  <c r="G14" i="53"/>
  <c r="G15" i="53"/>
  <c r="G16" i="53"/>
  <c r="G12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Z11" i="53"/>
  <c r="AA11" i="53"/>
  <c r="AB11" i="53"/>
  <c r="AC11" i="53"/>
  <c r="AD11" i="53"/>
  <c r="H11" i="53"/>
  <c r="S35" i="10"/>
  <c r="S24" i="10"/>
  <c r="S13" i="10"/>
  <c r="F636" i="7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E636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E360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4" i="7"/>
  <c r="F591" i="7"/>
  <c r="F614" i="7"/>
  <c r="G591" i="7"/>
  <c r="G614" i="7"/>
  <c r="H591" i="7"/>
  <c r="H614" i="7"/>
  <c r="I591" i="7"/>
  <c r="I614" i="7"/>
  <c r="J591" i="7"/>
  <c r="J614" i="7"/>
  <c r="K591" i="7"/>
  <c r="K614" i="7"/>
  <c r="L591" i="7"/>
  <c r="L614" i="7"/>
  <c r="M591" i="7"/>
  <c r="M614" i="7"/>
  <c r="N591" i="7"/>
  <c r="N614" i="7"/>
  <c r="O591" i="7"/>
  <c r="O614" i="7"/>
  <c r="P591" i="7"/>
  <c r="P614" i="7"/>
  <c r="Q591" i="7"/>
  <c r="Q614" i="7"/>
  <c r="R591" i="7"/>
  <c r="R614" i="7"/>
  <c r="S591" i="7"/>
  <c r="S614" i="7"/>
  <c r="T591" i="7"/>
  <c r="T614" i="7"/>
  <c r="E591" i="7"/>
  <c r="E614" i="7"/>
  <c r="F580" i="7"/>
  <c r="F603" i="7"/>
  <c r="G580" i="7"/>
  <c r="G603" i="7"/>
  <c r="H580" i="7"/>
  <c r="H603" i="7"/>
  <c r="I580" i="7"/>
  <c r="I603" i="7"/>
  <c r="J580" i="7"/>
  <c r="J603" i="7"/>
  <c r="K580" i="7"/>
  <c r="K603" i="7"/>
  <c r="L580" i="7"/>
  <c r="L603" i="7"/>
  <c r="M580" i="7"/>
  <c r="M603" i="7"/>
  <c r="N580" i="7"/>
  <c r="N603" i="7"/>
  <c r="O580" i="7"/>
  <c r="O603" i="7"/>
  <c r="P580" i="7"/>
  <c r="P603" i="7"/>
  <c r="Q580" i="7"/>
  <c r="Q603" i="7"/>
  <c r="R580" i="7"/>
  <c r="R603" i="7"/>
  <c r="S580" i="7"/>
  <c r="S603" i="7"/>
  <c r="T580" i="7"/>
  <c r="T603" i="7"/>
  <c r="E580" i="7"/>
  <c r="E603" i="7"/>
  <c r="F315" i="7"/>
  <c r="F338" i="7"/>
  <c r="G315" i="7"/>
  <c r="G338" i="7"/>
  <c r="H315" i="7"/>
  <c r="H338" i="7"/>
  <c r="I315" i="7"/>
  <c r="I338" i="7"/>
  <c r="J315" i="7"/>
  <c r="J338" i="7"/>
  <c r="K315" i="7"/>
  <c r="K338" i="7"/>
  <c r="L315" i="7"/>
  <c r="L338" i="7"/>
  <c r="M315" i="7"/>
  <c r="M338" i="7"/>
  <c r="N315" i="7"/>
  <c r="N338" i="7"/>
  <c r="O315" i="7"/>
  <c r="O338" i="7"/>
  <c r="P315" i="7"/>
  <c r="P338" i="7"/>
  <c r="Q315" i="7"/>
  <c r="Q338" i="7"/>
  <c r="R315" i="7"/>
  <c r="R338" i="7"/>
  <c r="S315" i="7"/>
  <c r="S338" i="7"/>
  <c r="T315" i="7"/>
  <c r="T338" i="7"/>
  <c r="E315" i="7"/>
  <c r="E338" i="7"/>
  <c r="F304" i="7"/>
  <c r="F327" i="7"/>
  <c r="G304" i="7"/>
  <c r="G327" i="7"/>
  <c r="H304" i="7"/>
  <c r="H327" i="7"/>
  <c r="I304" i="7"/>
  <c r="I327" i="7"/>
  <c r="J304" i="7"/>
  <c r="J327" i="7"/>
  <c r="K304" i="7"/>
  <c r="K327" i="7"/>
  <c r="L304" i="7"/>
  <c r="L327" i="7"/>
  <c r="M304" i="7"/>
  <c r="M327" i="7"/>
  <c r="N304" i="7"/>
  <c r="N327" i="7"/>
  <c r="O304" i="7"/>
  <c r="O327" i="7"/>
  <c r="P304" i="7"/>
  <c r="P327" i="7"/>
  <c r="Q304" i="7"/>
  <c r="Q327" i="7"/>
  <c r="R304" i="7"/>
  <c r="R327" i="7"/>
  <c r="S304" i="7"/>
  <c r="S327" i="7"/>
  <c r="T304" i="7"/>
  <c r="T327" i="7"/>
  <c r="E304" i="7"/>
  <c r="E327" i="7"/>
  <c r="F39" i="7"/>
  <c r="F62" i="7"/>
  <c r="G39" i="7"/>
  <c r="G62" i="7"/>
  <c r="H39" i="7"/>
  <c r="H62" i="7"/>
  <c r="I39" i="7"/>
  <c r="I62" i="7"/>
  <c r="J39" i="7"/>
  <c r="J62" i="7"/>
  <c r="K39" i="7"/>
  <c r="K62" i="7"/>
  <c r="L39" i="7"/>
  <c r="L62" i="7"/>
  <c r="M39" i="7"/>
  <c r="M62" i="7"/>
  <c r="N39" i="7"/>
  <c r="N62" i="7"/>
  <c r="O39" i="7"/>
  <c r="O62" i="7"/>
  <c r="P39" i="7"/>
  <c r="P62" i="7"/>
  <c r="Q39" i="7"/>
  <c r="Q62" i="7"/>
  <c r="R39" i="7"/>
  <c r="R62" i="7"/>
  <c r="S39" i="7"/>
  <c r="S62" i="7"/>
  <c r="T39" i="7"/>
  <c r="T62" i="7"/>
  <c r="E39" i="7"/>
  <c r="E62" i="7"/>
  <c r="F28" i="7"/>
  <c r="F51" i="7"/>
  <c r="G28" i="7"/>
  <c r="G51" i="7"/>
  <c r="H28" i="7"/>
  <c r="H51" i="7"/>
  <c r="I28" i="7"/>
  <c r="I51" i="7"/>
  <c r="J28" i="7"/>
  <c r="J51" i="7"/>
  <c r="K28" i="7"/>
  <c r="K51" i="7"/>
  <c r="L28" i="7"/>
  <c r="L51" i="7"/>
  <c r="M28" i="7"/>
  <c r="M51" i="7"/>
  <c r="N28" i="7"/>
  <c r="N51" i="7"/>
  <c r="O28" i="7"/>
  <c r="O51" i="7"/>
  <c r="P28" i="7"/>
  <c r="P51" i="7"/>
  <c r="Q28" i="7"/>
  <c r="Q51" i="7"/>
  <c r="R28" i="7"/>
  <c r="R51" i="7"/>
  <c r="S28" i="7"/>
  <c r="S51" i="7"/>
  <c r="T28" i="7"/>
  <c r="T51" i="7"/>
  <c r="E28" i="7"/>
  <c r="E51" i="7"/>
  <c r="L35" i="10"/>
  <c r="J35" i="10"/>
  <c r="I35" i="10"/>
  <c r="G35" i="10"/>
  <c r="F35" i="10"/>
  <c r="R35" i="10"/>
  <c r="L24" i="10"/>
  <c r="J24" i="10"/>
  <c r="I24" i="10"/>
  <c r="G24" i="10"/>
  <c r="F24" i="10"/>
  <c r="R24" i="10"/>
  <c r="L13" i="10"/>
  <c r="J13" i="10"/>
  <c r="I13" i="10"/>
  <c r="G13" i="10"/>
  <c r="F13" i="10"/>
  <c r="R13" i="10"/>
  <c r="N24" i="10"/>
  <c r="M24" i="10"/>
  <c r="U24" i="10"/>
  <c r="O24" i="10"/>
  <c r="N35" i="10"/>
  <c r="M35" i="10"/>
  <c r="U35" i="10"/>
  <c r="O35" i="10"/>
  <c r="N13" i="10"/>
  <c r="M13" i="10"/>
  <c r="U13" i="10"/>
  <c r="O13" i="10"/>
  <c r="S5" i="52" l="1"/>
  <c r="J16" i="52"/>
  <c r="H27" i="52"/>
  <c r="O27" i="52"/>
  <c r="T5" i="52"/>
  <c r="M27" i="52"/>
  <c r="J27" i="52"/>
  <c r="L5" i="52"/>
  <c r="K5" i="52"/>
  <c r="I5" i="52"/>
  <c r="J5" i="52"/>
  <c r="R16" i="52"/>
  <c r="O16" i="52"/>
  <c r="M16" i="52"/>
  <c r="I16" i="52"/>
  <c r="S27" i="52"/>
  <c r="R27" i="52"/>
  <c r="Q16" i="52"/>
  <c r="I27" i="52"/>
  <c r="L16" i="52"/>
  <c r="P5" i="52"/>
  <c r="H16" i="52"/>
  <c r="N5" i="52"/>
  <c r="G16" i="52"/>
  <c r="M5" i="52"/>
  <c r="E27" i="52"/>
  <c r="E16" i="52"/>
  <c r="L27" i="52"/>
  <c r="S16" i="52"/>
  <c r="K27" i="52"/>
  <c r="R5" i="52"/>
  <c r="K16" i="52"/>
  <c r="G27" i="52"/>
  <c r="H5" i="52"/>
  <c r="Q27" i="52"/>
  <c r="L4" i="51"/>
  <c r="G5" i="52"/>
  <c r="F16" i="52"/>
  <c r="F27" i="52"/>
  <c r="F5" i="52"/>
  <c r="T16" i="52"/>
  <c r="T27" i="52"/>
  <c r="Q5" i="52"/>
  <c r="P16" i="52"/>
  <c r="P27" i="52"/>
  <c r="O5" i="52"/>
  <c r="N16" i="52"/>
</calcChain>
</file>

<file path=xl/sharedStrings.xml><?xml version="1.0" encoding="utf-8"?>
<sst xmlns="http://schemas.openxmlformats.org/spreadsheetml/2006/main" count="3895" uniqueCount="601">
  <si>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</si>
  <si>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</si>
  <si>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</si>
  <si>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</si>
  <si>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</si>
  <si>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</si>
  <si>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</si>
  <si>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</si>
  <si>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</si>
  <si>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</si>
  <si>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</si>
  <si>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</si>
  <si>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</si>
  <si>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</si>
  <si>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</si>
  <si>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</si>
  <si>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</si>
  <si>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</si>
  <si>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</si>
  <si>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</si>
  <si>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</si>
  <si>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</si>
  <si>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</si>
  <si>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</si>
  <si>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</si>
  <si>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</si>
  <si>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</si>
  <si>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</si>
  <si>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</si>
  <si>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</si>
  <si>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</si>
  <si>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</si>
  <si>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</si>
  <si>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</si>
  <si>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</si>
  <si>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</si>
  <si>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</si>
  <si>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</si>
  <si>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</si>
  <si>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</si>
  <si>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</si>
  <si>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</si>
  <si>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</si>
  <si>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</si>
  <si>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</si>
  <si>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</si>
  <si>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</si>
  <si>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</si>
  <si>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</si>
  <si>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</si>
  <si>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</si>
  <si>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</si>
  <si>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</si>
  <si>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</si>
  <si>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</si>
  <si>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</si>
  <si>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</si>
  <si>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</si>
  <si>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</si>
  <si>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</si>
  <si>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</si>
  <si>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</si>
  <si>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</si>
  <si>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</si>
  <si>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</si>
  <si>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</si>
  <si>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</si>
  <si>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</si>
  <si>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</si>
  <si>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</si>
  <si>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</si>
  <si>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</si>
  <si>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</si>
  <si>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</si>
  <si>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</si>
  <si>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</si>
  <si>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</si>
  <si>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</si>
  <si>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</si>
  <si>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</si>
  <si>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</si>
  <si>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</si>
  <si>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</si>
  <si>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</si>
  <si>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</si>
  <si>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</si>
  <si>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</si>
  <si>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</si>
  <si>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</si>
  <si>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</si>
  <si>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</si>
  <si>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</si>
  <si>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</si>
  <si>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</si>
  <si>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</si>
  <si>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</si>
  <si>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</si>
  <si>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</si>
  <si>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</si>
  <si>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</si>
  <si>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</si>
  <si>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</si>
  <si>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</si>
  <si>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</si>
  <si>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</si>
  <si>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</si>
  <si>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</si>
  <si>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</si>
  <si>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</si>
  <si>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</si>
  <si>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</si>
  <si>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</si>
  <si>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</si>
  <si>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</si>
  <si>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</si>
  <si>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</si>
  <si>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</si>
  <si>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</si>
  <si>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</si>
  <si>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</si>
  <si>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</si>
  <si>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</si>
  <si>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</si>
  <si>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</si>
  <si>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</si>
  <si>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</si>
  <si>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</si>
  <si>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</si>
  <si>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</si>
  <si>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</si>
  <si>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</si>
  <si>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</si>
  <si>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</si>
  <si>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</si>
  <si>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</si>
  <si>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</si>
  <si>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</si>
  <si>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</si>
  <si>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</si>
  <si>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</si>
  <si>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</si>
  <si>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</si>
  <si>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</si>
  <si>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</si>
  <si>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</si>
  <si>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</si>
  <si>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</si>
  <si>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</si>
  <si>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</si>
  <si>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</si>
  <si>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</si>
  <si>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</si>
  <si>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</si>
  <si>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</si>
  <si>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</si>
  <si>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</si>
  <si>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</si>
  <si>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</si>
  <si>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</si>
  <si>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</si>
  <si>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</si>
  <si>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</si>
  <si>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</si>
  <si>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</si>
  <si>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</si>
  <si>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</si>
  <si>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</si>
  <si>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</si>
  <si>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</si>
  <si>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</si>
  <si>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</si>
  <si>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</si>
  <si>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</si>
  <si>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</si>
  <si>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</si>
  <si>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</si>
  <si>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</si>
  <si>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</si>
  <si>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</si>
  <si>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</si>
  <si>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</si>
  <si>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</si>
  <si>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</si>
  <si>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</si>
  <si>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</si>
  <si>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</si>
  <si>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</si>
  <si>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</si>
  <si>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</si>
  <si>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</si>
  <si>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</si>
  <si>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</si>
  <si>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</si>
  <si>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</si>
  <si>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</si>
  <si>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</si>
  <si>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</si>
  <si>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</si>
  <si>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</si>
  <si>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</si>
  <si>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</si>
  <si>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</si>
  <si>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</si>
  <si>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</si>
  <si>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</si>
  <si>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</si>
  <si>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</si>
  <si>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</si>
  <si>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</si>
  <si>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</si>
  <si>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</si>
  <si>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</si>
  <si>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</si>
  <si>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</si>
  <si>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</si>
  <si>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</si>
  <si>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</si>
  <si>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</si>
  <si>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</si>
  <si>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</si>
  <si>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</si>
  <si>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</si>
  <si>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</si>
  <si>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</si>
  <si>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</si>
  <si>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</si>
  <si>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</si>
  <si>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</si>
  <si>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</si>
  <si>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</si>
  <si>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</si>
  <si>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</si>
  <si>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</si>
  <si>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</si>
  <si>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</si>
  <si>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</si>
  <si>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</si>
  <si>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</si>
  <si>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</si>
  <si>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</si>
  <si>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</si>
  <si>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</si>
  <si>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</si>
  <si>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</si>
  <si>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</si>
  <si>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</si>
  <si>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</si>
  <si>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</si>
  <si>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</si>
  <si>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</si>
  <si>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</si>
  <si>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</si>
  <si>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</si>
  <si>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</si>
  <si>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</si>
  <si>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</si>
  <si>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</si>
  <si>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</si>
  <si>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</si>
  <si>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</si>
  <si>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</si>
  <si>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</si>
  <si>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</si>
  <si>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</si>
  <si>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</si>
  <si>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</si>
  <si>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</si>
  <si>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</si>
  <si>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</si>
  <si>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</si>
  <si>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</si>
  <si>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</si>
  <si>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</si>
  <si>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</si>
  <si>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</si>
  <si>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</si>
  <si>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</si>
  <si>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</si>
  <si>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</si>
  <si>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</si>
  <si>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</si>
  <si>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</si>
  <si>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</si>
  <si>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</si>
  <si>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</si>
  <si>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</si>
  <si>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</si>
  <si>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</si>
  <si>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</si>
  <si>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</si>
  <si>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</si>
  <si>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</si>
  <si>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</si>
  <si>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</si>
  <si>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</si>
  <si>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</si>
  <si>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</si>
  <si>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</si>
  <si>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</si>
  <si>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</si>
  <si>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</si>
  <si>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Other</t>
  </si>
  <si>
    <t>03-JAN-13:00</t>
  </si>
  <si>
    <t>13-JUN-14:00</t>
  </si>
  <si>
    <t>06-OCT-15:00</t>
  </si>
  <si>
    <t>28-FEB-15:00</t>
  </si>
  <si>
    <t>17-MAR-14:00</t>
  </si>
  <si>
    <t>11-JUL-15:00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</si>
  <si>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</si>
  <si>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</si>
  <si>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</si>
  <si>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</si>
  <si>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</si>
  <si>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</si>
  <si>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</si>
  <si>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</si>
  <si>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</si>
  <si>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</si>
  <si>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</si>
  <si>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</si>
  <si>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</si>
  <si>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</si>
  <si>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</si>
  <si>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</si>
  <si>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</si>
  <si>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</si>
  <si>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</si>
  <si>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</si>
  <si>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</si>
  <si>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</si>
  <si>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</si>
  <si>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</si>
  <si>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</si>
  <si>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</si>
  <si>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</si>
  <si>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</si>
  <si>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</si>
  <si>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</si>
  <si>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</si>
  <si>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</si>
  <si>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</si>
  <si>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</si>
  <si>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</si>
  <si>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</si>
  <si>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</si>
  <si>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</si>
  <si>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</si>
  <si>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</si>
  <si>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</si>
  <si>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</si>
  <si>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</si>
  <si>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</si>
  <si>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</si>
  <si>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</si>
  <si>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</si>
  <si>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</si>
  <si>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</si>
  <si>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</si>
  <si>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</si>
  <si>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</si>
  <si>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</si>
  <si>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</si>
  <si>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</si>
  <si>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</si>
  <si>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07-NOV-15:09</t>
  </si>
  <si>
    <t>23-FEB-15:09</t>
  </si>
  <si>
    <t>26-MAY-14:00</t>
  </si>
  <si>
    <t>15-MAY-14:00</t>
  </si>
  <si>
    <t>22-NOV-15:09</t>
  </si>
  <si>
    <t>31-MAR-14:09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</si>
  <si>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</si>
  <si>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</si>
  <si>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</si>
  <si>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</si>
  <si>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</si>
  <si>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</si>
  <si>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</si>
  <si>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</si>
  <si>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</si>
  <si>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</si>
  <si>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</si>
  <si>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01-DEC-16:19</t>
  </si>
  <si>
    <t>01-FEB-17:19</t>
  </si>
  <si>
    <t>02-JAN-09:09</t>
  </si>
  <si>
    <t>01-FEB-09:09</t>
  </si>
  <si>
    <t>01-NOV-08:09</t>
  </si>
  <si>
    <t>01-DEC-09:09</t>
  </si>
  <si>
    <t>Building Summary Strip Mall pre-1980 construction</t>
  </si>
  <si>
    <t>24-JAN-13:00</t>
  </si>
  <si>
    <t>01-APR-14:39</t>
  </si>
  <si>
    <t>07-SEP-13:00</t>
  </si>
  <si>
    <t>16-DEC-12:00</t>
  </si>
  <si>
    <t>16-SEP-13:50</t>
  </si>
  <si>
    <t>09-SEP-14:00</t>
  </si>
  <si>
    <t>13-NOV-15:09</t>
  </si>
  <si>
    <t>18-FEB-14:50</t>
  </si>
  <si>
    <t>28-MAR-14:00</t>
  </si>
  <si>
    <t>17-AUG-13:00</t>
  </si>
  <si>
    <t>26-JAN-13:50</t>
  </si>
  <si>
    <t>28-JUN-12:00</t>
  </si>
  <si>
    <t>08-AUG-12:00</t>
  </si>
  <si>
    <t>18-JAN-16:49</t>
  </si>
  <si>
    <t>31-MAR-14:39</t>
  </si>
  <si>
    <t>05-AUG-12:00</t>
  </si>
  <si>
    <t>15-JUN-12:00</t>
  </si>
  <si>
    <t>15-AUG-11:00</t>
  </si>
  <si>
    <t>30-JUN-14:50</t>
  </si>
  <si>
    <t>20-OCT-14:39</t>
  </si>
  <si>
    <t>04-NOV-12:00</t>
  </si>
  <si>
    <t>22-APR-13:00</t>
  </si>
  <si>
    <t>29-JUN-14:09</t>
  </si>
  <si>
    <t>01-AUG-14:09</t>
  </si>
  <si>
    <t>29-APR-14:00</t>
  </si>
  <si>
    <t>28-JUN-13:00</t>
  </si>
  <si>
    <t>17-JUL-14:00</t>
  </si>
  <si>
    <t>01-APR-16:00</t>
  </si>
  <si>
    <t>30-MAR-16:00</t>
  </si>
  <si>
    <t>20-JUN-16:00</t>
  </si>
  <si>
    <t>29-JUL-16:00</t>
  </si>
  <si>
    <t>15-AUG-16:00</t>
  </si>
  <si>
    <t>02-JAN-16:00</t>
  </si>
  <si>
    <t>01-DEC-16:00</t>
  </si>
  <si>
    <t>01-APR-09:09</t>
  </si>
  <si>
    <t>Built-up flat roof, insulation entirely above deck</t>
  </si>
  <si>
    <t>Strip Mall Reference Building pre-1980 construction</t>
  </si>
  <si>
    <t>21-AUG-14:20</t>
  </si>
  <si>
    <t>DifferentialDryBulb</t>
  </si>
  <si>
    <t>11-SEP-13:00</t>
  </si>
  <si>
    <t>19-OCT-10:00</t>
  </si>
  <si>
    <t>03-OCT-14:00</t>
  </si>
  <si>
    <t>04-MAY-14:00</t>
  </si>
  <si>
    <t>01-NOV-16:49</t>
  </si>
  <si>
    <t>08-JUL-12:00</t>
  </si>
  <si>
    <t>Sun, Hol, Other</t>
  </si>
  <si>
    <t>SummerDesign, WinterDesign</t>
  </si>
  <si>
    <t>28-JUN-14:00</t>
  </si>
  <si>
    <t>27-MAY-15:09</t>
  </si>
  <si>
    <t>24-OCT-14:50</t>
  </si>
  <si>
    <t>01-APR-15:50</t>
  </si>
  <si>
    <t>23-JAN-17:00</t>
  </si>
  <si>
    <t>01-DEC-17:30</t>
  </si>
  <si>
    <t>23-SEP-13:00</t>
  </si>
  <si>
    <t>05-DEC-16:30</t>
  </si>
  <si>
    <t>15-FEB-17:49</t>
  </si>
  <si>
    <t>08-SEP-14:00</t>
  </si>
  <si>
    <t>14-FEB-17:49</t>
  </si>
  <si>
    <t>02-MAR-17:00</t>
  </si>
  <si>
    <t>26-OCT-16:00</t>
  </si>
  <si>
    <t>01-MAR-17:40</t>
  </si>
  <si>
    <t>31-OCT-16:49</t>
  </si>
  <si>
    <t>02-NOV-16:49</t>
  </si>
  <si>
    <t>04-NOV-16:00</t>
  </si>
  <si>
    <t>23-OCT-08:09</t>
  </si>
  <si>
    <t>Weighting Factor</t>
  </si>
  <si>
    <t>25-FEB-13:50</t>
  </si>
  <si>
    <t>06-OCT-14:20</t>
  </si>
  <si>
    <t>25-MAR-12:39</t>
  </si>
  <si>
    <t>29-APR-14:09</t>
  </si>
  <si>
    <t>29-JUL-14:00</t>
  </si>
  <si>
    <t>31-AUG-14:09</t>
  </si>
  <si>
    <t>12-OCT-14:00</t>
  </si>
  <si>
    <t>27-NOV-17:19</t>
  </si>
  <si>
    <t>02-DEC-17:19</t>
  </si>
  <si>
    <t>28-JAN-17:00</t>
  </si>
  <si>
    <t>08-JUN-15:00</t>
  </si>
  <si>
    <t>01-AUG-14:00</t>
  </si>
  <si>
    <t>09-DEC-17:19</t>
  </si>
  <si>
    <t>15-APR-15:30</t>
  </si>
  <si>
    <t>30-MAY-12:00</t>
  </si>
  <si>
    <t>24-JUL-14:09</t>
  </si>
  <si>
    <t>07-FEB-17:10</t>
  </si>
  <si>
    <t>13-OCT-14:50</t>
  </si>
  <si>
    <t>13-NOV-16:00</t>
  </si>
  <si>
    <t>28-JUN-14:50</t>
  </si>
  <si>
    <t>02-SEP-15:20</t>
  </si>
  <si>
    <t>04-NOV-16:49</t>
  </si>
  <si>
    <t>05-SEP-14:09</t>
  </si>
  <si>
    <t>30-MAR-15:00</t>
  </si>
  <si>
    <t>02-NOV-16:00</t>
  </si>
  <si>
    <t>06-APR-16:00</t>
  </si>
  <si>
    <t>04-APR-14:00</t>
  </si>
  <si>
    <t>Strip Mall Reference Building post-1980 construction</t>
  </si>
  <si>
    <t>20-JAN-17:49</t>
  </si>
  <si>
    <t>26-JAN-13:00</t>
  </si>
  <si>
    <t>06-JAN-17:10</t>
  </si>
  <si>
    <t>27-JAN-17:10</t>
  </si>
  <si>
    <t>25-FEB-13:39</t>
  </si>
  <si>
    <t>18-FEB-15:00</t>
  </si>
  <si>
    <t>08-FEB-17:10</t>
  </si>
  <si>
    <t>21-FEB-17:40</t>
  </si>
  <si>
    <t>11-FEB-17:30</t>
  </si>
  <si>
    <t>13-MAR-15:39</t>
  </si>
  <si>
    <t>25-MAR-12:30</t>
  </si>
  <si>
    <t>28-MAR-15:00</t>
  </si>
  <si>
    <t>31-MAR-15:00</t>
  </si>
  <si>
    <t>01-APR-15:09</t>
  </si>
  <si>
    <t>29-APR-14:20</t>
  </si>
  <si>
    <t>01-APR-15:00</t>
  </si>
  <si>
    <t>15-APR-15:00</t>
  </si>
  <si>
    <t>27-MAY-15:00</t>
  </si>
  <si>
    <t>05-MAY-15:00</t>
  </si>
  <si>
    <t>30-MAY-16:00</t>
  </si>
  <si>
    <t>28-JUN-15:00</t>
  </si>
  <si>
    <t>30-JUN-15:00</t>
  </si>
  <si>
    <t>18-JUL-12:00</t>
  </si>
  <si>
    <t>10-JUL-14:00</t>
  </si>
  <si>
    <t>17-JUL-15:00</t>
  </si>
  <si>
    <t>08-JUL-15:00</t>
  </si>
  <si>
    <t>29-JUL-15:00</t>
  </si>
  <si>
    <t>21-AUG-14:30</t>
  </si>
  <si>
    <t>01-AUG-16:00</t>
  </si>
  <si>
    <t>17-AUG-14:39</t>
  </si>
  <si>
    <t>04-AUG-15:00</t>
  </si>
  <si>
    <t>15-AUG-14:39</t>
  </si>
  <si>
    <t>11-SEP-14:00</t>
  </si>
  <si>
    <t>16-SEP-14:50</t>
  </si>
  <si>
    <t>27-SEP-15:00</t>
  </si>
  <si>
    <t>24-OCT-14:00</t>
  </si>
  <si>
    <t>20-OCT-15:00</t>
  </si>
  <si>
    <t>07-NOV-14:39</t>
  </si>
  <si>
    <t>13-NOV-17:30</t>
  </si>
  <si>
    <t>22-NOV-17:30</t>
  </si>
  <si>
    <t>Strip Mall Reference Building new construction 90.1-2004</t>
  </si>
  <si>
    <t>weighting factor is for all of 3B</t>
  </si>
  <si>
    <t>25-JAN-17:19</t>
  </si>
  <si>
    <t>25-FEB-13:00</t>
  </si>
  <si>
    <t>23-FEB-15:30</t>
  </si>
  <si>
    <t>04-MAR-17:49</t>
  </si>
  <si>
    <t>01-APR-15:39</t>
  </si>
  <si>
    <t>29-APR-14:30</t>
  </si>
  <si>
    <t>22-APR-14:09</t>
  </si>
  <si>
    <t>29-APR-15:09</t>
  </si>
  <si>
    <t>14-APR-15:00</t>
  </si>
  <si>
    <t>06-APR-15:00</t>
  </si>
  <si>
    <t>30-MAY-14:09</t>
  </si>
  <si>
    <t>27-JUN-14:00</t>
  </si>
  <si>
    <t>03-JUL-15:00</t>
  </si>
  <si>
    <t>21-AUG-14:00</t>
  </si>
  <si>
    <t>17-AUG-14:50</t>
  </si>
  <si>
    <t>08-AUG-14:00</t>
  </si>
  <si>
    <t>09-SEP-15:30</t>
  </si>
  <si>
    <t>25-SEP-14:00</t>
  </si>
  <si>
    <t>09-SEP-14:30</t>
  </si>
  <si>
    <t>05-SEP-14:00</t>
  </si>
  <si>
    <t>01-SEP-08:09</t>
  </si>
  <si>
    <t>06-OCT-14:30</t>
  </si>
  <si>
    <t>20-OCT-14:00</t>
  </si>
  <si>
    <t>07-NOV-17:40</t>
  </si>
  <si>
    <t>20-NOV-16:49</t>
  </si>
  <si>
    <t>01-NOV-16:00</t>
  </si>
  <si>
    <t>18-NOV-16:30</t>
  </si>
  <si>
    <t>15-DEC-17:30</t>
  </si>
  <si>
    <t>18-DEC-16:49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</si>
  <si>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</si>
  <si>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</si>
  <si>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</si>
  <si>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</si>
  <si>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</si>
  <si>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</si>
  <si>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</si>
  <si>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</si>
  <si>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Glazing (Total)</t>
  </si>
  <si>
    <t>Total Window Area (m2)</t>
  </si>
  <si>
    <t>UWG</t>
  </si>
  <si>
    <t>BLD</t>
  </si>
  <si>
    <t>BLD14PRE</t>
  </si>
  <si>
    <t>Total</t>
  </si>
  <si>
    <t>BLD14PST</t>
  </si>
  <si>
    <t>BLD14NEW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</si>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</sst>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8" fillId="2" borderId="0" xfId="0" applyFont="1" applyFill="1" applyAlignment="1">
      <alignment horizontal="center" vertical="top" wrapText="1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2" fillId="0" borderId="0" xfId="0" applyFont="1"/>
    <xf numFmtId="0" fontId="1" fillId="0" borderId="0" xfId="0" applyFont="1" applyAlignment="1">
      <alignment vertical="top"/>
    </xf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Fill="1" applyAlignment="1">
      <alignment horizontal="center" vertical="top" wrapText="1"/>
    </xf>
    <xf numFmtId="0" fontId="23" fillId="0" borderId="0" xfId="0" applyFont="1"/>
    <xf numFmtId="0" fontId="0" fillId="0" borderId="0" xfId="0"/>
    <xf numFmtId="2" fontId="5" fillId="0" borderId="0" xfId="0" applyNumberFormat="1" applyFont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6" t="s">
        <v>387</v>
      </c>
      <c r="C1" s="17"/>
      <c r="D1" s="33"/>
      <c r="E1" s="33"/>
      <c r="F1" s="33"/>
    </row>
    <row r="2" spans="1:6" ht="18" x14ac:dyDescent="0.15">
      <c r="A2" s="24" t="s">
        <v>563</v>
      </c>
      <c r="B2" s="16"/>
      <c r="C2" s="17"/>
      <c r="D2" s="34" t="s">
        <v>1</v>
      </c>
      <c r="E2" s="34" t="s">
        <v>1</v>
      </c>
      <c r="F2" s="34" t="s">
        <v>1</v>
      </c>
    </row>
    <row r="3" spans="1:6" ht="12.75" x14ac:dyDescent="0.15">
      <c r="A3" s="24" t="s">
        <v>553</v>
      </c>
      <c r="B3" s="11"/>
      <c r="C3" s="19" t="s">
        <v>586</v>
      </c>
      <c r="D3" s="22">
        <v>2090</v>
      </c>
      <c r="E3" s="22">
        <v>2090</v>
      </c>
      <c r="F3" s="22">
        <v>2090</v>
      </c>
    </row>
    <row r="4" spans="1:6" ht="12.75" x14ac:dyDescent="0.15">
      <c r="A4" s="24" t="s">
        <v>554</v>
      </c>
      <c r="B4" s="11"/>
      <c r="C4" s="19" t="s">
        <v>29</v>
      </c>
      <c r="D4" s="22">
        <v>1</v>
      </c>
      <c r="E4" s="22">
        <v>1</v>
      </c>
      <c r="F4" s="22">
        <v>1</v>
      </c>
    </row>
    <row r="5" spans="1:6" ht="12.75" x14ac:dyDescent="0.15">
      <c r="A5" s="24" t="s">
        <v>555</v>
      </c>
      <c r="B5" s="11"/>
      <c r="C5" s="19" t="s">
        <v>561</v>
      </c>
      <c r="D5" s="8">
        <v>0.5</v>
      </c>
      <c r="E5" s="8">
        <f>$D$5</f>
        <v>0.5</v>
      </c>
      <c r="F5" s="8">
        <f>$D$5</f>
        <v>0.5</v>
      </c>
    </row>
    <row r="6" spans="1:6" ht="12.75" x14ac:dyDescent="0.15">
      <c r="A6" s="24" t="s">
        <v>556</v>
      </c>
      <c r="B6" s="11"/>
      <c r="C6" s="19" t="s">
        <v>243</v>
      </c>
      <c r="D6" s="65">
        <v>6</v>
      </c>
      <c r="E6" s="65">
        <f>$D$6</f>
        <v>6</v>
      </c>
      <c r="F6" s="65">
        <f>$D$6</f>
        <v>6</v>
      </c>
    </row>
    <row r="7" spans="1:6" ht="12.75" x14ac:dyDescent="0.15">
      <c r="A7" s="24" t="s">
        <v>557</v>
      </c>
      <c r="B7" s="11"/>
      <c r="C7" s="19" t="s">
        <v>587</v>
      </c>
      <c r="D7" s="39">
        <v>1184.1300000000001</v>
      </c>
      <c r="E7" s="22">
        <v>1184.1300000000001</v>
      </c>
      <c r="F7" s="22">
        <v>1184.1300000000001</v>
      </c>
    </row>
    <row r="8" spans="1:6" ht="12.75" x14ac:dyDescent="0.15">
      <c r="A8" s="24" t="s">
        <v>558</v>
      </c>
      <c r="B8" s="11"/>
      <c r="C8" s="19" t="s">
        <v>39</v>
      </c>
      <c r="D8" s="40">
        <v>0.36</v>
      </c>
      <c r="E8" s="8">
        <v>0.36</v>
      </c>
      <c r="F8" s="8">
        <v>0.36</v>
      </c>
    </row>
    <row r="9" spans="1:6" ht="12.75" x14ac:dyDescent="0.15">
      <c r="A9" s="24" t="s">
        <v>559</v>
      </c>
      <c r="B9" s="11"/>
      <c r="C9" s="19" t="s">
        <v>587</v>
      </c>
      <c r="D9" s="22">
        <v>2090</v>
      </c>
      <c r="E9" s="22">
        <v>2090</v>
      </c>
      <c r="F9" s="22">
        <v>2090</v>
      </c>
    </row>
    <row r="10" spans="1:6" ht="12.75" x14ac:dyDescent="0.15">
      <c r="A10" s="24" t="s">
        <v>560</v>
      </c>
      <c r="B10" s="11"/>
      <c r="C10" s="19" t="s">
        <v>562</v>
      </c>
      <c r="D10" s="72">
        <v>124</v>
      </c>
      <c r="E10" s="72">
        <v>124</v>
      </c>
      <c r="F10" s="72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L6" sqref="L6"/>
    </sheetView>
  </sheetViews>
  <sheetFormatPr defaultRowHeight="10.5" x14ac:dyDescent="0.15"/>
  <cols>
    <col min="1" max="1" width="13.6640625" customWidth="1"/>
    <col min="2" max="2" width="11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9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588</v>
      </c>
      <c r="G2" s="13" t="s">
        <v>589</v>
      </c>
      <c r="H2" s="12" t="s">
        <v>254</v>
      </c>
      <c r="I2" s="12" t="s">
        <v>590</v>
      </c>
      <c r="J2" s="12" t="s">
        <v>591</v>
      </c>
      <c r="K2" s="14" t="s">
        <v>592</v>
      </c>
      <c r="L2" s="14" t="s">
        <v>6</v>
      </c>
      <c r="M2" s="14" t="s">
        <v>593</v>
      </c>
      <c r="N2" s="14" t="s">
        <v>594</v>
      </c>
      <c r="O2" s="14" t="s">
        <v>595</v>
      </c>
      <c r="P2" s="70" t="s">
        <v>261</v>
      </c>
      <c r="Q2" s="14" t="s">
        <v>262</v>
      </c>
      <c r="R2" s="14" t="s">
        <v>596</v>
      </c>
      <c r="S2" s="14" t="s">
        <v>264</v>
      </c>
      <c r="T2" s="14" t="s">
        <v>265</v>
      </c>
      <c r="U2" s="14" t="s">
        <v>54</v>
      </c>
    </row>
    <row r="3" spans="1:21" ht="12.75" x14ac:dyDescent="0.15">
      <c r="A3" s="24" t="s">
        <v>565</v>
      </c>
      <c r="B3" s="24" t="s">
        <v>566</v>
      </c>
      <c r="C3" s="24" t="s">
        <v>150</v>
      </c>
      <c r="D3" s="25"/>
      <c r="E3" s="25"/>
      <c r="F3" s="32">
        <v>2090.3204228950476</v>
      </c>
      <c r="G3" s="32">
        <v>10831.192815903421</v>
      </c>
      <c r="H3" s="25"/>
      <c r="I3" s="32">
        <v>1184.1311000938319</v>
      </c>
      <c r="J3" s="32">
        <v>124.46011562723545</v>
      </c>
      <c r="K3" s="25"/>
      <c r="L3" s="32">
        <f>F3/L6</f>
        <v>125.64472990779078</v>
      </c>
      <c r="M3" s="81">
        <v>9.9</v>
      </c>
      <c r="N3" s="81">
        <v>13.3965482697</v>
      </c>
      <c r="O3" s="81">
        <v>0</v>
      </c>
      <c r="P3" s="1">
        <v>0</v>
      </c>
      <c r="Q3" s="1">
        <v>10</v>
      </c>
      <c r="R3" s="1">
        <v>0.3</v>
      </c>
      <c r="S3" s="1">
        <v>3135.4806343425721</v>
      </c>
      <c r="T3" s="1"/>
      <c r="U3" s="81">
        <v>0.55866415655852553</v>
      </c>
    </row>
    <row r="4" spans="1:21" ht="12.75" x14ac:dyDescent="0.15">
      <c r="A4" s="24" t="s">
        <v>567</v>
      </c>
      <c r="B4" s="24" t="s">
        <v>566</v>
      </c>
      <c r="C4" s="24" t="s">
        <v>150</v>
      </c>
      <c r="D4" s="25"/>
      <c r="E4" s="25"/>
      <c r="F4" s="32">
        <v>2090.3204228950476</v>
      </c>
      <c r="G4" s="32">
        <v>10831.192815903421</v>
      </c>
      <c r="H4" s="25"/>
      <c r="I4" s="32">
        <v>1184.1311000938319</v>
      </c>
      <c r="J4" s="32">
        <v>124.46011562723545</v>
      </c>
      <c r="K4" s="25"/>
      <c r="L4" s="32">
        <f>$L$3</f>
        <v>125.64472990779078</v>
      </c>
      <c r="M4" s="81">
        <f>$M$3</f>
        <v>9.9</v>
      </c>
      <c r="N4" s="81">
        <f>$N$3</f>
        <v>13.3965482697</v>
      </c>
      <c r="O4" s="81">
        <v>0</v>
      </c>
      <c r="P4" s="1">
        <v>0</v>
      </c>
      <c r="Q4" s="1">
        <v>10</v>
      </c>
      <c r="R4" s="1">
        <f>$R$3</f>
        <v>0.3</v>
      </c>
      <c r="S4" s="1">
        <v>3135.4806343425721</v>
      </c>
      <c r="T4" s="1"/>
      <c r="U4" s="81">
        <f>$U$3</f>
        <v>0.55866415655852553</v>
      </c>
    </row>
    <row r="5" spans="1:21" ht="12.75" x14ac:dyDescent="0.15">
      <c r="A5" s="24" t="s">
        <v>568</v>
      </c>
      <c r="B5" s="24" t="s">
        <v>566</v>
      </c>
      <c r="C5" s="24" t="s">
        <v>150</v>
      </c>
      <c r="D5" s="25"/>
      <c r="E5" s="25"/>
      <c r="F5" s="32">
        <v>2090.3204228950476</v>
      </c>
      <c r="G5" s="32">
        <v>10831.192815903421</v>
      </c>
      <c r="H5" s="25"/>
      <c r="I5" s="32">
        <v>1184.1311000938319</v>
      </c>
      <c r="J5" s="32">
        <v>124.46011562723545</v>
      </c>
      <c r="K5" s="25"/>
      <c r="L5" s="32">
        <f>$L$3</f>
        <v>125.64472990779078</v>
      </c>
      <c r="M5" s="81">
        <f>$M$3</f>
        <v>9.9</v>
      </c>
      <c r="N5" s="81">
        <f>$N$3</f>
        <v>13.3965482697</v>
      </c>
      <c r="O5" s="81">
        <v>0</v>
      </c>
      <c r="P5" s="1">
        <v>0</v>
      </c>
      <c r="Q5" s="1">
        <v>10</v>
      </c>
      <c r="R5" s="1">
        <f>$R$3</f>
        <v>0.3</v>
      </c>
      <c r="S5" s="1">
        <v>3135.4806343425721</v>
      </c>
      <c r="T5" s="1"/>
      <c r="U5" s="81">
        <f>$U$3</f>
        <v>0.55866415655852553</v>
      </c>
    </row>
    <row r="6" spans="1:21" x14ac:dyDescent="0.15">
      <c r="L6">
        <v>16.636753681822626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1" max="2" width="11" customWidth="1"/>
    <col min="3" max="3" width="2.5" customWidth="1"/>
    <col min="4" max="4" width="41.83203125" bestFit="1" customWidth="1"/>
    <col min="5" max="20" width="17" customWidth="1"/>
  </cols>
  <sheetData>
    <row r="1" spans="1:20" ht="20.25" x14ac:dyDescent="0.15">
      <c r="A1" s="50">
        <v>3</v>
      </c>
      <c r="B1" s="50"/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11.25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t="11.25" x14ac:dyDescent="0.15">
      <c r="A3" s="50" t="s">
        <v>565</v>
      </c>
      <c r="B3" s="82" t="s">
        <v>569</v>
      </c>
      <c r="C3" s="45"/>
      <c r="D3" s="46" t="s">
        <v>9</v>
      </c>
      <c r="E3" s="52" t="s">
        <v>10</v>
      </c>
      <c r="F3" s="52" t="s">
        <v>11</v>
      </c>
      <c r="G3" s="52" t="s">
        <v>12</v>
      </c>
      <c r="H3" s="52" t="s">
        <v>13</v>
      </c>
      <c r="I3" s="52" t="s">
        <v>359</v>
      </c>
      <c r="J3" s="52" t="s">
        <v>14</v>
      </c>
      <c r="K3" s="52" t="s">
        <v>15</v>
      </c>
      <c r="L3" s="52" t="s">
        <v>16</v>
      </c>
      <c r="M3" s="52" t="s">
        <v>17</v>
      </c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>
        <v>7</v>
      </c>
      <c r="T3" s="52">
        <v>8</v>
      </c>
    </row>
    <row r="4" spans="1:20" ht="11.25" x14ac:dyDescent="0.15">
      <c r="A4" s="50" t="s">
        <v>565</v>
      </c>
      <c r="B4" s="82" t="s">
        <v>570</v>
      </c>
      <c r="C4" s="45"/>
      <c r="D4" s="46" t="s">
        <v>38</v>
      </c>
      <c r="E4" s="67" t="s">
        <v>191</v>
      </c>
      <c r="F4" s="67" t="s">
        <v>191</v>
      </c>
      <c r="G4" s="67" t="s">
        <v>191</v>
      </c>
      <c r="H4" s="67" t="s">
        <v>191</v>
      </c>
      <c r="I4" s="67" t="s">
        <v>191</v>
      </c>
      <c r="J4" s="67" t="s">
        <v>191</v>
      </c>
      <c r="K4" s="67" t="s">
        <v>191</v>
      </c>
      <c r="L4" s="67" t="s">
        <v>191</v>
      </c>
      <c r="M4" s="67" t="s">
        <v>191</v>
      </c>
      <c r="N4" s="67" t="s">
        <v>191</v>
      </c>
      <c r="O4" s="67" t="s">
        <v>191</v>
      </c>
      <c r="P4" s="67" t="s">
        <v>191</v>
      </c>
      <c r="Q4" s="67" t="s">
        <v>191</v>
      </c>
      <c r="R4" s="67" t="s">
        <v>191</v>
      </c>
      <c r="S4" s="67" t="s">
        <v>191</v>
      </c>
      <c r="T4" s="67" t="s">
        <v>191</v>
      </c>
    </row>
    <row r="5" spans="1:20" ht="11.25" x14ac:dyDescent="0.15">
      <c r="A5" s="50" t="s">
        <v>565</v>
      </c>
      <c r="B5" s="82" t="s">
        <v>571</v>
      </c>
      <c r="C5" s="45"/>
      <c r="D5" s="46" t="s">
        <v>196</v>
      </c>
      <c r="E5" s="53">
        <f>1/E38</f>
        <v>0.3968253968253968</v>
      </c>
      <c r="F5" s="53">
        <f>$E$5</f>
        <v>0.3968253968253968</v>
      </c>
      <c r="G5" s="53">
        <f t="shared" ref="G5:T5" si="0">$E$5</f>
        <v>0.3968253968253968</v>
      </c>
      <c r="H5" s="53">
        <f t="shared" si="0"/>
        <v>0.3968253968253968</v>
      </c>
      <c r="I5" s="53">
        <f t="shared" si="0"/>
        <v>0.3968253968253968</v>
      </c>
      <c r="J5" s="53">
        <f t="shared" si="0"/>
        <v>0.3968253968253968</v>
      </c>
      <c r="K5" s="53">
        <f t="shared" si="0"/>
        <v>0.3968253968253968</v>
      </c>
      <c r="L5" s="53">
        <f t="shared" si="0"/>
        <v>0.3968253968253968</v>
      </c>
      <c r="M5" s="53">
        <f t="shared" si="0"/>
        <v>0.3968253968253968</v>
      </c>
      <c r="N5" s="53">
        <f t="shared" si="0"/>
        <v>0.3968253968253968</v>
      </c>
      <c r="O5" s="53">
        <f t="shared" si="0"/>
        <v>0.3968253968253968</v>
      </c>
      <c r="P5" s="53">
        <f t="shared" si="0"/>
        <v>0.3968253968253968</v>
      </c>
      <c r="Q5" s="53">
        <f t="shared" si="0"/>
        <v>0.3968253968253968</v>
      </c>
      <c r="R5" s="53">
        <f t="shared" si="0"/>
        <v>0.3968253968253968</v>
      </c>
      <c r="S5" s="53">
        <f t="shared" si="0"/>
        <v>0.3968253968253968</v>
      </c>
      <c r="T5" s="53">
        <f t="shared" si="0"/>
        <v>0.3968253968253968</v>
      </c>
    </row>
    <row r="6" spans="1:20" ht="11.25" x14ac:dyDescent="0.15">
      <c r="A6" s="50" t="s">
        <v>565</v>
      </c>
      <c r="B6" s="82" t="s">
        <v>572</v>
      </c>
      <c r="C6" s="45"/>
      <c r="D6" s="47" t="s">
        <v>38</v>
      </c>
      <c r="E6" s="67" t="s">
        <v>238</v>
      </c>
      <c r="F6" s="67" t="s">
        <v>238</v>
      </c>
      <c r="G6" s="67" t="s">
        <v>238</v>
      </c>
      <c r="H6" s="67" t="s">
        <v>238</v>
      </c>
      <c r="I6" s="67" t="s">
        <v>238</v>
      </c>
      <c r="J6" s="67" t="s">
        <v>238</v>
      </c>
      <c r="K6" s="67" t="s">
        <v>238</v>
      </c>
      <c r="L6" s="67" t="s">
        <v>238</v>
      </c>
      <c r="M6" s="67" t="s">
        <v>238</v>
      </c>
      <c r="N6" s="67" t="s">
        <v>238</v>
      </c>
      <c r="O6" s="67" t="s">
        <v>238</v>
      </c>
      <c r="P6" s="67" t="s">
        <v>238</v>
      </c>
      <c r="Q6" s="67" t="s">
        <v>238</v>
      </c>
      <c r="R6" s="67" t="s">
        <v>238</v>
      </c>
      <c r="S6" s="67" t="s">
        <v>238</v>
      </c>
      <c r="T6" s="67" t="s">
        <v>238</v>
      </c>
    </row>
    <row r="7" spans="1:20" ht="11.25" x14ac:dyDescent="0.15">
      <c r="A7" s="50" t="s">
        <v>565</v>
      </c>
      <c r="B7" s="82" t="s">
        <v>573</v>
      </c>
      <c r="C7" s="45"/>
      <c r="D7" s="46" t="s">
        <v>196</v>
      </c>
      <c r="E7" s="53">
        <v>1.43</v>
      </c>
      <c r="F7" s="53">
        <f>$E$7</f>
        <v>1.43</v>
      </c>
      <c r="G7" s="53">
        <f t="shared" ref="G7:T7" si="1">$E$7</f>
        <v>1.43</v>
      </c>
      <c r="H7" s="53">
        <f t="shared" si="1"/>
        <v>1.43</v>
      </c>
      <c r="I7" s="53">
        <f t="shared" si="1"/>
        <v>1.43</v>
      </c>
      <c r="J7" s="53">
        <f t="shared" si="1"/>
        <v>1.43</v>
      </c>
      <c r="K7" s="53">
        <f t="shared" si="1"/>
        <v>1.43</v>
      </c>
      <c r="L7" s="53">
        <f t="shared" si="1"/>
        <v>1.43</v>
      </c>
      <c r="M7" s="53">
        <f t="shared" si="1"/>
        <v>1.43</v>
      </c>
      <c r="N7" s="53">
        <f t="shared" si="1"/>
        <v>1.43</v>
      </c>
      <c r="O7" s="53">
        <f t="shared" si="1"/>
        <v>1.43</v>
      </c>
      <c r="P7" s="53">
        <f t="shared" si="1"/>
        <v>1.43</v>
      </c>
      <c r="Q7" s="53">
        <f t="shared" si="1"/>
        <v>1.43</v>
      </c>
      <c r="R7" s="53">
        <f t="shared" si="1"/>
        <v>1.43</v>
      </c>
      <c r="S7" s="53">
        <f t="shared" si="1"/>
        <v>1.43</v>
      </c>
      <c r="T7" s="53">
        <f t="shared" si="1"/>
        <v>1.43</v>
      </c>
    </row>
    <row r="8" spans="1:20" ht="11.25" x14ac:dyDescent="0.15">
      <c r="A8" s="50" t="s">
        <v>565</v>
      </c>
      <c r="B8" s="82" t="s">
        <v>574</v>
      </c>
      <c r="C8" s="45"/>
      <c r="D8" s="46" t="s">
        <v>197</v>
      </c>
      <c r="E8" s="53">
        <v>3.18</v>
      </c>
      <c r="F8" s="53">
        <f>$E$8</f>
        <v>3.18</v>
      </c>
      <c r="G8" s="53">
        <f t="shared" ref="G8:T8" si="2">$E$8</f>
        <v>3.18</v>
      </c>
      <c r="H8" s="53">
        <f t="shared" si="2"/>
        <v>3.18</v>
      </c>
      <c r="I8" s="53">
        <f t="shared" si="2"/>
        <v>3.18</v>
      </c>
      <c r="J8" s="53">
        <f t="shared" si="2"/>
        <v>3.18</v>
      </c>
      <c r="K8" s="53">
        <f t="shared" si="2"/>
        <v>3.18</v>
      </c>
      <c r="L8" s="53">
        <f t="shared" si="2"/>
        <v>3.18</v>
      </c>
      <c r="M8" s="53">
        <f t="shared" si="2"/>
        <v>3.18</v>
      </c>
      <c r="N8" s="53">
        <f t="shared" si="2"/>
        <v>3.18</v>
      </c>
      <c r="O8" s="53">
        <f t="shared" si="2"/>
        <v>3.18</v>
      </c>
      <c r="P8" s="53">
        <f t="shared" si="2"/>
        <v>3.18</v>
      </c>
      <c r="Q8" s="53">
        <f t="shared" si="2"/>
        <v>3.18</v>
      </c>
      <c r="R8" s="53">
        <f t="shared" si="2"/>
        <v>3.18</v>
      </c>
      <c r="S8" s="53">
        <f t="shared" si="2"/>
        <v>3.18</v>
      </c>
      <c r="T8" s="53">
        <f t="shared" si="2"/>
        <v>3.18</v>
      </c>
    </row>
    <row r="9" spans="1:20" ht="11.25" x14ac:dyDescent="0.15">
      <c r="A9" s="50" t="s">
        <v>565</v>
      </c>
      <c r="B9" s="82" t="s">
        <v>43</v>
      </c>
      <c r="C9" s="45"/>
      <c r="D9" s="46" t="s">
        <v>43</v>
      </c>
      <c r="E9" s="53">
        <v>0.6</v>
      </c>
      <c r="F9" s="53">
        <f>$E$9</f>
        <v>0.6</v>
      </c>
      <c r="G9" s="53">
        <f t="shared" ref="G9:T9" si="3">$E$9</f>
        <v>0.6</v>
      </c>
      <c r="H9" s="53">
        <f t="shared" si="3"/>
        <v>0.6</v>
      </c>
      <c r="I9" s="53">
        <f t="shared" si="3"/>
        <v>0.6</v>
      </c>
      <c r="J9" s="53">
        <f t="shared" si="3"/>
        <v>0.6</v>
      </c>
      <c r="K9" s="53">
        <f t="shared" si="3"/>
        <v>0.6</v>
      </c>
      <c r="L9" s="53">
        <f t="shared" si="3"/>
        <v>0.6</v>
      </c>
      <c r="M9" s="53">
        <f t="shared" si="3"/>
        <v>0.6</v>
      </c>
      <c r="N9" s="53">
        <f t="shared" si="3"/>
        <v>0.6</v>
      </c>
      <c r="O9" s="53">
        <f t="shared" si="3"/>
        <v>0.6</v>
      </c>
      <c r="P9" s="53">
        <f t="shared" si="3"/>
        <v>0.6</v>
      </c>
      <c r="Q9" s="53">
        <f t="shared" si="3"/>
        <v>0.6</v>
      </c>
      <c r="R9" s="53">
        <f t="shared" si="3"/>
        <v>0.6</v>
      </c>
      <c r="S9" s="53">
        <f t="shared" si="3"/>
        <v>0.6</v>
      </c>
      <c r="T9" s="53">
        <f t="shared" si="3"/>
        <v>0.6</v>
      </c>
    </row>
    <row r="10" spans="1:20" ht="11.25" x14ac:dyDescent="0.15">
      <c r="A10" s="50" t="s">
        <v>565</v>
      </c>
      <c r="B10" s="82" t="s">
        <v>55</v>
      </c>
      <c r="C10" s="45"/>
      <c r="D10" s="46" t="s">
        <v>198</v>
      </c>
      <c r="E10" s="83">
        <v>350.42293999999993</v>
      </c>
      <c r="F10" s="83">
        <v>367.72929999999991</v>
      </c>
      <c r="G10" s="83">
        <v>362.34401000000003</v>
      </c>
      <c r="H10" s="83">
        <v>359.03683999999998</v>
      </c>
      <c r="I10" s="83">
        <v>254.77242999999999</v>
      </c>
      <c r="J10" s="83">
        <v>307.74227999999994</v>
      </c>
      <c r="K10" s="83">
        <v>193.93094000000002</v>
      </c>
      <c r="L10" s="83">
        <v>338.95771000000002</v>
      </c>
      <c r="M10" s="83">
        <v>237.81985000000003</v>
      </c>
      <c r="N10" s="83">
        <v>216.98922000000002</v>
      </c>
      <c r="O10" s="83">
        <v>350.02315000000004</v>
      </c>
      <c r="P10" s="83">
        <v>251.38201999999998</v>
      </c>
      <c r="Q10" s="83">
        <v>391.40829000000002</v>
      </c>
      <c r="R10" s="83">
        <v>286.07776000000001</v>
      </c>
      <c r="S10" s="83">
        <v>404.94903999999997</v>
      </c>
      <c r="T10" s="83">
        <v>383.71051000000006</v>
      </c>
    </row>
    <row r="11" spans="1:20" ht="11.25" x14ac:dyDescent="0.15">
      <c r="A11" s="50" t="s">
        <v>565</v>
      </c>
      <c r="B11" s="82" t="s">
        <v>575</v>
      </c>
      <c r="C11" s="45"/>
      <c r="D11" s="46" t="s">
        <v>199</v>
      </c>
      <c r="E11" s="83">
        <v>128.88173999999998</v>
      </c>
      <c r="F11" s="83">
        <v>266.70389999999998</v>
      </c>
      <c r="G11" s="83">
        <v>202.92477000000002</v>
      </c>
      <c r="H11" s="83">
        <v>323.72571000000005</v>
      </c>
      <c r="I11" s="83">
        <v>156.93277000000003</v>
      </c>
      <c r="J11" s="83">
        <v>254.32308999999998</v>
      </c>
      <c r="K11" s="83">
        <v>201.09673000000001</v>
      </c>
      <c r="L11" s="83">
        <v>371.34523000000002</v>
      </c>
      <c r="M11" s="83">
        <v>300.88211000000001</v>
      </c>
      <c r="N11" s="83">
        <v>285.52513999999996</v>
      </c>
      <c r="O11" s="83">
        <v>474.6291500000001</v>
      </c>
      <c r="P11" s="83">
        <v>391.99930999999998</v>
      </c>
      <c r="Q11" s="83">
        <v>534.23253</v>
      </c>
      <c r="R11" s="83">
        <v>501.94349000000005</v>
      </c>
      <c r="S11" s="83">
        <v>562.42575999999997</v>
      </c>
      <c r="T11" s="83">
        <v>765.21771000000001</v>
      </c>
    </row>
    <row r="12" spans="1:20" ht="11.25" x14ac:dyDescent="0.15">
      <c r="A12" s="50" t="s">
        <v>565</v>
      </c>
      <c r="B12" s="82" t="s">
        <v>576</v>
      </c>
      <c r="C12" s="45"/>
      <c r="D12" s="46" t="s">
        <v>62</v>
      </c>
      <c r="E12" s="83">
        <v>3.9660067703705058</v>
      </c>
      <c r="F12" s="83">
        <f>$E$12</f>
        <v>3.9660067703705058</v>
      </c>
      <c r="G12" s="83">
        <f t="shared" ref="G12:T12" si="4">$E$12</f>
        <v>3.9660067703705058</v>
      </c>
      <c r="H12" s="83">
        <f t="shared" si="4"/>
        <v>3.9660067703705058</v>
      </c>
      <c r="I12" s="83">
        <f t="shared" si="4"/>
        <v>3.9660067703705058</v>
      </c>
      <c r="J12" s="83">
        <f t="shared" si="4"/>
        <v>3.9660067703705058</v>
      </c>
      <c r="K12" s="83">
        <f t="shared" si="4"/>
        <v>3.9660067703705058</v>
      </c>
      <c r="L12" s="83">
        <f t="shared" si="4"/>
        <v>3.9660067703705058</v>
      </c>
      <c r="M12" s="83">
        <f t="shared" si="4"/>
        <v>3.9660067703705058</v>
      </c>
      <c r="N12" s="83">
        <f t="shared" si="4"/>
        <v>3.9660067703705058</v>
      </c>
      <c r="O12" s="83">
        <f t="shared" si="4"/>
        <v>3.9660067703705058</v>
      </c>
      <c r="P12" s="83">
        <f t="shared" si="4"/>
        <v>3.9660067703705058</v>
      </c>
      <c r="Q12" s="83">
        <f t="shared" si="4"/>
        <v>3.9660067703705058</v>
      </c>
      <c r="R12" s="83">
        <f t="shared" si="4"/>
        <v>3.9660067703705058</v>
      </c>
      <c r="S12" s="83">
        <f t="shared" si="4"/>
        <v>3.9660067703705058</v>
      </c>
      <c r="T12" s="83">
        <f t="shared" si="4"/>
        <v>3.9660067703705058</v>
      </c>
    </row>
    <row r="13" spans="1:20" ht="11.25" x14ac:dyDescent="0.15">
      <c r="A13" s="50" t="s">
        <v>565</v>
      </c>
      <c r="B13" s="82" t="s">
        <v>577</v>
      </c>
      <c r="C13" s="45"/>
      <c r="D13" s="46" t="s">
        <v>63</v>
      </c>
      <c r="E13" s="84">
        <v>0.79999999999999993</v>
      </c>
      <c r="F13" s="84">
        <v>0.80000000000000016</v>
      </c>
      <c r="G13" s="84">
        <v>0.80000000000000016</v>
      </c>
      <c r="H13" s="84">
        <v>0.79999999999999993</v>
      </c>
      <c r="I13" s="84">
        <v>0.79999999999999982</v>
      </c>
      <c r="J13" s="84">
        <v>0.80000000000000027</v>
      </c>
      <c r="K13" s="84">
        <v>0.8</v>
      </c>
      <c r="L13" s="84">
        <v>0.79632170850827955</v>
      </c>
      <c r="M13" s="84">
        <v>0.8</v>
      </c>
      <c r="N13" s="84">
        <v>0.80000000000000016</v>
      </c>
      <c r="O13" s="84">
        <v>0.79317627583556538</v>
      </c>
      <c r="P13" s="84">
        <v>0.796314678206959</v>
      </c>
      <c r="Q13" s="84">
        <v>0.7931755934068635</v>
      </c>
      <c r="R13" s="84">
        <v>0.79317608721252653</v>
      </c>
      <c r="S13" s="84">
        <v>0.79317731428233307</v>
      </c>
      <c r="T13" s="84">
        <v>0.79108365774754485</v>
      </c>
    </row>
    <row r="14" spans="1:20" ht="11.25" x14ac:dyDescent="0.15">
      <c r="A14" s="50" t="s">
        <v>565</v>
      </c>
      <c r="B14" s="82" t="s">
        <v>598</v>
      </c>
      <c r="C14" s="45"/>
      <c r="D14" s="46" t="s">
        <v>599</v>
      </c>
      <c r="E14" s="84">
        <v>14.319999999999997</v>
      </c>
      <c r="F14" s="84">
        <v>15.05</v>
      </c>
      <c r="G14" s="84">
        <v>15.93</v>
      </c>
      <c r="H14" s="84">
        <v>15.23</v>
      </c>
      <c r="I14" s="84">
        <v>12.889999999999999</v>
      </c>
      <c r="J14" s="84">
        <v>15.370000000000001</v>
      </c>
      <c r="K14" s="84">
        <v>11.38</v>
      </c>
      <c r="L14" s="84">
        <v>13.959999999999999</v>
      </c>
      <c r="M14" s="84">
        <v>13.99</v>
      </c>
      <c r="N14" s="84">
        <v>12.250000000000002</v>
      </c>
      <c r="O14" s="84">
        <v>14.32</v>
      </c>
      <c r="P14" s="84">
        <v>14.370000000000001</v>
      </c>
      <c r="Q14" s="84">
        <v>16.09</v>
      </c>
      <c r="R14" s="84">
        <v>17.07</v>
      </c>
      <c r="S14" s="84">
        <v>17.38</v>
      </c>
      <c r="T14" s="84">
        <v>23.179999999999996</v>
      </c>
    </row>
    <row r="15" spans="1:20" ht="11.25" x14ac:dyDescent="0.15">
      <c r="A15" s="50" t="s">
        <v>567</v>
      </c>
      <c r="B15" s="82" t="s">
        <v>570</v>
      </c>
      <c r="C15" s="45"/>
      <c r="D15" s="46" t="s">
        <v>38</v>
      </c>
      <c r="E15" s="67" t="s">
        <v>191</v>
      </c>
      <c r="F15" s="67" t="s">
        <v>191</v>
      </c>
      <c r="G15" s="67" t="s">
        <v>191</v>
      </c>
      <c r="H15" s="67" t="s">
        <v>191</v>
      </c>
      <c r="I15" s="67" t="s">
        <v>191</v>
      </c>
      <c r="J15" s="67" t="s">
        <v>191</v>
      </c>
      <c r="K15" s="67" t="s">
        <v>191</v>
      </c>
      <c r="L15" s="67" t="s">
        <v>191</v>
      </c>
      <c r="M15" s="67" t="s">
        <v>191</v>
      </c>
      <c r="N15" s="67" t="s">
        <v>191</v>
      </c>
      <c r="O15" s="67" t="s">
        <v>191</v>
      </c>
      <c r="P15" s="67" t="s">
        <v>191</v>
      </c>
      <c r="Q15" s="67" t="s">
        <v>191</v>
      </c>
      <c r="R15" s="67" t="s">
        <v>191</v>
      </c>
      <c r="S15" s="67" t="s">
        <v>191</v>
      </c>
      <c r="T15" s="67" t="s">
        <v>191</v>
      </c>
    </row>
    <row r="16" spans="1:20" ht="11.25" x14ac:dyDescent="0.15">
      <c r="A16" s="50" t="s">
        <v>567</v>
      </c>
      <c r="B16" s="82" t="s">
        <v>571</v>
      </c>
      <c r="C16" s="45"/>
      <c r="D16" s="46" t="s">
        <v>196</v>
      </c>
      <c r="E16" s="53">
        <f>$E$5</f>
        <v>0.3968253968253968</v>
      </c>
      <c r="F16" s="53">
        <f t="shared" ref="F16:T16" si="5">$E$5</f>
        <v>0.3968253968253968</v>
      </c>
      <c r="G16" s="53">
        <f t="shared" si="5"/>
        <v>0.3968253968253968</v>
      </c>
      <c r="H16" s="53">
        <f t="shared" si="5"/>
        <v>0.3968253968253968</v>
      </c>
      <c r="I16" s="53">
        <f t="shared" si="5"/>
        <v>0.3968253968253968</v>
      </c>
      <c r="J16" s="53">
        <f t="shared" si="5"/>
        <v>0.3968253968253968</v>
      </c>
      <c r="K16" s="53">
        <f t="shared" si="5"/>
        <v>0.3968253968253968</v>
      </c>
      <c r="L16" s="53">
        <f t="shared" si="5"/>
        <v>0.3968253968253968</v>
      </c>
      <c r="M16" s="53">
        <f t="shared" si="5"/>
        <v>0.3968253968253968</v>
      </c>
      <c r="N16" s="53">
        <f t="shared" si="5"/>
        <v>0.3968253968253968</v>
      </c>
      <c r="O16" s="53">
        <f t="shared" si="5"/>
        <v>0.3968253968253968</v>
      </c>
      <c r="P16" s="53">
        <f t="shared" si="5"/>
        <v>0.3968253968253968</v>
      </c>
      <c r="Q16" s="53">
        <f t="shared" si="5"/>
        <v>0.3968253968253968</v>
      </c>
      <c r="R16" s="53">
        <f t="shared" si="5"/>
        <v>0.3968253968253968</v>
      </c>
      <c r="S16" s="53">
        <f t="shared" si="5"/>
        <v>0.3968253968253968</v>
      </c>
      <c r="T16" s="53">
        <f t="shared" si="5"/>
        <v>0.3968253968253968</v>
      </c>
    </row>
    <row r="17" spans="1:20" ht="11.25" x14ac:dyDescent="0.15">
      <c r="A17" s="50" t="s">
        <v>567</v>
      </c>
      <c r="B17" s="82" t="s">
        <v>572</v>
      </c>
      <c r="C17" s="45"/>
      <c r="D17" s="47" t="s">
        <v>38</v>
      </c>
      <c r="E17" s="67" t="s">
        <v>238</v>
      </c>
      <c r="F17" s="67" t="s">
        <v>238</v>
      </c>
      <c r="G17" s="67" t="s">
        <v>238</v>
      </c>
      <c r="H17" s="67" t="s">
        <v>238</v>
      </c>
      <c r="I17" s="67" t="s">
        <v>238</v>
      </c>
      <c r="J17" s="67" t="s">
        <v>238</v>
      </c>
      <c r="K17" s="67" t="s">
        <v>238</v>
      </c>
      <c r="L17" s="67" t="s">
        <v>238</v>
      </c>
      <c r="M17" s="67" t="s">
        <v>238</v>
      </c>
      <c r="N17" s="67" t="s">
        <v>238</v>
      </c>
      <c r="O17" s="67" t="s">
        <v>238</v>
      </c>
      <c r="P17" s="67" t="s">
        <v>238</v>
      </c>
      <c r="Q17" s="67" t="s">
        <v>238</v>
      </c>
      <c r="R17" s="67" t="s">
        <v>238</v>
      </c>
      <c r="S17" s="67" t="s">
        <v>238</v>
      </c>
      <c r="T17" s="67" t="s">
        <v>238</v>
      </c>
    </row>
    <row r="18" spans="1:20" ht="11.25" x14ac:dyDescent="0.15">
      <c r="A18" s="50" t="s">
        <v>567</v>
      </c>
      <c r="B18" s="82" t="s">
        <v>573</v>
      </c>
      <c r="C18" s="45"/>
      <c r="D18" s="46" t="s">
        <v>196</v>
      </c>
      <c r="E18" s="53">
        <f>$E$7</f>
        <v>1.43</v>
      </c>
      <c r="F18" s="53">
        <f t="shared" ref="F18:T18" si="6">$E$7</f>
        <v>1.43</v>
      </c>
      <c r="G18" s="53">
        <f t="shared" si="6"/>
        <v>1.43</v>
      </c>
      <c r="H18" s="53">
        <f t="shared" si="6"/>
        <v>1.43</v>
      </c>
      <c r="I18" s="53">
        <f t="shared" si="6"/>
        <v>1.43</v>
      </c>
      <c r="J18" s="53">
        <f t="shared" si="6"/>
        <v>1.43</v>
      </c>
      <c r="K18" s="53">
        <f t="shared" si="6"/>
        <v>1.43</v>
      </c>
      <c r="L18" s="53">
        <f t="shared" si="6"/>
        <v>1.43</v>
      </c>
      <c r="M18" s="53">
        <f t="shared" si="6"/>
        <v>1.43</v>
      </c>
      <c r="N18" s="53">
        <f t="shared" si="6"/>
        <v>1.43</v>
      </c>
      <c r="O18" s="53">
        <f t="shared" si="6"/>
        <v>1.43</v>
      </c>
      <c r="P18" s="53">
        <f t="shared" si="6"/>
        <v>1.43</v>
      </c>
      <c r="Q18" s="53">
        <f t="shared" si="6"/>
        <v>1.43</v>
      </c>
      <c r="R18" s="53">
        <f t="shared" si="6"/>
        <v>1.43</v>
      </c>
      <c r="S18" s="53">
        <f t="shared" si="6"/>
        <v>1.43</v>
      </c>
      <c r="T18" s="53">
        <f t="shared" si="6"/>
        <v>1.43</v>
      </c>
    </row>
    <row r="19" spans="1:20" ht="11.25" x14ac:dyDescent="0.15">
      <c r="A19" s="50" t="s">
        <v>567</v>
      </c>
      <c r="B19" s="82" t="s">
        <v>574</v>
      </c>
      <c r="C19" s="45"/>
      <c r="D19" s="46" t="s">
        <v>197</v>
      </c>
      <c r="E19" s="53">
        <f>$E$8</f>
        <v>3.18</v>
      </c>
      <c r="F19" s="53">
        <f t="shared" ref="F19:T19" si="7">$E$8</f>
        <v>3.18</v>
      </c>
      <c r="G19" s="53">
        <f t="shared" si="7"/>
        <v>3.18</v>
      </c>
      <c r="H19" s="53">
        <f t="shared" si="7"/>
        <v>3.18</v>
      </c>
      <c r="I19" s="53">
        <f t="shared" si="7"/>
        <v>3.18</v>
      </c>
      <c r="J19" s="53">
        <f t="shared" si="7"/>
        <v>3.18</v>
      </c>
      <c r="K19" s="53">
        <f t="shared" si="7"/>
        <v>3.18</v>
      </c>
      <c r="L19" s="53">
        <f t="shared" si="7"/>
        <v>3.18</v>
      </c>
      <c r="M19" s="53">
        <f t="shared" si="7"/>
        <v>3.18</v>
      </c>
      <c r="N19" s="53">
        <f t="shared" si="7"/>
        <v>3.18</v>
      </c>
      <c r="O19" s="53">
        <f t="shared" si="7"/>
        <v>3.18</v>
      </c>
      <c r="P19" s="53">
        <f t="shared" si="7"/>
        <v>3.18</v>
      </c>
      <c r="Q19" s="53">
        <f t="shared" si="7"/>
        <v>3.18</v>
      </c>
      <c r="R19" s="53">
        <f t="shared" si="7"/>
        <v>3.18</v>
      </c>
      <c r="S19" s="53">
        <f t="shared" si="7"/>
        <v>3.18</v>
      </c>
      <c r="T19" s="53">
        <f t="shared" si="7"/>
        <v>3.18</v>
      </c>
    </row>
    <row r="20" spans="1:20" ht="11.25" x14ac:dyDescent="0.15">
      <c r="A20" s="50" t="s">
        <v>567</v>
      </c>
      <c r="B20" s="82" t="s">
        <v>43</v>
      </c>
      <c r="C20" s="45"/>
      <c r="D20" s="46" t="s">
        <v>43</v>
      </c>
      <c r="E20" s="53">
        <f>$E$9</f>
        <v>0.6</v>
      </c>
      <c r="F20" s="53">
        <f t="shared" ref="F20:T20" si="8">$E$9</f>
        <v>0.6</v>
      </c>
      <c r="G20" s="53">
        <f t="shared" si="8"/>
        <v>0.6</v>
      </c>
      <c r="H20" s="53">
        <f t="shared" si="8"/>
        <v>0.6</v>
      </c>
      <c r="I20" s="53">
        <f t="shared" si="8"/>
        <v>0.6</v>
      </c>
      <c r="J20" s="53">
        <f t="shared" si="8"/>
        <v>0.6</v>
      </c>
      <c r="K20" s="53">
        <f t="shared" si="8"/>
        <v>0.6</v>
      </c>
      <c r="L20" s="53">
        <f t="shared" si="8"/>
        <v>0.6</v>
      </c>
      <c r="M20" s="53">
        <f t="shared" si="8"/>
        <v>0.6</v>
      </c>
      <c r="N20" s="53">
        <f t="shared" si="8"/>
        <v>0.6</v>
      </c>
      <c r="O20" s="53">
        <f t="shared" si="8"/>
        <v>0.6</v>
      </c>
      <c r="P20" s="53">
        <f t="shared" si="8"/>
        <v>0.6</v>
      </c>
      <c r="Q20" s="53">
        <f t="shared" si="8"/>
        <v>0.6</v>
      </c>
      <c r="R20" s="53">
        <f t="shared" si="8"/>
        <v>0.6</v>
      </c>
      <c r="S20" s="53">
        <f t="shared" si="8"/>
        <v>0.6</v>
      </c>
      <c r="T20" s="53">
        <f t="shared" si="8"/>
        <v>0.6</v>
      </c>
    </row>
    <row r="21" spans="1:20" ht="11.25" x14ac:dyDescent="0.15">
      <c r="A21" s="50" t="s">
        <v>567</v>
      </c>
      <c r="B21" s="82" t="s">
        <v>55</v>
      </c>
      <c r="C21" s="45"/>
      <c r="D21" s="46" t="s">
        <v>198</v>
      </c>
      <c r="E21" s="83">
        <v>357.70310000000001</v>
      </c>
      <c r="F21" s="83">
        <v>308.75024999999999</v>
      </c>
      <c r="G21" s="83">
        <v>297.85843000000006</v>
      </c>
      <c r="H21" s="83">
        <v>303.86144000000002</v>
      </c>
      <c r="I21" s="83">
        <v>248.87329</v>
      </c>
      <c r="J21" s="83">
        <v>249.85257999999999</v>
      </c>
      <c r="K21" s="83">
        <v>166.54376000000002</v>
      </c>
      <c r="L21" s="83">
        <v>271.91748000000001</v>
      </c>
      <c r="M21" s="83">
        <v>196.60419000000002</v>
      </c>
      <c r="N21" s="83">
        <v>182.75203000000002</v>
      </c>
      <c r="O21" s="83">
        <v>322.74377000000004</v>
      </c>
      <c r="P21" s="83">
        <v>232.87268</v>
      </c>
      <c r="Q21" s="83">
        <v>344.52166</v>
      </c>
      <c r="R21" s="83">
        <v>268.12926999999996</v>
      </c>
      <c r="S21" s="83">
        <v>376.36033000000009</v>
      </c>
      <c r="T21" s="83">
        <v>348.72994</v>
      </c>
    </row>
    <row r="22" spans="1:20" ht="11.25" x14ac:dyDescent="0.15">
      <c r="A22" s="50" t="s">
        <v>567</v>
      </c>
      <c r="B22" s="82" t="s">
        <v>575</v>
      </c>
      <c r="C22" s="45"/>
      <c r="D22" s="46" t="s">
        <v>199</v>
      </c>
      <c r="E22" s="83">
        <v>134.26231999999999</v>
      </c>
      <c r="F22" s="83">
        <v>248.60014999999999</v>
      </c>
      <c r="G22" s="83">
        <v>190.21303</v>
      </c>
      <c r="H22" s="83">
        <v>299.5606800000001</v>
      </c>
      <c r="I22" s="83">
        <v>156.32687000000001</v>
      </c>
      <c r="J22" s="83">
        <v>232.45304999999999</v>
      </c>
      <c r="K22" s="83">
        <v>189.28280000000001</v>
      </c>
      <c r="L22" s="83">
        <v>343.03826000000004</v>
      </c>
      <c r="M22" s="83">
        <v>275.74401000000006</v>
      </c>
      <c r="N22" s="83">
        <v>266.75855000000001</v>
      </c>
      <c r="O22" s="83">
        <v>450.80903000000001</v>
      </c>
      <c r="P22" s="83">
        <v>365.68921</v>
      </c>
      <c r="Q22" s="83">
        <v>506.61365000000001</v>
      </c>
      <c r="R22" s="83">
        <v>477.69243999999998</v>
      </c>
      <c r="S22" s="83">
        <v>530.15461999999991</v>
      </c>
      <c r="T22" s="83">
        <v>717.36360999999999</v>
      </c>
    </row>
    <row r="23" spans="1:20" ht="11.25" x14ac:dyDescent="0.15">
      <c r="A23" s="50" t="s">
        <v>567</v>
      </c>
      <c r="B23" s="82" t="s">
        <v>576</v>
      </c>
      <c r="C23" s="45"/>
      <c r="D23" s="46" t="s">
        <v>62</v>
      </c>
      <c r="E23" s="83">
        <f>$E$12</f>
        <v>3.9660067703705058</v>
      </c>
      <c r="F23" s="83">
        <f t="shared" ref="F23:T23" si="9">$E$12</f>
        <v>3.9660067703705058</v>
      </c>
      <c r="G23" s="83">
        <f t="shared" si="9"/>
        <v>3.9660067703705058</v>
      </c>
      <c r="H23" s="83">
        <f t="shared" si="9"/>
        <v>3.9660067703705058</v>
      </c>
      <c r="I23" s="83">
        <f t="shared" si="9"/>
        <v>3.9660067703705058</v>
      </c>
      <c r="J23" s="83">
        <f t="shared" si="9"/>
        <v>3.9660067703705058</v>
      </c>
      <c r="K23" s="83">
        <f t="shared" si="9"/>
        <v>3.9660067703705058</v>
      </c>
      <c r="L23" s="83">
        <f t="shared" si="9"/>
        <v>3.9660067703705058</v>
      </c>
      <c r="M23" s="83">
        <f t="shared" si="9"/>
        <v>3.9660067703705058</v>
      </c>
      <c r="N23" s="83">
        <f t="shared" si="9"/>
        <v>3.9660067703705058</v>
      </c>
      <c r="O23" s="83">
        <f t="shared" si="9"/>
        <v>3.9660067703705058</v>
      </c>
      <c r="P23" s="83">
        <f t="shared" si="9"/>
        <v>3.9660067703705058</v>
      </c>
      <c r="Q23" s="83">
        <f t="shared" si="9"/>
        <v>3.9660067703705058</v>
      </c>
      <c r="R23" s="83">
        <f t="shared" si="9"/>
        <v>3.9660067703705058</v>
      </c>
      <c r="S23" s="83">
        <f t="shared" si="9"/>
        <v>3.9660067703705058</v>
      </c>
      <c r="T23" s="83">
        <f t="shared" si="9"/>
        <v>3.9660067703705058</v>
      </c>
    </row>
    <row r="24" spans="1:20" ht="11.25" x14ac:dyDescent="0.15">
      <c r="A24" s="50" t="s">
        <v>567</v>
      </c>
      <c r="B24" s="82" t="s">
        <v>577</v>
      </c>
      <c r="C24" s="45"/>
      <c r="D24" s="46" t="s">
        <v>63</v>
      </c>
      <c r="E24" s="69">
        <v>0.79999999999999993</v>
      </c>
      <c r="F24" s="69">
        <v>0.8</v>
      </c>
      <c r="G24" s="69">
        <v>0.79999999999999993</v>
      </c>
      <c r="H24" s="69">
        <v>0.79999999999999971</v>
      </c>
      <c r="I24" s="69">
        <v>0.8</v>
      </c>
      <c r="J24" s="69">
        <v>0.80000000000000027</v>
      </c>
      <c r="K24" s="69">
        <v>0.8</v>
      </c>
      <c r="L24" s="69">
        <v>0.79999999999999993</v>
      </c>
      <c r="M24" s="69">
        <v>0.79999999999999982</v>
      </c>
      <c r="N24" s="69">
        <v>0.8</v>
      </c>
      <c r="O24" s="69">
        <v>0.79318624784423686</v>
      </c>
      <c r="P24" s="69">
        <v>0.79634552520704671</v>
      </c>
      <c r="Q24" s="69">
        <v>0.79318735845352761</v>
      </c>
      <c r="R24" s="69">
        <v>0.79318806426997257</v>
      </c>
      <c r="S24" s="69">
        <v>0.79318785074437359</v>
      </c>
      <c r="T24" s="69">
        <v>0.79112654905927005</v>
      </c>
    </row>
    <row r="25" spans="1:20" ht="11.25" x14ac:dyDescent="0.15">
      <c r="A25" s="50" t="s">
        <v>567</v>
      </c>
      <c r="B25" s="82" t="s">
        <v>598</v>
      </c>
      <c r="C25" s="45"/>
      <c r="D25" s="46" t="s">
        <v>599</v>
      </c>
      <c r="E25" s="69">
        <v>14.930000000000001</v>
      </c>
      <c r="F25" s="69">
        <v>12.490000000000002</v>
      </c>
      <c r="G25" s="69">
        <v>12.670000000000002</v>
      </c>
      <c r="H25" s="69">
        <v>12.55</v>
      </c>
      <c r="I25" s="69">
        <v>12.520000000000001</v>
      </c>
      <c r="J25" s="69">
        <v>11.63</v>
      </c>
      <c r="K25" s="69">
        <v>9.5999999999999979</v>
      </c>
      <c r="L25" s="69">
        <v>11.219999999999999</v>
      </c>
      <c r="M25" s="69">
        <v>11.24</v>
      </c>
      <c r="N25" s="69">
        <v>9.93</v>
      </c>
      <c r="O25" s="69">
        <v>13.259999999999998</v>
      </c>
      <c r="P25" s="69">
        <v>12.850000000000001</v>
      </c>
      <c r="Q25" s="69">
        <v>14.92</v>
      </c>
      <c r="R25" s="69">
        <v>15.880000000000003</v>
      </c>
      <c r="S25" s="69">
        <v>15.900000000000002</v>
      </c>
      <c r="T25" s="69">
        <v>21.059999999999995</v>
      </c>
    </row>
    <row r="26" spans="1:20" ht="11.25" x14ac:dyDescent="0.15">
      <c r="A26" s="50" t="s">
        <v>568</v>
      </c>
      <c r="B26" s="82" t="s">
        <v>570</v>
      </c>
      <c r="C26" s="45"/>
      <c r="D26" s="46" t="s">
        <v>38</v>
      </c>
      <c r="E26" s="67" t="s">
        <v>191</v>
      </c>
      <c r="F26" s="67" t="s">
        <v>191</v>
      </c>
      <c r="G26" s="67" t="s">
        <v>191</v>
      </c>
      <c r="H26" s="67" t="s">
        <v>191</v>
      </c>
      <c r="I26" s="67" t="s">
        <v>191</v>
      </c>
      <c r="J26" s="67" t="s">
        <v>191</v>
      </c>
      <c r="K26" s="67" t="s">
        <v>191</v>
      </c>
      <c r="L26" s="67" t="s">
        <v>191</v>
      </c>
      <c r="M26" s="67" t="s">
        <v>191</v>
      </c>
      <c r="N26" s="67" t="s">
        <v>191</v>
      </c>
      <c r="O26" s="67" t="s">
        <v>191</v>
      </c>
      <c r="P26" s="67" t="s">
        <v>191</v>
      </c>
      <c r="Q26" s="67" t="s">
        <v>191</v>
      </c>
      <c r="R26" s="67" t="s">
        <v>191</v>
      </c>
      <c r="S26" s="67" t="s">
        <v>191</v>
      </c>
      <c r="T26" s="67" t="s">
        <v>191</v>
      </c>
    </row>
    <row r="27" spans="1:20" ht="11.25" x14ac:dyDescent="0.15">
      <c r="A27" s="50" t="s">
        <v>568</v>
      </c>
      <c r="B27" s="82" t="s">
        <v>571</v>
      </c>
      <c r="C27" s="45"/>
      <c r="D27" s="46" t="s">
        <v>196</v>
      </c>
      <c r="E27" s="53">
        <f>$E$5</f>
        <v>0.3968253968253968</v>
      </c>
      <c r="F27" s="53">
        <f t="shared" ref="F27:T27" si="10">$E$5</f>
        <v>0.3968253968253968</v>
      </c>
      <c r="G27" s="53">
        <f t="shared" si="10"/>
        <v>0.3968253968253968</v>
      </c>
      <c r="H27" s="53">
        <f t="shared" si="10"/>
        <v>0.3968253968253968</v>
      </c>
      <c r="I27" s="53">
        <f t="shared" si="10"/>
        <v>0.3968253968253968</v>
      </c>
      <c r="J27" s="53">
        <f t="shared" si="10"/>
        <v>0.3968253968253968</v>
      </c>
      <c r="K27" s="53">
        <f t="shared" si="10"/>
        <v>0.3968253968253968</v>
      </c>
      <c r="L27" s="53">
        <f t="shared" si="10"/>
        <v>0.3968253968253968</v>
      </c>
      <c r="M27" s="53">
        <f t="shared" si="10"/>
        <v>0.3968253968253968</v>
      </c>
      <c r="N27" s="53">
        <f t="shared" si="10"/>
        <v>0.3968253968253968</v>
      </c>
      <c r="O27" s="53">
        <f t="shared" si="10"/>
        <v>0.3968253968253968</v>
      </c>
      <c r="P27" s="53">
        <f t="shared" si="10"/>
        <v>0.3968253968253968</v>
      </c>
      <c r="Q27" s="53">
        <f t="shared" si="10"/>
        <v>0.3968253968253968</v>
      </c>
      <c r="R27" s="53">
        <f t="shared" si="10"/>
        <v>0.3968253968253968</v>
      </c>
      <c r="S27" s="53">
        <f t="shared" si="10"/>
        <v>0.3968253968253968</v>
      </c>
      <c r="T27" s="53">
        <f t="shared" si="10"/>
        <v>0.3968253968253968</v>
      </c>
    </row>
    <row r="28" spans="1:20" ht="11.25" x14ac:dyDescent="0.15">
      <c r="A28" s="50" t="s">
        <v>568</v>
      </c>
      <c r="B28" s="82" t="s">
        <v>572</v>
      </c>
      <c r="C28" s="45"/>
      <c r="D28" s="47" t="s">
        <v>38</v>
      </c>
      <c r="E28" s="67" t="s">
        <v>238</v>
      </c>
      <c r="F28" s="67" t="s">
        <v>238</v>
      </c>
      <c r="G28" s="67" t="s">
        <v>238</v>
      </c>
      <c r="H28" s="67" t="s">
        <v>238</v>
      </c>
      <c r="I28" s="67" t="s">
        <v>238</v>
      </c>
      <c r="J28" s="67" t="s">
        <v>238</v>
      </c>
      <c r="K28" s="67" t="s">
        <v>238</v>
      </c>
      <c r="L28" s="67" t="s">
        <v>238</v>
      </c>
      <c r="M28" s="67" t="s">
        <v>238</v>
      </c>
      <c r="N28" s="67" t="s">
        <v>238</v>
      </c>
      <c r="O28" s="67" t="s">
        <v>238</v>
      </c>
      <c r="P28" s="67" t="s">
        <v>238</v>
      </c>
      <c r="Q28" s="67" t="s">
        <v>238</v>
      </c>
      <c r="R28" s="67" t="s">
        <v>238</v>
      </c>
      <c r="S28" s="67" t="s">
        <v>238</v>
      </c>
      <c r="T28" s="67" t="s">
        <v>238</v>
      </c>
    </row>
    <row r="29" spans="1:20" ht="11.25" x14ac:dyDescent="0.15">
      <c r="A29" s="50" t="s">
        <v>568</v>
      </c>
      <c r="B29" s="82" t="s">
        <v>573</v>
      </c>
      <c r="C29" s="45"/>
      <c r="D29" s="46" t="s">
        <v>196</v>
      </c>
      <c r="E29" s="53">
        <f>$E$7</f>
        <v>1.43</v>
      </c>
      <c r="F29" s="53">
        <f t="shared" ref="F29:T29" si="11">$E$7</f>
        <v>1.43</v>
      </c>
      <c r="G29" s="53">
        <f t="shared" si="11"/>
        <v>1.43</v>
      </c>
      <c r="H29" s="53">
        <f t="shared" si="11"/>
        <v>1.43</v>
      </c>
      <c r="I29" s="53">
        <f t="shared" si="11"/>
        <v>1.43</v>
      </c>
      <c r="J29" s="53">
        <f t="shared" si="11"/>
        <v>1.43</v>
      </c>
      <c r="K29" s="53">
        <f t="shared" si="11"/>
        <v>1.43</v>
      </c>
      <c r="L29" s="53">
        <f t="shared" si="11"/>
        <v>1.43</v>
      </c>
      <c r="M29" s="53">
        <f t="shared" si="11"/>
        <v>1.43</v>
      </c>
      <c r="N29" s="53">
        <f t="shared" si="11"/>
        <v>1.43</v>
      </c>
      <c r="O29" s="53">
        <f t="shared" si="11"/>
        <v>1.43</v>
      </c>
      <c r="P29" s="53">
        <f t="shared" si="11"/>
        <v>1.43</v>
      </c>
      <c r="Q29" s="53">
        <f t="shared" si="11"/>
        <v>1.43</v>
      </c>
      <c r="R29" s="53">
        <f t="shared" si="11"/>
        <v>1.43</v>
      </c>
      <c r="S29" s="53">
        <f t="shared" si="11"/>
        <v>1.43</v>
      </c>
      <c r="T29" s="53">
        <f t="shared" si="11"/>
        <v>1.43</v>
      </c>
    </row>
    <row r="30" spans="1:20" ht="11.25" x14ac:dyDescent="0.15">
      <c r="A30" s="50" t="s">
        <v>568</v>
      </c>
      <c r="B30" s="82" t="s">
        <v>574</v>
      </c>
      <c r="C30" s="45"/>
      <c r="D30" s="46" t="s">
        <v>197</v>
      </c>
      <c r="E30" s="53">
        <f>$E$8</f>
        <v>3.18</v>
      </c>
      <c r="F30" s="53">
        <f t="shared" ref="F30:T30" si="12">$E$8</f>
        <v>3.18</v>
      </c>
      <c r="G30" s="53">
        <f t="shared" si="12"/>
        <v>3.18</v>
      </c>
      <c r="H30" s="53">
        <f t="shared" si="12"/>
        <v>3.18</v>
      </c>
      <c r="I30" s="53">
        <f t="shared" si="12"/>
        <v>3.18</v>
      </c>
      <c r="J30" s="53">
        <f t="shared" si="12"/>
        <v>3.18</v>
      </c>
      <c r="K30" s="53">
        <f t="shared" si="12"/>
        <v>3.18</v>
      </c>
      <c r="L30" s="53">
        <f t="shared" si="12"/>
        <v>3.18</v>
      </c>
      <c r="M30" s="53">
        <f t="shared" si="12"/>
        <v>3.18</v>
      </c>
      <c r="N30" s="53">
        <f t="shared" si="12"/>
        <v>3.18</v>
      </c>
      <c r="O30" s="53">
        <f t="shared" si="12"/>
        <v>3.18</v>
      </c>
      <c r="P30" s="53">
        <f t="shared" si="12"/>
        <v>3.18</v>
      </c>
      <c r="Q30" s="53">
        <f t="shared" si="12"/>
        <v>3.18</v>
      </c>
      <c r="R30" s="53">
        <f t="shared" si="12"/>
        <v>3.18</v>
      </c>
      <c r="S30" s="53">
        <f t="shared" si="12"/>
        <v>3.18</v>
      </c>
      <c r="T30" s="53">
        <f t="shared" si="12"/>
        <v>3.18</v>
      </c>
    </row>
    <row r="31" spans="1:20" ht="11.25" x14ac:dyDescent="0.15">
      <c r="A31" s="50" t="s">
        <v>568</v>
      </c>
      <c r="B31" s="82" t="s">
        <v>43</v>
      </c>
      <c r="C31" s="45"/>
      <c r="D31" s="46" t="s">
        <v>43</v>
      </c>
      <c r="E31" s="53">
        <f>$E$9</f>
        <v>0.6</v>
      </c>
      <c r="F31" s="53">
        <f t="shared" ref="F31:T31" si="13">$E$9</f>
        <v>0.6</v>
      </c>
      <c r="G31" s="53">
        <f t="shared" si="13"/>
        <v>0.6</v>
      </c>
      <c r="H31" s="53">
        <f t="shared" si="13"/>
        <v>0.6</v>
      </c>
      <c r="I31" s="53">
        <f t="shared" si="13"/>
        <v>0.6</v>
      </c>
      <c r="J31" s="53">
        <f t="shared" si="13"/>
        <v>0.6</v>
      </c>
      <c r="K31" s="53">
        <f t="shared" si="13"/>
        <v>0.6</v>
      </c>
      <c r="L31" s="53">
        <f t="shared" si="13"/>
        <v>0.6</v>
      </c>
      <c r="M31" s="53">
        <f t="shared" si="13"/>
        <v>0.6</v>
      </c>
      <c r="N31" s="53">
        <f t="shared" si="13"/>
        <v>0.6</v>
      </c>
      <c r="O31" s="53">
        <f t="shared" si="13"/>
        <v>0.6</v>
      </c>
      <c r="P31" s="53">
        <f t="shared" si="13"/>
        <v>0.6</v>
      </c>
      <c r="Q31" s="53">
        <f t="shared" si="13"/>
        <v>0.6</v>
      </c>
      <c r="R31" s="53">
        <f t="shared" si="13"/>
        <v>0.6</v>
      </c>
      <c r="S31" s="53">
        <f t="shared" si="13"/>
        <v>0.6</v>
      </c>
      <c r="T31" s="53">
        <f t="shared" si="13"/>
        <v>0.6</v>
      </c>
    </row>
    <row r="32" spans="1:20" ht="11.25" x14ac:dyDescent="0.15">
      <c r="A32" s="50" t="s">
        <v>568</v>
      </c>
      <c r="B32" s="82" t="s">
        <v>55</v>
      </c>
      <c r="C32" s="45"/>
      <c r="D32" s="46" t="s">
        <v>198</v>
      </c>
      <c r="E32" s="83">
        <v>194.57323</v>
      </c>
      <c r="F32" s="83">
        <v>198.05169000000004</v>
      </c>
      <c r="G32" s="83">
        <v>190.87550999999999</v>
      </c>
      <c r="H32" s="83">
        <v>193.95987999999997</v>
      </c>
      <c r="I32" s="83">
        <v>148.32060000000001</v>
      </c>
      <c r="J32" s="83">
        <v>168.94270000000003</v>
      </c>
      <c r="K32" s="83">
        <v>108.65523999999999</v>
      </c>
      <c r="L32" s="83">
        <v>186.41619999999998</v>
      </c>
      <c r="M32" s="83">
        <v>135.28647000000001</v>
      </c>
      <c r="N32" s="83">
        <v>121.90078000000001</v>
      </c>
      <c r="O32" s="83">
        <v>174.30131999999998</v>
      </c>
      <c r="P32" s="83">
        <v>126.30084000000001</v>
      </c>
      <c r="Q32" s="83">
        <v>172.48967000000002</v>
      </c>
      <c r="R32" s="83">
        <v>116.41066000000001</v>
      </c>
      <c r="S32" s="83">
        <v>156.12439000000001</v>
      </c>
      <c r="T32" s="83">
        <v>132.23845</v>
      </c>
    </row>
    <row r="33" spans="1:20" ht="11.25" x14ac:dyDescent="0.15">
      <c r="A33" s="50" t="s">
        <v>568</v>
      </c>
      <c r="B33" s="82" t="s">
        <v>575</v>
      </c>
      <c r="C33" s="45"/>
      <c r="D33" s="46" t="s">
        <v>199</v>
      </c>
      <c r="E33" s="83">
        <v>123.01151999999999</v>
      </c>
      <c r="F33" s="83">
        <v>163.36583999999996</v>
      </c>
      <c r="G33" s="83">
        <v>137.0094</v>
      </c>
      <c r="H33" s="83">
        <v>180.25786000000005</v>
      </c>
      <c r="I33" s="83">
        <v>127.93725999999999</v>
      </c>
      <c r="J33" s="83">
        <v>150.11048999999997</v>
      </c>
      <c r="K33" s="83">
        <v>141.41291999999999</v>
      </c>
      <c r="L33" s="83">
        <v>209.06661</v>
      </c>
      <c r="M33" s="83">
        <v>170.58721</v>
      </c>
      <c r="N33" s="83">
        <v>171.17582000000002</v>
      </c>
      <c r="O33" s="83">
        <v>268.69114000000002</v>
      </c>
      <c r="P33" s="83">
        <v>223.10608000000002</v>
      </c>
      <c r="Q33" s="83">
        <v>307.43655999999999</v>
      </c>
      <c r="R33" s="83">
        <v>291.61215000000004</v>
      </c>
      <c r="S33" s="83">
        <v>320.37894</v>
      </c>
      <c r="T33" s="83">
        <v>420.45326</v>
      </c>
    </row>
    <row r="34" spans="1:20" ht="11.25" x14ac:dyDescent="0.15">
      <c r="A34" s="50" t="s">
        <v>568</v>
      </c>
      <c r="B34" s="82" t="s">
        <v>576</v>
      </c>
      <c r="C34" s="45"/>
      <c r="D34" s="46" t="s">
        <v>62</v>
      </c>
      <c r="E34" s="83">
        <f>$E$12</f>
        <v>3.9660067703705058</v>
      </c>
      <c r="F34" s="83">
        <f t="shared" ref="F34:T34" si="14">$E$12</f>
        <v>3.9660067703705058</v>
      </c>
      <c r="G34" s="83">
        <f t="shared" si="14"/>
        <v>3.9660067703705058</v>
      </c>
      <c r="H34" s="83">
        <f t="shared" si="14"/>
        <v>3.9660067703705058</v>
      </c>
      <c r="I34" s="83">
        <f t="shared" si="14"/>
        <v>3.9660067703705058</v>
      </c>
      <c r="J34" s="83">
        <f t="shared" si="14"/>
        <v>3.9660067703705058</v>
      </c>
      <c r="K34" s="83">
        <f t="shared" si="14"/>
        <v>3.9660067703705058</v>
      </c>
      <c r="L34" s="83">
        <f t="shared" si="14"/>
        <v>3.9660067703705058</v>
      </c>
      <c r="M34" s="83">
        <f t="shared" si="14"/>
        <v>3.9660067703705058</v>
      </c>
      <c r="N34" s="83">
        <f t="shared" si="14"/>
        <v>3.9660067703705058</v>
      </c>
      <c r="O34" s="83">
        <f t="shared" si="14"/>
        <v>3.9660067703705058</v>
      </c>
      <c r="P34" s="83">
        <f t="shared" si="14"/>
        <v>3.9660067703705058</v>
      </c>
      <c r="Q34" s="83">
        <f t="shared" si="14"/>
        <v>3.9660067703705058</v>
      </c>
      <c r="R34" s="83">
        <f t="shared" si="14"/>
        <v>3.9660067703705058</v>
      </c>
      <c r="S34" s="83">
        <f t="shared" si="14"/>
        <v>3.9660067703705058</v>
      </c>
      <c r="T34" s="83">
        <f t="shared" si="14"/>
        <v>3.9660067703705058</v>
      </c>
    </row>
    <row r="35" spans="1:20" ht="11.25" x14ac:dyDescent="0.15">
      <c r="A35" s="50" t="s">
        <v>568</v>
      </c>
      <c r="B35" s="82" t="s">
        <v>577</v>
      </c>
      <c r="C35" s="45"/>
      <c r="D35" s="46" t="s">
        <v>63</v>
      </c>
      <c r="E35" s="83">
        <v>0.79999999999999982</v>
      </c>
      <c r="F35" s="83">
        <v>0.80000000000000027</v>
      </c>
      <c r="G35" s="83">
        <v>0.8</v>
      </c>
      <c r="H35" s="83">
        <v>0.79999999999999993</v>
      </c>
      <c r="I35" s="83">
        <v>0.80000000000000016</v>
      </c>
      <c r="J35" s="83">
        <v>0.80000000000000027</v>
      </c>
      <c r="K35" s="83">
        <v>0.8</v>
      </c>
      <c r="L35" s="83">
        <v>0.80000000000000016</v>
      </c>
      <c r="M35" s="83">
        <v>0.80000000000000016</v>
      </c>
      <c r="N35" s="83">
        <v>0.79999999999999982</v>
      </c>
      <c r="O35" s="83">
        <v>0.8</v>
      </c>
      <c r="P35" s="83">
        <v>0.8</v>
      </c>
      <c r="Q35" s="83">
        <v>0.80000000000000016</v>
      </c>
      <c r="R35" s="83">
        <v>0.79999999999999982</v>
      </c>
      <c r="S35" s="83">
        <v>0.8</v>
      </c>
      <c r="T35" s="83">
        <v>0.79325442214433084</v>
      </c>
    </row>
    <row r="36" spans="1:20" x14ac:dyDescent="0.15">
      <c r="A36" t="s">
        <v>568</v>
      </c>
      <c r="B36" t="s">
        <v>598</v>
      </c>
      <c r="D36" t="s">
        <v>599</v>
      </c>
      <c r="E36">
        <v>7.85</v>
      </c>
      <c r="F36">
        <v>7.9699999999999989</v>
      </c>
      <c r="G36">
        <v>7.7100000000000009</v>
      </c>
      <c r="H36">
        <v>7.8199999999999994</v>
      </c>
      <c r="I36">
        <v>6.68</v>
      </c>
      <c r="J36">
        <v>7.1499999999999995</v>
      </c>
      <c r="K36">
        <v>5.8800000000000017</v>
      </c>
      <c r="L36">
        <v>7.5000000000000018</v>
      </c>
      <c r="M36">
        <v>7.3599999999999994</v>
      </c>
      <c r="N36">
        <v>6.18</v>
      </c>
      <c r="O36">
        <v>7.0000000000000009</v>
      </c>
      <c r="P36">
        <v>6.75</v>
      </c>
      <c r="Q36">
        <v>6.9499999999999993</v>
      </c>
      <c r="R36">
        <v>6.8</v>
      </c>
      <c r="S36">
        <v>6.3600000000000012</v>
      </c>
      <c r="T36">
        <v>7.9700000000000006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7">
        <v>4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t="12.75" x14ac:dyDescent="0.2">
      <c r="A2" s="85" t="s">
        <v>579</v>
      </c>
      <c r="B2" s="85" t="s">
        <v>134</v>
      </c>
      <c r="C2" s="79" t="s">
        <v>95</v>
      </c>
      <c r="D2" s="79" t="s">
        <v>116</v>
      </c>
      <c r="E2" s="79" t="s">
        <v>117</v>
      </c>
      <c r="F2" s="79" t="s">
        <v>134</v>
      </c>
      <c r="G2" s="79">
        <v>0.2</v>
      </c>
      <c r="H2" s="79">
        <v>0.2</v>
      </c>
      <c r="I2" s="79">
        <v>0.2</v>
      </c>
      <c r="J2" s="79">
        <v>0.2</v>
      </c>
      <c r="K2" s="79">
        <v>0.2</v>
      </c>
      <c r="L2" s="79">
        <v>0.2</v>
      </c>
      <c r="M2" s="79">
        <v>0.2</v>
      </c>
      <c r="N2" s="79">
        <v>0.4</v>
      </c>
      <c r="O2" s="79">
        <v>0.7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0.8</v>
      </c>
      <c r="Z2" s="79">
        <v>0.8</v>
      </c>
      <c r="AA2" s="79">
        <v>0.7</v>
      </c>
      <c r="AB2" s="79">
        <v>0.4</v>
      </c>
      <c r="AC2" s="79">
        <v>0.2</v>
      </c>
      <c r="AD2" s="79">
        <v>0.2</v>
      </c>
      <c r="AE2" s="79">
        <v>13.7</v>
      </c>
      <c r="AF2" s="79">
        <v>89.4</v>
      </c>
      <c r="AG2" s="79">
        <v>4661.57</v>
      </c>
    </row>
    <row r="3" spans="1:33" ht="12.75" x14ac:dyDescent="0.2">
      <c r="A3" s="86"/>
      <c r="B3" s="85" t="s">
        <v>140</v>
      </c>
      <c r="C3" s="79"/>
      <c r="D3" s="79"/>
      <c r="E3" s="79"/>
      <c r="F3" s="79" t="s">
        <v>140</v>
      </c>
      <c r="G3" s="79">
        <v>0.15</v>
      </c>
      <c r="H3" s="79">
        <v>0.15</v>
      </c>
      <c r="I3" s="79">
        <v>0.15</v>
      </c>
      <c r="J3" s="79">
        <v>0.15</v>
      </c>
      <c r="K3" s="79">
        <v>0.15</v>
      </c>
      <c r="L3" s="79">
        <v>0.15</v>
      </c>
      <c r="M3" s="79">
        <v>0.15</v>
      </c>
      <c r="N3" s="79">
        <v>0.3</v>
      </c>
      <c r="O3" s="79">
        <v>0.5</v>
      </c>
      <c r="P3" s="79">
        <v>0.8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0.7</v>
      </c>
      <c r="Z3" s="79">
        <v>0.5</v>
      </c>
      <c r="AA3" s="79">
        <v>0.5</v>
      </c>
      <c r="AB3" s="79">
        <v>0.3</v>
      </c>
      <c r="AC3" s="79">
        <v>0.15</v>
      </c>
      <c r="AD3" s="79">
        <v>0.15</v>
      </c>
      <c r="AE3" s="79">
        <v>12.15</v>
      </c>
      <c r="AF3" s="79"/>
      <c r="AG3" s="79"/>
    </row>
    <row r="4" spans="1:33" ht="12.75" x14ac:dyDescent="0.2">
      <c r="A4" s="37"/>
      <c r="B4" s="85" t="s">
        <v>580</v>
      </c>
      <c r="C4" s="79"/>
      <c r="D4" s="79"/>
      <c r="E4" s="79"/>
      <c r="F4" s="79" t="s">
        <v>433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0.15</v>
      </c>
      <c r="O4" s="79">
        <v>0.3</v>
      </c>
      <c r="P4" s="79">
        <v>0.3</v>
      </c>
      <c r="Q4" s="79">
        <v>0.6</v>
      </c>
      <c r="R4" s="79">
        <v>0.6</v>
      </c>
      <c r="S4" s="79">
        <v>0.8</v>
      </c>
      <c r="T4" s="79">
        <v>0.8</v>
      </c>
      <c r="U4" s="79">
        <v>0.8</v>
      </c>
      <c r="V4" s="79">
        <v>0.8</v>
      </c>
      <c r="W4" s="79">
        <v>0.8</v>
      </c>
      <c r="X4" s="79">
        <v>0.6</v>
      </c>
      <c r="Y4" s="79">
        <v>0.4</v>
      </c>
      <c r="Z4" s="79">
        <v>0.15</v>
      </c>
      <c r="AA4" s="79">
        <v>0.15</v>
      </c>
      <c r="AB4" s="79">
        <v>0.15</v>
      </c>
      <c r="AC4" s="79">
        <v>0.15</v>
      </c>
      <c r="AD4" s="79">
        <v>0.15</v>
      </c>
      <c r="AE4" s="79">
        <v>8.75</v>
      </c>
      <c r="AF4" s="79"/>
      <c r="AG4" s="79"/>
    </row>
    <row r="5" spans="1:33" ht="12.75" x14ac:dyDescent="0.2">
      <c r="A5" s="85" t="s">
        <v>581</v>
      </c>
      <c r="B5" s="85" t="s">
        <v>134</v>
      </c>
      <c r="C5" s="79" t="s">
        <v>93</v>
      </c>
      <c r="D5" s="79" t="s">
        <v>116</v>
      </c>
      <c r="E5" s="79" t="s">
        <v>117</v>
      </c>
      <c r="F5" s="79" t="s">
        <v>134</v>
      </c>
      <c r="G5" s="79">
        <v>0.05</v>
      </c>
      <c r="H5" s="79">
        <v>0.05</v>
      </c>
      <c r="I5" s="79">
        <v>0.05</v>
      </c>
      <c r="J5" s="79">
        <v>0.05</v>
      </c>
      <c r="K5" s="79">
        <v>0.05</v>
      </c>
      <c r="L5" s="79">
        <v>0.05</v>
      </c>
      <c r="M5" s="79">
        <v>0.05</v>
      </c>
      <c r="N5" s="79">
        <v>0.2</v>
      </c>
      <c r="O5" s="79">
        <v>0.5</v>
      </c>
      <c r="P5" s="79">
        <v>0.9</v>
      </c>
      <c r="Q5" s="79">
        <v>0.9</v>
      </c>
      <c r="R5" s="79">
        <v>0.9</v>
      </c>
      <c r="S5" s="79">
        <v>0.9</v>
      </c>
      <c r="T5" s="79">
        <v>0.9</v>
      </c>
      <c r="U5" s="79">
        <v>0.9</v>
      </c>
      <c r="V5" s="79">
        <v>0.9</v>
      </c>
      <c r="W5" s="79">
        <v>0.9</v>
      </c>
      <c r="X5" s="79">
        <v>0.9</v>
      </c>
      <c r="Y5" s="79">
        <v>0.6</v>
      </c>
      <c r="Z5" s="79">
        <v>0.6</v>
      </c>
      <c r="AA5" s="79">
        <v>0.5</v>
      </c>
      <c r="AB5" s="79">
        <v>0.2</v>
      </c>
      <c r="AC5" s="79">
        <v>0.05</v>
      </c>
      <c r="AD5" s="79">
        <v>0.05</v>
      </c>
      <c r="AE5" s="79">
        <v>11.15</v>
      </c>
      <c r="AF5" s="79">
        <v>70.849999999999994</v>
      </c>
      <c r="AG5" s="79">
        <v>3694.32</v>
      </c>
    </row>
    <row r="6" spans="1:33" ht="12.75" x14ac:dyDescent="0.2">
      <c r="A6" s="86"/>
      <c r="B6" s="85" t="s">
        <v>140</v>
      </c>
      <c r="C6" s="79"/>
      <c r="D6" s="79"/>
      <c r="E6" s="79"/>
      <c r="F6" s="79" t="s">
        <v>140</v>
      </c>
      <c r="G6" s="79">
        <v>0.05</v>
      </c>
      <c r="H6" s="79">
        <v>0.05</v>
      </c>
      <c r="I6" s="79">
        <v>0.05</v>
      </c>
      <c r="J6" s="79">
        <v>0.05</v>
      </c>
      <c r="K6" s="79">
        <v>0.05</v>
      </c>
      <c r="L6" s="79">
        <v>0.05</v>
      </c>
      <c r="M6" s="79">
        <v>0.05</v>
      </c>
      <c r="N6" s="79">
        <v>0.1</v>
      </c>
      <c r="O6" s="79">
        <v>0.3</v>
      </c>
      <c r="P6" s="79">
        <v>0.6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0.5</v>
      </c>
      <c r="Z6" s="79">
        <v>0.3</v>
      </c>
      <c r="AA6" s="79">
        <v>0.3</v>
      </c>
      <c r="AB6" s="79">
        <v>0.1</v>
      </c>
      <c r="AC6" s="79">
        <v>0.05</v>
      </c>
      <c r="AD6" s="79">
        <v>0.05</v>
      </c>
      <c r="AE6" s="79">
        <v>9.85</v>
      </c>
      <c r="AF6" s="79"/>
      <c r="AG6" s="79"/>
    </row>
    <row r="7" spans="1:33" ht="12.75" x14ac:dyDescent="0.2">
      <c r="A7" s="37"/>
      <c r="B7" s="85" t="s">
        <v>580</v>
      </c>
      <c r="C7" s="79"/>
      <c r="D7" s="79"/>
      <c r="E7" s="79"/>
      <c r="F7" s="79" t="s">
        <v>433</v>
      </c>
      <c r="G7" s="79">
        <v>0.05</v>
      </c>
      <c r="H7" s="79">
        <v>0.05</v>
      </c>
      <c r="I7" s="79">
        <v>0.05</v>
      </c>
      <c r="J7" s="79">
        <v>0.05</v>
      </c>
      <c r="K7" s="79">
        <v>0.05</v>
      </c>
      <c r="L7" s="79">
        <v>0.05</v>
      </c>
      <c r="M7" s="79">
        <v>0.05</v>
      </c>
      <c r="N7" s="79">
        <v>0.05</v>
      </c>
      <c r="O7" s="79">
        <v>0.1</v>
      </c>
      <c r="P7" s="79">
        <v>0.1</v>
      </c>
      <c r="Q7" s="79">
        <v>0.4</v>
      </c>
      <c r="R7" s="79">
        <v>0.4</v>
      </c>
      <c r="S7" s="79">
        <v>0.6</v>
      </c>
      <c r="T7" s="79">
        <v>0.6</v>
      </c>
      <c r="U7" s="79">
        <v>0.6</v>
      </c>
      <c r="V7" s="79">
        <v>0.6</v>
      </c>
      <c r="W7" s="79">
        <v>0.6</v>
      </c>
      <c r="X7" s="79">
        <v>0.4</v>
      </c>
      <c r="Y7" s="79">
        <v>0.2</v>
      </c>
      <c r="Z7" s="79">
        <v>0.05</v>
      </c>
      <c r="AA7" s="79">
        <v>0.05</v>
      </c>
      <c r="AB7" s="79">
        <v>0.05</v>
      </c>
      <c r="AC7" s="79">
        <v>0.05</v>
      </c>
      <c r="AD7" s="79">
        <v>0.05</v>
      </c>
      <c r="AE7" s="79">
        <v>5.25</v>
      </c>
      <c r="AF7" s="79"/>
      <c r="AG7" s="79"/>
    </row>
    <row r="8" spans="1:33" ht="12.75" x14ac:dyDescent="0.2">
      <c r="A8" s="85" t="s">
        <v>582</v>
      </c>
      <c r="B8" s="85" t="s">
        <v>134</v>
      </c>
      <c r="C8" s="79" t="s">
        <v>94</v>
      </c>
      <c r="D8" s="79" t="s">
        <v>116</v>
      </c>
      <c r="E8" s="79" t="s">
        <v>117</v>
      </c>
      <c r="F8" s="79" t="s">
        <v>134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0.1</v>
      </c>
      <c r="O8" s="79">
        <v>0.2</v>
      </c>
      <c r="P8" s="79">
        <v>0.5</v>
      </c>
      <c r="Q8" s="79">
        <v>0.5</v>
      </c>
      <c r="R8" s="79">
        <v>0.7</v>
      </c>
      <c r="S8" s="79">
        <v>0.7</v>
      </c>
      <c r="T8" s="79">
        <v>0.7</v>
      </c>
      <c r="U8" s="79">
        <v>0.7</v>
      </c>
      <c r="V8" s="79">
        <v>0.8</v>
      </c>
      <c r="W8" s="79">
        <v>0.7</v>
      </c>
      <c r="X8" s="79">
        <v>0.5</v>
      </c>
      <c r="Y8" s="79">
        <v>0.5</v>
      </c>
      <c r="Z8" s="79">
        <v>0.3</v>
      </c>
      <c r="AA8" s="79">
        <v>0.3</v>
      </c>
      <c r="AB8" s="79">
        <v>0</v>
      </c>
      <c r="AC8" s="79">
        <v>0</v>
      </c>
      <c r="AD8" s="79">
        <v>0</v>
      </c>
      <c r="AE8" s="79">
        <v>7.2</v>
      </c>
      <c r="AF8" s="79">
        <v>43.5</v>
      </c>
      <c r="AG8" s="79">
        <v>2268.21</v>
      </c>
    </row>
    <row r="9" spans="1:33" ht="12.75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0.1</v>
      </c>
      <c r="O9" s="79">
        <v>0.2</v>
      </c>
      <c r="P9" s="79">
        <v>0.5</v>
      </c>
      <c r="Q9" s="79">
        <v>0.6</v>
      </c>
      <c r="R9" s="79">
        <v>0.8</v>
      </c>
      <c r="S9" s="79">
        <v>0.8</v>
      </c>
      <c r="T9" s="79">
        <v>0.8</v>
      </c>
      <c r="U9" s="79">
        <v>0.8</v>
      </c>
      <c r="V9" s="79">
        <v>0.8</v>
      </c>
      <c r="W9" s="79">
        <v>0.8</v>
      </c>
      <c r="X9" s="79">
        <v>0.6</v>
      </c>
      <c r="Y9" s="79">
        <v>0.2</v>
      </c>
      <c r="Z9" s="79">
        <v>0.2</v>
      </c>
      <c r="AA9" s="79">
        <v>0.2</v>
      </c>
      <c r="AB9" s="79">
        <v>0.1</v>
      </c>
      <c r="AC9" s="79">
        <v>0</v>
      </c>
      <c r="AD9" s="79">
        <v>0</v>
      </c>
      <c r="AE9" s="79">
        <v>7.5</v>
      </c>
      <c r="AF9" s="79"/>
      <c r="AG9" s="79"/>
    </row>
    <row r="10" spans="1:33" ht="12.75" x14ac:dyDescent="0.2">
      <c r="A10" s="37"/>
      <c r="B10" s="85" t="s">
        <v>580</v>
      </c>
      <c r="C10" s="79"/>
      <c r="D10" s="79"/>
      <c r="E10" s="79"/>
      <c r="F10" s="79" t="s">
        <v>301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0.1</v>
      </c>
      <c r="Q10" s="79">
        <v>0.2</v>
      </c>
      <c r="R10" s="79">
        <v>0.2</v>
      </c>
      <c r="S10" s="79">
        <v>0.4</v>
      </c>
      <c r="T10" s="79">
        <v>0.4</v>
      </c>
      <c r="U10" s="79">
        <v>0.4</v>
      </c>
      <c r="V10" s="79">
        <v>0.4</v>
      </c>
      <c r="W10" s="79">
        <v>0.4</v>
      </c>
      <c r="X10" s="79">
        <v>0.2</v>
      </c>
      <c r="Y10" s="79">
        <v>0.1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2.8</v>
      </c>
      <c r="AF10" s="79"/>
      <c r="AG10" s="79"/>
    </row>
    <row r="11" spans="1:33" ht="12.75" x14ac:dyDescent="0.2">
      <c r="A11" s="85" t="s">
        <v>584</v>
      </c>
      <c r="B11" s="85" t="s">
        <v>134</v>
      </c>
      <c r="C11" s="79" t="s">
        <v>97</v>
      </c>
      <c r="D11" s="79" t="s">
        <v>119</v>
      </c>
      <c r="E11" s="79" t="s">
        <v>117</v>
      </c>
      <c r="F11" s="79" t="s">
        <v>130</v>
      </c>
      <c r="G11" s="79">
        <v>23.130357207884092</v>
      </c>
      <c r="H11" s="79">
        <f>$G$11</f>
        <v>23.130357207884092</v>
      </c>
      <c r="I11" s="79">
        <f t="shared" ref="I11:AD13" si="0">$G$11</f>
        <v>23.130357207884092</v>
      </c>
      <c r="J11" s="79">
        <f t="shared" si="0"/>
        <v>23.130357207884092</v>
      </c>
      <c r="K11" s="79">
        <f t="shared" si="0"/>
        <v>23.130357207884092</v>
      </c>
      <c r="L11" s="79">
        <f t="shared" si="0"/>
        <v>23.130357207884092</v>
      </c>
      <c r="M11" s="79">
        <f t="shared" si="0"/>
        <v>23.130357207884092</v>
      </c>
      <c r="N11" s="79">
        <f t="shared" si="0"/>
        <v>23.130357207884092</v>
      </c>
      <c r="O11" s="79">
        <f t="shared" si="0"/>
        <v>23.130357207884092</v>
      </c>
      <c r="P11" s="79">
        <f t="shared" si="0"/>
        <v>23.130357207884092</v>
      </c>
      <c r="Q11" s="79">
        <f t="shared" si="0"/>
        <v>23.130357207884092</v>
      </c>
      <c r="R11" s="79">
        <f t="shared" si="0"/>
        <v>23.130357207884092</v>
      </c>
      <c r="S11" s="79">
        <f t="shared" si="0"/>
        <v>23.130357207884092</v>
      </c>
      <c r="T11" s="79">
        <f t="shared" si="0"/>
        <v>23.130357207884092</v>
      </c>
      <c r="U11" s="79">
        <f t="shared" si="0"/>
        <v>23.130357207884092</v>
      </c>
      <c r="V11" s="79">
        <f t="shared" si="0"/>
        <v>23.130357207884092</v>
      </c>
      <c r="W11" s="79">
        <f t="shared" si="0"/>
        <v>23.130357207884092</v>
      </c>
      <c r="X11" s="79">
        <f t="shared" si="0"/>
        <v>23.130357207884092</v>
      </c>
      <c r="Y11" s="79">
        <f t="shared" si="0"/>
        <v>23.130357207884092</v>
      </c>
      <c r="Z11" s="79">
        <f t="shared" si="0"/>
        <v>23.130357207884092</v>
      </c>
      <c r="AA11" s="79">
        <f t="shared" si="0"/>
        <v>23.130357207884092</v>
      </c>
      <c r="AB11" s="79">
        <f t="shared" si="0"/>
        <v>23.130357207884092</v>
      </c>
      <c r="AC11" s="79">
        <f t="shared" si="0"/>
        <v>23.130357207884092</v>
      </c>
      <c r="AD11" s="79">
        <f t="shared" si="0"/>
        <v>23.130357207884092</v>
      </c>
      <c r="AE11" s="79">
        <v>630</v>
      </c>
      <c r="AF11" s="79">
        <v>4428</v>
      </c>
      <c r="AG11" s="79">
        <v>230888.57</v>
      </c>
    </row>
    <row r="12" spans="1:33" ht="12.75" x14ac:dyDescent="0.2">
      <c r="A12" s="37"/>
      <c r="B12" s="85" t="s">
        <v>140</v>
      </c>
      <c r="C12" s="79"/>
      <c r="D12" s="79"/>
      <c r="E12" s="79"/>
      <c r="F12" s="79" t="s">
        <v>140</v>
      </c>
      <c r="G12" s="79">
        <f>$G$11</f>
        <v>23.130357207884092</v>
      </c>
      <c r="H12" s="79">
        <f t="shared" ref="H12" si="1">$G$11</f>
        <v>23.130357207884092</v>
      </c>
      <c r="I12" s="79">
        <f t="shared" si="0"/>
        <v>23.130357207884092</v>
      </c>
      <c r="J12" s="79">
        <f t="shared" si="0"/>
        <v>23.130357207884092</v>
      </c>
      <c r="K12" s="79">
        <f t="shared" si="0"/>
        <v>23.130357207884092</v>
      </c>
      <c r="L12" s="79">
        <f t="shared" si="0"/>
        <v>23.130357207884092</v>
      </c>
      <c r="M12" s="79">
        <f t="shared" si="0"/>
        <v>23.130357207884092</v>
      </c>
      <c r="N12" s="79">
        <f t="shared" si="0"/>
        <v>23.130357207884092</v>
      </c>
      <c r="O12" s="79">
        <f t="shared" si="0"/>
        <v>23.130357207884092</v>
      </c>
      <c r="P12" s="79">
        <f t="shared" si="0"/>
        <v>23.130357207884092</v>
      </c>
      <c r="Q12" s="79">
        <f t="shared" si="0"/>
        <v>23.130357207884092</v>
      </c>
      <c r="R12" s="79">
        <f t="shared" si="0"/>
        <v>23.130357207884092</v>
      </c>
      <c r="S12" s="79">
        <f t="shared" si="0"/>
        <v>23.130357207884092</v>
      </c>
      <c r="T12" s="79">
        <f t="shared" si="0"/>
        <v>23.130357207884092</v>
      </c>
      <c r="U12" s="79">
        <f t="shared" si="0"/>
        <v>23.130357207884092</v>
      </c>
      <c r="V12" s="79">
        <f t="shared" si="0"/>
        <v>23.130357207884092</v>
      </c>
      <c r="W12" s="79">
        <f t="shared" si="0"/>
        <v>23.130357207884092</v>
      </c>
      <c r="X12" s="79">
        <f t="shared" si="0"/>
        <v>23.130357207884092</v>
      </c>
      <c r="Y12" s="79">
        <f t="shared" si="0"/>
        <v>23.130357207884092</v>
      </c>
      <c r="Z12" s="79">
        <f t="shared" si="0"/>
        <v>23.130357207884092</v>
      </c>
      <c r="AA12" s="79">
        <f t="shared" si="0"/>
        <v>23.130357207884092</v>
      </c>
      <c r="AB12" s="79">
        <f t="shared" si="0"/>
        <v>23.130357207884092</v>
      </c>
      <c r="AC12" s="79">
        <f t="shared" si="0"/>
        <v>23.130357207884092</v>
      </c>
      <c r="AD12" s="79">
        <f t="shared" si="0"/>
        <v>23.130357207884092</v>
      </c>
      <c r="AE12" s="79">
        <v>624</v>
      </c>
      <c r="AF12" s="79"/>
      <c r="AG12" s="79"/>
    </row>
    <row r="13" spans="1:33" ht="12.75" x14ac:dyDescent="0.2">
      <c r="A13" s="37"/>
      <c r="B13" s="85" t="s">
        <v>580</v>
      </c>
      <c r="C13" s="79"/>
      <c r="D13" s="79"/>
      <c r="E13" s="79"/>
      <c r="F13" s="79" t="s">
        <v>433</v>
      </c>
      <c r="G13" s="79">
        <f t="shared" ref="G13:V16" si="2">$G$11</f>
        <v>23.130357207884092</v>
      </c>
      <c r="H13" s="79">
        <f t="shared" si="2"/>
        <v>23.130357207884092</v>
      </c>
      <c r="I13" s="79">
        <f t="shared" si="2"/>
        <v>23.130357207884092</v>
      </c>
      <c r="J13" s="79">
        <f t="shared" si="2"/>
        <v>23.130357207884092</v>
      </c>
      <c r="K13" s="79">
        <f t="shared" si="2"/>
        <v>23.130357207884092</v>
      </c>
      <c r="L13" s="79">
        <f t="shared" si="2"/>
        <v>23.130357207884092</v>
      </c>
      <c r="M13" s="79">
        <f t="shared" si="2"/>
        <v>23.130357207884092</v>
      </c>
      <c r="N13" s="79">
        <f t="shared" si="2"/>
        <v>23.130357207884092</v>
      </c>
      <c r="O13" s="79">
        <f t="shared" si="2"/>
        <v>23.130357207884092</v>
      </c>
      <c r="P13" s="79">
        <f t="shared" si="2"/>
        <v>23.130357207884092</v>
      </c>
      <c r="Q13" s="79">
        <f t="shared" si="2"/>
        <v>23.130357207884092</v>
      </c>
      <c r="R13" s="79">
        <f t="shared" si="2"/>
        <v>23.130357207884092</v>
      </c>
      <c r="S13" s="79">
        <f t="shared" si="2"/>
        <v>23.130357207884092</v>
      </c>
      <c r="T13" s="79">
        <f t="shared" si="2"/>
        <v>23.130357207884092</v>
      </c>
      <c r="U13" s="79">
        <f t="shared" si="2"/>
        <v>23.130357207884092</v>
      </c>
      <c r="V13" s="79">
        <f t="shared" si="2"/>
        <v>23.130357207884092</v>
      </c>
      <c r="W13" s="79">
        <f t="shared" si="0"/>
        <v>23.130357207884092</v>
      </c>
      <c r="X13" s="79">
        <f t="shared" si="0"/>
        <v>23.130357207884092</v>
      </c>
      <c r="Y13" s="79">
        <f t="shared" si="0"/>
        <v>23.130357207884092</v>
      </c>
      <c r="Z13" s="79">
        <f t="shared" si="0"/>
        <v>23.130357207884092</v>
      </c>
      <c r="AA13" s="79">
        <f t="shared" si="0"/>
        <v>23.130357207884092</v>
      </c>
      <c r="AB13" s="79">
        <f t="shared" si="0"/>
        <v>23.130357207884092</v>
      </c>
      <c r="AC13" s="79">
        <f t="shared" si="0"/>
        <v>23.130357207884092</v>
      </c>
      <c r="AD13" s="79">
        <f t="shared" si="0"/>
        <v>23.130357207884092</v>
      </c>
      <c r="AE13" s="79">
        <v>654</v>
      </c>
      <c r="AF13" s="79"/>
      <c r="AG13" s="79"/>
    </row>
    <row r="14" spans="1:33" ht="12.75" x14ac:dyDescent="0.2">
      <c r="A14" s="85" t="s">
        <v>585</v>
      </c>
      <c r="B14" s="85" t="s">
        <v>134</v>
      </c>
      <c r="C14" s="79" t="s">
        <v>96</v>
      </c>
      <c r="D14" s="79" t="s">
        <v>119</v>
      </c>
      <c r="E14" s="79" t="s">
        <v>117</v>
      </c>
      <c r="F14" s="79" t="s">
        <v>134</v>
      </c>
      <c r="G14" s="79">
        <f t="shared" si="2"/>
        <v>23.130357207884092</v>
      </c>
      <c r="H14" s="79">
        <f t="shared" ref="H14:AD16" si="3">$G$11</f>
        <v>23.130357207884092</v>
      </c>
      <c r="I14" s="79">
        <f t="shared" si="3"/>
        <v>23.130357207884092</v>
      </c>
      <c r="J14" s="79">
        <f t="shared" si="3"/>
        <v>23.130357207884092</v>
      </c>
      <c r="K14" s="79">
        <f t="shared" si="3"/>
        <v>23.130357207884092</v>
      </c>
      <c r="L14" s="79">
        <f t="shared" si="3"/>
        <v>23.130357207884092</v>
      </c>
      <c r="M14" s="79">
        <f t="shared" si="3"/>
        <v>23.130357207884092</v>
      </c>
      <c r="N14" s="79">
        <f t="shared" si="3"/>
        <v>23.130357207884092</v>
      </c>
      <c r="O14" s="79">
        <f t="shared" si="3"/>
        <v>23.130357207884092</v>
      </c>
      <c r="P14" s="79">
        <f t="shared" si="3"/>
        <v>23.130357207884092</v>
      </c>
      <c r="Q14" s="79">
        <f t="shared" si="3"/>
        <v>23.130357207884092</v>
      </c>
      <c r="R14" s="79">
        <f t="shared" si="3"/>
        <v>23.130357207884092</v>
      </c>
      <c r="S14" s="79">
        <f t="shared" si="3"/>
        <v>23.130357207884092</v>
      </c>
      <c r="T14" s="79">
        <f t="shared" si="3"/>
        <v>23.130357207884092</v>
      </c>
      <c r="U14" s="79">
        <f t="shared" si="3"/>
        <v>23.130357207884092</v>
      </c>
      <c r="V14" s="79">
        <f t="shared" si="3"/>
        <v>23.130357207884092</v>
      </c>
      <c r="W14" s="79">
        <f t="shared" si="3"/>
        <v>23.130357207884092</v>
      </c>
      <c r="X14" s="79">
        <f t="shared" si="3"/>
        <v>23.130357207884092</v>
      </c>
      <c r="Y14" s="79">
        <f t="shared" si="3"/>
        <v>23.130357207884092</v>
      </c>
      <c r="Z14" s="79">
        <f t="shared" si="3"/>
        <v>23.130357207884092</v>
      </c>
      <c r="AA14" s="79">
        <f t="shared" si="3"/>
        <v>23.130357207884092</v>
      </c>
      <c r="AB14" s="79">
        <f t="shared" si="3"/>
        <v>23.130357207884092</v>
      </c>
      <c r="AC14" s="79">
        <f t="shared" si="3"/>
        <v>23.130357207884092</v>
      </c>
      <c r="AD14" s="79">
        <f t="shared" si="3"/>
        <v>23.130357207884092</v>
      </c>
      <c r="AE14" s="79">
        <v>455.4</v>
      </c>
      <c r="AF14" s="79">
        <v>2737.8</v>
      </c>
      <c r="AG14" s="79">
        <v>142756.71</v>
      </c>
    </row>
    <row r="15" spans="1:33" ht="12.75" x14ac:dyDescent="0.2">
      <c r="A15" s="37"/>
      <c r="B15" s="85" t="s">
        <v>140</v>
      </c>
      <c r="C15" s="79"/>
      <c r="D15" s="79"/>
      <c r="E15" s="79"/>
      <c r="F15" s="79" t="s">
        <v>140</v>
      </c>
      <c r="G15" s="79">
        <f t="shared" si="2"/>
        <v>23.130357207884092</v>
      </c>
      <c r="H15" s="79">
        <f t="shared" si="3"/>
        <v>23.130357207884092</v>
      </c>
      <c r="I15" s="79">
        <f t="shared" si="3"/>
        <v>23.130357207884092</v>
      </c>
      <c r="J15" s="79">
        <f t="shared" si="3"/>
        <v>23.130357207884092</v>
      </c>
      <c r="K15" s="79">
        <f t="shared" si="3"/>
        <v>23.130357207884092</v>
      </c>
      <c r="L15" s="79">
        <f t="shared" si="3"/>
        <v>23.130357207884092</v>
      </c>
      <c r="M15" s="79">
        <f t="shared" si="3"/>
        <v>23.130357207884092</v>
      </c>
      <c r="N15" s="79">
        <f t="shared" si="3"/>
        <v>23.130357207884092</v>
      </c>
      <c r="O15" s="79">
        <f t="shared" si="3"/>
        <v>23.130357207884092</v>
      </c>
      <c r="P15" s="79">
        <f t="shared" si="3"/>
        <v>23.130357207884092</v>
      </c>
      <c r="Q15" s="79">
        <f t="shared" si="3"/>
        <v>23.130357207884092</v>
      </c>
      <c r="R15" s="79">
        <f t="shared" si="3"/>
        <v>23.130357207884092</v>
      </c>
      <c r="S15" s="79">
        <f t="shared" si="3"/>
        <v>23.130357207884092</v>
      </c>
      <c r="T15" s="79">
        <f t="shared" si="3"/>
        <v>23.130357207884092</v>
      </c>
      <c r="U15" s="79">
        <f t="shared" si="3"/>
        <v>23.130357207884092</v>
      </c>
      <c r="V15" s="79">
        <f t="shared" si="3"/>
        <v>23.130357207884092</v>
      </c>
      <c r="W15" s="79">
        <f t="shared" si="3"/>
        <v>23.130357207884092</v>
      </c>
      <c r="X15" s="79">
        <f t="shared" si="3"/>
        <v>23.130357207884092</v>
      </c>
      <c r="Y15" s="79">
        <f t="shared" si="3"/>
        <v>23.130357207884092</v>
      </c>
      <c r="Z15" s="79">
        <f t="shared" si="3"/>
        <v>23.130357207884092</v>
      </c>
      <c r="AA15" s="79">
        <f t="shared" si="3"/>
        <v>23.130357207884092</v>
      </c>
      <c r="AB15" s="79">
        <f t="shared" si="3"/>
        <v>23.130357207884092</v>
      </c>
      <c r="AC15" s="79">
        <f t="shared" si="3"/>
        <v>23.130357207884092</v>
      </c>
      <c r="AD15" s="79">
        <f t="shared" si="3"/>
        <v>23.130357207884092</v>
      </c>
      <c r="AE15" s="79">
        <v>460.8</v>
      </c>
      <c r="AF15" s="79"/>
      <c r="AG15" s="79"/>
    </row>
    <row r="16" spans="1:33" ht="12.75" x14ac:dyDescent="0.2">
      <c r="A16" s="37"/>
      <c r="B16" s="85" t="s">
        <v>580</v>
      </c>
      <c r="C16" s="79"/>
      <c r="D16" s="79"/>
      <c r="E16" s="79"/>
      <c r="F16" s="79" t="s">
        <v>301</v>
      </c>
      <c r="G16" s="79">
        <f t="shared" si="2"/>
        <v>23.130357207884092</v>
      </c>
      <c r="H16" s="79">
        <f t="shared" si="3"/>
        <v>23.130357207884092</v>
      </c>
      <c r="I16" s="79">
        <f t="shared" si="3"/>
        <v>23.130357207884092</v>
      </c>
      <c r="J16" s="79">
        <f t="shared" si="3"/>
        <v>23.130357207884092</v>
      </c>
      <c r="K16" s="79">
        <f t="shared" si="3"/>
        <v>23.130357207884092</v>
      </c>
      <c r="L16" s="79">
        <f t="shared" si="3"/>
        <v>23.130357207884092</v>
      </c>
      <c r="M16" s="79">
        <f t="shared" si="3"/>
        <v>23.130357207884092</v>
      </c>
      <c r="N16" s="79">
        <f t="shared" si="3"/>
        <v>23.130357207884092</v>
      </c>
      <c r="O16" s="79">
        <f t="shared" si="3"/>
        <v>23.130357207884092</v>
      </c>
      <c r="P16" s="79">
        <f t="shared" si="3"/>
        <v>23.130357207884092</v>
      </c>
      <c r="Q16" s="79">
        <f t="shared" si="3"/>
        <v>23.130357207884092</v>
      </c>
      <c r="R16" s="79">
        <f t="shared" si="3"/>
        <v>23.130357207884092</v>
      </c>
      <c r="S16" s="79">
        <f t="shared" si="3"/>
        <v>23.130357207884092</v>
      </c>
      <c r="T16" s="79">
        <f t="shared" si="3"/>
        <v>23.130357207884092</v>
      </c>
      <c r="U16" s="79">
        <f t="shared" si="3"/>
        <v>23.130357207884092</v>
      </c>
      <c r="V16" s="79">
        <f t="shared" si="3"/>
        <v>23.130357207884092</v>
      </c>
      <c r="W16" s="79">
        <f t="shared" si="3"/>
        <v>23.130357207884092</v>
      </c>
      <c r="X16" s="79">
        <f t="shared" si="3"/>
        <v>23.130357207884092</v>
      </c>
      <c r="Y16" s="79">
        <f t="shared" si="3"/>
        <v>23.130357207884092</v>
      </c>
      <c r="Z16" s="79">
        <f t="shared" si="3"/>
        <v>23.130357207884092</v>
      </c>
      <c r="AA16" s="79">
        <f t="shared" si="3"/>
        <v>23.130357207884092</v>
      </c>
      <c r="AB16" s="79">
        <f t="shared" si="3"/>
        <v>23.130357207884092</v>
      </c>
      <c r="AC16" s="79">
        <f t="shared" si="3"/>
        <v>23.130357207884092</v>
      </c>
      <c r="AD16" s="79">
        <f t="shared" si="3"/>
        <v>23.130357207884092</v>
      </c>
      <c r="AE16" s="79">
        <v>433.8</v>
      </c>
      <c r="AF16" s="79"/>
      <c r="AG16" s="79"/>
    </row>
    <row r="17" spans="1:33" ht="12.75" x14ac:dyDescent="0.2">
      <c r="A17" s="85" t="s">
        <v>583</v>
      </c>
      <c r="B17" s="85" t="s">
        <v>134</v>
      </c>
      <c r="C17" s="79"/>
      <c r="D17" s="79"/>
      <c r="E17" s="79"/>
      <c r="F17" s="79"/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/>
      <c r="AF17" s="79"/>
      <c r="AG17" s="79"/>
    </row>
    <row r="18" spans="1:33" ht="12.75" x14ac:dyDescent="0.2">
      <c r="A18" s="86"/>
      <c r="B18" s="85" t="s">
        <v>140</v>
      </c>
      <c r="C18" s="79"/>
      <c r="D18" s="79"/>
      <c r="E18" s="79"/>
      <c r="F18" s="79"/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/>
      <c r="AF18" s="79"/>
      <c r="AG18" s="79"/>
    </row>
    <row r="19" spans="1:33" ht="12.75" x14ac:dyDescent="0.2">
      <c r="A19" s="86"/>
      <c r="B19" s="85" t="s">
        <v>580</v>
      </c>
      <c r="C19" s="79"/>
      <c r="D19" s="79"/>
      <c r="E19" s="79"/>
      <c r="F19" s="79"/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/>
      <c r="AF19" s="79"/>
      <c r="AG19" s="79"/>
    </row>
    <row r="20" spans="1:33" s="37" customFormat="1" ht="12.75" x14ac:dyDescent="0.2">
      <c r="A20" s="85" t="s">
        <v>600</v>
      </c>
      <c r="B20" s="85" t="s">
        <v>134</v>
      </c>
      <c r="C20" s="79"/>
      <c r="D20" s="79"/>
      <c r="E20" s="79"/>
      <c r="F20" s="79"/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/>
      <c r="AF20" s="79"/>
      <c r="AG20" s="79"/>
    </row>
    <row r="21" spans="1:33" s="37" customFormat="1" ht="12.75" x14ac:dyDescent="0.2">
      <c r="A21" s="86"/>
      <c r="B21" s="85" t="s">
        <v>140</v>
      </c>
      <c r="C21" s="79"/>
      <c r="D21" s="79"/>
      <c r="E21" s="79"/>
      <c r="F21" s="79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/>
      <c r="AF21" s="79"/>
      <c r="AG21" s="79"/>
    </row>
    <row r="22" spans="1:33" s="37" customFormat="1" ht="12.75" x14ac:dyDescent="0.2">
      <c r="A22" s="86"/>
      <c r="B22" s="85" t="s">
        <v>580</v>
      </c>
      <c r="C22" s="79"/>
      <c r="D22" s="79"/>
      <c r="E22" s="79"/>
      <c r="F22" s="79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/>
      <c r="AF22" s="79"/>
      <c r="AG2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8"/>
  <sheetViews>
    <sheetView workbookViewId="0">
      <pane ySplit="2" topLeftCell="A3" activePane="bottomLeft" state="frozen"/>
      <selection pane="bottomLeft" activeCell="A2" sqref="A1:F60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7" customWidth="1"/>
    <col min="4" max="6" width="37" style="22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6" t="s">
        <v>387</v>
      </c>
      <c r="D1" s="33"/>
      <c r="E1" s="33"/>
      <c r="F1" s="3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4" t="s">
        <v>563</v>
      </c>
      <c r="B2" s="16"/>
      <c r="D2" s="34" t="s">
        <v>1</v>
      </c>
      <c r="E2" s="34" t="s">
        <v>1</v>
      </c>
      <c r="F2" s="34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8" t="s">
        <v>7</v>
      </c>
    </row>
    <row r="4" spans="1:19" ht="25.5" hidden="1" x14ac:dyDescent="0.15">
      <c r="C4" s="19" t="s">
        <v>8</v>
      </c>
      <c r="D4" s="22" t="s">
        <v>424</v>
      </c>
      <c r="E4" s="22" t="s">
        <v>481</v>
      </c>
      <c r="F4" s="22" t="s">
        <v>522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9" t="s">
        <v>23</v>
      </c>
      <c r="D5" s="22" t="s">
        <v>24</v>
      </c>
      <c r="E5" s="22" t="s">
        <v>24</v>
      </c>
      <c r="F5" s="22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9" t="s">
        <v>25</v>
      </c>
      <c r="D6" s="22" t="s">
        <v>194</v>
      </c>
      <c r="E6" s="22" t="s">
        <v>194</v>
      </c>
      <c r="F6" s="22" t="s">
        <v>194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8" t="s">
        <v>26</v>
      </c>
    </row>
    <row r="8" spans="1:19" ht="14.25" x14ac:dyDescent="0.15">
      <c r="A8" s="24" t="s">
        <v>553</v>
      </c>
      <c r="C8" s="19" t="s">
        <v>251</v>
      </c>
      <c r="D8" s="22">
        <v>2090</v>
      </c>
      <c r="E8" s="22">
        <v>2090</v>
      </c>
      <c r="F8" s="22">
        <v>2090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9" t="s">
        <v>27</v>
      </c>
      <c r="D9" s="22" t="s">
        <v>0</v>
      </c>
      <c r="E9" s="22" t="s">
        <v>0</v>
      </c>
      <c r="F9" s="22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9" t="s">
        <v>28</v>
      </c>
      <c r="D10" s="41">
        <v>4</v>
      </c>
      <c r="E10" s="41">
        <v>4</v>
      </c>
      <c r="F10" s="41">
        <v>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4" t="s">
        <v>554</v>
      </c>
      <c r="C11" s="19" t="s">
        <v>29</v>
      </c>
      <c r="D11" s="22">
        <v>1</v>
      </c>
      <c r="E11" s="22">
        <v>1</v>
      </c>
      <c r="F11" s="22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63.75" hidden="1" x14ac:dyDescent="0.15">
      <c r="C12" s="19" t="s">
        <v>30</v>
      </c>
      <c r="D12" s="22" t="s">
        <v>192</v>
      </c>
      <c r="E12" s="22" t="s">
        <v>192</v>
      </c>
      <c r="F12" s="22" t="s">
        <v>192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15">
      <c r="A13" s="24" t="s">
        <v>555</v>
      </c>
      <c r="C13" s="19" t="s">
        <v>561</v>
      </c>
      <c r="D13" s="8">
        <v>0.105</v>
      </c>
      <c r="E13" s="8">
        <v>0.105</v>
      </c>
      <c r="F13" s="8">
        <v>0.105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19" t="s">
        <v>31</v>
      </c>
      <c r="D14" s="22" t="s">
        <v>138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19" t="s">
        <v>32</v>
      </c>
      <c r="D15" s="22" t="s">
        <v>33</v>
      </c>
      <c r="E15" s="22" t="s">
        <v>33</v>
      </c>
      <c r="F15" s="22" t="s">
        <v>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19" t="s">
        <v>34</v>
      </c>
      <c r="D16" s="22">
        <v>0</v>
      </c>
      <c r="E16" s="22">
        <v>0</v>
      </c>
      <c r="F16" s="22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idden="1" x14ac:dyDescent="0.15">
      <c r="C17" s="19" t="s">
        <v>35</v>
      </c>
      <c r="D17" s="22" t="s">
        <v>190</v>
      </c>
      <c r="E17" s="22" t="s">
        <v>190</v>
      </c>
      <c r="F17" s="22" t="s">
        <v>190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15">
      <c r="A18" s="24" t="s">
        <v>556</v>
      </c>
      <c r="C18" s="19" t="s">
        <v>243</v>
      </c>
      <c r="D18" s="65">
        <v>5.1816000000000004</v>
      </c>
      <c r="E18" s="65">
        <v>5.1816000000000004</v>
      </c>
      <c r="F18" s="65">
        <v>5.1816000000000004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25.5" hidden="1" x14ac:dyDescent="0.15">
      <c r="C19" s="19" t="s">
        <v>141</v>
      </c>
      <c r="D19" s="1" t="s">
        <v>423</v>
      </c>
      <c r="E19" s="1" t="s">
        <v>423</v>
      </c>
      <c r="F19" s="1" t="s">
        <v>423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B20" s="18" t="s">
        <v>36</v>
      </c>
    </row>
    <row r="21" spans="1:19" hidden="1" x14ac:dyDescent="0.15">
      <c r="C21" s="18" t="s">
        <v>37</v>
      </c>
    </row>
    <row r="22" spans="1:19" hidden="1" x14ac:dyDescent="0.15">
      <c r="C22" s="19" t="s">
        <v>38</v>
      </c>
      <c r="D22" s="22" t="s">
        <v>191</v>
      </c>
      <c r="E22" s="22" t="s">
        <v>191</v>
      </c>
      <c r="F22" s="22" t="s">
        <v>191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4.25" x14ac:dyDescent="0.15">
      <c r="A23" s="24" t="s">
        <v>557</v>
      </c>
      <c r="C23" s="19" t="s">
        <v>244</v>
      </c>
      <c r="D23" s="39">
        <v>1184.1300000000001</v>
      </c>
      <c r="E23" s="22">
        <v>1184.1300000000001</v>
      </c>
      <c r="F23" s="22">
        <v>1184.1300000000001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4.25" hidden="1" x14ac:dyDescent="0.15">
      <c r="C24" s="19" t="s">
        <v>245</v>
      </c>
      <c r="D24" s="39">
        <v>1059.67</v>
      </c>
      <c r="E24" s="22">
        <v>1059.67</v>
      </c>
      <c r="F24" s="22">
        <v>1059.67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15">
      <c r="A25" s="24" t="s">
        <v>558</v>
      </c>
      <c r="C25" s="19" t="s">
        <v>39</v>
      </c>
      <c r="D25" s="40">
        <v>0.36</v>
      </c>
      <c r="E25" s="8">
        <v>0.36</v>
      </c>
      <c r="F25" s="8">
        <v>0.36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idden="1" x14ac:dyDescent="0.15">
      <c r="C26" s="18" t="s">
        <v>40</v>
      </c>
    </row>
    <row r="27" spans="1:19" hidden="1" x14ac:dyDescent="0.15">
      <c r="C27" s="19" t="s">
        <v>38</v>
      </c>
      <c r="D27" s="22" t="s">
        <v>238</v>
      </c>
      <c r="E27" s="22" t="s">
        <v>238</v>
      </c>
      <c r="F27" s="22" t="s">
        <v>238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4" t="s">
        <v>559</v>
      </c>
      <c r="C28" s="19" t="s">
        <v>244</v>
      </c>
      <c r="D28" s="22">
        <v>2090</v>
      </c>
      <c r="E28" s="22">
        <v>2090</v>
      </c>
      <c r="F28" s="22">
        <v>2090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9" t="s">
        <v>245</v>
      </c>
      <c r="D29" s="22">
        <v>2090</v>
      </c>
      <c r="E29" s="22">
        <v>2090</v>
      </c>
      <c r="F29" s="22">
        <v>2090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idden="1" x14ac:dyDescent="0.15">
      <c r="C30" s="19" t="s">
        <v>41</v>
      </c>
      <c r="D30" s="8">
        <v>0.64</v>
      </c>
      <c r="E30" s="8">
        <v>0.64</v>
      </c>
      <c r="F30" s="8">
        <v>0.64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8" t="s">
        <v>42</v>
      </c>
    </row>
    <row r="32" spans="1:19" ht="63.75" hidden="1" x14ac:dyDescent="0.15">
      <c r="C32" s="19" t="s">
        <v>246</v>
      </c>
      <c r="D32" s="72" t="s">
        <v>267</v>
      </c>
      <c r="E32" s="72" t="s">
        <v>267</v>
      </c>
      <c r="F32" s="72" t="s">
        <v>267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15">
      <c r="A33" s="24" t="s">
        <v>560</v>
      </c>
      <c r="C33" s="19" t="s">
        <v>562</v>
      </c>
      <c r="D33" s="72">
        <v>124</v>
      </c>
      <c r="E33" s="72">
        <v>124</v>
      </c>
      <c r="F33" s="72">
        <v>124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9" t="s">
        <v>247</v>
      </c>
      <c r="D34" s="22">
        <v>0</v>
      </c>
      <c r="E34" s="22">
        <v>0</v>
      </c>
      <c r="F34" s="22"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45</v>
      </c>
    </row>
    <row r="36" spans="1:19" ht="14.25" hidden="1" x14ac:dyDescent="0.15">
      <c r="C36" s="19" t="s">
        <v>246</v>
      </c>
      <c r="D36" s="22">
        <v>0</v>
      </c>
      <c r="E36" s="22">
        <v>0</v>
      </c>
      <c r="F36" s="22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4.25" hidden="1" x14ac:dyDescent="0.15">
      <c r="C37" s="19" t="s">
        <v>247</v>
      </c>
      <c r="D37" s="22">
        <v>0</v>
      </c>
      <c r="E37" s="22">
        <v>0</v>
      </c>
      <c r="F37" s="22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46</v>
      </c>
    </row>
    <row r="39" spans="1:19" hidden="1" x14ac:dyDescent="0.15">
      <c r="C39" s="19" t="s">
        <v>47</v>
      </c>
      <c r="D39" s="22" t="s">
        <v>48</v>
      </c>
      <c r="E39" s="22" t="s">
        <v>48</v>
      </c>
      <c r="F39" s="22" t="s">
        <v>48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9" t="s">
        <v>49</v>
      </c>
      <c r="D40" s="35" t="s">
        <v>193</v>
      </c>
      <c r="E40" s="35" t="s">
        <v>193</v>
      </c>
      <c r="F40" s="35" t="s">
        <v>193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9" t="s">
        <v>246</v>
      </c>
      <c r="D41" s="22">
        <v>2090</v>
      </c>
      <c r="E41" s="22">
        <v>2090</v>
      </c>
      <c r="F41" s="22">
        <v>2090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8" t="s">
        <v>50</v>
      </c>
    </row>
    <row r="43" spans="1:19" hidden="1" x14ac:dyDescent="0.15">
      <c r="C43" s="19" t="s">
        <v>49</v>
      </c>
      <c r="D43" s="22" t="s">
        <v>51</v>
      </c>
      <c r="E43" s="22" t="s">
        <v>51</v>
      </c>
      <c r="F43" s="22" t="s">
        <v>51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idden="1" x14ac:dyDescent="0.15">
      <c r="C44" s="18" t="s">
        <v>52</v>
      </c>
    </row>
    <row r="45" spans="1:19" hidden="1" x14ac:dyDescent="0.15">
      <c r="C45" s="19" t="s">
        <v>49</v>
      </c>
      <c r="D45" s="1" t="s">
        <v>266</v>
      </c>
      <c r="E45" s="1" t="s">
        <v>266</v>
      </c>
      <c r="F45" s="1" t="s">
        <v>266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4.25" hidden="1" x14ac:dyDescent="0.15">
      <c r="C46" s="19" t="s">
        <v>246</v>
      </c>
      <c r="D46" s="8">
        <v>46.47</v>
      </c>
      <c r="E46" s="8">
        <v>46.47</v>
      </c>
      <c r="F46" s="8">
        <v>46.47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4.25" hidden="1" x14ac:dyDescent="0.15">
      <c r="C47" s="19" t="s">
        <v>248</v>
      </c>
      <c r="D47" s="71">
        <v>1.8400000000000001E-7</v>
      </c>
      <c r="E47" s="71">
        <v>1.8400000000000001E-7</v>
      </c>
      <c r="F47" s="71">
        <v>1.8400000000000001E-7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53</v>
      </c>
    </row>
    <row r="49" spans="2:19" hidden="1" x14ac:dyDescent="0.15">
      <c r="C49" s="19" t="s">
        <v>54</v>
      </c>
      <c r="D49" s="8">
        <v>1.23</v>
      </c>
      <c r="E49" s="8">
        <v>1.23</v>
      </c>
      <c r="F49" s="8">
        <v>0.33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hidden="1" x14ac:dyDescent="0.15">
      <c r="B50" s="18" t="s">
        <v>55</v>
      </c>
    </row>
    <row r="51" spans="2:19" hidden="1" x14ac:dyDescent="0.15">
      <c r="C51" s="20" t="s">
        <v>56</v>
      </c>
      <c r="D51" s="22" t="s">
        <v>142</v>
      </c>
      <c r="E51" s="22" t="s">
        <v>142</v>
      </c>
      <c r="F51" s="22" t="s">
        <v>142</v>
      </c>
    </row>
    <row r="52" spans="2:19" hidden="1" x14ac:dyDescent="0.15">
      <c r="C52" s="19" t="s">
        <v>57</v>
      </c>
      <c r="D52" s="22" t="s">
        <v>143</v>
      </c>
      <c r="E52" s="22" t="s">
        <v>143</v>
      </c>
      <c r="F52" s="22" t="s">
        <v>143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9" t="s">
        <v>58</v>
      </c>
      <c r="D53" s="22" t="s">
        <v>144</v>
      </c>
      <c r="E53" s="22" t="s">
        <v>144</v>
      </c>
      <c r="F53" s="22" t="s">
        <v>144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idden="1" x14ac:dyDescent="0.15">
      <c r="C54" s="19" t="s">
        <v>59</v>
      </c>
      <c r="D54" s="22" t="s">
        <v>145</v>
      </c>
      <c r="E54" s="22" t="s">
        <v>145</v>
      </c>
      <c r="F54" s="22" t="s">
        <v>145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idden="1" x14ac:dyDescent="0.15">
      <c r="C55" s="18" t="s">
        <v>66</v>
      </c>
    </row>
    <row r="56" spans="2:19" hidden="1" x14ac:dyDescent="0.15">
      <c r="C56" s="19" t="s">
        <v>67</v>
      </c>
      <c r="D56" s="22" t="s">
        <v>64</v>
      </c>
      <c r="E56" s="22" t="s">
        <v>64</v>
      </c>
      <c r="F56" s="22" t="s">
        <v>64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9" t="s">
        <v>68</v>
      </c>
      <c r="D57" s="22" t="s">
        <v>64</v>
      </c>
      <c r="E57" s="22" t="s">
        <v>64</v>
      </c>
      <c r="F57" s="22" t="s">
        <v>64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hidden="1" x14ac:dyDescent="0.15">
      <c r="C58" s="19" t="s">
        <v>69</v>
      </c>
      <c r="D58" s="22" t="s">
        <v>64</v>
      </c>
      <c r="E58" s="22" t="s">
        <v>64</v>
      </c>
      <c r="F58" s="22" t="s">
        <v>64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C59" s="19" t="s">
        <v>249</v>
      </c>
      <c r="D59" s="22" t="s">
        <v>64</v>
      </c>
      <c r="E59" s="22" t="s">
        <v>64</v>
      </c>
      <c r="F59" s="22" t="s">
        <v>64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14.25" hidden="1" x14ac:dyDescent="0.15">
      <c r="C60" s="19" t="s">
        <v>250</v>
      </c>
      <c r="D60" s="22" t="s">
        <v>64</v>
      </c>
      <c r="E60" s="22" t="s">
        <v>64</v>
      </c>
      <c r="F60" s="22" t="s">
        <v>64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15">
      <c r="C61" s="20"/>
      <c r="D61" s="36"/>
      <c r="E61" s="36"/>
      <c r="F61" s="3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15">
      <c r="C62" s="20"/>
      <c r="D62" s="36"/>
      <c r="E62" s="36"/>
      <c r="F62" s="3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x14ac:dyDescent="0.15">
      <c r="C63" s="20"/>
      <c r="D63" s="36"/>
      <c r="E63" s="36"/>
      <c r="F63" s="3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x14ac:dyDescent="0.15">
      <c r="C64" s="20"/>
      <c r="D64" s="36"/>
      <c r="E64" s="36"/>
      <c r="F64" s="3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x14ac:dyDescent="0.15">
      <c r="C65" s="20"/>
      <c r="D65" s="36"/>
      <c r="E65" s="36"/>
      <c r="F65" s="3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x14ac:dyDescent="0.15">
      <c r="C66" s="20"/>
      <c r="D66" s="36"/>
      <c r="E66" s="36"/>
      <c r="F66" s="3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x14ac:dyDescent="0.15">
      <c r="C67" s="20"/>
      <c r="D67" s="36"/>
      <c r="E67" s="36"/>
      <c r="F67" s="3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x14ac:dyDescent="0.15">
      <c r="C68" s="20"/>
      <c r="D68" s="36"/>
      <c r="E68" s="36"/>
      <c r="F68" s="3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0"/>
      <c r="D69" s="36"/>
      <c r="E69" s="36"/>
      <c r="F69" s="3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0"/>
      <c r="D70" s="36"/>
      <c r="E70" s="36"/>
      <c r="F70" s="3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0"/>
      <c r="D71" s="36"/>
      <c r="E71" s="36"/>
      <c r="F71" s="3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0"/>
      <c r="D72" s="36"/>
      <c r="E72" s="36"/>
      <c r="F72" s="3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0"/>
      <c r="D73" s="36"/>
      <c r="E73" s="36"/>
      <c r="F73" s="3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0"/>
      <c r="D74" s="36"/>
      <c r="E74" s="36"/>
      <c r="F74" s="3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0"/>
      <c r="D75" s="36"/>
      <c r="E75" s="36"/>
      <c r="F75" s="3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20"/>
      <c r="D76" s="36"/>
      <c r="E76" s="36"/>
      <c r="F76" s="3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3:19" x14ac:dyDescent="0.15">
      <c r="C77" s="20"/>
      <c r="D77" s="36"/>
      <c r="E77" s="36"/>
      <c r="F77" s="3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0"/>
      <c r="D78" s="36"/>
      <c r="E78" s="36"/>
      <c r="F78" s="3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0"/>
      <c r="D79" s="36"/>
      <c r="E79" s="36"/>
      <c r="F79" s="3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0"/>
      <c r="D80" s="36"/>
      <c r="E80" s="36"/>
      <c r="F80" s="3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0"/>
      <c r="D81" s="36"/>
      <c r="E81" s="36"/>
      <c r="F81" s="3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0"/>
      <c r="D82" s="36"/>
      <c r="E82" s="36"/>
      <c r="F82" s="3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0"/>
      <c r="D83" s="36"/>
      <c r="E83" s="36"/>
      <c r="F83" s="3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0"/>
      <c r="D84" s="3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20"/>
      <c r="D85" s="36"/>
      <c r="E85" s="36"/>
      <c r="F85" s="36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3:19" x14ac:dyDescent="0.15">
      <c r="C86" s="20"/>
      <c r="D86" s="3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20"/>
      <c r="D87" s="36"/>
      <c r="E87" s="36"/>
      <c r="F87" s="3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9" spans="3:19" x14ac:dyDescent="0.15">
      <c r="C89" s="18"/>
    </row>
    <row r="90" spans="3:19" x14ac:dyDescent="0.15">
      <c r="C90" s="20"/>
      <c r="D90" s="36"/>
      <c r="E90" s="36"/>
      <c r="F90" s="3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20"/>
      <c r="D91" s="36"/>
      <c r="E91" s="36"/>
      <c r="F91" s="3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3:19" x14ac:dyDescent="0.15">
      <c r="C92" s="20"/>
      <c r="D92" s="36"/>
      <c r="E92" s="36"/>
      <c r="F92" s="3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0"/>
      <c r="D93" s="36"/>
      <c r="E93" s="36"/>
      <c r="F93" s="3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0"/>
      <c r="D94" s="36"/>
      <c r="E94" s="36"/>
      <c r="F94" s="3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0"/>
      <c r="D95" s="36"/>
      <c r="E95" s="36"/>
      <c r="F95" s="3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0"/>
      <c r="D96" s="36"/>
      <c r="E96" s="36"/>
      <c r="F96" s="3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0"/>
      <c r="D97" s="36"/>
      <c r="E97" s="36"/>
      <c r="F97" s="3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0"/>
      <c r="D98" s="36"/>
      <c r="E98" s="36"/>
      <c r="F98" s="3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0"/>
      <c r="D99" s="36"/>
      <c r="E99" s="36"/>
      <c r="F99" s="3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0"/>
      <c r="D100" s="36"/>
      <c r="E100" s="36"/>
      <c r="F100" s="3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0"/>
      <c r="D101" s="36"/>
      <c r="E101" s="36"/>
      <c r="F101" s="3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0"/>
      <c r="D102" s="36"/>
      <c r="E102" s="36"/>
      <c r="F102" s="3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0"/>
      <c r="D103" s="36"/>
      <c r="E103" s="36"/>
      <c r="F103" s="3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0"/>
      <c r="D104" s="36"/>
      <c r="E104" s="36"/>
      <c r="F104" s="3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0"/>
      <c r="D105" s="36"/>
      <c r="E105" s="36"/>
      <c r="F105" s="3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0"/>
      <c r="D106" s="36"/>
      <c r="E106" s="36"/>
      <c r="F106" s="3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20"/>
      <c r="D107" s="36"/>
      <c r="E107" s="36"/>
      <c r="F107" s="3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3:19" x14ac:dyDescent="0.15">
      <c r="C108" s="20"/>
      <c r="D108" s="36"/>
      <c r="E108" s="36"/>
      <c r="F108" s="3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0"/>
      <c r="D109" s="36"/>
      <c r="E109" s="36"/>
      <c r="F109" s="3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0"/>
      <c r="D110" s="36"/>
      <c r="E110" s="36"/>
      <c r="F110" s="3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0"/>
      <c r="D111" s="36"/>
      <c r="E111" s="36"/>
      <c r="F111" s="3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0"/>
      <c r="D112" s="36"/>
      <c r="E112" s="36"/>
      <c r="F112" s="3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0"/>
      <c r="D113" s="36"/>
      <c r="E113" s="36"/>
      <c r="F113" s="3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0"/>
      <c r="D114" s="36"/>
      <c r="E114" s="36"/>
      <c r="F114" s="3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0"/>
      <c r="D115" s="36"/>
      <c r="E115" s="36"/>
      <c r="F115" s="3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20"/>
      <c r="D116" s="36"/>
      <c r="E116" s="36"/>
      <c r="F116" s="3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3:19" x14ac:dyDescent="0.15">
      <c r="C117" s="20"/>
      <c r="D117" s="36"/>
      <c r="E117" s="36"/>
      <c r="F117" s="3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20"/>
      <c r="D118" s="36"/>
      <c r="E118" s="36"/>
      <c r="F118" s="3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20" spans="3:19" x14ac:dyDescent="0.15">
      <c r="C120" s="18"/>
    </row>
    <row r="121" spans="3:19" x14ac:dyDescent="0.15">
      <c r="C121" s="20"/>
      <c r="D121" s="36"/>
      <c r="E121" s="36"/>
      <c r="F121" s="3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20"/>
      <c r="D122" s="36"/>
      <c r="E122" s="36"/>
      <c r="F122" s="3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3:19" x14ac:dyDescent="0.15">
      <c r="C123" s="20"/>
      <c r="D123" s="36"/>
      <c r="E123" s="36"/>
      <c r="F123" s="3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0"/>
      <c r="D124" s="36"/>
      <c r="E124" s="36"/>
      <c r="F124" s="3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0"/>
      <c r="D125" s="36"/>
      <c r="E125" s="36"/>
      <c r="F125" s="3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0"/>
      <c r="D126" s="36"/>
      <c r="E126" s="36"/>
      <c r="F126" s="3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0"/>
      <c r="D127" s="36"/>
      <c r="E127" s="36"/>
      <c r="F127" s="3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0"/>
      <c r="D128" s="36"/>
      <c r="E128" s="36"/>
      <c r="F128" s="3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0"/>
      <c r="D129" s="36"/>
      <c r="E129" s="36"/>
      <c r="F129" s="3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0"/>
      <c r="D130" s="36"/>
      <c r="E130" s="36"/>
      <c r="F130" s="3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0"/>
      <c r="D131" s="36"/>
      <c r="E131" s="36"/>
      <c r="F131" s="3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0"/>
      <c r="D132" s="36"/>
      <c r="E132" s="36"/>
      <c r="F132" s="3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0"/>
      <c r="D133" s="36"/>
      <c r="E133" s="36"/>
      <c r="F133" s="3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0"/>
      <c r="D134" s="36"/>
      <c r="E134" s="36"/>
      <c r="F134" s="3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0"/>
      <c r="D135" s="36"/>
      <c r="E135" s="36"/>
      <c r="F135" s="3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0"/>
      <c r="D136" s="36"/>
      <c r="E136" s="36"/>
      <c r="F136" s="3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0"/>
      <c r="D137" s="36"/>
      <c r="E137" s="36"/>
      <c r="F137" s="3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20"/>
      <c r="D138" s="36"/>
      <c r="E138" s="36"/>
      <c r="F138" s="3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3:19" x14ac:dyDescent="0.15">
      <c r="C139" s="20"/>
      <c r="D139" s="36"/>
      <c r="E139" s="36"/>
      <c r="F139" s="3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0"/>
      <c r="D140" s="36"/>
      <c r="E140" s="36"/>
      <c r="F140" s="3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0"/>
      <c r="D141" s="36"/>
      <c r="E141" s="36"/>
      <c r="F141" s="3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0"/>
      <c r="D142" s="36"/>
      <c r="E142" s="36"/>
      <c r="F142" s="3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0"/>
      <c r="D143" s="36"/>
      <c r="E143" s="36"/>
      <c r="F143" s="3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0"/>
      <c r="D144" s="36"/>
      <c r="E144" s="36"/>
      <c r="F144" s="3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0"/>
      <c r="D145" s="36"/>
      <c r="E145" s="36"/>
      <c r="F145" s="3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0"/>
      <c r="D146" s="36"/>
      <c r="E146" s="36"/>
      <c r="F146" s="3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20"/>
      <c r="D147" s="36"/>
      <c r="E147" s="36"/>
      <c r="F147" s="3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3:19" x14ac:dyDescent="0.15">
      <c r="C148" s="20"/>
      <c r="D148" s="36"/>
      <c r="E148" s="36"/>
      <c r="F148" s="3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20"/>
      <c r="D149" s="36"/>
      <c r="E149" s="36"/>
      <c r="F149" s="3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1" spans="3:19" x14ac:dyDescent="0.15">
      <c r="C151" s="18"/>
    </row>
    <row r="152" spans="3:19" x14ac:dyDescent="0.15">
      <c r="C152" s="20"/>
      <c r="D152" s="36"/>
      <c r="E152" s="36"/>
      <c r="F152" s="3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20"/>
      <c r="D153" s="36"/>
      <c r="E153" s="36"/>
      <c r="F153" s="3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3:19" x14ac:dyDescent="0.15">
      <c r="C154" s="20"/>
      <c r="D154" s="36"/>
      <c r="E154" s="36"/>
      <c r="F154" s="3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0"/>
      <c r="D155" s="36"/>
      <c r="E155" s="36"/>
      <c r="F155" s="3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0"/>
      <c r="D156" s="36"/>
      <c r="E156" s="36"/>
      <c r="F156" s="3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0"/>
      <c r="D157" s="36"/>
      <c r="E157" s="36"/>
      <c r="F157" s="3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0"/>
      <c r="D158" s="36"/>
      <c r="E158" s="36"/>
      <c r="F158" s="3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0"/>
      <c r="D159" s="36"/>
      <c r="E159" s="36"/>
      <c r="F159" s="3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0"/>
      <c r="D160" s="36"/>
      <c r="E160" s="36"/>
      <c r="F160" s="3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0"/>
      <c r="D161" s="36"/>
      <c r="E161" s="36"/>
      <c r="F161" s="3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0"/>
      <c r="D162" s="36"/>
      <c r="E162" s="36"/>
      <c r="F162" s="3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0"/>
      <c r="D163" s="36"/>
      <c r="E163" s="36"/>
      <c r="F163" s="3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0"/>
      <c r="D164" s="36"/>
      <c r="E164" s="36"/>
      <c r="F164" s="3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0"/>
      <c r="D165" s="36"/>
      <c r="E165" s="36"/>
      <c r="F165" s="3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0"/>
      <c r="D166" s="36"/>
      <c r="E166" s="36"/>
      <c r="F166" s="3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0"/>
      <c r="D167" s="36"/>
      <c r="E167" s="36"/>
      <c r="F167" s="3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0"/>
      <c r="D168" s="36"/>
      <c r="E168" s="36"/>
      <c r="F168" s="3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20"/>
      <c r="D169" s="36"/>
      <c r="E169" s="36"/>
      <c r="F169" s="3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3:19" x14ac:dyDescent="0.15">
      <c r="C170" s="20"/>
      <c r="D170" s="36"/>
      <c r="E170" s="36"/>
      <c r="F170" s="3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0"/>
      <c r="D171" s="36"/>
      <c r="E171" s="36"/>
      <c r="F171" s="3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0"/>
      <c r="D172" s="36"/>
      <c r="E172" s="36"/>
      <c r="F172" s="3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0"/>
      <c r="D173" s="36"/>
      <c r="E173" s="36"/>
      <c r="F173" s="3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0"/>
      <c r="D174" s="36"/>
      <c r="E174" s="36"/>
      <c r="F174" s="3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0"/>
      <c r="D175" s="36"/>
      <c r="E175" s="36"/>
      <c r="F175" s="3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0"/>
      <c r="D176" s="36"/>
      <c r="E176" s="36"/>
      <c r="F176" s="3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0"/>
      <c r="D177" s="36"/>
      <c r="E177" s="36"/>
      <c r="F177" s="3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20"/>
      <c r="D178" s="36"/>
      <c r="E178" s="36"/>
      <c r="F178" s="3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3:19" x14ac:dyDescent="0.15">
      <c r="C179" s="20"/>
      <c r="D179" s="36"/>
      <c r="E179" s="36"/>
      <c r="F179" s="3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20"/>
      <c r="D180" s="36"/>
      <c r="E180" s="36"/>
      <c r="F180" s="3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2" spans="3:19" x14ac:dyDescent="0.15">
      <c r="C182" s="18"/>
    </row>
    <row r="183" spans="3:19" x14ac:dyDescent="0.15">
      <c r="C183" s="20"/>
      <c r="D183" s="36"/>
      <c r="E183" s="36"/>
      <c r="F183" s="3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20"/>
      <c r="D184" s="36"/>
      <c r="E184" s="36"/>
      <c r="F184" s="3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3:19" x14ac:dyDescent="0.15">
      <c r="C185" s="20"/>
      <c r="D185" s="36"/>
      <c r="E185" s="36"/>
      <c r="F185" s="3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0"/>
      <c r="D186" s="36"/>
      <c r="E186" s="36"/>
      <c r="F186" s="3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0"/>
      <c r="D187" s="36"/>
      <c r="E187" s="36"/>
      <c r="F187" s="3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0"/>
      <c r="D188" s="36"/>
      <c r="E188" s="36"/>
      <c r="F188" s="3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0"/>
      <c r="D189" s="36"/>
      <c r="E189" s="36"/>
      <c r="F189" s="3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0"/>
      <c r="D190" s="36"/>
      <c r="E190" s="36"/>
      <c r="F190" s="3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0"/>
      <c r="D191" s="36"/>
      <c r="E191" s="36"/>
      <c r="F191" s="3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0"/>
      <c r="D192" s="36"/>
      <c r="E192" s="36"/>
      <c r="F192" s="3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0"/>
      <c r="D193" s="36"/>
      <c r="E193" s="36"/>
      <c r="F193" s="3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0"/>
      <c r="D194" s="36"/>
      <c r="E194" s="36"/>
      <c r="F194" s="3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0"/>
      <c r="D195" s="36"/>
      <c r="E195" s="36"/>
      <c r="F195" s="3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0"/>
      <c r="D196" s="36"/>
      <c r="E196" s="36"/>
      <c r="F196" s="3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0"/>
      <c r="D197" s="36"/>
      <c r="E197" s="36"/>
      <c r="F197" s="3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0"/>
      <c r="D198" s="36"/>
      <c r="E198" s="36"/>
      <c r="F198" s="3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0"/>
      <c r="D199" s="36"/>
      <c r="E199" s="36"/>
      <c r="F199" s="3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20"/>
      <c r="D200" s="36"/>
      <c r="E200" s="36"/>
      <c r="F200" s="3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3:19" x14ac:dyDescent="0.15">
      <c r="C201" s="20"/>
      <c r="D201" s="36"/>
      <c r="E201" s="36"/>
      <c r="F201" s="3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0"/>
      <c r="D202" s="36"/>
      <c r="E202" s="36"/>
      <c r="F202" s="3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0"/>
      <c r="D203" s="36"/>
      <c r="E203" s="36"/>
      <c r="F203" s="3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0"/>
      <c r="D204" s="36"/>
      <c r="E204" s="36"/>
      <c r="F204" s="3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0"/>
      <c r="D205" s="36"/>
      <c r="E205" s="36"/>
      <c r="F205" s="3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0"/>
      <c r="D206" s="36"/>
      <c r="E206" s="36"/>
      <c r="F206" s="3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0"/>
      <c r="D207" s="36"/>
      <c r="E207" s="36"/>
      <c r="F207" s="3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0"/>
      <c r="D208" s="36"/>
      <c r="E208" s="36"/>
      <c r="F208" s="3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20"/>
      <c r="D209" s="36"/>
      <c r="E209" s="36"/>
      <c r="F209" s="3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3:19" x14ac:dyDescent="0.15">
      <c r="C210" s="20"/>
      <c r="D210" s="36"/>
      <c r="E210" s="36"/>
      <c r="F210" s="3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20"/>
      <c r="D211" s="36"/>
      <c r="E211" s="36"/>
      <c r="F211" s="3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3" spans="3:19" x14ac:dyDescent="0.15">
      <c r="C213" s="18"/>
    </row>
    <row r="214" spans="3:19" x14ac:dyDescent="0.15">
      <c r="C214" s="20"/>
      <c r="D214" s="36"/>
      <c r="E214" s="36"/>
      <c r="F214" s="3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20"/>
      <c r="D215" s="36"/>
      <c r="E215" s="36"/>
      <c r="F215" s="3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3:19" x14ac:dyDescent="0.15">
      <c r="C216" s="20"/>
      <c r="D216" s="36"/>
      <c r="E216" s="36"/>
      <c r="F216" s="3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0"/>
      <c r="D217" s="36"/>
      <c r="E217" s="36"/>
      <c r="F217" s="3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0"/>
      <c r="D218" s="36"/>
      <c r="E218" s="36"/>
      <c r="F218" s="3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0"/>
      <c r="D219" s="36"/>
      <c r="E219" s="36"/>
      <c r="F219" s="3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0"/>
      <c r="D220" s="36"/>
      <c r="E220" s="36"/>
      <c r="F220" s="3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0"/>
      <c r="D221" s="36"/>
      <c r="E221" s="36"/>
      <c r="F221" s="3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0"/>
      <c r="D222" s="36"/>
      <c r="E222" s="36"/>
      <c r="F222" s="3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0"/>
      <c r="D223" s="36"/>
      <c r="E223" s="36"/>
      <c r="F223" s="3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0"/>
      <c r="D224" s="36"/>
      <c r="E224" s="36"/>
      <c r="F224" s="3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0"/>
      <c r="D225" s="36"/>
      <c r="E225" s="36"/>
      <c r="F225" s="3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0"/>
      <c r="D226" s="36"/>
      <c r="E226" s="36"/>
      <c r="F226" s="3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0"/>
      <c r="D227" s="36"/>
      <c r="E227" s="36"/>
      <c r="F227" s="3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0"/>
      <c r="D228" s="36"/>
      <c r="E228" s="36"/>
      <c r="F228" s="3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0"/>
      <c r="D229" s="36"/>
      <c r="E229" s="36"/>
      <c r="F229" s="3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0"/>
      <c r="D230" s="36"/>
      <c r="E230" s="36"/>
      <c r="F230" s="3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20"/>
      <c r="D231" s="36"/>
      <c r="E231" s="36"/>
      <c r="F231" s="3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3:19" x14ac:dyDescent="0.15">
      <c r="C232" s="20"/>
      <c r="D232" s="36"/>
      <c r="E232" s="36"/>
      <c r="F232" s="3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0"/>
      <c r="D233" s="36"/>
      <c r="E233" s="36"/>
      <c r="F233" s="3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0"/>
      <c r="D234" s="36"/>
      <c r="E234" s="36"/>
      <c r="F234" s="3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0"/>
      <c r="D235" s="36"/>
      <c r="E235" s="36"/>
      <c r="F235" s="3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0"/>
      <c r="D236" s="36"/>
      <c r="E236" s="36"/>
      <c r="F236" s="3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0"/>
      <c r="D237" s="36"/>
      <c r="E237" s="36"/>
      <c r="F237" s="3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0"/>
      <c r="D238" s="36"/>
      <c r="E238" s="36"/>
      <c r="F238" s="3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0"/>
      <c r="D239" s="36"/>
      <c r="E239" s="36"/>
      <c r="F239" s="3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20"/>
      <c r="D240" s="36"/>
      <c r="E240" s="36"/>
      <c r="F240" s="3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3:19" x14ac:dyDescent="0.15">
      <c r="C241" s="20"/>
      <c r="D241" s="36"/>
      <c r="E241" s="36"/>
      <c r="F241" s="3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20"/>
      <c r="D242" s="36"/>
      <c r="E242" s="36"/>
      <c r="F242" s="3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4" spans="3:19" x14ac:dyDescent="0.15">
      <c r="C244" s="18"/>
    </row>
    <row r="245" spans="3:19" x14ac:dyDescent="0.15">
      <c r="C245" s="20"/>
      <c r="D245" s="36"/>
      <c r="E245" s="36"/>
      <c r="F245" s="3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20"/>
      <c r="D246" s="36"/>
      <c r="E246" s="36"/>
      <c r="F246" s="3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3:19" x14ac:dyDescent="0.15">
      <c r="C247" s="20"/>
      <c r="D247" s="36"/>
      <c r="E247" s="36"/>
      <c r="F247" s="3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0"/>
      <c r="D248" s="36"/>
      <c r="E248" s="36"/>
      <c r="F248" s="3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0"/>
      <c r="D249" s="36"/>
      <c r="E249" s="36"/>
      <c r="F249" s="3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0"/>
      <c r="D250" s="36"/>
      <c r="E250" s="36"/>
      <c r="F250" s="3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0"/>
      <c r="D251" s="36"/>
      <c r="E251" s="36"/>
      <c r="F251" s="3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0"/>
      <c r="D252" s="36"/>
      <c r="E252" s="36"/>
      <c r="F252" s="3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0"/>
      <c r="D253" s="36"/>
      <c r="E253" s="36"/>
      <c r="F253" s="3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0"/>
      <c r="D254" s="36"/>
      <c r="E254" s="36"/>
      <c r="F254" s="3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0"/>
      <c r="D255" s="36"/>
      <c r="E255" s="36"/>
      <c r="F255" s="3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0"/>
      <c r="D256" s="36"/>
      <c r="E256" s="36"/>
      <c r="F256" s="3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0"/>
      <c r="D257" s="36"/>
      <c r="E257" s="36"/>
      <c r="F257" s="3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0"/>
      <c r="D258" s="36"/>
      <c r="E258" s="36"/>
      <c r="F258" s="3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0"/>
      <c r="D259" s="36"/>
      <c r="E259" s="36"/>
      <c r="F259" s="3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0"/>
      <c r="D260" s="36"/>
      <c r="E260" s="36"/>
      <c r="F260" s="3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0"/>
      <c r="D261" s="36"/>
      <c r="E261" s="36"/>
      <c r="F261" s="3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20"/>
      <c r="D262" s="36"/>
      <c r="E262" s="36"/>
      <c r="F262" s="3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3:19" x14ac:dyDescent="0.15">
      <c r="C263" s="20"/>
      <c r="D263" s="36"/>
      <c r="E263" s="36"/>
      <c r="F263" s="3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0"/>
      <c r="D264" s="36"/>
      <c r="E264" s="36"/>
      <c r="F264" s="3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0"/>
      <c r="D265" s="36"/>
      <c r="E265" s="36"/>
      <c r="F265" s="3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0"/>
      <c r="D266" s="36"/>
      <c r="E266" s="36"/>
      <c r="F266" s="3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0"/>
      <c r="D267" s="36"/>
      <c r="E267" s="36"/>
      <c r="F267" s="3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0"/>
      <c r="D268" s="36"/>
      <c r="E268" s="36"/>
      <c r="F268" s="3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0"/>
      <c r="D269" s="36"/>
      <c r="E269" s="36"/>
      <c r="F269" s="3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0"/>
      <c r="D270" s="36"/>
      <c r="E270" s="36"/>
      <c r="F270" s="3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20"/>
      <c r="D271" s="36"/>
      <c r="E271" s="36"/>
      <c r="F271" s="36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3:19" x14ac:dyDescent="0.15">
      <c r="C272" s="20"/>
      <c r="D272" s="36"/>
      <c r="E272" s="36"/>
      <c r="F272" s="3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20"/>
      <c r="D273" s="36"/>
      <c r="E273" s="36"/>
      <c r="F273" s="3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5" spans="3:19" x14ac:dyDescent="0.15">
      <c r="C275" s="18"/>
    </row>
    <row r="276" spans="3:19" x14ac:dyDescent="0.15">
      <c r="C276" s="20"/>
      <c r="D276" s="36"/>
      <c r="E276" s="36"/>
      <c r="F276" s="3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20"/>
      <c r="D277" s="36"/>
      <c r="E277" s="36"/>
      <c r="F277" s="3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3:19" x14ac:dyDescent="0.15">
      <c r="C278" s="20"/>
      <c r="D278" s="36"/>
      <c r="E278" s="36"/>
      <c r="F278" s="3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0"/>
      <c r="D279" s="36"/>
      <c r="E279" s="36"/>
      <c r="F279" s="3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0"/>
      <c r="D280" s="36"/>
      <c r="E280" s="36"/>
      <c r="F280" s="3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0"/>
      <c r="D281" s="36"/>
      <c r="E281" s="36"/>
      <c r="F281" s="3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0"/>
      <c r="D282" s="36"/>
      <c r="E282" s="36"/>
      <c r="F282" s="3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0"/>
      <c r="D283" s="36"/>
      <c r="E283" s="36"/>
      <c r="F283" s="3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0"/>
      <c r="D284" s="36"/>
      <c r="E284" s="36"/>
      <c r="F284" s="3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0"/>
      <c r="D285" s="36"/>
      <c r="E285" s="36"/>
      <c r="F285" s="3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0"/>
      <c r="D286" s="36"/>
      <c r="E286" s="36"/>
      <c r="F286" s="3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0"/>
      <c r="D287" s="36"/>
      <c r="E287" s="36"/>
      <c r="F287" s="3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0"/>
      <c r="D288" s="36"/>
      <c r="E288" s="36"/>
      <c r="F288" s="3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0"/>
      <c r="D289" s="36"/>
      <c r="E289" s="36"/>
      <c r="F289" s="3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0"/>
      <c r="D290" s="36"/>
      <c r="E290" s="36"/>
      <c r="F290" s="3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0"/>
      <c r="D291" s="36"/>
      <c r="E291" s="36"/>
      <c r="F291" s="3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0"/>
      <c r="D292" s="36"/>
      <c r="E292" s="36"/>
      <c r="F292" s="3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20"/>
      <c r="D293" s="36"/>
      <c r="E293" s="36"/>
      <c r="F293" s="3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3:19" x14ac:dyDescent="0.15">
      <c r="C294" s="20"/>
      <c r="D294" s="36"/>
      <c r="E294" s="36"/>
      <c r="F294" s="3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0"/>
      <c r="D295" s="36"/>
      <c r="E295" s="36"/>
      <c r="F295" s="3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0"/>
      <c r="D296" s="36"/>
      <c r="E296" s="36"/>
      <c r="F296" s="3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0"/>
      <c r="D297" s="36"/>
      <c r="E297" s="36"/>
      <c r="F297" s="3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0"/>
      <c r="D298" s="36"/>
      <c r="E298" s="36"/>
      <c r="F298" s="3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0"/>
      <c r="D299" s="36"/>
      <c r="E299" s="36"/>
      <c r="F299" s="3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0"/>
      <c r="D300" s="36"/>
      <c r="E300" s="36"/>
      <c r="F300" s="3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0"/>
      <c r="D301" s="36"/>
      <c r="E301" s="36"/>
      <c r="F301" s="3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20"/>
      <c r="D302" s="36"/>
      <c r="E302" s="36"/>
      <c r="F302" s="36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3:19" x14ac:dyDescent="0.15">
      <c r="C303" s="20"/>
      <c r="D303" s="36"/>
      <c r="E303" s="36"/>
      <c r="F303" s="3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20"/>
      <c r="D304" s="36"/>
      <c r="E304" s="36"/>
      <c r="F304" s="3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6" spans="3:19" x14ac:dyDescent="0.15">
      <c r="C306" s="18"/>
    </row>
    <row r="307" spans="3:19" x14ac:dyDescent="0.15">
      <c r="C307" s="20"/>
      <c r="D307" s="36"/>
      <c r="E307" s="36"/>
      <c r="F307" s="3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20"/>
      <c r="D308" s="36"/>
      <c r="E308" s="36"/>
      <c r="F308" s="3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3:19" x14ac:dyDescent="0.15">
      <c r="C309" s="20"/>
      <c r="D309" s="36"/>
      <c r="E309" s="36"/>
      <c r="F309" s="3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0"/>
      <c r="D310" s="36"/>
      <c r="E310" s="36"/>
      <c r="F310" s="3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0"/>
      <c r="D311" s="36"/>
      <c r="E311" s="36"/>
      <c r="F311" s="3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0"/>
      <c r="D312" s="36"/>
      <c r="E312" s="36"/>
      <c r="F312" s="3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0"/>
      <c r="D313" s="36"/>
      <c r="E313" s="36"/>
      <c r="F313" s="3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0"/>
      <c r="D314" s="36"/>
      <c r="E314" s="36"/>
      <c r="F314" s="3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0"/>
      <c r="D315" s="36"/>
      <c r="E315" s="36"/>
      <c r="F315" s="3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0"/>
      <c r="D316" s="36"/>
      <c r="E316" s="36"/>
      <c r="F316" s="3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0"/>
      <c r="D317" s="36"/>
      <c r="E317" s="36"/>
      <c r="F317" s="3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0"/>
      <c r="D318" s="36"/>
      <c r="E318" s="36"/>
      <c r="F318" s="3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0"/>
      <c r="D319" s="36"/>
      <c r="E319" s="36"/>
      <c r="F319" s="3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0"/>
      <c r="D320" s="36"/>
      <c r="E320" s="36"/>
      <c r="F320" s="3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0"/>
      <c r="D321" s="36"/>
      <c r="E321" s="36"/>
      <c r="F321" s="3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0"/>
      <c r="D322" s="36"/>
      <c r="E322" s="36"/>
      <c r="F322" s="3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0"/>
      <c r="D323" s="36"/>
      <c r="E323" s="36"/>
      <c r="F323" s="3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20"/>
      <c r="D324" s="36"/>
      <c r="E324" s="36"/>
      <c r="F324" s="3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3:19" x14ac:dyDescent="0.15">
      <c r="C325" s="20"/>
      <c r="D325" s="36"/>
      <c r="E325" s="36"/>
      <c r="F325" s="3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0"/>
      <c r="D326" s="36"/>
      <c r="E326" s="36"/>
      <c r="F326" s="3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0"/>
      <c r="D327" s="36"/>
      <c r="E327" s="36"/>
      <c r="F327" s="3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0"/>
      <c r="D328" s="36"/>
      <c r="E328" s="36"/>
      <c r="F328" s="3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0"/>
      <c r="D329" s="36"/>
      <c r="E329" s="36"/>
      <c r="F329" s="3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0"/>
      <c r="D330" s="36"/>
      <c r="E330" s="36"/>
      <c r="F330" s="3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0"/>
      <c r="D331" s="36"/>
      <c r="E331" s="36"/>
      <c r="F331" s="3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0"/>
      <c r="D332" s="36"/>
      <c r="E332" s="36"/>
      <c r="F332" s="3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20"/>
      <c r="D333" s="36"/>
      <c r="E333" s="36"/>
      <c r="F333" s="3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3:19" x14ac:dyDescent="0.15">
      <c r="C334" s="20"/>
      <c r="D334" s="36"/>
      <c r="E334" s="36"/>
      <c r="F334" s="3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20"/>
      <c r="D335" s="36"/>
      <c r="E335" s="36"/>
      <c r="F335" s="3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7" spans="3:19" x14ac:dyDescent="0.15">
      <c r="C337" s="18"/>
    </row>
    <row r="338" spans="3:19" x14ac:dyDescent="0.15">
      <c r="C338" s="20"/>
      <c r="D338" s="36"/>
      <c r="E338" s="36"/>
      <c r="F338" s="3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20"/>
      <c r="D339" s="36"/>
      <c r="E339" s="36"/>
      <c r="F339" s="3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3:19" x14ac:dyDescent="0.15">
      <c r="C340" s="20"/>
      <c r="D340" s="36"/>
      <c r="E340" s="36"/>
      <c r="F340" s="3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0"/>
      <c r="D341" s="36"/>
      <c r="E341" s="36"/>
      <c r="F341" s="3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0"/>
      <c r="D342" s="36"/>
      <c r="E342" s="36"/>
      <c r="F342" s="3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0"/>
      <c r="D343" s="36"/>
      <c r="E343" s="36"/>
      <c r="F343" s="3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0"/>
      <c r="D344" s="36"/>
      <c r="E344" s="36"/>
      <c r="F344" s="3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0"/>
      <c r="D345" s="36"/>
      <c r="E345" s="36"/>
      <c r="F345" s="3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0"/>
      <c r="D346" s="36"/>
      <c r="E346" s="36"/>
      <c r="F346" s="3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0"/>
      <c r="D347" s="36"/>
      <c r="E347" s="36"/>
      <c r="F347" s="3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0"/>
      <c r="D348" s="36"/>
      <c r="E348" s="36"/>
      <c r="F348" s="3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0"/>
      <c r="D349" s="36"/>
      <c r="E349" s="36"/>
      <c r="F349" s="3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0"/>
      <c r="D350" s="36"/>
      <c r="E350" s="36"/>
      <c r="F350" s="3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0"/>
      <c r="D351" s="36"/>
      <c r="E351" s="36"/>
      <c r="F351" s="3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0"/>
      <c r="D352" s="36"/>
      <c r="E352" s="36"/>
      <c r="F352" s="3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0"/>
      <c r="D353" s="36"/>
      <c r="E353" s="36"/>
      <c r="F353" s="3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0"/>
      <c r="D354" s="36"/>
      <c r="E354" s="36"/>
      <c r="F354" s="3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20"/>
      <c r="D355" s="36"/>
      <c r="E355" s="36"/>
      <c r="F355" s="3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3:19" x14ac:dyDescent="0.15">
      <c r="C356" s="20"/>
      <c r="D356" s="36"/>
      <c r="E356" s="36"/>
      <c r="F356" s="3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0"/>
      <c r="D357" s="36"/>
      <c r="E357" s="36"/>
      <c r="F357" s="3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0"/>
      <c r="D358" s="36"/>
      <c r="E358" s="36"/>
      <c r="F358" s="3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0"/>
      <c r="D359" s="36"/>
      <c r="E359" s="36"/>
      <c r="F359" s="3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0"/>
      <c r="D360" s="36"/>
      <c r="E360" s="36"/>
      <c r="F360" s="3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0"/>
      <c r="D361" s="36"/>
      <c r="E361" s="36"/>
      <c r="F361" s="3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0"/>
      <c r="D362" s="36"/>
      <c r="E362" s="36"/>
      <c r="F362" s="3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0"/>
      <c r="D363" s="36"/>
      <c r="E363" s="36"/>
      <c r="F363" s="3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20"/>
      <c r="D364" s="36"/>
      <c r="E364" s="36"/>
      <c r="F364" s="3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3:19" x14ac:dyDescent="0.15">
      <c r="C365" s="20"/>
      <c r="D365" s="36"/>
      <c r="E365" s="36"/>
      <c r="F365" s="3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20"/>
      <c r="D366" s="36"/>
      <c r="E366" s="36"/>
      <c r="F366" s="3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8" spans="3:19" x14ac:dyDescent="0.15">
      <c r="C368" s="18"/>
    </row>
    <row r="369" spans="3:19" x14ac:dyDescent="0.15">
      <c r="C369" s="20"/>
      <c r="D369" s="36"/>
      <c r="E369" s="36"/>
      <c r="F369" s="3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20"/>
      <c r="D370" s="36"/>
      <c r="E370" s="36"/>
      <c r="F370" s="3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3:19" x14ac:dyDescent="0.15">
      <c r="C371" s="20"/>
      <c r="D371" s="36"/>
      <c r="E371" s="36"/>
      <c r="F371" s="3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0"/>
      <c r="D372" s="36"/>
      <c r="E372" s="36"/>
      <c r="F372" s="3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0"/>
      <c r="D373" s="36"/>
      <c r="E373" s="36"/>
      <c r="F373" s="3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0"/>
      <c r="D374" s="36"/>
      <c r="E374" s="36"/>
      <c r="F374" s="3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0"/>
      <c r="D375" s="36"/>
      <c r="E375" s="36"/>
      <c r="F375" s="3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0"/>
      <c r="D376" s="36"/>
      <c r="E376" s="36"/>
      <c r="F376" s="3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0"/>
      <c r="D377" s="36"/>
      <c r="E377" s="36"/>
      <c r="F377" s="3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0"/>
      <c r="D378" s="36"/>
      <c r="E378" s="36"/>
      <c r="F378" s="3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0"/>
      <c r="D379" s="36"/>
      <c r="E379" s="36"/>
      <c r="F379" s="3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0"/>
      <c r="D380" s="36"/>
      <c r="E380" s="36"/>
      <c r="F380" s="3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0"/>
      <c r="D381" s="36"/>
      <c r="E381" s="36"/>
      <c r="F381" s="3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0"/>
      <c r="D382" s="36"/>
      <c r="E382" s="36"/>
      <c r="F382" s="3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0"/>
      <c r="D383" s="36"/>
      <c r="E383" s="36"/>
      <c r="F383" s="3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0"/>
      <c r="D384" s="36"/>
      <c r="E384" s="36"/>
      <c r="F384" s="3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0"/>
      <c r="D385" s="36"/>
      <c r="E385" s="36"/>
      <c r="F385" s="3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20"/>
      <c r="D386" s="36"/>
      <c r="E386" s="36"/>
      <c r="F386" s="3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3:19" x14ac:dyDescent="0.15">
      <c r="C387" s="20"/>
      <c r="D387" s="36"/>
      <c r="E387" s="36"/>
      <c r="F387" s="3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0"/>
      <c r="D388" s="36"/>
      <c r="E388" s="36"/>
      <c r="F388" s="3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0"/>
      <c r="D389" s="36"/>
      <c r="E389" s="36"/>
      <c r="F389" s="3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0"/>
      <c r="D390" s="36"/>
      <c r="E390" s="36"/>
      <c r="F390" s="3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0"/>
      <c r="D391" s="36"/>
      <c r="E391" s="36"/>
      <c r="F391" s="3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0"/>
      <c r="D392" s="36"/>
      <c r="E392" s="36"/>
      <c r="F392" s="3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0"/>
      <c r="D393" s="36"/>
      <c r="E393" s="36"/>
      <c r="F393" s="3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0"/>
      <c r="D394" s="36"/>
      <c r="E394" s="36"/>
      <c r="F394" s="3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20"/>
      <c r="D395" s="36"/>
      <c r="E395" s="36"/>
      <c r="F395" s="3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3:19" x14ac:dyDescent="0.15">
      <c r="C396" s="20"/>
      <c r="D396" s="36"/>
      <c r="E396" s="36"/>
      <c r="F396" s="3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20"/>
      <c r="D397" s="36"/>
      <c r="E397" s="36"/>
      <c r="F397" s="3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9" spans="3:19" x14ac:dyDescent="0.15">
      <c r="C399" s="18"/>
    </row>
    <row r="400" spans="3:19" x14ac:dyDescent="0.15">
      <c r="C400" s="20"/>
      <c r="D400" s="36"/>
      <c r="E400" s="36"/>
      <c r="F400" s="3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20"/>
      <c r="D401" s="36"/>
      <c r="E401" s="36"/>
      <c r="F401" s="3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3:19" x14ac:dyDescent="0.15">
      <c r="C402" s="20"/>
      <c r="D402" s="36"/>
      <c r="E402" s="36"/>
      <c r="F402" s="3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0"/>
      <c r="D403" s="36"/>
      <c r="E403" s="36"/>
      <c r="F403" s="3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0"/>
      <c r="D404" s="36"/>
      <c r="E404" s="36"/>
      <c r="F404" s="3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0"/>
      <c r="D405" s="36"/>
      <c r="E405" s="36"/>
      <c r="F405" s="3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0"/>
      <c r="D406" s="36"/>
      <c r="E406" s="36"/>
      <c r="F406" s="3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0"/>
      <c r="D407" s="36"/>
      <c r="E407" s="36"/>
      <c r="F407" s="3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0"/>
      <c r="D408" s="36"/>
      <c r="E408" s="36"/>
      <c r="F408" s="3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0"/>
      <c r="D409" s="36"/>
      <c r="E409" s="36"/>
      <c r="F409" s="3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0"/>
      <c r="D410" s="36"/>
      <c r="E410" s="36"/>
      <c r="F410" s="3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0"/>
      <c r="D411" s="36"/>
      <c r="E411" s="36"/>
      <c r="F411" s="3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0"/>
      <c r="D412" s="36"/>
      <c r="E412" s="36"/>
      <c r="F412" s="3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0"/>
      <c r="D413" s="36"/>
      <c r="E413" s="36"/>
      <c r="F413" s="3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0"/>
      <c r="D414" s="36"/>
      <c r="E414" s="36"/>
      <c r="F414" s="3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0"/>
      <c r="D415" s="36"/>
      <c r="E415" s="36"/>
      <c r="F415" s="3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0"/>
      <c r="D416" s="36"/>
      <c r="E416" s="36"/>
      <c r="F416" s="3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20"/>
      <c r="D417" s="36"/>
      <c r="E417" s="36"/>
      <c r="F417" s="3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3:19" x14ac:dyDescent="0.15">
      <c r="C418" s="20"/>
      <c r="D418" s="36"/>
      <c r="E418" s="36"/>
      <c r="F418" s="3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0"/>
      <c r="D419" s="36"/>
      <c r="E419" s="36"/>
      <c r="F419" s="3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0"/>
      <c r="D420" s="36"/>
      <c r="E420" s="36"/>
      <c r="F420" s="3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0"/>
      <c r="D421" s="36"/>
      <c r="E421" s="36"/>
      <c r="F421" s="3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0"/>
      <c r="D422" s="36"/>
      <c r="E422" s="36"/>
      <c r="F422" s="3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0"/>
      <c r="D423" s="36"/>
      <c r="E423" s="36"/>
      <c r="F423" s="3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0"/>
      <c r="D424" s="36"/>
      <c r="E424" s="36"/>
      <c r="F424" s="3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0"/>
      <c r="D425" s="36"/>
      <c r="E425" s="36"/>
      <c r="F425" s="3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20"/>
      <c r="D426" s="36"/>
      <c r="E426" s="36"/>
      <c r="F426" s="3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3:19" x14ac:dyDescent="0.15">
      <c r="C427" s="20"/>
      <c r="D427" s="36"/>
      <c r="E427" s="36"/>
      <c r="F427" s="3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20"/>
      <c r="D428" s="36"/>
      <c r="E428" s="36"/>
      <c r="F428" s="3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</sheetData>
  <autoFilter ref="A1:F60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5"/>
  <sheetViews>
    <sheetView zoomScale="90" zoomScaleNormal="90" workbookViewId="0">
      <pane xSplit="3" ySplit="2" topLeftCell="D5" activePane="bottomRight" state="frozen"/>
      <selection pane="topRight" activeCell="B1" sqref="B1"/>
      <selection pane="bottomLeft" activeCell="A4" sqref="A4"/>
      <selection pane="bottomRight" activeCell="R35" sqref="R35:S35"/>
    </sheetView>
  </sheetViews>
  <sheetFormatPr defaultColWidth="9.33203125" defaultRowHeight="12.75" x14ac:dyDescent="0.15"/>
  <cols>
    <col min="1" max="1" width="13.6640625" style="1" customWidth="1"/>
    <col min="2" max="2" width="11.5" style="1" customWidth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3" width="9.6640625" style="1" customWidth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252</v>
      </c>
      <c r="G2" s="13" t="s">
        <v>253</v>
      </c>
      <c r="H2" s="12" t="s">
        <v>254</v>
      </c>
      <c r="I2" s="12" t="s">
        <v>255</v>
      </c>
      <c r="J2" s="12" t="s">
        <v>256</v>
      </c>
      <c r="K2" s="14" t="s">
        <v>257</v>
      </c>
      <c r="L2" s="14" t="s">
        <v>6</v>
      </c>
      <c r="M2" s="14" t="s">
        <v>258</v>
      </c>
      <c r="N2" s="14" t="s">
        <v>259</v>
      </c>
      <c r="O2" s="14" t="s">
        <v>260</v>
      </c>
      <c r="P2" s="70" t="s">
        <v>261</v>
      </c>
      <c r="Q2" s="14" t="s">
        <v>262</v>
      </c>
      <c r="R2" s="14" t="s">
        <v>263</v>
      </c>
      <c r="S2" s="14" t="s">
        <v>264</v>
      </c>
      <c r="T2" s="14" t="s">
        <v>265</v>
      </c>
      <c r="U2" s="14" t="s">
        <v>54</v>
      </c>
    </row>
    <row r="3" spans="1:21" x14ac:dyDescent="0.2">
      <c r="C3" s="30" t="s">
        <v>180</v>
      </c>
      <c r="D3" s="2" t="s">
        <v>3</v>
      </c>
      <c r="E3" s="2">
        <v>1</v>
      </c>
      <c r="F3" s="31">
        <v>348.38673714917456</v>
      </c>
      <c r="G3" s="3">
        <v>1805.1988026505699</v>
      </c>
      <c r="H3" s="4">
        <v>5.1815945044934582</v>
      </c>
      <c r="I3" s="3">
        <v>276.3002566913479</v>
      </c>
      <c r="J3" s="3">
        <v>20.750019277399453</v>
      </c>
      <c r="K3" s="4">
        <v>6.1938516708627915</v>
      </c>
      <c r="L3" s="4">
        <v>56.247187640617966</v>
      </c>
      <c r="M3" s="4">
        <v>60.277839999999991</v>
      </c>
      <c r="N3" s="4">
        <v>4.3055599999999998</v>
      </c>
      <c r="O3" s="4"/>
      <c r="P3" s="5"/>
      <c r="Q3" s="4"/>
      <c r="R3" s="4">
        <v>1.5</v>
      </c>
      <c r="S3" s="4">
        <v>522.5801057237619</v>
      </c>
      <c r="T3" s="4"/>
      <c r="U3" s="4">
        <v>1.4123541545165426</v>
      </c>
    </row>
    <row r="4" spans="1:21" x14ac:dyDescent="0.2">
      <c r="C4" s="30" t="s">
        <v>181</v>
      </c>
      <c r="D4" s="2" t="s">
        <v>3</v>
      </c>
      <c r="E4" s="2">
        <v>1</v>
      </c>
      <c r="F4" s="31">
        <v>174.19336857458728</v>
      </c>
      <c r="G4" s="3">
        <v>902.59940132528493</v>
      </c>
      <c r="H4" s="4">
        <v>5.1815945044934582</v>
      </c>
      <c r="I4" s="3">
        <v>78.940073337730738</v>
      </c>
      <c r="J4" s="3">
        <v>10.37000963405457</v>
      </c>
      <c r="K4" s="4">
        <v>6.1938516708627915</v>
      </c>
      <c r="L4" s="4">
        <v>28.123593820308983</v>
      </c>
      <c r="M4" s="4">
        <v>60.277839999999991</v>
      </c>
      <c r="N4" s="4">
        <v>4.3055599999999998</v>
      </c>
      <c r="O4" s="4"/>
      <c r="P4" s="5"/>
      <c r="Q4" s="4"/>
      <c r="R4" s="4">
        <v>1.5</v>
      </c>
      <c r="S4" s="4">
        <v>261.29005286188095</v>
      </c>
      <c r="T4" s="4"/>
      <c r="U4" s="4">
        <v>1.1446182547645765</v>
      </c>
    </row>
    <row r="5" spans="1:21" x14ac:dyDescent="0.2">
      <c r="C5" s="30" t="s">
        <v>183</v>
      </c>
      <c r="D5" s="2" t="s">
        <v>3</v>
      </c>
      <c r="E5" s="2">
        <v>1</v>
      </c>
      <c r="F5" s="31">
        <v>174.19336857458728</v>
      </c>
      <c r="G5" s="3">
        <v>902.59940132528493</v>
      </c>
      <c r="H5" s="4">
        <v>5.1815945044934582</v>
      </c>
      <c r="I5" s="3">
        <v>78.940073337730738</v>
      </c>
      <c r="J5" s="3">
        <v>10.37000963405457</v>
      </c>
      <c r="K5" s="4">
        <v>6.1938516708627915</v>
      </c>
      <c r="L5" s="4">
        <v>28.123593820308983</v>
      </c>
      <c r="M5" s="4">
        <v>35.520869999999995</v>
      </c>
      <c r="N5" s="4">
        <v>4.3055599999999998</v>
      </c>
      <c r="O5" s="4"/>
      <c r="P5" s="5"/>
      <c r="Q5" s="4"/>
      <c r="R5" s="4">
        <v>1.5</v>
      </c>
      <c r="S5" s="4">
        <v>261.29005286188095</v>
      </c>
      <c r="T5" s="4"/>
      <c r="U5" s="4">
        <v>1.1446182547645765</v>
      </c>
    </row>
    <row r="6" spans="1:21" x14ac:dyDescent="0.2">
      <c r="C6" s="30" t="s">
        <v>184</v>
      </c>
      <c r="D6" s="2" t="s">
        <v>3</v>
      </c>
      <c r="E6" s="2">
        <v>1</v>
      </c>
      <c r="F6" s="31">
        <v>174.19336857458728</v>
      </c>
      <c r="G6" s="3">
        <v>902.59940132528493</v>
      </c>
      <c r="H6" s="4">
        <v>5.1815945044934582</v>
      </c>
      <c r="I6" s="3">
        <v>78.940073337730738</v>
      </c>
      <c r="J6" s="3">
        <v>10.37000963405457</v>
      </c>
      <c r="K6" s="4">
        <v>6.1938516708627915</v>
      </c>
      <c r="L6" s="4">
        <v>28.123593820308983</v>
      </c>
      <c r="M6" s="4">
        <v>35.520869999999995</v>
      </c>
      <c r="N6" s="4">
        <v>4.3055599999999998</v>
      </c>
      <c r="O6" s="4"/>
      <c r="P6" s="5"/>
      <c r="Q6" s="4"/>
      <c r="R6" s="4">
        <v>1.5</v>
      </c>
      <c r="S6" s="4">
        <v>261.29005286188095</v>
      </c>
      <c r="T6" s="4"/>
      <c r="U6" s="4">
        <v>1.1446182547645765</v>
      </c>
    </row>
    <row r="7" spans="1:21" x14ac:dyDescent="0.2">
      <c r="C7" s="30" t="s">
        <v>185</v>
      </c>
      <c r="D7" s="2" t="s">
        <v>3</v>
      </c>
      <c r="E7" s="2">
        <v>1</v>
      </c>
      <c r="F7" s="31">
        <v>174.19336857458728</v>
      </c>
      <c r="G7" s="3">
        <v>902.59940132528493</v>
      </c>
      <c r="H7" s="4">
        <v>5.1815945044934582</v>
      </c>
      <c r="I7" s="3">
        <v>78.940073337730738</v>
      </c>
      <c r="J7" s="3">
        <v>10.37000963405457</v>
      </c>
      <c r="K7" s="4">
        <v>6.1938516708627915</v>
      </c>
      <c r="L7" s="4">
        <v>28.123593820308983</v>
      </c>
      <c r="M7" s="4">
        <v>35.520869999999995</v>
      </c>
      <c r="N7" s="4">
        <v>4.3055599999999998</v>
      </c>
      <c r="O7" s="4"/>
      <c r="P7" s="5"/>
      <c r="Q7" s="4"/>
      <c r="R7" s="4">
        <v>1.5</v>
      </c>
      <c r="S7" s="4">
        <v>261.29005286188095</v>
      </c>
      <c r="T7" s="4"/>
      <c r="U7" s="4">
        <v>1.1446182547645765</v>
      </c>
    </row>
    <row r="8" spans="1:21" x14ac:dyDescent="0.2">
      <c r="C8" s="30" t="s">
        <v>182</v>
      </c>
      <c r="D8" s="2" t="s">
        <v>3</v>
      </c>
      <c r="E8" s="2">
        <v>1</v>
      </c>
      <c r="F8" s="31">
        <v>348.38673714917456</v>
      </c>
      <c r="G8" s="3">
        <v>1805.1988026505699</v>
      </c>
      <c r="H8" s="4">
        <v>5.1815945044934582</v>
      </c>
      <c r="I8" s="3">
        <v>157.89014668475178</v>
      </c>
      <c r="J8" s="3">
        <v>20.750019277399453</v>
      </c>
      <c r="K8" s="4">
        <v>6.1938516708627915</v>
      </c>
      <c r="L8" s="4">
        <v>56.247187640617966</v>
      </c>
      <c r="M8" s="4">
        <v>29.062530000000002</v>
      </c>
      <c r="N8" s="4">
        <v>4.3055599999999998</v>
      </c>
      <c r="O8" s="4"/>
      <c r="P8" s="5"/>
      <c r="Q8" s="4"/>
      <c r="R8" s="4">
        <v>1.5</v>
      </c>
      <c r="S8" s="4">
        <v>522.5801057237619</v>
      </c>
      <c r="T8" s="4"/>
      <c r="U8" s="4">
        <v>1.1446408637748577</v>
      </c>
    </row>
    <row r="9" spans="1:21" x14ac:dyDescent="0.2">
      <c r="C9" s="30" t="s">
        <v>186</v>
      </c>
      <c r="D9" s="2" t="s">
        <v>3</v>
      </c>
      <c r="E9" s="2">
        <v>1</v>
      </c>
      <c r="F9" s="31">
        <v>174.19336857458728</v>
      </c>
      <c r="G9" s="3">
        <v>902.59940132528493</v>
      </c>
      <c r="H9" s="4">
        <v>5.1815945044934582</v>
      </c>
      <c r="I9" s="3">
        <v>78.940073337730738</v>
      </c>
      <c r="J9" s="3">
        <v>10.37000963405457</v>
      </c>
      <c r="K9" s="4">
        <v>6.1938516708627915</v>
      </c>
      <c r="L9" s="4">
        <v>28.123593820308983</v>
      </c>
      <c r="M9" s="4">
        <v>29.062530000000002</v>
      </c>
      <c r="N9" s="4">
        <v>4.3055599999999998</v>
      </c>
      <c r="O9" s="4"/>
      <c r="P9" s="5"/>
      <c r="Q9" s="4"/>
      <c r="R9" s="4">
        <v>1.5</v>
      </c>
      <c r="S9" s="4">
        <v>261.29005286188095</v>
      </c>
      <c r="T9" s="4"/>
      <c r="U9" s="4">
        <v>1.1446182547645765</v>
      </c>
    </row>
    <row r="10" spans="1:21" x14ac:dyDescent="0.2">
      <c r="C10" s="30" t="s">
        <v>187</v>
      </c>
      <c r="D10" s="2" t="s">
        <v>3</v>
      </c>
      <c r="E10" s="2">
        <v>1</v>
      </c>
      <c r="F10" s="31">
        <v>174.19336857458728</v>
      </c>
      <c r="G10" s="3">
        <v>902.59940132528493</v>
      </c>
      <c r="H10" s="4">
        <v>5.1815945044934582</v>
      </c>
      <c r="I10" s="3">
        <v>78.940073337730738</v>
      </c>
      <c r="J10" s="3">
        <v>10.37000963405457</v>
      </c>
      <c r="K10" s="4">
        <v>6.1938516708627915</v>
      </c>
      <c r="L10" s="4">
        <v>28.123593820308983</v>
      </c>
      <c r="M10" s="4">
        <v>29.062530000000002</v>
      </c>
      <c r="N10" s="4">
        <v>4.3055599999999998</v>
      </c>
      <c r="O10" s="4"/>
      <c r="P10" s="5"/>
      <c r="Q10" s="4"/>
      <c r="R10" s="4">
        <v>1.5</v>
      </c>
      <c r="S10" s="4">
        <v>261.29005286188095</v>
      </c>
      <c r="T10" s="4"/>
      <c r="U10" s="4">
        <v>1.1446182547645765</v>
      </c>
    </row>
    <row r="11" spans="1:21" x14ac:dyDescent="0.2">
      <c r="C11" s="30" t="s">
        <v>188</v>
      </c>
      <c r="D11" s="2" t="s">
        <v>3</v>
      </c>
      <c r="E11" s="2">
        <v>1</v>
      </c>
      <c r="F11" s="31">
        <v>174.19336857458728</v>
      </c>
      <c r="G11" s="3">
        <v>902.59940132528493</v>
      </c>
      <c r="H11" s="4">
        <v>5.1815945044934582</v>
      </c>
      <c r="I11" s="3">
        <v>78.940073337730738</v>
      </c>
      <c r="J11" s="3">
        <v>10.37000963405457</v>
      </c>
      <c r="K11" s="4">
        <v>6.1938516708627915</v>
      </c>
      <c r="L11" s="4">
        <v>28.123593820308983</v>
      </c>
      <c r="M11" s="4">
        <v>29.062530000000002</v>
      </c>
      <c r="N11" s="4">
        <v>4.3055599999999998</v>
      </c>
      <c r="O11" s="4"/>
      <c r="P11" s="5"/>
      <c r="Q11" s="4"/>
      <c r="R11" s="4">
        <v>1.5</v>
      </c>
      <c r="S11" s="4">
        <v>261.29005286188095</v>
      </c>
      <c r="T11" s="4"/>
      <c r="U11" s="4">
        <v>1.1446182547645765</v>
      </c>
    </row>
    <row r="12" spans="1:21" x14ac:dyDescent="0.2">
      <c r="C12" s="30" t="s">
        <v>189</v>
      </c>
      <c r="D12" s="2" t="s">
        <v>3</v>
      </c>
      <c r="E12" s="2">
        <v>1</v>
      </c>
      <c r="F12" s="31">
        <v>174.19336857458728</v>
      </c>
      <c r="G12" s="3">
        <v>902.59940132528493</v>
      </c>
      <c r="H12" s="4">
        <v>5.1815945044934582</v>
      </c>
      <c r="I12" s="3">
        <v>197.36018335361717</v>
      </c>
      <c r="J12" s="3">
        <v>10.37000963405457</v>
      </c>
      <c r="K12" s="4">
        <v>6.1938516708627915</v>
      </c>
      <c r="L12" s="4">
        <v>28.123593820308983</v>
      </c>
      <c r="M12" s="4">
        <v>29.062530000000002</v>
      </c>
      <c r="N12" s="4">
        <v>4.3055599999999998</v>
      </c>
      <c r="O12" s="4"/>
      <c r="P12" s="5"/>
      <c r="Q12" s="4"/>
      <c r="R12" s="4">
        <v>1.5</v>
      </c>
      <c r="S12" s="4">
        <v>261.29005286188095</v>
      </c>
      <c r="T12" s="4"/>
      <c r="U12" s="4">
        <v>1.6800900542685089</v>
      </c>
    </row>
    <row r="13" spans="1:21" x14ac:dyDescent="0.15">
      <c r="A13" s="24" t="s">
        <v>565</v>
      </c>
      <c r="B13" s="24" t="s">
        <v>566</v>
      </c>
      <c r="C13" s="24" t="s">
        <v>150</v>
      </c>
      <c r="D13" s="25"/>
      <c r="E13" s="25"/>
      <c r="F13" s="32">
        <f>SUMIF($D3:$D12,"yes",F3:F12)</f>
        <v>2090.3204228950476</v>
      </c>
      <c r="G13" s="32">
        <f>SUMIF($D3:$D12,"yes",G3:G12)</f>
        <v>10831.192815903421</v>
      </c>
      <c r="H13" s="25"/>
      <c r="I13" s="32">
        <f>SUMIF($D3:$D12,"yes",I3:I12)</f>
        <v>1184.1311000938319</v>
      </c>
      <c r="J13" s="32">
        <f>SUMIF($D3:$D12,"yes",J3:J12)</f>
        <v>124.46011562723545</v>
      </c>
      <c r="K13" s="25"/>
      <c r="L13" s="32">
        <f>SUMIF($D3:$D12,"yes",L3:L12)</f>
        <v>337.48312584370785</v>
      </c>
      <c r="M13" s="81">
        <f>SUMPRODUCT($F3:$F12,M3:M12)/$F13</f>
        <v>38.480942499999998</v>
      </c>
      <c r="N13" s="81">
        <f>SUMPRODUCT($F3:$F12,N3:N12)/$F13</f>
        <v>4.3055599999999998</v>
      </c>
      <c r="O13" s="81">
        <f>SUMPRODUCT($F3:$F12,O3:O12)/$F13</f>
        <v>0</v>
      </c>
      <c r="R13" s="1">
        <f>S13/F13</f>
        <v>1.5000000000000002</v>
      </c>
      <c r="S13" s="87">
        <f>SUM(S3:S12)</f>
        <v>3135.4806343425721</v>
      </c>
      <c r="U13" s="81">
        <f>SUMPRODUCT($F3:$F12,U3:U12)/$F13</f>
        <v>1.2338673228502786</v>
      </c>
    </row>
    <row r="14" spans="1:21" x14ac:dyDescent="0.2">
      <c r="C14" s="30" t="s">
        <v>180</v>
      </c>
      <c r="D14" s="2" t="s">
        <v>3</v>
      </c>
      <c r="E14" s="2">
        <v>1</v>
      </c>
      <c r="F14" s="31">
        <v>348.38673714917456</v>
      </c>
      <c r="G14" s="3">
        <v>1805.1988026505699</v>
      </c>
      <c r="H14" s="4">
        <v>5.1815945044934582</v>
      </c>
      <c r="I14" s="3">
        <v>276.3002566913479</v>
      </c>
      <c r="J14" s="3">
        <v>20.750019277399453</v>
      </c>
      <c r="K14" s="4">
        <v>6.1938516708627915</v>
      </c>
      <c r="L14" s="4">
        <v>56.247187640617966</v>
      </c>
      <c r="M14" s="4">
        <v>60.277839999999991</v>
      </c>
      <c r="N14" s="4">
        <v>4.3055599999999998</v>
      </c>
      <c r="O14" s="4"/>
      <c r="P14" s="5"/>
      <c r="Q14" s="4"/>
      <c r="R14" s="4">
        <v>1.5</v>
      </c>
      <c r="S14" s="4">
        <v>522.5801057237619</v>
      </c>
      <c r="T14" s="4"/>
      <c r="U14" s="4">
        <v>1.4123541545165426</v>
      </c>
    </row>
    <row r="15" spans="1:21" x14ac:dyDescent="0.2">
      <c r="C15" s="30" t="s">
        <v>181</v>
      </c>
      <c r="D15" s="2" t="s">
        <v>3</v>
      </c>
      <c r="E15" s="2">
        <v>1</v>
      </c>
      <c r="F15" s="31">
        <v>174.19336857458728</v>
      </c>
      <c r="G15" s="3">
        <v>902.59940132528493</v>
      </c>
      <c r="H15" s="4">
        <v>5.1815945044934582</v>
      </c>
      <c r="I15" s="3">
        <v>78.940073337730738</v>
      </c>
      <c r="J15" s="3">
        <v>10.37000963405457</v>
      </c>
      <c r="K15" s="4">
        <v>6.1938516708627915</v>
      </c>
      <c r="L15" s="4">
        <v>28.123593820308983</v>
      </c>
      <c r="M15" s="4">
        <v>60.277839999999991</v>
      </c>
      <c r="N15" s="4">
        <v>4.3055599999999998</v>
      </c>
      <c r="O15" s="4"/>
      <c r="P15" s="5"/>
      <c r="Q15" s="4"/>
      <c r="R15" s="4">
        <v>1.5</v>
      </c>
      <c r="S15" s="4">
        <v>261.29005286188095</v>
      </c>
      <c r="T15" s="4"/>
      <c r="U15" s="4">
        <v>1.1446182547645765</v>
      </c>
    </row>
    <row r="16" spans="1:21" x14ac:dyDescent="0.2">
      <c r="C16" s="30" t="s">
        <v>183</v>
      </c>
      <c r="D16" s="2" t="s">
        <v>3</v>
      </c>
      <c r="E16" s="2">
        <v>1</v>
      </c>
      <c r="F16" s="31">
        <v>174.19336857458728</v>
      </c>
      <c r="G16" s="3">
        <v>902.59940132528493</v>
      </c>
      <c r="H16" s="4">
        <v>5.1815945044934582</v>
      </c>
      <c r="I16" s="3">
        <v>78.940073337730738</v>
      </c>
      <c r="J16" s="3">
        <v>10.37000963405457</v>
      </c>
      <c r="K16" s="4">
        <v>6.1938516708627915</v>
      </c>
      <c r="L16" s="4">
        <v>28.123593820308983</v>
      </c>
      <c r="M16" s="4">
        <v>35.520869999999995</v>
      </c>
      <c r="N16" s="4">
        <v>4.3055599999999998</v>
      </c>
      <c r="O16" s="4"/>
      <c r="P16" s="5"/>
      <c r="Q16" s="4"/>
      <c r="R16" s="4">
        <v>1.5</v>
      </c>
      <c r="S16" s="4">
        <v>261.29005286188095</v>
      </c>
      <c r="T16" s="4"/>
      <c r="U16" s="4">
        <v>1.1446182547645765</v>
      </c>
    </row>
    <row r="17" spans="1:21" x14ac:dyDescent="0.2">
      <c r="C17" s="30" t="s">
        <v>184</v>
      </c>
      <c r="D17" s="2" t="s">
        <v>3</v>
      </c>
      <c r="E17" s="2">
        <v>1</v>
      </c>
      <c r="F17" s="31">
        <v>174.19336857458728</v>
      </c>
      <c r="G17" s="3">
        <v>902.59940132528493</v>
      </c>
      <c r="H17" s="4">
        <v>5.1815945044934582</v>
      </c>
      <c r="I17" s="3">
        <v>78.940073337730738</v>
      </c>
      <c r="J17" s="3">
        <v>10.37000963405457</v>
      </c>
      <c r="K17" s="4">
        <v>6.1938516708627915</v>
      </c>
      <c r="L17" s="4">
        <v>28.123593820308983</v>
      </c>
      <c r="M17" s="4">
        <v>35.520869999999995</v>
      </c>
      <c r="N17" s="4">
        <v>4.3055599999999998</v>
      </c>
      <c r="O17" s="4"/>
      <c r="P17" s="5"/>
      <c r="Q17" s="4"/>
      <c r="R17" s="4">
        <v>1.5</v>
      </c>
      <c r="S17" s="4">
        <v>261.29005286188095</v>
      </c>
      <c r="T17" s="4"/>
      <c r="U17" s="4">
        <v>1.1446182547645765</v>
      </c>
    </row>
    <row r="18" spans="1:21" x14ac:dyDescent="0.2">
      <c r="C18" s="30" t="s">
        <v>185</v>
      </c>
      <c r="D18" s="2" t="s">
        <v>3</v>
      </c>
      <c r="E18" s="2">
        <v>1</v>
      </c>
      <c r="F18" s="31">
        <v>174.19336857458728</v>
      </c>
      <c r="G18" s="3">
        <v>902.59940132528493</v>
      </c>
      <c r="H18" s="4">
        <v>5.1815945044934582</v>
      </c>
      <c r="I18" s="3">
        <v>78.940073337730738</v>
      </c>
      <c r="J18" s="3">
        <v>10.37000963405457</v>
      </c>
      <c r="K18" s="4">
        <v>6.1938516708627915</v>
      </c>
      <c r="L18" s="4">
        <v>28.123593820308983</v>
      </c>
      <c r="M18" s="4">
        <v>35.520869999999995</v>
      </c>
      <c r="N18" s="4">
        <v>4.3055599999999998</v>
      </c>
      <c r="O18" s="4"/>
      <c r="P18" s="5"/>
      <c r="Q18" s="4"/>
      <c r="R18" s="4">
        <v>1.5</v>
      </c>
      <c r="S18" s="4">
        <v>261.29005286188095</v>
      </c>
      <c r="T18" s="4"/>
      <c r="U18" s="4">
        <v>1.1446182547645765</v>
      </c>
    </row>
    <row r="19" spans="1:21" x14ac:dyDescent="0.2">
      <c r="C19" s="30" t="s">
        <v>182</v>
      </c>
      <c r="D19" s="2" t="s">
        <v>3</v>
      </c>
      <c r="E19" s="2">
        <v>1</v>
      </c>
      <c r="F19" s="31">
        <v>348.38673714917456</v>
      </c>
      <c r="G19" s="3">
        <v>1805.1988026505699</v>
      </c>
      <c r="H19" s="4">
        <v>5.1815945044934582</v>
      </c>
      <c r="I19" s="3">
        <v>157.89014668475178</v>
      </c>
      <c r="J19" s="3">
        <v>20.750019277399453</v>
      </c>
      <c r="K19" s="4">
        <v>6.1938516708627915</v>
      </c>
      <c r="L19" s="4">
        <v>56.247187640617966</v>
      </c>
      <c r="M19" s="4">
        <v>29.062530000000002</v>
      </c>
      <c r="N19" s="4">
        <v>4.3055599999999998</v>
      </c>
      <c r="O19" s="4"/>
      <c r="P19" s="5"/>
      <c r="Q19" s="4"/>
      <c r="R19" s="4">
        <v>1.5</v>
      </c>
      <c r="S19" s="4">
        <v>522.5801057237619</v>
      </c>
      <c r="T19" s="4"/>
      <c r="U19" s="4">
        <v>1.1446408637748577</v>
      </c>
    </row>
    <row r="20" spans="1:21" x14ac:dyDescent="0.2">
      <c r="C20" s="30" t="s">
        <v>186</v>
      </c>
      <c r="D20" s="2" t="s">
        <v>3</v>
      </c>
      <c r="E20" s="2">
        <v>1</v>
      </c>
      <c r="F20" s="31">
        <v>174.19336857458728</v>
      </c>
      <c r="G20" s="3">
        <v>902.59940132528493</v>
      </c>
      <c r="H20" s="4">
        <v>5.1815945044934582</v>
      </c>
      <c r="I20" s="3">
        <v>78.940073337730738</v>
      </c>
      <c r="J20" s="3">
        <v>10.37000963405457</v>
      </c>
      <c r="K20" s="4">
        <v>6.1938516708627915</v>
      </c>
      <c r="L20" s="4">
        <v>28.123593820308983</v>
      </c>
      <c r="M20" s="4">
        <v>29.062530000000002</v>
      </c>
      <c r="N20" s="4">
        <v>4.3055599999999998</v>
      </c>
      <c r="O20" s="4"/>
      <c r="P20" s="5"/>
      <c r="Q20" s="4"/>
      <c r="R20" s="4">
        <v>1.5</v>
      </c>
      <c r="S20" s="4">
        <v>261.29005286188095</v>
      </c>
      <c r="T20" s="4"/>
      <c r="U20" s="4">
        <v>1.1446182547645765</v>
      </c>
    </row>
    <row r="21" spans="1:21" x14ac:dyDescent="0.2">
      <c r="C21" s="30" t="s">
        <v>187</v>
      </c>
      <c r="D21" s="2" t="s">
        <v>3</v>
      </c>
      <c r="E21" s="2">
        <v>1</v>
      </c>
      <c r="F21" s="31">
        <v>174.19336857458728</v>
      </c>
      <c r="G21" s="3">
        <v>902.59940132528493</v>
      </c>
      <c r="H21" s="4">
        <v>5.1815945044934582</v>
      </c>
      <c r="I21" s="3">
        <v>78.940073337730738</v>
      </c>
      <c r="J21" s="3">
        <v>10.37000963405457</v>
      </c>
      <c r="K21" s="4">
        <v>6.1938516708627915</v>
      </c>
      <c r="L21" s="4">
        <v>28.123593820308983</v>
      </c>
      <c r="M21" s="4">
        <v>29.062530000000002</v>
      </c>
      <c r="N21" s="4">
        <v>4.3055599999999998</v>
      </c>
      <c r="O21" s="4"/>
      <c r="P21" s="5"/>
      <c r="Q21" s="4"/>
      <c r="R21" s="4">
        <v>1.5</v>
      </c>
      <c r="S21" s="4">
        <v>261.29005286188095</v>
      </c>
      <c r="T21" s="4"/>
      <c r="U21" s="4">
        <v>1.1446182547645765</v>
      </c>
    </row>
    <row r="22" spans="1:21" x14ac:dyDescent="0.2">
      <c r="C22" s="30" t="s">
        <v>188</v>
      </c>
      <c r="D22" s="2" t="s">
        <v>3</v>
      </c>
      <c r="E22" s="2">
        <v>1</v>
      </c>
      <c r="F22" s="31">
        <v>174.19336857458728</v>
      </c>
      <c r="G22" s="3">
        <v>902.59940132528493</v>
      </c>
      <c r="H22" s="4">
        <v>5.1815945044934582</v>
      </c>
      <c r="I22" s="3">
        <v>78.940073337730738</v>
      </c>
      <c r="J22" s="3">
        <v>10.37000963405457</v>
      </c>
      <c r="K22" s="4">
        <v>6.1938516708627915</v>
      </c>
      <c r="L22" s="4">
        <v>28.123593820308983</v>
      </c>
      <c r="M22" s="4">
        <v>29.062530000000002</v>
      </c>
      <c r="N22" s="4">
        <v>4.3055599999999998</v>
      </c>
      <c r="O22" s="4"/>
      <c r="P22" s="5"/>
      <c r="Q22" s="4"/>
      <c r="R22" s="4">
        <v>1.5</v>
      </c>
      <c r="S22" s="4">
        <v>261.29005286188095</v>
      </c>
      <c r="T22" s="4"/>
      <c r="U22" s="4">
        <v>1.1446182547645765</v>
      </c>
    </row>
    <row r="23" spans="1:21" x14ac:dyDescent="0.2">
      <c r="C23" s="30" t="s">
        <v>189</v>
      </c>
      <c r="D23" s="2" t="s">
        <v>3</v>
      </c>
      <c r="E23" s="2">
        <v>1</v>
      </c>
      <c r="F23" s="31">
        <v>174.19336857458728</v>
      </c>
      <c r="G23" s="3">
        <v>902.59940132528493</v>
      </c>
      <c r="H23" s="4">
        <v>5.1815945044934582</v>
      </c>
      <c r="I23" s="3">
        <v>197.36018335361717</v>
      </c>
      <c r="J23" s="3">
        <v>10.37000963405457</v>
      </c>
      <c r="K23" s="4">
        <v>6.1938516708627915</v>
      </c>
      <c r="L23" s="4">
        <v>28.123593820308983</v>
      </c>
      <c r="M23" s="4">
        <v>29.062530000000002</v>
      </c>
      <c r="N23" s="4">
        <v>4.3055599999999998</v>
      </c>
      <c r="O23" s="4"/>
      <c r="P23" s="5"/>
      <c r="Q23" s="4"/>
      <c r="R23" s="4">
        <v>1.5</v>
      </c>
      <c r="S23" s="4">
        <v>261.29005286188095</v>
      </c>
      <c r="T23" s="4"/>
      <c r="U23" s="4">
        <v>1.6800900542685089</v>
      </c>
    </row>
    <row r="24" spans="1:21" x14ac:dyDescent="0.15">
      <c r="A24" s="24" t="s">
        <v>567</v>
      </c>
      <c r="B24" s="24" t="s">
        <v>566</v>
      </c>
      <c r="C24" s="24" t="s">
        <v>150</v>
      </c>
      <c r="D24" s="25"/>
      <c r="E24" s="25"/>
      <c r="F24" s="32">
        <f>SUMIF($D14:$D23,"yes",F14:F23)</f>
        <v>2090.3204228950476</v>
      </c>
      <c r="G24" s="32">
        <f>SUMIF($D14:$D23,"yes",G14:G23)</f>
        <v>10831.192815903421</v>
      </c>
      <c r="H24" s="25"/>
      <c r="I24" s="32">
        <f>SUMIF($D14:$D23,"yes",I14:I23)</f>
        <v>1184.1311000938319</v>
      </c>
      <c r="J24" s="32">
        <f>SUMIF($D14:$D23,"yes",J14:J23)</f>
        <v>124.46011562723545</v>
      </c>
      <c r="K24" s="25"/>
      <c r="L24" s="32">
        <f>SUMIF($D14:$D23,"yes",L14:L23)</f>
        <v>337.48312584370785</v>
      </c>
      <c r="M24" s="81">
        <f>SUMPRODUCT($F14:$F23,M14:M23)/$F24</f>
        <v>38.480942499999998</v>
      </c>
      <c r="N24" s="81">
        <f>SUMPRODUCT($F14:$F23,N14:N23)/$F24</f>
        <v>4.3055599999999998</v>
      </c>
      <c r="O24" s="81">
        <f>SUMPRODUCT($F14:$F23,O14:O23)/$F24</f>
        <v>0</v>
      </c>
      <c r="R24" s="1">
        <f>S24/F24</f>
        <v>1.5000000000000002</v>
      </c>
      <c r="S24" s="87">
        <f>SUM(S14:S23)</f>
        <v>3135.4806343425721</v>
      </c>
      <c r="U24" s="81">
        <f>SUMPRODUCT($F14:$F23,U14:U23)/$F24</f>
        <v>1.2338673228502786</v>
      </c>
    </row>
    <row r="25" spans="1:21" x14ac:dyDescent="0.2">
      <c r="C25" s="30" t="s">
        <v>180</v>
      </c>
      <c r="D25" s="2" t="s">
        <v>3</v>
      </c>
      <c r="E25" s="2">
        <v>1</v>
      </c>
      <c r="F25" s="31">
        <v>348.38673714917456</v>
      </c>
      <c r="G25" s="3">
        <v>1805.1988026505699</v>
      </c>
      <c r="H25" s="4">
        <v>5.1815945044934582</v>
      </c>
      <c r="I25" s="3">
        <v>276.3002566913479</v>
      </c>
      <c r="J25" s="3">
        <v>20.750019277399453</v>
      </c>
      <c r="K25" s="4">
        <v>6.1938516708627915</v>
      </c>
      <c r="L25" s="4">
        <v>56.247187640617966</v>
      </c>
      <c r="M25" s="4">
        <v>24.003496999999999</v>
      </c>
      <c r="N25" s="4">
        <v>4.3055599999999998</v>
      </c>
      <c r="O25" s="4"/>
      <c r="P25" s="5"/>
      <c r="Q25" s="4"/>
      <c r="R25" s="4">
        <v>1.5</v>
      </c>
      <c r="S25" s="4">
        <v>522.5801057237619</v>
      </c>
      <c r="T25" s="4"/>
      <c r="U25" s="4">
        <v>0.37662777453774471</v>
      </c>
    </row>
    <row r="26" spans="1:21" x14ac:dyDescent="0.2">
      <c r="C26" s="30" t="s">
        <v>181</v>
      </c>
      <c r="D26" s="2" t="s">
        <v>3</v>
      </c>
      <c r="E26" s="2">
        <v>1</v>
      </c>
      <c r="F26" s="31">
        <v>174.19336857458728</v>
      </c>
      <c r="G26" s="3">
        <v>902.59940132528493</v>
      </c>
      <c r="H26" s="4">
        <v>5.1815945044934582</v>
      </c>
      <c r="I26" s="3">
        <v>78.940073337730738</v>
      </c>
      <c r="J26" s="3">
        <v>10.37000963405457</v>
      </c>
      <c r="K26" s="4">
        <v>6.1938516708627915</v>
      </c>
      <c r="L26" s="4">
        <v>28.123593820308983</v>
      </c>
      <c r="M26" s="4">
        <v>24.003496999999999</v>
      </c>
      <c r="N26" s="4">
        <v>4.3055599999999998</v>
      </c>
      <c r="O26" s="4"/>
      <c r="P26" s="5"/>
      <c r="Q26" s="4"/>
      <c r="R26" s="4">
        <v>1.5</v>
      </c>
      <c r="S26" s="4">
        <v>261.29005286188095</v>
      </c>
      <c r="T26" s="4"/>
      <c r="U26" s="4">
        <v>0.30523153460388708</v>
      </c>
    </row>
    <row r="27" spans="1:21" x14ac:dyDescent="0.2">
      <c r="C27" s="30" t="s">
        <v>183</v>
      </c>
      <c r="D27" s="2" t="s">
        <v>3</v>
      </c>
      <c r="E27" s="2">
        <v>1</v>
      </c>
      <c r="F27" s="31">
        <v>174.19336857458728</v>
      </c>
      <c r="G27" s="3">
        <v>902.59940132528493</v>
      </c>
      <c r="H27" s="4">
        <v>5.1815945044934582</v>
      </c>
      <c r="I27" s="3">
        <v>78.940073337730738</v>
      </c>
      <c r="J27" s="3">
        <v>10.37000963405457</v>
      </c>
      <c r="K27" s="4">
        <v>6.1938516708627915</v>
      </c>
      <c r="L27" s="4">
        <v>28.123593820308983</v>
      </c>
      <c r="M27" s="4">
        <v>18.298629999999999</v>
      </c>
      <c r="N27" s="4">
        <v>4.3055599999999998</v>
      </c>
      <c r="O27" s="4"/>
      <c r="P27" s="5"/>
      <c r="Q27" s="4"/>
      <c r="R27" s="4">
        <v>1.5</v>
      </c>
      <c r="S27" s="4">
        <v>261.29005286188095</v>
      </c>
      <c r="T27" s="4"/>
      <c r="U27" s="4">
        <v>0.30523153460388708</v>
      </c>
    </row>
    <row r="28" spans="1:21" x14ac:dyDescent="0.2">
      <c r="C28" s="30" t="s">
        <v>184</v>
      </c>
      <c r="D28" s="2" t="s">
        <v>3</v>
      </c>
      <c r="E28" s="2">
        <v>1</v>
      </c>
      <c r="F28" s="31">
        <v>174.19336857458728</v>
      </c>
      <c r="G28" s="3">
        <v>902.59940132528493</v>
      </c>
      <c r="H28" s="4">
        <v>5.1815945044934582</v>
      </c>
      <c r="I28" s="3">
        <v>78.940073337730738</v>
      </c>
      <c r="J28" s="3">
        <v>10.37000963405457</v>
      </c>
      <c r="K28" s="4">
        <v>6.1938516708627915</v>
      </c>
      <c r="L28" s="4">
        <v>28.123593820308983</v>
      </c>
      <c r="M28" s="4">
        <v>18.298629999999999</v>
      </c>
      <c r="N28" s="4">
        <v>4.3055599999999998</v>
      </c>
      <c r="O28" s="4"/>
      <c r="P28" s="5"/>
      <c r="Q28" s="4"/>
      <c r="R28" s="4">
        <v>1.5</v>
      </c>
      <c r="S28" s="4">
        <v>261.29005286188095</v>
      </c>
      <c r="T28" s="4"/>
      <c r="U28" s="4">
        <v>0.30523153460388708</v>
      </c>
    </row>
    <row r="29" spans="1:21" x14ac:dyDescent="0.2">
      <c r="C29" s="30" t="s">
        <v>185</v>
      </c>
      <c r="D29" s="2" t="s">
        <v>3</v>
      </c>
      <c r="E29" s="2">
        <v>1</v>
      </c>
      <c r="F29" s="31">
        <v>174.19336857458728</v>
      </c>
      <c r="G29" s="3">
        <v>902.59940132528493</v>
      </c>
      <c r="H29" s="4">
        <v>5.1815945044934582</v>
      </c>
      <c r="I29" s="3">
        <v>78.940073337730738</v>
      </c>
      <c r="J29" s="3">
        <v>10.37000963405457</v>
      </c>
      <c r="K29" s="4">
        <v>6.1938516708627915</v>
      </c>
      <c r="L29" s="4">
        <v>28.123593820308983</v>
      </c>
      <c r="M29" s="4">
        <v>18.298629999999999</v>
      </c>
      <c r="N29" s="4">
        <v>4.3055599999999998</v>
      </c>
      <c r="O29" s="4"/>
      <c r="P29" s="5"/>
      <c r="Q29" s="4"/>
      <c r="R29" s="4">
        <v>1.5</v>
      </c>
      <c r="S29" s="4">
        <v>261.29005286188095</v>
      </c>
      <c r="T29" s="4"/>
      <c r="U29" s="4">
        <v>0.30523153460388708</v>
      </c>
    </row>
    <row r="30" spans="1:21" x14ac:dyDescent="0.2">
      <c r="C30" s="30" t="s">
        <v>182</v>
      </c>
      <c r="D30" s="2" t="s">
        <v>3</v>
      </c>
      <c r="E30" s="2">
        <v>1</v>
      </c>
      <c r="F30" s="31">
        <v>348.38673714917456</v>
      </c>
      <c r="G30" s="3">
        <v>1805.1988026505699</v>
      </c>
      <c r="H30" s="4">
        <v>5.1815945044934582</v>
      </c>
      <c r="I30" s="3">
        <v>157.89014668475178</v>
      </c>
      <c r="J30" s="3">
        <v>20.750019277399453</v>
      </c>
      <c r="K30" s="4">
        <v>6.1938516708627915</v>
      </c>
      <c r="L30" s="4">
        <v>56.247187640617966</v>
      </c>
      <c r="M30" s="4">
        <v>13.777792</v>
      </c>
      <c r="N30" s="4">
        <v>4.3055599999999998</v>
      </c>
      <c r="O30" s="4"/>
      <c r="P30" s="5"/>
      <c r="Q30" s="4"/>
      <c r="R30" s="4">
        <v>1.5</v>
      </c>
      <c r="S30" s="4">
        <v>522.5801057237619</v>
      </c>
      <c r="T30" s="4"/>
      <c r="U30" s="4">
        <v>0.30523756367329541</v>
      </c>
    </row>
    <row r="31" spans="1:21" x14ac:dyDescent="0.2">
      <c r="C31" s="30" t="s">
        <v>186</v>
      </c>
      <c r="D31" s="2" t="s">
        <v>3</v>
      </c>
      <c r="E31" s="2">
        <v>1</v>
      </c>
      <c r="F31" s="31">
        <v>174.19336857458728</v>
      </c>
      <c r="G31" s="3">
        <v>902.59940132528493</v>
      </c>
      <c r="H31" s="4">
        <v>5.1815945044934582</v>
      </c>
      <c r="I31" s="3">
        <v>78.940073337730738</v>
      </c>
      <c r="J31" s="3">
        <v>10.37000963405457</v>
      </c>
      <c r="K31" s="4">
        <v>6.1938516708627915</v>
      </c>
      <c r="L31" s="4">
        <v>28.123593820308983</v>
      </c>
      <c r="M31" s="4">
        <v>13.777792</v>
      </c>
      <c r="N31" s="4">
        <v>4.3055599999999998</v>
      </c>
      <c r="O31" s="4"/>
      <c r="P31" s="5"/>
      <c r="Q31" s="4"/>
      <c r="R31" s="4">
        <v>1.5</v>
      </c>
      <c r="S31" s="4">
        <v>261.29005286188095</v>
      </c>
      <c r="T31" s="4"/>
      <c r="U31" s="4">
        <v>0.30523153460388708</v>
      </c>
    </row>
    <row r="32" spans="1:21" x14ac:dyDescent="0.2">
      <c r="C32" s="30" t="s">
        <v>187</v>
      </c>
      <c r="D32" s="2" t="s">
        <v>3</v>
      </c>
      <c r="E32" s="2">
        <v>1</v>
      </c>
      <c r="F32" s="31">
        <v>174.19336857458728</v>
      </c>
      <c r="G32" s="3">
        <v>902.59940132528493</v>
      </c>
      <c r="H32" s="4">
        <v>5.1815945044934582</v>
      </c>
      <c r="I32" s="3">
        <v>78.940073337730738</v>
      </c>
      <c r="J32" s="3">
        <v>10.37000963405457</v>
      </c>
      <c r="K32" s="4">
        <v>6.1938516708627915</v>
      </c>
      <c r="L32" s="4">
        <v>28.123593820308983</v>
      </c>
      <c r="M32" s="4">
        <v>13.777792</v>
      </c>
      <c r="N32" s="4">
        <v>4.3055599999999998</v>
      </c>
      <c r="O32" s="4"/>
      <c r="P32" s="5"/>
      <c r="Q32" s="4"/>
      <c r="R32" s="4">
        <v>1.5</v>
      </c>
      <c r="S32" s="4">
        <v>261.29005286188095</v>
      </c>
      <c r="T32" s="4"/>
      <c r="U32" s="4">
        <v>0.30523153460388708</v>
      </c>
    </row>
    <row r="33" spans="1:21" x14ac:dyDescent="0.2">
      <c r="C33" s="30" t="s">
        <v>188</v>
      </c>
      <c r="D33" s="2" t="s">
        <v>3</v>
      </c>
      <c r="E33" s="2">
        <v>1</v>
      </c>
      <c r="F33" s="31">
        <v>174.19336857458728</v>
      </c>
      <c r="G33" s="3">
        <v>902.59940132528493</v>
      </c>
      <c r="H33" s="4">
        <v>5.1815945044934582</v>
      </c>
      <c r="I33" s="3">
        <v>78.940073337730738</v>
      </c>
      <c r="J33" s="3">
        <v>10.37000963405457</v>
      </c>
      <c r="K33" s="4">
        <v>6.1938516708627915</v>
      </c>
      <c r="L33" s="4">
        <v>28.123593820308983</v>
      </c>
      <c r="M33" s="4">
        <v>13.777792</v>
      </c>
      <c r="N33" s="4">
        <v>4.3055599999999998</v>
      </c>
      <c r="O33" s="4"/>
      <c r="P33" s="5"/>
      <c r="Q33" s="4"/>
      <c r="R33" s="4">
        <v>1.5</v>
      </c>
      <c r="S33" s="4">
        <v>261.29005286188095</v>
      </c>
      <c r="T33" s="4"/>
      <c r="U33" s="4">
        <v>0.30523153460388708</v>
      </c>
    </row>
    <row r="34" spans="1:21" x14ac:dyDescent="0.2">
      <c r="C34" s="30" t="s">
        <v>189</v>
      </c>
      <c r="D34" s="2" t="s">
        <v>3</v>
      </c>
      <c r="E34" s="2">
        <v>1</v>
      </c>
      <c r="F34" s="31">
        <v>174.19336857458728</v>
      </c>
      <c r="G34" s="3">
        <v>902.59940132528493</v>
      </c>
      <c r="H34" s="4">
        <v>5.1815945044934582</v>
      </c>
      <c r="I34" s="3">
        <v>197.36018335361717</v>
      </c>
      <c r="J34" s="3">
        <v>10.37000963405457</v>
      </c>
      <c r="K34" s="4">
        <v>6.1938516708627915</v>
      </c>
      <c r="L34" s="4">
        <v>28.123593820308983</v>
      </c>
      <c r="M34" s="4">
        <v>13.777792</v>
      </c>
      <c r="N34" s="4">
        <v>4.3055599999999998</v>
      </c>
      <c r="O34" s="4"/>
      <c r="P34" s="5"/>
      <c r="Q34" s="4"/>
      <c r="R34" s="4">
        <v>1.5</v>
      </c>
      <c r="S34" s="4">
        <v>261.29005286188095</v>
      </c>
      <c r="T34" s="4"/>
      <c r="U34" s="4">
        <v>0.44802401447160239</v>
      </c>
    </row>
    <row r="35" spans="1:21" x14ac:dyDescent="0.15">
      <c r="A35" s="24" t="s">
        <v>568</v>
      </c>
      <c r="B35" s="24" t="s">
        <v>566</v>
      </c>
      <c r="C35" s="24" t="s">
        <v>150</v>
      </c>
      <c r="D35" s="25"/>
      <c r="E35" s="25"/>
      <c r="F35" s="32">
        <f>SUMIF($D25:$D34,"yes",F25:F34)</f>
        <v>2090.3204228950476</v>
      </c>
      <c r="G35" s="32">
        <f>SUMIF($D25:$D34,"yes",G25:G34)</f>
        <v>10831.192815903421</v>
      </c>
      <c r="H35" s="25"/>
      <c r="I35" s="32">
        <f>SUMIF($D25:$D34,"yes",I25:I34)</f>
        <v>1184.1311000938319</v>
      </c>
      <c r="J35" s="32">
        <f>SUMIF($D25:$D34,"yes",J25:J34)</f>
        <v>124.46011562723545</v>
      </c>
      <c r="K35" s="25"/>
      <c r="L35" s="32">
        <f>SUMIF($D25:$D34,"yes",L25:L34)</f>
        <v>337.48312584370785</v>
      </c>
      <c r="M35" s="81">
        <f>SUMPRODUCT($F25:$F34,M25:M34)/$F35</f>
        <v>17.464427749999999</v>
      </c>
      <c r="N35" s="81">
        <f>SUMPRODUCT($F25:$F34,N25:N34)/$F35</f>
        <v>4.3055599999999998</v>
      </c>
      <c r="O35" s="81">
        <f>SUMPRODUCT($F25:$F34,O25:O34)/$F35</f>
        <v>0</v>
      </c>
      <c r="R35" s="1">
        <f>S35/F35</f>
        <v>1.5000000000000002</v>
      </c>
      <c r="S35" s="87">
        <f>SUM(S25:S34)</f>
        <v>3135.4806343425721</v>
      </c>
      <c r="U35" s="81">
        <f>SUMPRODUCT($F25:$F34,U25:U34)/$F35</f>
        <v>0.32903128609340765</v>
      </c>
    </row>
    <row r="36" spans="1:21" x14ac:dyDescent="0.15">
      <c r="C36" s="26"/>
    </row>
    <row r="37" spans="1:21" x14ac:dyDescent="0.15">
      <c r="C37" s="26"/>
    </row>
    <row r="38" spans="1:21" x14ac:dyDescent="0.15">
      <c r="C38" s="26"/>
    </row>
    <row r="39" spans="1:21" x14ac:dyDescent="0.15">
      <c r="C39" s="26"/>
    </row>
    <row r="40" spans="1:21" x14ac:dyDescent="0.15">
      <c r="C40" s="26"/>
    </row>
    <row r="41" spans="1:21" x14ac:dyDescent="0.15">
      <c r="C41" s="26"/>
    </row>
    <row r="42" spans="1:21" x14ac:dyDescent="0.15">
      <c r="C42" s="26"/>
    </row>
    <row r="43" spans="1:21" x14ac:dyDescent="0.15">
      <c r="C43" s="26"/>
    </row>
    <row r="44" spans="1:21" x14ac:dyDescent="0.15">
      <c r="C44" s="26"/>
    </row>
    <row r="45" spans="1:21" x14ac:dyDescent="0.15">
      <c r="C45" s="26"/>
    </row>
    <row r="46" spans="1:21" x14ac:dyDescent="0.15">
      <c r="C46" s="26"/>
    </row>
    <row r="47" spans="1:21" x14ac:dyDescent="0.15">
      <c r="C47" s="26"/>
    </row>
    <row r="48" spans="1:21" x14ac:dyDescent="0.15">
      <c r="C48" s="26"/>
    </row>
    <row r="49" spans="3:3" x14ac:dyDescent="0.15">
      <c r="C49" s="26"/>
    </row>
    <row r="50" spans="3:3" x14ac:dyDescent="0.15">
      <c r="C50" s="26"/>
    </row>
    <row r="51" spans="3:3" x14ac:dyDescent="0.15">
      <c r="C51" s="26"/>
    </row>
    <row r="52" spans="3:3" x14ac:dyDescent="0.15">
      <c r="C52" s="26"/>
    </row>
    <row r="53" spans="3:3" x14ac:dyDescent="0.15">
      <c r="C53" s="26"/>
    </row>
    <row r="54" spans="3:3" x14ac:dyDescent="0.15">
      <c r="C54" s="26"/>
    </row>
    <row r="55" spans="3:3" x14ac:dyDescent="0.15">
      <c r="C55" s="26"/>
    </row>
    <row r="56" spans="3:3" x14ac:dyDescent="0.15">
      <c r="C56" s="26"/>
    </row>
    <row r="57" spans="3:3" x14ac:dyDescent="0.15">
      <c r="C57" s="26"/>
    </row>
    <row r="58" spans="3:3" x14ac:dyDescent="0.15">
      <c r="C58" s="26"/>
    </row>
    <row r="59" spans="3:3" x14ac:dyDescent="0.15">
      <c r="C59" s="26"/>
    </row>
    <row r="60" spans="3:3" x14ac:dyDescent="0.15">
      <c r="C60" s="26"/>
    </row>
    <row r="61" spans="3:3" x14ac:dyDescent="0.15">
      <c r="C61" s="26"/>
    </row>
    <row r="62" spans="3:3" x14ac:dyDescent="0.15">
      <c r="C62" s="26"/>
    </row>
    <row r="63" spans="3:3" x14ac:dyDescent="0.15">
      <c r="C63" s="26"/>
    </row>
    <row r="64" spans="3:3" x14ac:dyDescent="0.15">
      <c r="C64" s="26"/>
    </row>
    <row r="65" spans="3:3" x14ac:dyDescent="0.15">
      <c r="C65" s="26"/>
    </row>
  </sheetData>
  <autoFilter ref="A2:U35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830"/>
  <sheetViews>
    <sheetView workbookViewId="0">
      <pane xSplit="4" ySplit="2" topLeftCell="M3" activePane="bottomRight" state="frozen"/>
      <selection pane="topRight" activeCell="C1" sqref="C1"/>
      <selection pane="bottomLeft" activeCell="A2" sqref="A2"/>
      <selection pane="bottomRight" activeCell="D561" sqref="D561"/>
    </sheetView>
  </sheetViews>
  <sheetFormatPr defaultColWidth="9.33203125" defaultRowHeight="11.25" x14ac:dyDescent="0.15"/>
  <cols>
    <col min="1" max="2" width="11" style="50" customWidth="1"/>
    <col min="3" max="3" width="2.5" style="54" customWidth="1"/>
    <col min="4" max="4" width="41.83203125" style="51" bestFit="1" customWidth="1"/>
    <col min="5" max="5" width="17" style="52" customWidth="1"/>
    <col min="6" max="20" width="17" style="50" customWidth="1"/>
    <col min="21" max="16384" width="9.33203125" style="50"/>
  </cols>
  <sheetData>
    <row r="1" spans="1:20" ht="20.25" x14ac:dyDescent="0.15">
      <c r="A1" s="50">
        <v>3</v>
      </c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s="51" customFormat="1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idden="1" x14ac:dyDescent="0.15">
      <c r="A3" s="50" t="s">
        <v>565</v>
      </c>
      <c r="C3" s="43" t="s">
        <v>7</v>
      </c>
      <c r="D3" s="44"/>
    </row>
    <row r="4" spans="1:20" x14ac:dyDescent="0.15">
      <c r="A4" s="50" t="s">
        <v>565</v>
      </c>
      <c r="B4" s="82" t="s">
        <v>569</v>
      </c>
      <c r="C4" s="45"/>
      <c r="D4" s="46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2" t="s">
        <v>359</v>
      </c>
      <c r="J4" s="52" t="s">
        <v>14</v>
      </c>
      <c r="K4" s="52" t="s">
        <v>15</v>
      </c>
      <c r="L4" s="52" t="s">
        <v>16</v>
      </c>
      <c r="M4" s="52" t="s">
        <v>17</v>
      </c>
      <c r="N4" s="52" t="s">
        <v>18</v>
      </c>
      <c r="O4" s="52" t="s">
        <v>19</v>
      </c>
      <c r="P4" s="52" t="s">
        <v>20</v>
      </c>
      <c r="Q4" s="52" t="s">
        <v>21</v>
      </c>
      <c r="R4" s="52" t="s">
        <v>22</v>
      </c>
      <c r="S4" s="52">
        <v>7</v>
      </c>
      <c r="T4" s="52">
        <v>8</v>
      </c>
    </row>
    <row r="5" spans="1:20" hidden="1" x14ac:dyDescent="0.15">
      <c r="A5" s="50" t="s">
        <v>565</v>
      </c>
      <c r="C5" s="45"/>
      <c r="D5" s="46" t="s">
        <v>23</v>
      </c>
      <c r="E5" s="52" t="s">
        <v>24</v>
      </c>
      <c r="F5" s="52" t="s">
        <v>24</v>
      </c>
      <c r="G5" s="52" t="s">
        <v>24</v>
      </c>
      <c r="H5" s="52" t="s">
        <v>24</v>
      </c>
      <c r="I5" s="52" t="s">
        <v>24</v>
      </c>
      <c r="J5" s="52" t="s">
        <v>24</v>
      </c>
      <c r="K5" s="52" t="s">
        <v>24</v>
      </c>
      <c r="L5" s="52" t="s">
        <v>24</v>
      </c>
      <c r="M5" s="52" t="s">
        <v>24</v>
      </c>
      <c r="N5" s="52" t="s">
        <v>24</v>
      </c>
      <c r="O5" s="52" t="s">
        <v>24</v>
      </c>
      <c r="P5" s="52" t="s">
        <v>24</v>
      </c>
      <c r="Q5" s="52" t="s">
        <v>24</v>
      </c>
      <c r="R5" s="52" t="s">
        <v>24</v>
      </c>
      <c r="S5" s="52" t="s">
        <v>24</v>
      </c>
      <c r="T5" s="52" t="s">
        <v>24</v>
      </c>
    </row>
    <row r="6" spans="1:20" hidden="1" x14ac:dyDescent="0.2">
      <c r="A6" s="50" t="s">
        <v>565</v>
      </c>
      <c r="C6" s="45"/>
      <c r="D6" s="46" t="s">
        <v>453</v>
      </c>
      <c r="E6" s="74"/>
      <c r="F6" s="75"/>
      <c r="G6" s="75"/>
      <c r="H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idden="1" x14ac:dyDescent="0.15">
      <c r="A7" s="50" t="s">
        <v>565</v>
      </c>
      <c r="C7" s="43" t="s">
        <v>36</v>
      </c>
      <c r="D7" s="44"/>
      <c r="E7" s="50"/>
      <c r="J7" s="76"/>
    </row>
    <row r="8" spans="1:20" hidden="1" x14ac:dyDescent="0.15">
      <c r="A8" s="50" t="s">
        <v>565</v>
      </c>
      <c r="C8" s="45"/>
      <c r="D8" s="43" t="s">
        <v>37</v>
      </c>
    </row>
    <row r="9" spans="1:20" x14ac:dyDescent="0.15">
      <c r="A9" s="50" t="s">
        <v>565</v>
      </c>
      <c r="B9" s="82" t="s">
        <v>570</v>
      </c>
      <c r="C9" s="45"/>
      <c r="D9" s="46" t="s">
        <v>38</v>
      </c>
      <c r="E9" s="67" t="s">
        <v>597</v>
      </c>
      <c r="F9" s="67" t="s">
        <v>597</v>
      </c>
      <c r="G9" s="67" t="s">
        <v>597</v>
      </c>
      <c r="H9" s="67" t="s">
        <v>597</v>
      </c>
      <c r="I9" s="67" t="s">
        <v>597</v>
      </c>
      <c r="J9" s="67" t="s">
        <v>597</v>
      </c>
      <c r="K9" s="67" t="s">
        <v>597</v>
      </c>
      <c r="L9" s="67" t="s">
        <v>597</v>
      </c>
      <c r="M9" s="67" t="s">
        <v>597</v>
      </c>
      <c r="N9" s="67" t="s">
        <v>597</v>
      </c>
      <c r="O9" s="67" t="s">
        <v>597</v>
      </c>
      <c r="P9" s="67" t="s">
        <v>597</v>
      </c>
      <c r="Q9" s="67" t="s">
        <v>597</v>
      </c>
      <c r="R9" s="67" t="s">
        <v>597</v>
      </c>
      <c r="S9" s="67" t="s">
        <v>597</v>
      </c>
      <c r="T9" s="67" t="s">
        <v>597</v>
      </c>
    </row>
    <row r="10" spans="1:20" x14ac:dyDescent="0.15">
      <c r="A10" s="50" t="s">
        <v>565</v>
      </c>
      <c r="B10" s="82" t="s">
        <v>571</v>
      </c>
      <c r="C10" s="45"/>
      <c r="D10" s="46" t="s">
        <v>196</v>
      </c>
      <c r="E10" s="53">
        <v>0.76569678407350683</v>
      </c>
      <c r="F10" s="53">
        <v>0.76569678407350683</v>
      </c>
      <c r="G10" s="53">
        <v>0.76569678407350683</v>
      </c>
      <c r="H10" s="53">
        <v>0.78247261345852892</v>
      </c>
      <c r="I10" s="53">
        <v>0.76569678407350683</v>
      </c>
      <c r="J10" s="53">
        <v>0.76569678407350683</v>
      </c>
      <c r="K10" s="53">
        <v>0.78616352201257855</v>
      </c>
      <c r="L10" s="53">
        <v>0.98911968348170143</v>
      </c>
      <c r="M10" s="53">
        <v>0.95693779904306231</v>
      </c>
      <c r="N10" s="53">
        <v>1.0060362173038229</v>
      </c>
      <c r="O10" s="53">
        <v>1.1286681715575622</v>
      </c>
      <c r="P10" s="53">
        <v>1.0940919037199124</v>
      </c>
      <c r="Q10" s="53">
        <v>1.2150668286755772</v>
      </c>
      <c r="R10" s="53">
        <v>1.2150668286755772</v>
      </c>
      <c r="S10" s="53">
        <v>1.2953367875647668</v>
      </c>
      <c r="T10" s="53">
        <v>1.4084507042253522</v>
      </c>
    </row>
    <row r="11" spans="1:20" hidden="1" x14ac:dyDescent="0.15">
      <c r="A11" s="50" t="s">
        <v>565</v>
      </c>
      <c r="C11" s="45"/>
      <c r="D11" s="43" t="s">
        <v>40</v>
      </c>
    </row>
    <row r="12" spans="1:20" x14ac:dyDescent="0.15">
      <c r="A12" s="50" t="s">
        <v>565</v>
      </c>
      <c r="B12" s="82" t="s">
        <v>572</v>
      </c>
      <c r="C12" s="45"/>
      <c r="D12" s="47" t="s">
        <v>38</v>
      </c>
      <c r="E12" s="67" t="s">
        <v>238</v>
      </c>
      <c r="F12" s="67" t="s">
        <v>238</v>
      </c>
      <c r="G12" s="67" t="s">
        <v>238</v>
      </c>
      <c r="H12" s="67" t="s">
        <v>238</v>
      </c>
      <c r="I12" s="67" t="s">
        <v>238</v>
      </c>
      <c r="J12" s="67" t="s">
        <v>238</v>
      </c>
      <c r="K12" s="67" t="s">
        <v>238</v>
      </c>
      <c r="L12" s="67" t="s">
        <v>238</v>
      </c>
      <c r="M12" s="67" t="s">
        <v>238</v>
      </c>
      <c r="N12" s="67" t="s">
        <v>238</v>
      </c>
      <c r="O12" s="67" t="s">
        <v>238</v>
      </c>
      <c r="P12" s="67" t="s">
        <v>238</v>
      </c>
      <c r="Q12" s="67" t="s">
        <v>238</v>
      </c>
      <c r="R12" s="67" t="s">
        <v>238</v>
      </c>
      <c r="S12" s="67" t="s">
        <v>238</v>
      </c>
      <c r="T12" s="67" t="s">
        <v>238</v>
      </c>
    </row>
    <row r="13" spans="1:20" x14ac:dyDescent="0.15">
      <c r="A13" s="50" t="s">
        <v>565</v>
      </c>
      <c r="B13" s="82" t="s">
        <v>573</v>
      </c>
      <c r="C13" s="45"/>
      <c r="D13" s="46" t="s">
        <v>196</v>
      </c>
      <c r="E13" s="53">
        <v>1.7574692442882252</v>
      </c>
      <c r="F13" s="53">
        <v>1.7574692442882252</v>
      </c>
      <c r="G13" s="53">
        <v>1.7574692442882252</v>
      </c>
      <c r="H13" s="53">
        <v>1.7574692442882252</v>
      </c>
      <c r="I13" s="53">
        <v>1.7574692442882252</v>
      </c>
      <c r="J13" s="53">
        <v>1.7574692442882252</v>
      </c>
      <c r="K13" s="53">
        <v>1.7574692442882252</v>
      </c>
      <c r="L13" s="53">
        <v>2.0449897750511248</v>
      </c>
      <c r="M13" s="53">
        <v>1.9762845849802371</v>
      </c>
      <c r="N13" s="53">
        <v>2.0703933747412009</v>
      </c>
      <c r="O13" s="53">
        <v>2.5</v>
      </c>
      <c r="P13" s="53">
        <v>2.3696682464454977</v>
      </c>
      <c r="Q13" s="53">
        <v>2.9850746268656714</v>
      </c>
      <c r="R13" s="53">
        <v>2.9850746268656714</v>
      </c>
      <c r="S13" s="53">
        <v>2.9325513196480935</v>
      </c>
      <c r="T13" s="53">
        <v>2.9850746268656714</v>
      </c>
    </row>
    <row r="14" spans="1:20" hidden="1" x14ac:dyDescent="0.15">
      <c r="A14" s="50" t="s">
        <v>565</v>
      </c>
      <c r="C14" s="45"/>
      <c r="D14" s="43" t="s">
        <v>42</v>
      </c>
    </row>
    <row r="15" spans="1:20" x14ac:dyDescent="0.15">
      <c r="A15" s="50" t="s">
        <v>565</v>
      </c>
      <c r="B15" s="82" t="s">
        <v>574</v>
      </c>
      <c r="C15" s="45"/>
      <c r="D15" s="46" t="s">
        <v>197</v>
      </c>
      <c r="E15" s="53">
        <v>5.835</v>
      </c>
      <c r="F15" s="53">
        <v>5.835</v>
      </c>
      <c r="G15" s="53">
        <v>5.835</v>
      </c>
      <c r="H15" s="53">
        <v>5.835</v>
      </c>
      <c r="I15" s="53">
        <v>5.835</v>
      </c>
      <c r="J15" s="53">
        <v>5.835</v>
      </c>
      <c r="K15" s="53">
        <v>5.835</v>
      </c>
      <c r="L15" s="53">
        <v>5.835</v>
      </c>
      <c r="M15" s="53">
        <v>5.835</v>
      </c>
      <c r="N15" s="53">
        <v>5.835</v>
      </c>
      <c r="O15" s="53">
        <v>3.5249999999999999</v>
      </c>
      <c r="P15" s="53">
        <v>3.5249999999999999</v>
      </c>
      <c r="Q15" s="53">
        <v>3.5249999999999999</v>
      </c>
      <c r="R15" s="53">
        <v>3.5249999999999999</v>
      </c>
      <c r="S15" s="53">
        <v>3.5249999999999999</v>
      </c>
      <c r="T15" s="53">
        <v>3.5249999999999999</v>
      </c>
    </row>
    <row r="16" spans="1:20" x14ac:dyDescent="0.15">
      <c r="A16" s="50" t="s">
        <v>565</v>
      </c>
      <c r="B16" s="82" t="s">
        <v>43</v>
      </c>
      <c r="C16" s="45"/>
      <c r="D16" s="46" t="s">
        <v>43</v>
      </c>
      <c r="E16" s="53">
        <v>0.54</v>
      </c>
      <c r="F16" s="53">
        <v>0.54</v>
      </c>
      <c r="G16" s="53">
        <v>0.54</v>
      </c>
      <c r="H16" s="53">
        <v>0.54</v>
      </c>
      <c r="I16" s="53">
        <v>0.54</v>
      </c>
      <c r="J16" s="53">
        <v>0.54</v>
      </c>
      <c r="K16" s="53">
        <v>0.54</v>
      </c>
      <c r="L16" s="53">
        <v>0.54</v>
      </c>
      <c r="M16" s="53">
        <v>0.54</v>
      </c>
      <c r="N16" s="53">
        <v>0.54</v>
      </c>
      <c r="O16" s="53">
        <v>0.40699999999999997</v>
      </c>
      <c r="P16" s="53">
        <v>0.40699999999999997</v>
      </c>
      <c r="Q16" s="53">
        <v>0.40699999999999997</v>
      </c>
      <c r="R16" s="53">
        <v>0.40699999999999997</v>
      </c>
      <c r="S16" s="53">
        <v>0.40699999999999997</v>
      </c>
      <c r="T16" s="53">
        <v>0.40699999999999997</v>
      </c>
    </row>
    <row r="17" spans="1:20" hidden="1" x14ac:dyDescent="0.15">
      <c r="A17" s="50" t="s">
        <v>565</v>
      </c>
      <c r="C17" s="45"/>
      <c r="D17" s="46" t="s">
        <v>44</v>
      </c>
      <c r="E17" s="53">
        <v>0.38400000000000001</v>
      </c>
      <c r="F17" s="53">
        <v>0.38400000000000001</v>
      </c>
      <c r="G17" s="53">
        <v>0.38400000000000001</v>
      </c>
      <c r="H17" s="53">
        <v>0.38400000000000001</v>
      </c>
      <c r="I17" s="53">
        <v>0.38400000000000001</v>
      </c>
      <c r="J17" s="53">
        <v>0.38400000000000001</v>
      </c>
      <c r="K17" s="53">
        <v>0.38400000000000001</v>
      </c>
      <c r="L17" s="53">
        <v>0.38400000000000001</v>
      </c>
      <c r="M17" s="53">
        <v>0.38400000000000001</v>
      </c>
      <c r="N17" s="53">
        <v>0.38400000000000001</v>
      </c>
      <c r="O17" s="53">
        <v>0.316</v>
      </c>
      <c r="P17" s="53">
        <v>0.316</v>
      </c>
      <c r="Q17" s="53">
        <v>0.316</v>
      </c>
      <c r="R17" s="53">
        <v>0.316</v>
      </c>
      <c r="S17" s="53">
        <v>0.316</v>
      </c>
      <c r="T17" s="53">
        <v>0.316</v>
      </c>
    </row>
    <row r="18" spans="1:20" hidden="1" x14ac:dyDescent="0.15">
      <c r="A18" s="50" t="s">
        <v>565</v>
      </c>
      <c r="C18" s="45"/>
      <c r="D18" s="43" t="s">
        <v>45</v>
      </c>
    </row>
    <row r="19" spans="1:20" hidden="1" x14ac:dyDescent="0.15">
      <c r="A19" s="50" t="s">
        <v>565</v>
      </c>
      <c r="C19" s="45"/>
      <c r="D19" s="46" t="s">
        <v>197</v>
      </c>
      <c r="E19" s="52" t="s">
        <v>195</v>
      </c>
      <c r="F19" s="52" t="s">
        <v>195</v>
      </c>
      <c r="G19" s="52" t="s">
        <v>195</v>
      </c>
      <c r="H19" s="52" t="s">
        <v>195</v>
      </c>
      <c r="I19" s="52" t="s">
        <v>195</v>
      </c>
      <c r="J19" s="52" t="s">
        <v>195</v>
      </c>
      <c r="K19" s="52" t="s">
        <v>195</v>
      </c>
      <c r="L19" s="52" t="s">
        <v>195</v>
      </c>
      <c r="M19" s="52" t="s">
        <v>195</v>
      </c>
      <c r="N19" s="52" t="s">
        <v>195</v>
      </c>
      <c r="O19" s="52" t="s">
        <v>195</v>
      </c>
      <c r="P19" s="52" t="s">
        <v>195</v>
      </c>
      <c r="Q19" s="52" t="s">
        <v>195</v>
      </c>
      <c r="R19" s="52" t="s">
        <v>195</v>
      </c>
      <c r="S19" s="52" t="s">
        <v>195</v>
      </c>
      <c r="T19" s="52" t="s">
        <v>195</v>
      </c>
    </row>
    <row r="20" spans="1:20" hidden="1" x14ac:dyDescent="0.15">
      <c r="A20" s="50" t="s">
        <v>565</v>
      </c>
      <c r="C20" s="45"/>
      <c r="D20" s="46" t="s">
        <v>43</v>
      </c>
      <c r="E20" s="52" t="s">
        <v>195</v>
      </c>
      <c r="F20" s="52" t="s">
        <v>195</v>
      </c>
      <c r="G20" s="52" t="s">
        <v>195</v>
      </c>
      <c r="H20" s="52" t="s">
        <v>195</v>
      </c>
      <c r="I20" s="52" t="s">
        <v>195</v>
      </c>
      <c r="J20" s="52" t="s">
        <v>195</v>
      </c>
      <c r="K20" s="52" t="s">
        <v>195</v>
      </c>
      <c r="L20" s="52" t="s">
        <v>195</v>
      </c>
      <c r="M20" s="52" t="s">
        <v>195</v>
      </c>
      <c r="N20" s="52" t="s">
        <v>195</v>
      </c>
      <c r="O20" s="52" t="s">
        <v>195</v>
      </c>
      <c r="P20" s="52" t="s">
        <v>195</v>
      </c>
      <c r="Q20" s="52" t="s">
        <v>195</v>
      </c>
      <c r="R20" s="52" t="s">
        <v>195</v>
      </c>
      <c r="S20" s="52" t="s">
        <v>195</v>
      </c>
      <c r="T20" s="52" t="s">
        <v>195</v>
      </c>
    </row>
    <row r="21" spans="1:20" hidden="1" x14ac:dyDescent="0.15">
      <c r="A21" s="50" t="s">
        <v>565</v>
      </c>
      <c r="C21" s="45"/>
      <c r="D21" s="46" t="s">
        <v>44</v>
      </c>
      <c r="E21" s="52" t="s">
        <v>195</v>
      </c>
      <c r="F21" s="52" t="s">
        <v>195</v>
      </c>
      <c r="G21" s="52" t="s">
        <v>195</v>
      </c>
      <c r="H21" s="52" t="s">
        <v>195</v>
      </c>
      <c r="I21" s="52" t="s">
        <v>195</v>
      </c>
      <c r="J21" s="52" t="s">
        <v>195</v>
      </c>
      <c r="K21" s="52" t="s">
        <v>195</v>
      </c>
      <c r="L21" s="52" t="s">
        <v>195</v>
      </c>
      <c r="M21" s="52" t="s">
        <v>195</v>
      </c>
      <c r="N21" s="52" t="s">
        <v>195</v>
      </c>
      <c r="O21" s="52" t="s">
        <v>195</v>
      </c>
      <c r="P21" s="52" t="s">
        <v>195</v>
      </c>
      <c r="Q21" s="52" t="s">
        <v>195</v>
      </c>
      <c r="R21" s="52" t="s">
        <v>195</v>
      </c>
      <c r="S21" s="52" t="s">
        <v>195</v>
      </c>
      <c r="T21" s="52" t="s">
        <v>195</v>
      </c>
    </row>
    <row r="22" spans="1:20" hidden="1" x14ac:dyDescent="0.15">
      <c r="A22" s="50" t="s">
        <v>565</v>
      </c>
      <c r="C22" s="45"/>
      <c r="D22" s="43" t="s">
        <v>46</v>
      </c>
    </row>
    <row r="23" spans="1:20" hidden="1" x14ac:dyDescent="0.15">
      <c r="A23" s="50" t="s">
        <v>565</v>
      </c>
      <c r="C23" s="45"/>
      <c r="D23" s="46" t="s">
        <v>47</v>
      </c>
      <c r="E23" s="67" t="s">
        <v>48</v>
      </c>
      <c r="F23" s="67" t="s">
        <v>48</v>
      </c>
      <c r="G23" s="67" t="s">
        <v>48</v>
      </c>
      <c r="H23" s="67" t="s">
        <v>48</v>
      </c>
      <c r="I23" s="67" t="s">
        <v>48</v>
      </c>
      <c r="J23" s="67" t="s">
        <v>48</v>
      </c>
      <c r="K23" s="67" t="s">
        <v>48</v>
      </c>
      <c r="L23" s="67" t="s">
        <v>48</v>
      </c>
      <c r="M23" s="67" t="s">
        <v>48</v>
      </c>
      <c r="N23" s="67" t="s">
        <v>48</v>
      </c>
      <c r="O23" s="67" t="s">
        <v>48</v>
      </c>
      <c r="P23" s="67" t="s">
        <v>48</v>
      </c>
      <c r="Q23" s="67" t="s">
        <v>48</v>
      </c>
      <c r="R23" s="67" t="s">
        <v>48</v>
      </c>
      <c r="S23" s="67" t="s">
        <v>48</v>
      </c>
      <c r="T23" s="67" t="s">
        <v>48</v>
      </c>
    </row>
    <row r="24" spans="1:20" hidden="1" x14ac:dyDescent="0.15">
      <c r="A24" s="50" t="s">
        <v>565</v>
      </c>
      <c r="C24" s="45"/>
      <c r="D24" s="47" t="s">
        <v>49</v>
      </c>
      <c r="E24" s="42" t="s">
        <v>193</v>
      </c>
      <c r="F24" s="42" t="s">
        <v>193</v>
      </c>
      <c r="G24" s="42" t="s">
        <v>193</v>
      </c>
      <c r="H24" s="42" t="s">
        <v>193</v>
      </c>
      <c r="I24" s="42" t="s">
        <v>193</v>
      </c>
      <c r="J24" s="42" t="s">
        <v>193</v>
      </c>
      <c r="K24" s="42" t="s">
        <v>193</v>
      </c>
      <c r="L24" s="42" t="s">
        <v>193</v>
      </c>
      <c r="M24" s="42" t="s">
        <v>193</v>
      </c>
      <c r="N24" s="42" t="s">
        <v>193</v>
      </c>
      <c r="O24" s="42" t="s">
        <v>193</v>
      </c>
      <c r="P24" s="42" t="s">
        <v>193</v>
      </c>
      <c r="Q24" s="42" t="s">
        <v>193</v>
      </c>
      <c r="R24" s="42" t="s">
        <v>193</v>
      </c>
      <c r="S24" s="42" t="s">
        <v>193</v>
      </c>
      <c r="T24" s="42" t="s">
        <v>193</v>
      </c>
    </row>
    <row r="25" spans="1:20" hidden="1" x14ac:dyDescent="0.15">
      <c r="A25" s="50" t="s">
        <v>565</v>
      </c>
      <c r="C25" s="45"/>
      <c r="D25" s="46" t="s">
        <v>196</v>
      </c>
      <c r="E25" s="53">
        <v>0.32051282051282048</v>
      </c>
      <c r="F25" s="53">
        <v>0.32051282051282048</v>
      </c>
      <c r="G25" s="53">
        <v>0.32051282051282048</v>
      </c>
      <c r="H25" s="53">
        <v>0.32051282051282048</v>
      </c>
      <c r="I25" s="53">
        <v>0.32051282051282048</v>
      </c>
      <c r="J25" s="53">
        <v>0.32051282051282048</v>
      </c>
      <c r="K25" s="53">
        <v>0.32051282051282048</v>
      </c>
      <c r="L25" s="53">
        <v>0.32051282051282048</v>
      </c>
      <c r="M25" s="53">
        <v>0.32051282051282048</v>
      </c>
      <c r="N25" s="53">
        <v>0.32051282051282048</v>
      </c>
      <c r="O25" s="53">
        <v>0.32051282051282048</v>
      </c>
      <c r="P25" s="53">
        <v>0.32051282051282048</v>
      </c>
      <c r="Q25" s="53">
        <v>0.32051282051282048</v>
      </c>
      <c r="R25" s="53">
        <v>0.32051282051282048</v>
      </c>
      <c r="S25" s="53">
        <v>0.32051282051282048</v>
      </c>
      <c r="T25" s="53">
        <v>0.32051282051282048</v>
      </c>
    </row>
    <row r="26" spans="1:20" hidden="1" x14ac:dyDescent="0.15">
      <c r="A26" s="50" t="s">
        <v>565</v>
      </c>
      <c r="C26" s="43" t="s">
        <v>55</v>
      </c>
      <c r="D26" s="44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idden="1" x14ac:dyDescent="0.15">
      <c r="A27" s="50" t="s">
        <v>565</v>
      </c>
      <c r="C27" s="45"/>
      <c r="D27" s="43" t="s">
        <v>60</v>
      </c>
    </row>
    <row r="28" spans="1:20" x14ac:dyDescent="0.15">
      <c r="A28" s="50" t="s">
        <v>565</v>
      </c>
      <c r="B28" s="82" t="s">
        <v>55</v>
      </c>
      <c r="C28" s="45"/>
      <c r="D28" s="46" t="s">
        <v>198</v>
      </c>
      <c r="E28" s="83">
        <f>SUM(E29:E38)</f>
        <v>350.42293999999993</v>
      </c>
      <c r="F28" s="83">
        <f t="shared" ref="F28:T28" si="0">SUM(F29:F38)</f>
        <v>367.72929999999991</v>
      </c>
      <c r="G28" s="83">
        <f t="shared" si="0"/>
        <v>362.34401000000003</v>
      </c>
      <c r="H28" s="83">
        <f t="shared" si="0"/>
        <v>359.03683999999998</v>
      </c>
      <c r="I28" s="83">
        <f t="shared" si="0"/>
        <v>254.77242999999999</v>
      </c>
      <c r="J28" s="83">
        <f t="shared" si="0"/>
        <v>307.74227999999994</v>
      </c>
      <c r="K28" s="83">
        <f t="shared" si="0"/>
        <v>193.93094000000002</v>
      </c>
      <c r="L28" s="83">
        <f t="shared" si="0"/>
        <v>338.95771000000002</v>
      </c>
      <c r="M28" s="83">
        <f t="shared" si="0"/>
        <v>237.81985000000003</v>
      </c>
      <c r="N28" s="83">
        <f t="shared" si="0"/>
        <v>216.98922000000002</v>
      </c>
      <c r="O28" s="83">
        <f t="shared" si="0"/>
        <v>350.02315000000004</v>
      </c>
      <c r="P28" s="83">
        <f t="shared" si="0"/>
        <v>251.38201999999998</v>
      </c>
      <c r="Q28" s="83">
        <f t="shared" si="0"/>
        <v>391.40829000000002</v>
      </c>
      <c r="R28" s="83">
        <f t="shared" si="0"/>
        <v>286.07776000000001</v>
      </c>
      <c r="S28" s="83">
        <f t="shared" si="0"/>
        <v>404.94903999999997</v>
      </c>
      <c r="T28" s="83">
        <f t="shared" si="0"/>
        <v>383.71051000000006</v>
      </c>
    </row>
    <row r="29" spans="1:20" hidden="1" x14ac:dyDescent="0.15">
      <c r="A29" s="50" t="s">
        <v>565</v>
      </c>
      <c r="C29" s="45"/>
      <c r="D29" s="46" t="s">
        <v>268</v>
      </c>
      <c r="E29" s="53">
        <v>30.980349999999998</v>
      </c>
      <c r="F29" s="53">
        <v>32.31259</v>
      </c>
      <c r="G29" s="53">
        <v>32.43797</v>
      </c>
      <c r="H29" s="53">
        <v>31.51117</v>
      </c>
      <c r="I29" s="53">
        <v>21.012970000000003</v>
      </c>
      <c r="J29" s="53">
        <v>26.97034</v>
      </c>
      <c r="K29" s="53">
        <v>15.361969999999999</v>
      </c>
      <c r="L29" s="53">
        <v>31.494970000000002</v>
      </c>
      <c r="M29" s="53">
        <v>21.768259999999998</v>
      </c>
      <c r="N29" s="53">
        <v>17.875630000000001</v>
      </c>
      <c r="O29" s="53">
        <v>40.896850000000001</v>
      </c>
      <c r="P29" s="53">
        <v>29.549470000000003</v>
      </c>
      <c r="Q29" s="53">
        <v>46.381790000000002</v>
      </c>
      <c r="R29" s="53">
        <v>33.318390000000001</v>
      </c>
      <c r="S29" s="53">
        <v>48.985379999999999</v>
      </c>
      <c r="T29" s="53">
        <v>43.929960000000001</v>
      </c>
    </row>
    <row r="30" spans="1:20" hidden="1" x14ac:dyDescent="0.15">
      <c r="A30" s="50" t="s">
        <v>565</v>
      </c>
      <c r="C30" s="45"/>
      <c r="D30" s="46" t="s">
        <v>269</v>
      </c>
      <c r="E30" s="53">
        <v>73.842749999999995</v>
      </c>
      <c r="F30" s="53">
        <v>76.232119999999995</v>
      </c>
      <c r="G30" s="53">
        <v>73.252350000000007</v>
      </c>
      <c r="H30" s="53">
        <v>71.43038</v>
      </c>
      <c r="I30" s="53">
        <v>52.35877</v>
      </c>
      <c r="J30" s="53">
        <v>64.023290000000003</v>
      </c>
      <c r="K30" s="53">
        <v>41.923000000000002</v>
      </c>
      <c r="L30" s="53">
        <v>68.276510000000002</v>
      </c>
      <c r="M30" s="53">
        <v>51.050319999999999</v>
      </c>
      <c r="N30" s="53">
        <v>44.95185</v>
      </c>
      <c r="O30" s="53">
        <v>63.462940000000003</v>
      </c>
      <c r="P30" s="53">
        <v>45.509740000000001</v>
      </c>
      <c r="Q30" s="53">
        <v>70.578810000000004</v>
      </c>
      <c r="R30" s="53">
        <v>54.358150000000002</v>
      </c>
      <c r="S30" s="53">
        <v>69.126690000000011</v>
      </c>
      <c r="T30" s="53">
        <v>73.303060000000002</v>
      </c>
    </row>
    <row r="31" spans="1:20" hidden="1" x14ac:dyDescent="0.15">
      <c r="A31" s="50" t="s">
        <v>565</v>
      </c>
      <c r="C31" s="45"/>
      <c r="D31" s="46" t="s">
        <v>270</v>
      </c>
      <c r="E31" s="53">
        <v>34.558630000000001</v>
      </c>
      <c r="F31" s="53">
        <v>35.722580000000001</v>
      </c>
      <c r="G31" s="53">
        <v>33.516940000000005</v>
      </c>
      <c r="H31" s="53">
        <v>33.702550000000002</v>
      </c>
      <c r="I31" s="53">
        <v>24.97597</v>
      </c>
      <c r="J31" s="53">
        <v>28.90652</v>
      </c>
      <c r="K31" s="53">
        <v>19.673780000000001</v>
      </c>
      <c r="L31" s="53">
        <v>32.621760000000002</v>
      </c>
      <c r="M31" s="53">
        <v>23.84413</v>
      </c>
      <c r="N31" s="53">
        <v>21.696580000000001</v>
      </c>
      <c r="O31" s="53">
        <v>30.025180000000002</v>
      </c>
      <c r="P31" s="53">
        <v>21.112240000000003</v>
      </c>
      <c r="Q31" s="53">
        <v>29.249680000000001</v>
      </c>
      <c r="R31" s="53">
        <v>21.83304</v>
      </c>
      <c r="S31" s="53">
        <v>28.781959999999998</v>
      </c>
      <c r="T31" s="53">
        <v>29.709</v>
      </c>
    </row>
    <row r="32" spans="1:20" hidden="1" x14ac:dyDescent="0.15">
      <c r="A32" s="50" t="s">
        <v>565</v>
      </c>
      <c r="C32" s="45"/>
      <c r="D32" s="46" t="s">
        <v>271</v>
      </c>
      <c r="E32" s="53">
        <v>28.411540000000002</v>
      </c>
      <c r="F32" s="53">
        <v>29.986259999999998</v>
      </c>
      <c r="G32" s="53">
        <v>29.20421</v>
      </c>
      <c r="H32" s="53">
        <v>29.256799999999998</v>
      </c>
      <c r="I32" s="53">
        <v>20.910529999999998</v>
      </c>
      <c r="J32" s="53">
        <v>24.734069999999999</v>
      </c>
      <c r="K32" s="53">
        <v>15.866299999999999</v>
      </c>
      <c r="L32" s="53">
        <v>27.884529999999998</v>
      </c>
      <c r="M32" s="53">
        <v>18.90287</v>
      </c>
      <c r="N32" s="53">
        <v>17.81296</v>
      </c>
      <c r="O32" s="53">
        <v>26.973479999999999</v>
      </c>
      <c r="P32" s="53">
        <v>18.948330000000002</v>
      </c>
      <c r="Q32" s="53">
        <v>30.668869999999998</v>
      </c>
      <c r="R32" s="53">
        <v>21.737729999999999</v>
      </c>
      <c r="S32" s="53">
        <v>31.292349999999999</v>
      </c>
      <c r="T32" s="53">
        <v>29.6142</v>
      </c>
    </row>
    <row r="33" spans="1:20" hidden="1" x14ac:dyDescent="0.15">
      <c r="A33" s="50" t="s">
        <v>565</v>
      </c>
      <c r="C33" s="45"/>
      <c r="D33" s="46" t="s">
        <v>272</v>
      </c>
      <c r="E33" s="53">
        <v>27.790279999999999</v>
      </c>
      <c r="F33" s="53">
        <v>29.360440000000001</v>
      </c>
      <c r="G33" s="53">
        <v>28.790020000000002</v>
      </c>
      <c r="H33" s="53">
        <v>28.835270000000001</v>
      </c>
      <c r="I33" s="53">
        <v>20.521259999999998</v>
      </c>
      <c r="J33" s="53">
        <v>24.32816</v>
      </c>
      <c r="K33" s="53">
        <v>15.494100000000001</v>
      </c>
      <c r="L33" s="53">
        <v>27.24616</v>
      </c>
      <c r="M33" s="53">
        <v>18.500810000000001</v>
      </c>
      <c r="N33" s="53">
        <v>17.43374</v>
      </c>
      <c r="O33" s="53">
        <v>26.968060000000001</v>
      </c>
      <c r="P33" s="53">
        <v>19.094429999999999</v>
      </c>
      <c r="Q33" s="53">
        <v>30.663160000000001</v>
      </c>
      <c r="R33" s="53">
        <v>21.805320000000002</v>
      </c>
      <c r="S33" s="53">
        <v>31.62416</v>
      </c>
      <c r="T33" s="53">
        <v>29.610290000000003</v>
      </c>
    </row>
    <row r="34" spans="1:20" hidden="1" x14ac:dyDescent="0.15">
      <c r="A34" s="50" t="s">
        <v>565</v>
      </c>
      <c r="C34" s="45"/>
      <c r="D34" s="46" t="s">
        <v>273</v>
      </c>
      <c r="E34" s="53">
        <v>27.694740000000003</v>
      </c>
      <c r="F34" s="53">
        <v>29.264130000000002</v>
      </c>
      <c r="G34" s="53">
        <v>28.722300000000001</v>
      </c>
      <c r="H34" s="53">
        <v>28.76914</v>
      </c>
      <c r="I34" s="53">
        <v>20.455780000000001</v>
      </c>
      <c r="J34" s="53">
        <v>24.256790000000002</v>
      </c>
      <c r="K34" s="53">
        <v>15.422370000000001</v>
      </c>
      <c r="L34" s="53">
        <v>27.140509999999999</v>
      </c>
      <c r="M34" s="53">
        <v>18.422349999999998</v>
      </c>
      <c r="N34" s="53">
        <v>17.364650000000001</v>
      </c>
      <c r="O34" s="53">
        <v>26.986180000000001</v>
      </c>
      <c r="P34" s="53">
        <v>19.142620000000001</v>
      </c>
      <c r="Q34" s="53">
        <v>30.68235</v>
      </c>
      <c r="R34" s="53">
        <v>21.772810000000003</v>
      </c>
      <c r="S34" s="53">
        <v>31.717320000000001</v>
      </c>
      <c r="T34" s="53">
        <v>29.626950000000001</v>
      </c>
    </row>
    <row r="35" spans="1:20" hidden="1" x14ac:dyDescent="0.15">
      <c r="A35" s="50" t="s">
        <v>565</v>
      </c>
      <c r="C35" s="45"/>
      <c r="D35" s="46" t="s">
        <v>274</v>
      </c>
      <c r="E35" s="53">
        <v>49.618960000000001</v>
      </c>
      <c r="F35" s="53">
        <v>52.65645</v>
      </c>
      <c r="G35" s="53">
        <v>53.855480000000007</v>
      </c>
      <c r="H35" s="53">
        <v>53.022390000000001</v>
      </c>
      <c r="I35" s="53">
        <v>36.686320000000002</v>
      </c>
      <c r="J35" s="53">
        <v>45.266570000000002</v>
      </c>
      <c r="K35" s="53">
        <v>27.211200000000002</v>
      </c>
      <c r="L35" s="53">
        <v>48.521270000000001</v>
      </c>
      <c r="M35" s="53">
        <v>33.588920000000002</v>
      </c>
      <c r="N35" s="53">
        <v>31.088509999999999</v>
      </c>
      <c r="O35" s="53">
        <v>53.590989999999998</v>
      </c>
      <c r="P35" s="53">
        <v>39.195349999999998</v>
      </c>
      <c r="Q35" s="53">
        <v>60.966800000000006</v>
      </c>
      <c r="R35" s="53">
        <v>44.54204</v>
      </c>
      <c r="S35" s="53">
        <v>64.899619999999999</v>
      </c>
      <c r="T35" s="53">
        <v>58.919060000000002</v>
      </c>
    </row>
    <row r="36" spans="1:20" hidden="1" x14ac:dyDescent="0.15">
      <c r="A36" s="50" t="s">
        <v>565</v>
      </c>
      <c r="C36" s="45"/>
      <c r="D36" s="46" t="s">
        <v>275</v>
      </c>
      <c r="E36" s="53">
        <v>25.862919999999999</v>
      </c>
      <c r="F36" s="53">
        <v>27.41619</v>
      </c>
      <c r="G36" s="53">
        <v>27.517599999999998</v>
      </c>
      <c r="H36" s="53">
        <v>27.514970000000002</v>
      </c>
      <c r="I36" s="53">
        <v>19.310590000000001</v>
      </c>
      <c r="J36" s="53">
        <v>23.089259999999999</v>
      </c>
      <c r="K36" s="53">
        <v>14.35497</v>
      </c>
      <c r="L36" s="53">
        <v>25.288610000000002</v>
      </c>
      <c r="M36" s="53">
        <v>17.273500000000002</v>
      </c>
      <c r="N36" s="53">
        <v>16.27946</v>
      </c>
      <c r="O36" s="53">
        <v>26.986740000000001</v>
      </c>
      <c r="P36" s="53">
        <v>19.553229999999999</v>
      </c>
      <c r="Q36" s="53">
        <v>30.682930000000002</v>
      </c>
      <c r="R36" s="53">
        <v>22.183910000000001</v>
      </c>
      <c r="S36" s="53">
        <v>32.760629999999999</v>
      </c>
      <c r="T36" s="53">
        <v>29.627320000000001</v>
      </c>
    </row>
    <row r="37" spans="1:20" hidden="1" x14ac:dyDescent="0.15">
      <c r="A37" s="50" t="s">
        <v>565</v>
      </c>
      <c r="C37" s="45"/>
      <c r="D37" s="46" t="s">
        <v>276</v>
      </c>
      <c r="E37" s="53">
        <v>25.75534</v>
      </c>
      <c r="F37" s="53">
        <v>27.30771</v>
      </c>
      <c r="G37" s="53">
        <v>27.451070000000001</v>
      </c>
      <c r="H37" s="53">
        <v>27.441369999999999</v>
      </c>
      <c r="I37" s="53">
        <v>19.24259</v>
      </c>
      <c r="J37" s="53">
        <v>23.026240000000001</v>
      </c>
      <c r="K37" s="53">
        <v>14.295400000000001</v>
      </c>
      <c r="L37" s="53">
        <v>25.180330000000001</v>
      </c>
      <c r="M37" s="53">
        <v>17.210640000000001</v>
      </c>
      <c r="N37" s="53">
        <v>16.217379999999999</v>
      </c>
      <c r="O37" s="53">
        <v>26.978060000000003</v>
      </c>
      <c r="P37" s="53">
        <v>19.570970000000003</v>
      </c>
      <c r="Q37" s="53">
        <v>30.673669999999998</v>
      </c>
      <c r="R37" s="53">
        <v>22.198499999999999</v>
      </c>
      <c r="S37" s="53">
        <v>32.805930000000004</v>
      </c>
      <c r="T37" s="53">
        <v>29.61748</v>
      </c>
    </row>
    <row r="38" spans="1:20" hidden="1" x14ac:dyDescent="0.15">
      <c r="A38" s="50" t="s">
        <v>565</v>
      </c>
      <c r="C38" s="45"/>
      <c r="D38" s="46" t="s">
        <v>277</v>
      </c>
      <c r="E38" s="53">
        <v>25.907430000000002</v>
      </c>
      <c r="F38" s="53">
        <v>27.470830000000003</v>
      </c>
      <c r="G38" s="53">
        <v>27.596070000000001</v>
      </c>
      <c r="H38" s="53">
        <v>27.552800000000001</v>
      </c>
      <c r="I38" s="53">
        <v>19.297650000000001</v>
      </c>
      <c r="J38" s="53">
        <v>23.14104</v>
      </c>
      <c r="K38" s="53">
        <v>14.327850000000002</v>
      </c>
      <c r="L38" s="53">
        <v>25.303060000000002</v>
      </c>
      <c r="M38" s="53">
        <v>17.258050000000001</v>
      </c>
      <c r="N38" s="53">
        <v>16.268460000000001</v>
      </c>
      <c r="O38" s="53">
        <v>27.154669999999999</v>
      </c>
      <c r="P38" s="53">
        <v>19.705639999999999</v>
      </c>
      <c r="Q38" s="53">
        <v>30.860230000000001</v>
      </c>
      <c r="R38" s="53">
        <v>22.327870000000001</v>
      </c>
      <c r="S38" s="53">
        <v>32.954999999999998</v>
      </c>
      <c r="T38" s="53">
        <v>29.75319</v>
      </c>
    </row>
    <row r="39" spans="1:20" x14ac:dyDescent="0.15">
      <c r="A39" s="50" t="s">
        <v>565</v>
      </c>
      <c r="B39" s="82" t="s">
        <v>575</v>
      </c>
      <c r="C39" s="45"/>
      <c r="D39" s="46" t="s">
        <v>199</v>
      </c>
      <c r="E39" s="83">
        <f>SUM(E40:E49)</f>
        <v>128.88173999999998</v>
      </c>
      <c r="F39" s="83">
        <f t="shared" ref="F39:T39" si="1">SUM(F40:F49)</f>
        <v>266.70389999999998</v>
      </c>
      <c r="G39" s="83">
        <f t="shared" si="1"/>
        <v>202.92477000000002</v>
      </c>
      <c r="H39" s="83">
        <f t="shared" si="1"/>
        <v>323.72571000000005</v>
      </c>
      <c r="I39" s="83">
        <f t="shared" si="1"/>
        <v>156.93277000000003</v>
      </c>
      <c r="J39" s="83">
        <f t="shared" si="1"/>
        <v>254.32308999999998</v>
      </c>
      <c r="K39" s="83">
        <f t="shared" si="1"/>
        <v>201.09673000000001</v>
      </c>
      <c r="L39" s="83">
        <f t="shared" si="1"/>
        <v>371.34523000000002</v>
      </c>
      <c r="M39" s="83">
        <f t="shared" si="1"/>
        <v>300.88211000000001</v>
      </c>
      <c r="N39" s="83">
        <f t="shared" si="1"/>
        <v>285.52513999999996</v>
      </c>
      <c r="O39" s="83">
        <f t="shared" si="1"/>
        <v>474.6291500000001</v>
      </c>
      <c r="P39" s="83">
        <f t="shared" si="1"/>
        <v>391.99930999999998</v>
      </c>
      <c r="Q39" s="83">
        <f t="shared" si="1"/>
        <v>534.23253</v>
      </c>
      <c r="R39" s="83">
        <f t="shared" si="1"/>
        <v>501.94349000000005</v>
      </c>
      <c r="S39" s="83">
        <f t="shared" si="1"/>
        <v>562.42575999999997</v>
      </c>
      <c r="T39" s="83">
        <f t="shared" si="1"/>
        <v>765.21771000000001</v>
      </c>
    </row>
    <row r="40" spans="1:20" hidden="1" x14ac:dyDescent="0.15">
      <c r="A40" s="50" t="s">
        <v>565</v>
      </c>
      <c r="C40" s="45"/>
      <c r="D40" s="46" t="s">
        <v>278</v>
      </c>
      <c r="E40" s="53">
        <v>13.618020000000001</v>
      </c>
      <c r="F40" s="53">
        <v>28.616860000000003</v>
      </c>
      <c r="G40" s="53">
        <v>21.7163</v>
      </c>
      <c r="H40" s="53">
        <v>34.60886</v>
      </c>
      <c r="I40" s="53">
        <v>16.97354</v>
      </c>
      <c r="J40" s="53">
        <v>27.126369999999998</v>
      </c>
      <c r="K40" s="53">
        <v>21.556040000000003</v>
      </c>
      <c r="L40" s="53">
        <v>39.225620000000006</v>
      </c>
      <c r="M40" s="53">
        <v>31.94614</v>
      </c>
      <c r="N40" s="53">
        <v>30.211189999999998</v>
      </c>
      <c r="O40" s="53">
        <v>50.1036</v>
      </c>
      <c r="P40" s="53">
        <v>41.56635</v>
      </c>
      <c r="Q40" s="53">
        <v>56.334949999999999</v>
      </c>
      <c r="R40" s="53">
        <v>53.042560000000002</v>
      </c>
      <c r="S40" s="53">
        <v>59.171120000000002</v>
      </c>
      <c r="T40" s="53">
        <v>80.151039999999995</v>
      </c>
    </row>
    <row r="41" spans="1:20" hidden="1" x14ac:dyDescent="0.15">
      <c r="A41" s="50" t="s">
        <v>565</v>
      </c>
      <c r="C41" s="45"/>
      <c r="D41" s="46" t="s">
        <v>279</v>
      </c>
      <c r="E41" s="53">
        <v>23.005080000000003</v>
      </c>
      <c r="F41" s="53">
        <v>49.392290000000003</v>
      </c>
      <c r="G41" s="53">
        <v>37.488930000000003</v>
      </c>
      <c r="H41" s="53">
        <v>59.841230000000003</v>
      </c>
      <c r="I41" s="53">
        <v>29.1387</v>
      </c>
      <c r="J41" s="53">
        <v>46.910629999999998</v>
      </c>
      <c r="K41" s="53">
        <v>37.196950000000001</v>
      </c>
      <c r="L41" s="53">
        <v>68.2958</v>
      </c>
      <c r="M41" s="53">
        <v>55.420200000000001</v>
      </c>
      <c r="N41" s="53">
        <v>52.544550000000001</v>
      </c>
      <c r="O41" s="53">
        <v>87.31683000000001</v>
      </c>
      <c r="P41" s="53">
        <v>72.23218</v>
      </c>
      <c r="Q41" s="53">
        <v>98.251940000000005</v>
      </c>
      <c r="R41" s="53">
        <v>92.372990000000001</v>
      </c>
      <c r="S41" s="53">
        <v>103.33051</v>
      </c>
      <c r="T41" s="53">
        <v>140.35363000000001</v>
      </c>
    </row>
    <row r="42" spans="1:20" hidden="1" x14ac:dyDescent="0.15">
      <c r="A42" s="50" t="s">
        <v>565</v>
      </c>
      <c r="C42" s="45"/>
      <c r="D42" s="46" t="s">
        <v>280</v>
      </c>
      <c r="E42" s="53">
        <v>10.250959999999999</v>
      </c>
      <c r="F42" s="53">
        <v>21.052630000000001</v>
      </c>
      <c r="G42" s="53">
        <v>16.045469999999998</v>
      </c>
      <c r="H42" s="53">
        <v>25.577990000000003</v>
      </c>
      <c r="I42" s="53">
        <v>12.374049999999999</v>
      </c>
      <c r="J42" s="53">
        <v>20.124490000000002</v>
      </c>
      <c r="K42" s="53">
        <v>15.887840000000001</v>
      </c>
      <c r="L42" s="53">
        <v>29.413430000000002</v>
      </c>
      <c r="M42" s="53">
        <v>23.823169999999998</v>
      </c>
      <c r="N42" s="53">
        <v>22.612310000000001</v>
      </c>
      <c r="O42" s="53">
        <v>37.578240000000001</v>
      </c>
      <c r="P42" s="53">
        <v>31.021280000000001</v>
      </c>
      <c r="Q42" s="53">
        <v>42.298580000000001</v>
      </c>
      <c r="R42" s="53">
        <v>39.732769999999995</v>
      </c>
      <c r="S42" s="53">
        <v>44.554410000000004</v>
      </c>
      <c r="T42" s="53">
        <v>60.660550000000001</v>
      </c>
    </row>
    <row r="43" spans="1:20" hidden="1" x14ac:dyDescent="0.15">
      <c r="A43" s="50" t="s">
        <v>565</v>
      </c>
      <c r="C43" s="45"/>
      <c r="D43" s="46" t="s">
        <v>281</v>
      </c>
      <c r="E43" s="53">
        <v>10.250959999999999</v>
      </c>
      <c r="F43" s="53">
        <v>20.967099999999999</v>
      </c>
      <c r="G43" s="53">
        <v>15.97472</v>
      </c>
      <c r="H43" s="53">
        <v>25.478390000000001</v>
      </c>
      <c r="I43" s="53">
        <v>12.31578</v>
      </c>
      <c r="J43" s="53">
        <v>20.039540000000002</v>
      </c>
      <c r="K43" s="53">
        <v>15.819690000000001</v>
      </c>
      <c r="L43" s="53">
        <v>29.318619999999999</v>
      </c>
      <c r="M43" s="53">
        <v>23.731210000000001</v>
      </c>
      <c r="N43" s="53">
        <v>22.534419999999997</v>
      </c>
      <c r="O43" s="53">
        <v>37.470580000000005</v>
      </c>
      <c r="P43" s="53">
        <v>30.916040000000002</v>
      </c>
      <c r="Q43" s="53">
        <v>42.18533</v>
      </c>
      <c r="R43" s="53">
        <v>39.617890000000003</v>
      </c>
      <c r="S43" s="53">
        <v>44.439970000000002</v>
      </c>
      <c r="T43" s="53">
        <v>60.530900000000003</v>
      </c>
    </row>
    <row r="44" spans="1:20" hidden="1" x14ac:dyDescent="0.15">
      <c r="A44" s="50" t="s">
        <v>565</v>
      </c>
      <c r="C44" s="45"/>
      <c r="D44" s="46" t="s">
        <v>282</v>
      </c>
      <c r="E44" s="53">
        <v>10.250959999999999</v>
      </c>
      <c r="F44" s="53">
        <v>20.96284</v>
      </c>
      <c r="G44" s="53">
        <v>15.971299999999999</v>
      </c>
      <c r="H44" s="53">
        <v>25.47373</v>
      </c>
      <c r="I44" s="53">
        <v>12.312700000000001</v>
      </c>
      <c r="J44" s="53">
        <v>20.03565</v>
      </c>
      <c r="K44" s="53">
        <v>15.816270000000001</v>
      </c>
      <c r="L44" s="53">
        <v>29.314250000000001</v>
      </c>
      <c r="M44" s="53">
        <v>23.727049999999998</v>
      </c>
      <c r="N44" s="53">
        <v>22.530660000000001</v>
      </c>
      <c r="O44" s="53">
        <v>37.465660000000007</v>
      </c>
      <c r="P44" s="53">
        <v>30.911300000000001</v>
      </c>
      <c r="Q44" s="53">
        <v>42.180199999999999</v>
      </c>
      <c r="R44" s="53">
        <v>39.612769999999998</v>
      </c>
      <c r="S44" s="53">
        <v>44.434899999999999</v>
      </c>
      <c r="T44" s="53">
        <v>60.525550000000003</v>
      </c>
    </row>
    <row r="45" spans="1:20" hidden="1" x14ac:dyDescent="0.15">
      <c r="A45" s="50" t="s">
        <v>565</v>
      </c>
      <c r="C45" s="45"/>
      <c r="D45" s="46" t="s">
        <v>283</v>
      </c>
      <c r="E45" s="53">
        <v>10.250959999999999</v>
      </c>
      <c r="F45" s="53">
        <v>20.97418</v>
      </c>
      <c r="G45" s="53">
        <v>15.98259</v>
      </c>
      <c r="H45" s="53">
        <v>25.488220000000002</v>
      </c>
      <c r="I45" s="53">
        <v>12.320510000000001</v>
      </c>
      <c r="J45" s="53">
        <v>20.04993</v>
      </c>
      <c r="K45" s="53">
        <v>15.826200000000002</v>
      </c>
      <c r="L45" s="53">
        <v>29.329160000000002</v>
      </c>
      <c r="M45" s="53">
        <v>23.742580000000004</v>
      </c>
      <c r="N45" s="53">
        <v>22.542669999999998</v>
      </c>
      <c r="O45" s="53">
        <v>37.482080000000003</v>
      </c>
      <c r="P45" s="53">
        <v>30.928259999999998</v>
      </c>
      <c r="Q45" s="53">
        <v>42.197449999999996</v>
      </c>
      <c r="R45" s="53">
        <v>39.631030000000003</v>
      </c>
      <c r="S45" s="53">
        <v>44.453160000000004</v>
      </c>
      <c r="T45" s="53">
        <v>60.54833</v>
      </c>
    </row>
    <row r="46" spans="1:20" hidden="1" x14ac:dyDescent="0.15">
      <c r="A46" s="50" t="s">
        <v>565</v>
      </c>
      <c r="C46" s="45"/>
      <c r="D46" s="46" t="s">
        <v>284</v>
      </c>
      <c r="E46" s="53">
        <v>20.501919999999998</v>
      </c>
      <c r="F46" s="53">
        <v>41.690400000000004</v>
      </c>
      <c r="G46" s="53">
        <v>31.701560000000001</v>
      </c>
      <c r="H46" s="53">
        <v>50.652879999999996</v>
      </c>
      <c r="I46" s="53">
        <v>24.450050000000001</v>
      </c>
      <c r="J46" s="53">
        <v>39.774470000000001</v>
      </c>
      <c r="K46" s="53">
        <v>31.418700000000001</v>
      </c>
      <c r="L46" s="53">
        <v>58.333870000000005</v>
      </c>
      <c r="M46" s="53">
        <v>47.144660000000002</v>
      </c>
      <c r="N46" s="53">
        <v>44.815899999999999</v>
      </c>
      <c r="O46" s="53">
        <v>74.620090000000005</v>
      </c>
      <c r="P46" s="53">
        <v>61.500109999999999</v>
      </c>
      <c r="Q46" s="53">
        <v>84.039060000000006</v>
      </c>
      <c r="R46" s="53">
        <v>78.88794</v>
      </c>
      <c r="S46" s="53">
        <v>88.532200000000003</v>
      </c>
      <c r="T46" s="53">
        <v>120.64247999999999</v>
      </c>
    </row>
    <row r="47" spans="1:20" hidden="1" x14ac:dyDescent="0.15">
      <c r="A47" s="50" t="s">
        <v>565</v>
      </c>
      <c r="C47" s="45"/>
      <c r="D47" s="46" t="s">
        <v>285</v>
      </c>
      <c r="E47" s="53">
        <v>10.250959999999999</v>
      </c>
      <c r="F47" s="53">
        <v>20.974640000000001</v>
      </c>
      <c r="G47" s="53">
        <v>15.98297</v>
      </c>
      <c r="H47" s="53">
        <v>25.488710000000001</v>
      </c>
      <c r="I47" s="53">
        <v>12.320870000000001</v>
      </c>
      <c r="J47" s="53">
        <v>20.050340000000002</v>
      </c>
      <c r="K47" s="53">
        <v>15.82658</v>
      </c>
      <c r="L47" s="53">
        <v>29.329610000000002</v>
      </c>
      <c r="M47" s="53">
        <v>23.743009999999998</v>
      </c>
      <c r="N47" s="53">
        <v>22.54307</v>
      </c>
      <c r="O47" s="53">
        <v>37.482589999999995</v>
      </c>
      <c r="P47" s="53">
        <v>30.928740000000001</v>
      </c>
      <c r="Q47" s="53">
        <v>42.197980000000001</v>
      </c>
      <c r="R47" s="53">
        <v>39.631550000000004</v>
      </c>
      <c r="S47" s="53">
        <v>44.453670000000002</v>
      </c>
      <c r="T47" s="53">
        <v>60.548850000000002</v>
      </c>
    </row>
    <row r="48" spans="1:20" hidden="1" x14ac:dyDescent="0.15">
      <c r="A48" s="50" t="s">
        <v>565</v>
      </c>
      <c r="C48" s="45"/>
      <c r="D48" s="46" t="s">
        <v>286</v>
      </c>
      <c r="E48" s="53">
        <v>10.250959999999999</v>
      </c>
      <c r="F48" s="53">
        <v>20.97072</v>
      </c>
      <c r="G48" s="53">
        <v>15.977639999999999</v>
      </c>
      <c r="H48" s="53">
        <v>25.48235</v>
      </c>
      <c r="I48" s="53">
        <v>12.318430000000001</v>
      </c>
      <c r="J48" s="53">
        <v>20.042870000000001</v>
      </c>
      <c r="K48" s="53">
        <v>15.822610000000001</v>
      </c>
      <c r="L48" s="53">
        <v>29.322290000000002</v>
      </c>
      <c r="M48" s="53">
        <v>23.7347</v>
      </c>
      <c r="N48" s="53">
        <v>22.537560000000003</v>
      </c>
      <c r="O48" s="53">
        <v>37.474730000000001</v>
      </c>
      <c r="P48" s="53">
        <v>30.920009999999998</v>
      </c>
      <c r="Q48" s="53">
        <v>42.18965</v>
      </c>
      <c r="R48" s="53">
        <v>39.622219999999999</v>
      </c>
      <c r="S48" s="53">
        <v>44.444220000000001</v>
      </c>
      <c r="T48" s="53">
        <v>60.53539</v>
      </c>
    </row>
    <row r="49" spans="1:20" hidden="1" x14ac:dyDescent="0.15">
      <c r="A49" s="50" t="s">
        <v>565</v>
      </c>
      <c r="C49" s="45"/>
      <c r="D49" s="46" t="s">
        <v>287</v>
      </c>
      <c r="E49" s="53">
        <v>10.250959999999999</v>
      </c>
      <c r="F49" s="53">
        <v>21.102240000000002</v>
      </c>
      <c r="G49" s="53">
        <v>16.083290000000002</v>
      </c>
      <c r="H49" s="53">
        <v>25.63335</v>
      </c>
      <c r="I49" s="53">
        <v>12.40814</v>
      </c>
      <c r="J49" s="53">
        <v>20.168800000000001</v>
      </c>
      <c r="K49" s="53">
        <v>15.925850000000001</v>
      </c>
      <c r="L49" s="53">
        <v>29.462580000000003</v>
      </c>
      <c r="M49" s="53">
        <v>23.869389999999999</v>
      </c>
      <c r="N49" s="53">
        <v>22.652810000000002</v>
      </c>
      <c r="O49" s="53">
        <v>37.634750000000004</v>
      </c>
      <c r="P49" s="53">
        <v>31.075040000000001</v>
      </c>
      <c r="Q49" s="53">
        <v>42.357390000000002</v>
      </c>
      <c r="R49" s="53">
        <v>39.79177</v>
      </c>
      <c r="S49" s="53">
        <v>44.611600000000003</v>
      </c>
      <c r="T49" s="53">
        <v>60.72099</v>
      </c>
    </row>
    <row r="50" spans="1:20" hidden="1" x14ac:dyDescent="0.15">
      <c r="A50" s="50" t="s">
        <v>565</v>
      </c>
      <c r="C50" s="45"/>
      <c r="D50" s="43" t="s">
        <v>61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x14ac:dyDescent="0.15">
      <c r="A51" s="50" t="s">
        <v>565</v>
      </c>
      <c r="B51" s="82" t="s">
        <v>576</v>
      </c>
      <c r="C51" s="45"/>
      <c r="D51" s="46" t="s">
        <v>62</v>
      </c>
      <c r="E51" s="83">
        <f>SUMPRODUCT(E52:E61,E29:E38)/E28</f>
        <v>3.4147848753851568</v>
      </c>
      <c r="F51" s="83">
        <f t="shared" ref="F51:T51" si="2">SUMPRODUCT(F52:F61,F29:F38)/F28</f>
        <v>3.4153889494255698</v>
      </c>
      <c r="G51" s="83">
        <f t="shared" si="2"/>
        <v>3.4156899806347014</v>
      </c>
      <c r="H51" s="83">
        <f t="shared" si="2"/>
        <v>3.4167475944808343</v>
      </c>
      <c r="I51" s="83">
        <f t="shared" si="2"/>
        <v>3.4588976169831254</v>
      </c>
      <c r="J51" s="83">
        <f t="shared" si="2"/>
        <v>3.42897312647453</v>
      </c>
      <c r="K51" s="83">
        <f t="shared" si="2"/>
        <v>3.548915883148918</v>
      </c>
      <c r="L51" s="83">
        <f t="shared" si="2"/>
        <v>3.4310841579617701</v>
      </c>
      <c r="M51" s="83">
        <f t="shared" si="2"/>
        <v>3.5339607202678831</v>
      </c>
      <c r="N51" s="83">
        <f t="shared" si="2"/>
        <v>3.5519957516783554</v>
      </c>
      <c r="O51" s="83">
        <f t="shared" si="2"/>
        <v>3.4097483809285181</v>
      </c>
      <c r="P51" s="83">
        <f t="shared" si="2"/>
        <v>3.4895192233716648</v>
      </c>
      <c r="Q51" s="83">
        <f t="shared" si="2"/>
        <v>3.3964610670356521</v>
      </c>
      <c r="R51" s="83">
        <f t="shared" si="2"/>
        <v>3.4308578269069225</v>
      </c>
      <c r="S51" s="83">
        <f t="shared" si="2"/>
        <v>3.409612483585589</v>
      </c>
      <c r="T51" s="83">
        <f t="shared" si="2"/>
        <v>3.3948122890874162</v>
      </c>
    </row>
    <row r="52" spans="1:20" hidden="1" x14ac:dyDescent="0.15">
      <c r="A52" s="50" t="s">
        <v>565</v>
      </c>
      <c r="C52" s="45"/>
      <c r="D52" s="46" t="s">
        <v>268</v>
      </c>
      <c r="E52" s="52">
        <v>3.5</v>
      </c>
      <c r="F52" s="52">
        <v>3.5</v>
      </c>
      <c r="G52" s="52">
        <v>3.5</v>
      </c>
      <c r="H52" s="52">
        <v>3.5</v>
      </c>
      <c r="I52" s="52">
        <v>3.5</v>
      </c>
      <c r="J52" s="52">
        <v>3.5</v>
      </c>
      <c r="K52" s="52">
        <v>3.67</v>
      </c>
      <c r="L52" s="52">
        <v>3.5</v>
      </c>
      <c r="M52" s="52">
        <v>3.5</v>
      </c>
      <c r="N52" s="52">
        <v>3.67</v>
      </c>
      <c r="O52" s="52">
        <v>3.3</v>
      </c>
      <c r="P52" s="52">
        <v>3.5</v>
      </c>
      <c r="Q52" s="52">
        <v>3.3</v>
      </c>
      <c r="R52" s="52">
        <v>3.5</v>
      </c>
      <c r="S52" s="52">
        <v>3.3</v>
      </c>
      <c r="T52" s="52">
        <v>3.3</v>
      </c>
    </row>
    <row r="53" spans="1:20" hidden="1" x14ac:dyDescent="0.15">
      <c r="A53" s="50" t="s">
        <v>565</v>
      </c>
      <c r="C53" s="45"/>
      <c r="D53" s="46" t="s">
        <v>269</v>
      </c>
      <c r="E53" s="52">
        <v>3.23</v>
      </c>
      <c r="F53" s="52">
        <v>3.23</v>
      </c>
      <c r="G53" s="52">
        <v>3.23</v>
      </c>
      <c r="H53" s="52">
        <v>3.23</v>
      </c>
      <c r="I53" s="52">
        <v>3.3</v>
      </c>
      <c r="J53" s="52">
        <v>3.3</v>
      </c>
      <c r="K53" s="52">
        <v>3.3</v>
      </c>
      <c r="L53" s="52">
        <v>3.3</v>
      </c>
      <c r="M53" s="52">
        <v>3.3</v>
      </c>
      <c r="N53" s="52">
        <v>3.3</v>
      </c>
      <c r="O53" s="52">
        <v>3.3</v>
      </c>
      <c r="P53" s="52">
        <v>3.3</v>
      </c>
      <c r="Q53" s="52">
        <v>3.23</v>
      </c>
      <c r="R53" s="52">
        <v>3.3</v>
      </c>
      <c r="S53" s="52">
        <v>3.3</v>
      </c>
      <c r="T53" s="52">
        <v>3.23</v>
      </c>
    </row>
    <row r="54" spans="1:20" hidden="1" x14ac:dyDescent="0.15">
      <c r="A54" s="50" t="s">
        <v>565</v>
      </c>
      <c r="C54" s="45"/>
      <c r="D54" s="46" t="s">
        <v>270</v>
      </c>
      <c r="E54" s="52">
        <v>3.5</v>
      </c>
      <c r="F54" s="52">
        <v>3.5</v>
      </c>
      <c r="G54" s="52">
        <v>3.5</v>
      </c>
      <c r="H54" s="52">
        <v>3.5</v>
      </c>
      <c r="I54" s="52">
        <v>3.5</v>
      </c>
      <c r="J54" s="52">
        <v>3.5</v>
      </c>
      <c r="K54" s="52">
        <v>3.5</v>
      </c>
      <c r="L54" s="52">
        <v>3.5</v>
      </c>
      <c r="M54" s="52">
        <v>3.5</v>
      </c>
      <c r="N54" s="52">
        <v>3.5</v>
      </c>
      <c r="O54" s="52">
        <v>3.5</v>
      </c>
      <c r="P54" s="52">
        <v>3.5</v>
      </c>
      <c r="Q54" s="52">
        <v>3.5</v>
      </c>
      <c r="R54" s="52">
        <v>3.5</v>
      </c>
      <c r="S54" s="52">
        <v>3.5</v>
      </c>
      <c r="T54" s="52">
        <v>3.5</v>
      </c>
    </row>
    <row r="55" spans="1:20" hidden="1" x14ac:dyDescent="0.15">
      <c r="A55" s="50" t="s">
        <v>565</v>
      </c>
      <c r="C55" s="45"/>
      <c r="D55" s="46" t="s">
        <v>271</v>
      </c>
      <c r="E55" s="52">
        <v>3.5</v>
      </c>
      <c r="F55" s="52">
        <v>3.5</v>
      </c>
      <c r="G55" s="52">
        <v>3.5</v>
      </c>
      <c r="H55" s="52">
        <v>3.5</v>
      </c>
      <c r="I55" s="52">
        <v>3.5</v>
      </c>
      <c r="J55" s="52">
        <v>3.5</v>
      </c>
      <c r="K55" s="52">
        <v>3.67</v>
      </c>
      <c r="L55" s="52">
        <v>3.5</v>
      </c>
      <c r="M55" s="52">
        <v>3.67</v>
      </c>
      <c r="N55" s="52">
        <v>3.67</v>
      </c>
      <c r="O55" s="52">
        <v>3.5</v>
      </c>
      <c r="P55" s="52">
        <v>3.67</v>
      </c>
      <c r="Q55" s="52">
        <v>3.5</v>
      </c>
      <c r="R55" s="52">
        <v>3.5</v>
      </c>
      <c r="S55" s="52">
        <v>3.5</v>
      </c>
      <c r="T55" s="52">
        <v>3.5</v>
      </c>
    </row>
    <row r="56" spans="1:20" hidden="1" x14ac:dyDescent="0.15">
      <c r="A56" s="50" t="s">
        <v>565</v>
      </c>
      <c r="C56" s="45"/>
      <c r="D56" s="46" t="s">
        <v>272</v>
      </c>
      <c r="E56" s="52">
        <v>3.5</v>
      </c>
      <c r="F56" s="52">
        <v>3.5</v>
      </c>
      <c r="G56" s="52">
        <v>3.5</v>
      </c>
      <c r="H56" s="52">
        <v>3.5</v>
      </c>
      <c r="I56" s="52">
        <v>3.5</v>
      </c>
      <c r="J56" s="52">
        <v>3.5</v>
      </c>
      <c r="K56" s="52">
        <v>3.67</v>
      </c>
      <c r="L56" s="52">
        <v>3.5</v>
      </c>
      <c r="M56" s="52">
        <v>3.67</v>
      </c>
      <c r="N56" s="52">
        <v>3.67</v>
      </c>
      <c r="O56" s="52">
        <v>3.5</v>
      </c>
      <c r="P56" s="52">
        <v>3.67</v>
      </c>
      <c r="Q56" s="52">
        <v>3.5</v>
      </c>
      <c r="R56" s="52">
        <v>3.5</v>
      </c>
      <c r="S56" s="52">
        <v>3.5</v>
      </c>
      <c r="T56" s="52">
        <v>3.5</v>
      </c>
    </row>
    <row r="57" spans="1:20" hidden="1" x14ac:dyDescent="0.15">
      <c r="A57" s="50" t="s">
        <v>565</v>
      </c>
      <c r="C57" s="45"/>
      <c r="D57" s="46" t="s">
        <v>273</v>
      </c>
      <c r="E57" s="52">
        <v>3.5</v>
      </c>
      <c r="F57" s="52">
        <v>3.5</v>
      </c>
      <c r="G57" s="52">
        <v>3.5</v>
      </c>
      <c r="H57" s="52">
        <v>3.5</v>
      </c>
      <c r="I57" s="52">
        <v>3.5</v>
      </c>
      <c r="J57" s="52">
        <v>3.5</v>
      </c>
      <c r="K57" s="52">
        <v>3.67</v>
      </c>
      <c r="L57" s="52">
        <v>3.5</v>
      </c>
      <c r="M57" s="52">
        <v>3.67</v>
      </c>
      <c r="N57" s="52">
        <v>3.67</v>
      </c>
      <c r="O57" s="52">
        <v>3.5</v>
      </c>
      <c r="P57" s="52">
        <v>3.5</v>
      </c>
      <c r="Q57" s="52">
        <v>3.5</v>
      </c>
      <c r="R57" s="52">
        <v>3.5</v>
      </c>
      <c r="S57" s="52">
        <v>3.5</v>
      </c>
      <c r="T57" s="52">
        <v>3.5</v>
      </c>
    </row>
    <row r="58" spans="1:20" hidden="1" x14ac:dyDescent="0.15">
      <c r="A58" s="50" t="s">
        <v>565</v>
      </c>
      <c r="C58" s="45"/>
      <c r="D58" s="46" t="s">
        <v>274</v>
      </c>
      <c r="E58" s="52">
        <v>3.3</v>
      </c>
      <c r="F58" s="52">
        <v>3.3</v>
      </c>
      <c r="G58" s="52">
        <v>3.3</v>
      </c>
      <c r="H58" s="52">
        <v>3.3</v>
      </c>
      <c r="I58" s="52">
        <v>3.5</v>
      </c>
      <c r="J58" s="52">
        <v>3.3</v>
      </c>
      <c r="K58" s="52">
        <v>3.5</v>
      </c>
      <c r="L58" s="52">
        <v>3.3</v>
      </c>
      <c r="M58" s="52">
        <v>3.5</v>
      </c>
      <c r="N58" s="52">
        <v>3.5</v>
      </c>
      <c r="O58" s="52">
        <v>3.3</v>
      </c>
      <c r="P58" s="52">
        <v>3.5</v>
      </c>
      <c r="Q58" s="52">
        <v>3.3</v>
      </c>
      <c r="R58" s="52">
        <v>3.3</v>
      </c>
      <c r="S58" s="52">
        <v>3.3</v>
      </c>
      <c r="T58" s="52">
        <v>3.3</v>
      </c>
    </row>
    <row r="59" spans="1:20" hidden="1" x14ac:dyDescent="0.15">
      <c r="A59" s="50" t="s">
        <v>565</v>
      </c>
      <c r="C59" s="45"/>
      <c r="D59" s="46" t="s">
        <v>275</v>
      </c>
      <c r="E59" s="52">
        <v>3.5</v>
      </c>
      <c r="F59" s="52">
        <v>3.5</v>
      </c>
      <c r="G59" s="52">
        <v>3.5</v>
      </c>
      <c r="H59" s="52">
        <v>3.5</v>
      </c>
      <c r="I59" s="52">
        <v>3.5</v>
      </c>
      <c r="J59" s="52">
        <v>3.5</v>
      </c>
      <c r="K59" s="52">
        <v>3.67</v>
      </c>
      <c r="L59" s="52">
        <v>3.5</v>
      </c>
      <c r="M59" s="52">
        <v>3.67</v>
      </c>
      <c r="N59" s="52">
        <v>3.67</v>
      </c>
      <c r="O59" s="52">
        <v>3.5</v>
      </c>
      <c r="P59" s="52">
        <v>3.5</v>
      </c>
      <c r="Q59" s="52">
        <v>3.5</v>
      </c>
      <c r="R59" s="52">
        <v>3.5</v>
      </c>
      <c r="S59" s="52">
        <v>3.5</v>
      </c>
      <c r="T59" s="52">
        <v>3.5</v>
      </c>
    </row>
    <row r="60" spans="1:20" hidden="1" x14ac:dyDescent="0.15">
      <c r="A60" s="50" t="s">
        <v>565</v>
      </c>
      <c r="C60" s="45"/>
      <c r="D60" s="46" t="s">
        <v>276</v>
      </c>
      <c r="E60" s="52">
        <v>3.5</v>
      </c>
      <c r="F60" s="52">
        <v>3.5</v>
      </c>
      <c r="G60" s="52">
        <v>3.5</v>
      </c>
      <c r="H60" s="52">
        <v>3.5</v>
      </c>
      <c r="I60" s="52">
        <v>3.5</v>
      </c>
      <c r="J60" s="52">
        <v>3.5</v>
      </c>
      <c r="K60" s="52">
        <v>3.67</v>
      </c>
      <c r="L60" s="52">
        <v>3.5</v>
      </c>
      <c r="M60" s="52">
        <v>3.67</v>
      </c>
      <c r="N60" s="52">
        <v>3.67</v>
      </c>
      <c r="O60" s="52">
        <v>3.5</v>
      </c>
      <c r="P60" s="52">
        <v>3.5</v>
      </c>
      <c r="Q60" s="52">
        <v>3.5</v>
      </c>
      <c r="R60" s="52">
        <v>3.5</v>
      </c>
      <c r="S60" s="52">
        <v>3.5</v>
      </c>
      <c r="T60" s="52">
        <v>3.5</v>
      </c>
    </row>
    <row r="61" spans="1:20" hidden="1" x14ac:dyDescent="0.15">
      <c r="A61" s="50" t="s">
        <v>565</v>
      </c>
      <c r="C61" s="45"/>
      <c r="D61" s="46" t="s">
        <v>277</v>
      </c>
      <c r="E61" s="52">
        <v>3.5</v>
      </c>
      <c r="F61" s="52">
        <v>3.5</v>
      </c>
      <c r="G61" s="52">
        <v>3.5</v>
      </c>
      <c r="H61" s="52">
        <v>3.5</v>
      </c>
      <c r="I61" s="52">
        <v>3.5</v>
      </c>
      <c r="J61" s="52">
        <v>3.5</v>
      </c>
      <c r="K61" s="52">
        <v>3.67</v>
      </c>
      <c r="L61" s="52">
        <v>3.5</v>
      </c>
      <c r="M61" s="52">
        <v>3.67</v>
      </c>
      <c r="N61" s="52">
        <v>3.67</v>
      </c>
      <c r="O61" s="52">
        <v>3.5</v>
      </c>
      <c r="P61" s="52">
        <v>3.5</v>
      </c>
      <c r="Q61" s="52">
        <v>3.5</v>
      </c>
      <c r="R61" s="52">
        <v>3.5</v>
      </c>
      <c r="S61" s="52">
        <v>3.5</v>
      </c>
      <c r="T61" s="52">
        <v>3.5</v>
      </c>
    </row>
    <row r="62" spans="1:20" x14ac:dyDescent="0.15">
      <c r="A62" s="50" t="s">
        <v>565</v>
      </c>
      <c r="B62" s="82" t="s">
        <v>577</v>
      </c>
      <c r="C62" s="45"/>
      <c r="D62" s="46" t="s">
        <v>63</v>
      </c>
      <c r="E62" s="84">
        <f>SUMPRODUCT(E63:E72,E40:E49)/E39</f>
        <v>0.79999999999999993</v>
      </c>
      <c r="F62" s="84">
        <f t="shared" ref="F62:T62" si="3">SUMPRODUCT(F63:F72,F40:F49)/F39</f>
        <v>0.80000000000000016</v>
      </c>
      <c r="G62" s="84">
        <f t="shared" si="3"/>
        <v>0.80000000000000016</v>
      </c>
      <c r="H62" s="84">
        <f t="shared" si="3"/>
        <v>0.79999999999999993</v>
      </c>
      <c r="I62" s="84">
        <f t="shared" si="3"/>
        <v>0.79999999999999982</v>
      </c>
      <c r="J62" s="84">
        <f t="shared" si="3"/>
        <v>0.80000000000000027</v>
      </c>
      <c r="K62" s="84">
        <f t="shared" si="3"/>
        <v>0.8</v>
      </c>
      <c r="L62" s="84">
        <f t="shared" si="3"/>
        <v>0.79632170850827955</v>
      </c>
      <c r="M62" s="84">
        <f t="shared" si="3"/>
        <v>0.8</v>
      </c>
      <c r="N62" s="84">
        <f t="shared" si="3"/>
        <v>0.80000000000000016</v>
      </c>
      <c r="O62" s="84">
        <f t="shared" si="3"/>
        <v>0.79317627583556538</v>
      </c>
      <c r="P62" s="84">
        <f t="shared" si="3"/>
        <v>0.796314678206959</v>
      </c>
      <c r="Q62" s="84">
        <f t="shared" si="3"/>
        <v>0.7931755934068635</v>
      </c>
      <c r="R62" s="84">
        <f t="shared" si="3"/>
        <v>0.79317608721252653</v>
      </c>
      <c r="S62" s="84">
        <f t="shared" si="3"/>
        <v>0.79317731428233307</v>
      </c>
      <c r="T62" s="84">
        <f t="shared" si="3"/>
        <v>0.79108365774754485</v>
      </c>
    </row>
    <row r="63" spans="1:20" hidden="1" x14ac:dyDescent="0.15">
      <c r="A63" s="50" t="s">
        <v>565</v>
      </c>
      <c r="C63" s="45"/>
      <c r="D63" s="46" t="s">
        <v>278</v>
      </c>
      <c r="E63" s="69">
        <v>0.8</v>
      </c>
      <c r="F63" s="69">
        <v>0.8</v>
      </c>
      <c r="G63" s="69">
        <v>0.8</v>
      </c>
      <c r="H63" s="69">
        <v>0.8</v>
      </c>
      <c r="I63" s="69">
        <v>0.8</v>
      </c>
      <c r="J63" s="69">
        <v>0.8</v>
      </c>
      <c r="K63" s="69">
        <v>0.8</v>
      </c>
      <c r="L63" s="69">
        <v>0.8</v>
      </c>
      <c r="M63" s="69">
        <v>0.8</v>
      </c>
      <c r="N63" s="69">
        <v>0.8</v>
      </c>
      <c r="O63" s="69">
        <v>0.8</v>
      </c>
      <c r="P63" s="69">
        <v>0.8</v>
      </c>
      <c r="Q63" s="69">
        <v>0.8</v>
      </c>
      <c r="R63" s="69">
        <v>0.8</v>
      </c>
      <c r="S63" s="69">
        <v>0.8</v>
      </c>
      <c r="T63" s="69">
        <v>0.78</v>
      </c>
    </row>
    <row r="64" spans="1:20" hidden="1" x14ac:dyDescent="0.15">
      <c r="A64" s="50" t="s">
        <v>565</v>
      </c>
      <c r="C64" s="45"/>
      <c r="D64" s="46" t="s">
        <v>279</v>
      </c>
      <c r="E64" s="69">
        <v>0.8</v>
      </c>
      <c r="F64" s="69">
        <v>0.8</v>
      </c>
      <c r="G64" s="69">
        <v>0.8</v>
      </c>
      <c r="H64" s="69">
        <v>0.8</v>
      </c>
      <c r="I64" s="69">
        <v>0.8</v>
      </c>
      <c r="J64" s="69">
        <v>0.8</v>
      </c>
      <c r="K64" s="69">
        <v>0.8</v>
      </c>
      <c r="L64" s="69">
        <v>0.78</v>
      </c>
      <c r="M64" s="69">
        <v>0.8</v>
      </c>
      <c r="N64" s="69">
        <v>0.8</v>
      </c>
      <c r="O64" s="69">
        <v>0.78</v>
      </c>
      <c r="P64" s="69">
        <v>0.78</v>
      </c>
      <c r="Q64" s="69">
        <v>0.78</v>
      </c>
      <c r="R64" s="69">
        <v>0.78</v>
      </c>
      <c r="S64" s="69">
        <v>0.78</v>
      </c>
      <c r="T64" s="69">
        <v>0.78</v>
      </c>
    </row>
    <row r="65" spans="1:20" hidden="1" x14ac:dyDescent="0.15">
      <c r="A65" s="50" t="s">
        <v>565</v>
      </c>
      <c r="C65" s="45"/>
      <c r="D65" s="46" t="s">
        <v>280</v>
      </c>
      <c r="E65" s="69">
        <v>0.8</v>
      </c>
      <c r="F65" s="69">
        <v>0.8</v>
      </c>
      <c r="G65" s="69">
        <v>0.8</v>
      </c>
      <c r="H65" s="69">
        <v>0.8</v>
      </c>
      <c r="I65" s="69">
        <v>0.8</v>
      </c>
      <c r="J65" s="69">
        <v>0.8</v>
      </c>
      <c r="K65" s="69">
        <v>0.8</v>
      </c>
      <c r="L65" s="69">
        <v>0.8</v>
      </c>
      <c r="M65" s="69">
        <v>0.8</v>
      </c>
      <c r="N65" s="69">
        <v>0.8</v>
      </c>
      <c r="O65" s="69">
        <v>0.8</v>
      </c>
      <c r="P65" s="69">
        <v>0.8</v>
      </c>
      <c r="Q65" s="69">
        <v>0.8</v>
      </c>
      <c r="R65" s="69">
        <v>0.8</v>
      </c>
      <c r="S65" s="69">
        <v>0.8</v>
      </c>
      <c r="T65" s="69">
        <v>0.8</v>
      </c>
    </row>
    <row r="66" spans="1:20" hidden="1" x14ac:dyDescent="0.15">
      <c r="A66" s="50" t="s">
        <v>565</v>
      </c>
      <c r="C66" s="45"/>
      <c r="D66" s="46" t="s">
        <v>281</v>
      </c>
      <c r="E66" s="69">
        <v>0.8</v>
      </c>
      <c r="F66" s="69">
        <v>0.8</v>
      </c>
      <c r="G66" s="69">
        <v>0.8</v>
      </c>
      <c r="H66" s="69">
        <v>0.8</v>
      </c>
      <c r="I66" s="69">
        <v>0.8</v>
      </c>
      <c r="J66" s="69">
        <v>0.8</v>
      </c>
      <c r="K66" s="69">
        <v>0.8</v>
      </c>
      <c r="L66" s="69">
        <v>0.8</v>
      </c>
      <c r="M66" s="69">
        <v>0.8</v>
      </c>
      <c r="N66" s="69">
        <v>0.8</v>
      </c>
      <c r="O66" s="69">
        <v>0.8</v>
      </c>
      <c r="P66" s="69">
        <v>0.8</v>
      </c>
      <c r="Q66" s="69">
        <v>0.8</v>
      </c>
      <c r="R66" s="69">
        <v>0.8</v>
      </c>
      <c r="S66" s="69">
        <v>0.8</v>
      </c>
      <c r="T66" s="69">
        <v>0.8</v>
      </c>
    </row>
    <row r="67" spans="1:20" hidden="1" x14ac:dyDescent="0.15">
      <c r="A67" s="50" t="s">
        <v>565</v>
      </c>
      <c r="C67" s="45"/>
      <c r="D67" s="46" t="s">
        <v>282</v>
      </c>
      <c r="E67" s="69">
        <v>0.8</v>
      </c>
      <c r="F67" s="69">
        <v>0.8</v>
      </c>
      <c r="G67" s="69">
        <v>0.8</v>
      </c>
      <c r="H67" s="69">
        <v>0.8</v>
      </c>
      <c r="I67" s="69">
        <v>0.8</v>
      </c>
      <c r="J67" s="69">
        <v>0.8</v>
      </c>
      <c r="K67" s="69">
        <v>0.8</v>
      </c>
      <c r="L67" s="69">
        <v>0.8</v>
      </c>
      <c r="M67" s="69">
        <v>0.8</v>
      </c>
      <c r="N67" s="69">
        <v>0.8</v>
      </c>
      <c r="O67" s="69">
        <v>0.8</v>
      </c>
      <c r="P67" s="69">
        <v>0.8</v>
      </c>
      <c r="Q67" s="69">
        <v>0.8</v>
      </c>
      <c r="R67" s="69">
        <v>0.8</v>
      </c>
      <c r="S67" s="69">
        <v>0.8</v>
      </c>
      <c r="T67" s="69">
        <v>0.8</v>
      </c>
    </row>
    <row r="68" spans="1:20" hidden="1" x14ac:dyDescent="0.15">
      <c r="A68" s="50" t="s">
        <v>565</v>
      </c>
      <c r="C68" s="45"/>
      <c r="D68" s="46" t="s">
        <v>283</v>
      </c>
      <c r="E68" s="69">
        <v>0.8</v>
      </c>
      <c r="F68" s="69">
        <v>0.8</v>
      </c>
      <c r="G68" s="69">
        <v>0.8</v>
      </c>
      <c r="H68" s="69">
        <v>0.8</v>
      </c>
      <c r="I68" s="69">
        <v>0.8</v>
      </c>
      <c r="J68" s="69">
        <v>0.8</v>
      </c>
      <c r="K68" s="69">
        <v>0.8</v>
      </c>
      <c r="L68" s="69">
        <v>0.8</v>
      </c>
      <c r="M68" s="69">
        <v>0.8</v>
      </c>
      <c r="N68" s="69">
        <v>0.8</v>
      </c>
      <c r="O68" s="69">
        <v>0.8</v>
      </c>
      <c r="P68" s="69">
        <v>0.8</v>
      </c>
      <c r="Q68" s="69">
        <v>0.8</v>
      </c>
      <c r="R68" s="69">
        <v>0.8</v>
      </c>
      <c r="S68" s="69">
        <v>0.8</v>
      </c>
      <c r="T68" s="69">
        <v>0.8</v>
      </c>
    </row>
    <row r="69" spans="1:20" hidden="1" x14ac:dyDescent="0.15">
      <c r="A69" s="50" t="s">
        <v>565</v>
      </c>
      <c r="C69" s="45"/>
      <c r="D69" s="46" t="s">
        <v>284</v>
      </c>
      <c r="E69" s="69">
        <v>0.8</v>
      </c>
      <c r="F69" s="69">
        <v>0.8</v>
      </c>
      <c r="G69" s="69">
        <v>0.8</v>
      </c>
      <c r="H69" s="69">
        <v>0.8</v>
      </c>
      <c r="I69" s="69">
        <v>0.8</v>
      </c>
      <c r="J69" s="69">
        <v>0.8</v>
      </c>
      <c r="K69" s="69">
        <v>0.8</v>
      </c>
      <c r="L69" s="69">
        <v>0.8</v>
      </c>
      <c r="M69" s="69">
        <v>0.8</v>
      </c>
      <c r="N69" s="69">
        <v>0.8</v>
      </c>
      <c r="O69" s="69">
        <v>0.78</v>
      </c>
      <c r="P69" s="69">
        <v>0.8</v>
      </c>
      <c r="Q69" s="69">
        <v>0.78</v>
      </c>
      <c r="R69" s="69">
        <v>0.78</v>
      </c>
      <c r="S69" s="69">
        <v>0.78</v>
      </c>
      <c r="T69" s="69">
        <v>0.78</v>
      </c>
    </row>
    <row r="70" spans="1:20" hidden="1" x14ac:dyDescent="0.15">
      <c r="A70" s="50" t="s">
        <v>565</v>
      </c>
      <c r="C70" s="45"/>
      <c r="D70" s="46" t="s">
        <v>285</v>
      </c>
      <c r="E70" s="69">
        <v>0.8</v>
      </c>
      <c r="F70" s="69">
        <v>0.8</v>
      </c>
      <c r="G70" s="69">
        <v>0.8</v>
      </c>
      <c r="H70" s="69">
        <v>0.8</v>
      </c>
      <c r="I70" s="69">
        <v>0.8</v>
      </c>
      <c r="J70" s="69">
        <v>0.8</v>
      </c>
      <c r="K70" s="69">
        <v>0.8</v>
      </c>
      <c r="L70" s="69">
        <v>0.8</v>
      </c>
      <c r="M70" s="69">
        <v>0.8</v>
      </c>
      <c r="N70" s="69">
        <v>0.8</v>
      </c>
      <c r="O70" s="69">
        <v>0.8</v>
      </c>
      <c r="P70" s="69">
        <v>0.8</v>
      </c>
      <c r="Q70" s="69">
        <v>0.8</v>
      </c>
      <c r="R70" s="69">
        <v>0.8</v>
      </c>
      <c r="S70" s="69">
        <v>0.8</v>
      </c>
      <c r="T70" s="69">
        <v>0.8</v>
      </c>
    </row>
    <row r="71" spans="1:20" hidden="1" x14ac:dyDescent="0.15">
      <c r="A71" s="50" t="s">
        <v>565</v>
      </c>
      <c r="C71" s="45"/>
      <c r="D71" s="46" t="s">
        <v>286</v>
      </c>
      <c r="E71" s="69">
        <v>0.8</v>
      </c>
      <c r="F71" s="69">
        <v>0.8</v>
      </c>
      <c r="G71" s="69">
        <v>0.8</v>
      </c>
      <c r="H71" s="69">
        <v>0.8</v>
      </c>
      <c r="I71" s="69">
        <v>0.8</v>
      </c>
      <c r="J71" s="69">
        <v>0.8</v>
      </c>
      <c r="K71" s="69">
        <v>0.8</v>
      </c>
      <c r="L71" s="69">
        <v>0.8</v>
      </c>
      <c r="M71" s="69">
        <v>0.8</v>
      </c>
      <c r="N71" s="69">
        <v>0.8</v>
      </c>
      <c r="O71" s="69">
        <v>0.8</v>
      </c>
      <c r="P71" s="69">
        <v>0.8</v>
      </c>
      <c r="Q71" s="69">
        <v>0.8</v>
      </c>
      <c r="R71" s="69">
        <v>0.8</v>
      </c>
      <c r="S71" s="69">
        <v>0.8</v>
      </c>
      <c r="T71" s="69">
        <v>0.8</v>
      </c>
    </row>
    <row r="72" spans="1:20" hidden="1" x14ac:dyDescent="0.15">
      <c r="A72" s="50" t="s">
        <v>565</v>
      </c>
      <c r="C72" s="45"/>
      <c r="D72" s="46" t="s">
        <v>287</v>
      </c>
      <c r="E72" s="69">
        <v>0.8</v>
      </c>
      <c r="F72" s="69">
        <v>0.8</v>
      </c>
      <c r="G72" s="69">
        <v>0.8</v>
      </c>
      <c r="H72" s="69">
        <v>0.8</v>
      </c>
      <c r="I72" s="69">
        <v>0.8</v>
      </c>
      <c r="J72" s="69">
        <v>0.8</v>
      </c>
      <c r="K72" s="69">
        <v>0.8</v>
      </c>
      <c r="L72" s="69">
        <v>0.8</v>
      </c>
      <c r="M72" s="69">
        <v>0.8</v>
      </c>
      <c r="N72" s="69">
        <v>0.8</v>
      </c>
      <c r="O72" s="69">
        <v>0.8</v>
      </c>
      <c r="P72" s="69">
        <v>0.8</v>
      </c>
      <c r="Q72" s="69">
        <v>0.8</v>
      </c>
      <c r="R72" s="69">
        <v>0.8</v>
      </c>
      <c r="S72" s="69">
        <v>0.8</v>
      </c>
      <c r="T72" s="69">
        <v>0.8</v>
      </c>
    </row>
    <row r="73" spans="1:20" hidden="1" x14ac:dyDescent="0.15">
      <c r="A73" s="50" t="s">
        <v>565</v>
      </c>
      <c r="C73" s="45"/>
      <c r="D73" s="43" t="s">
        <v>240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idden="1" x14ac:dyDescent="0.15">
      <c r="A74" s="50" t="s">
        <v>565</v>
      </c>
      <c r="C74" s="48"/>
      <c r="D74" s="46" t="s">
        <v>288</v>
      </c>
      <c r="E74" s="68" t="s">
        <v>241</v>
      </c>
      <c r="F74" s="52" t="s">
        <v>241</v>
      </c>
      <c r="G74" s="73" t="s">
        <v>241</v>
      </c>
      <c r="H74" s="68" t="s">
        <v>241</v>
      </c>
      <c r="I74" s="73" t="s">
        <v>426</v>
      </c>
      <c r="J74" s="73" t="s">
        <v>426</v>
      </c>
      <c r="K74" s="73" t="s">
        <v>241</v>
      </c>
      <c r="L74" s="68" t="s">
        <v>241</v>
      </c>
      <c r="M74" s="73" t="s">
        <v>426</v>
      </c>
      <c r="N74" s="73" t="s">
        <v>241</v>
      </c>
      <c r="O74" s="73" t="s">
        <v>426</v>
      </c>
      <c r="P74" s="73" t="s">
        <v>426</v>
      </c>
      <c r="Q74" s="73" t="s">
        <v>426</v>
      </c>
      <c r="R74" s="73" t="s">
        <v>426</v>
      </c>
      <c r="S74" s="73" t="s">
        <v>426</v>
      </c>
      <c r="T74" s="73" t="s">
        <v>426</v>
      </c>
    </row>
    <row r="75" spans="1:20" hidden="1" x14ac:dyDescent="0.15">
      <c r="A75" s="50" t="s">
        <v>565</v>
      </c>
      <c r="C75" s="48"/>
      <c r="D75" s="46" t="s">
        <v>289</v>
      </c>
      <c r="E75" s="68" t="s">
        <v>241</v>
      </c>
      <c r="F75" s="52" t="s">
        <v>241</v>
      </c>
      <c r="G75" s="73" t="s">
        <v>426</v>
      </c>
      <c r="H75" s="68" t="s">
        <v>241</v>
      </c>
      <c r="I75" s="73" t="s">
        <v>426</v>
      </c>
      <c r="J75" s="73" t="s">
        <v>426</v>
      </c>
      <c r="K75" s="73" t="s">
        <v>426</v>
      </c>
      <c r="L75" s="68" t="s">
        <v>241</v>
      </c>
      <c r="M75" s="73" t="s">
        <v>426</v>
      </c>
      <c r="N75" s="73" t="s">
        <v>426</v>
      </c>
      <c r="O75" s="73" t="s">
        <v>426</v>
      </c>
      <c r="P75" s="73" t="s">
        <v>426</v>
      </c>
      <c r="Q75" s="73" t="s">
        <v>426</v>
      </c>
      <c r="R75" s="73" t="s">
        <v>426</v>
      </c>
      <c r="S75" s="73" t="s">
        <v>426</v>
      </c>
      <c r="T75" s="73" t="s">
        <v>426</v>
      </c>
    </row>
    <row r="76" spans="1:20" hidden="1" x14ac:dyDescent="0.15">
      <c r="A76" s="50" t="s">
        <v>565</v>
      </c>
      <c r="C76" s="48"/>
      <c r="D76" s="46" t="s">
        <v>290</v>
      </c>
      <c r="E76" s="68" t="s">
        <v>241</v>
      </c>
      <c r="F76" s="52" t="s">
        <v>241</v>
      </c>
      <c r="G76" s="73" t="s">
        <v>241</v>
      </c>
      <c r="H76" s="68" t="s">
        <v>241</v>
      </c>
      <c r="I76" s="73" t="s">
        <v>426</v>
      </c>
      <c r="J76" s="73" t="s">
        <v>426</v>
      </c>
      <c r="K76" s="73" t="s">
        <v>426</v>
      </c>
      <c r="L76" s="68" t="s">
        <v>241</v>
      </c>
      <c r="M76" s="73" t="s">
        <v>426</v>
      </c>
      <c r="N76" s="73" t="s">
        <v>426</v>
      </c>
      <c r="O76" s="73" t="s">
        <v>241</v>
      </c>
      <c r="P76" s="73" t="s">
        <v>426</v>
      </c>
      <c r="Q76" s="73" t="s">
        <v>241</v>
      </c>
      <c r="R76" s="73" t="s">
        <v>426</v>
      </c>
      <c r="S76" s="73" t="s">
        <v>241</v>
      </c>
      <c r="T76" s="73" t="s">
        <v>241</v>
      </c>
    </row>
    <row r="77" spans="1:20" hidden="1" x14ac:dyDescent="0.15">
      <c r="A77" s="50" t="s">
        <v>565</v>
      </c>
      <c r="C77" s="48"/>
      <c r="D77" s="46" t="s">
        <v>291</v>
      </c>
      <c r="E77" s="68" t="s">
        <v>241</v>
      </c>
      <c r="F77" s="52" t="s">
        <v>241</v>
      </c>
      <c r="G77" s="73" t="s">
        <v>241</v>
      </c>
      <c r="H77" s="68" t="s">
        <v>241</v>
      </c>
      <c r="I77" s="73" t="s">
        <v>426</v>
      </c>
      <c r="J77" s="73" t="s">
        <v>426</v>
      </c>
      <c r="K77" s="73" t="s">
        <v>241</v>
      </c>
      <c r="L77" s="68" t="s">
        <v>241</v>
      </c>
      <c r="M77" s="73" t="s">
        <v>241</v>
      </c>
      <c r="N77" s="73" t="s">
        <v>241</v>
      </c>
      <c r="O77" s="73" t="s">
        <v>241</v>
      </c>
      <c r="P77" s="73" t="s">
        <v>241</v>
      </c>
      <c r="Q77" s="73" t="s">
        <v>241</v>
      </c>
      <c r="R77" s="73" t="s">
        <v>426</v>
      </c>
      <c r="S77" s="73" t="s">
        <v>241</v>
      </c>
      <c r="T77" s="73" t="s">
        <v>241</v>
      </c>
    </row>
    <row r="78" spans="1:20" hidden="1" x14ac:dyDescent="0.15">
      <c r="A78" s="50" t="s">
        <v>565</v>
      </c>
      <c r="C78" s="48"/>
      <c r="D78" s="46" t="s">
        <v>292</v>
      </c>
      <c r="E78" s="68" t="s">
        <v>241</v>
      </c>
      <c r="F78" s="52" t="s">
        <v>241</v>
      </c>
      <c r="G78" s="73" t="s">
        <v>241</v>
      </c>
      <c r="H78" s="68" t="s">
        <v>241</v>
      </c>
      <c r="I78" s="73" t="s">
        <v>426</v>
      </c>
      <c r="J78" s="73" t="s">
        <v>426</v>
      </c>
      <c r="K78" s="73" t="s">
        <v>241</v>
      </c>
      <c r="L78" s="68" t="s">
        <v>241</v>
      </c>
      <c r="M78" s="73" t="s">
        <v>241</v>
      </c>
      <c r="N78" s="73" t="s">
        <v>241</v>
      </c>
      <c r="O78" s="73" t="s">
        <v>241</v>
      </c>
      <c r="P78" s="73" t="s">
        <v>241</v>
      </c>
      <c r="Q78" s="73" t="s">
        <v>241</v>
      </c>
      <c r="R78" s="73" t="s">
        <v>426</v>
      </c>
      <c r="S78" s="73" t="s">
        <v>241</v>
      </c>
      <c r="T78" s="73" t="s">
        <v>241</v>
      </c>
    </row>
    <row r="79" spans="1:20" hidden="1" x14ac:dyDescent="0.15">
      <c r="A79" s="50" t="s">
        <v>565</v>
      </c>
      <c r="C79" s="48"/>
      <c r="D79" s="46" t="s">
        <v>293</v>
      </c>
      <c r="E79" s="68" t="s">
        <v>241</v>
      </c>
      <c r="F79" s="52" t="s">
        <v>241</v>
      </c>
      <c r="G79" s="73" t="s">
        <v>241</v>
      </c>
      <c r="H79" s="68" t="s">
        <v>241</v>
      </c>
      <c r="I79" s="73" t="s">
        <v>426</v>
      </c>
      <c r="J79" s="73" t="s">
        <v>426</v>
      </c>
      <c r="K79" s="73" t="s">
        <v>241</v>
      </c>
      <c r="L79" s="68" t="s">
        <v>241</v>
      </c>
      <c r="M79" s="73" t="s">
        <v>241</v>
      </c>
      <c r="N79" s="73" t="s">
        <v>241</v>
      </c>
      <c r="O79" s="73" t="s">
        <v>241</v>
      </c>
      <c r="P79" s="73" t="s">
        <v>426</v>
      </c>
      <c r="Q79" s="73" t="s">
        <v>241</v>
      </c>
      <c r="R79" s="73" t="s">
        <v>426</v>
      </c>
      <c r="S79" s="73" t="s">
        <v>241</v>
      </c>
      <c r="T79" s="73" t="s">
        <v>241</v>
      </c>
    </row>
    <row r="80" spans="1:20" hidden="1" x14ac:dyDescent="0.15">
      <c r="A80" s="50" t="s">
        <v>565</v>
      </c>
      <c r="C80" s="48"/>
      <c r="D80" s="46" t="s">
        <v>294</v>
      </c>
      <c r="E80" s="68" t="s">
        <v>241</v>
      </c>
      <c r="F80" s="52" t="s">
        <v>241</v>
      </c>
      <c r="G80" s="73" t="s">
        <v>426</v>
      </c>
      <c r="H80" s="68" t="s">
        <v>241</v>
      </c>
      <c r="I80" s="73" t="s">
        <v>426</v>
      </c>
      <c r="J80" s="73" t="s">
        <v>426</v>
      </c>
      <c r="K80" s="73" t="s">
        <v>426</v>
      </c>
      <c r="L80" s="68" t="s">
        <v>241</v>
      </c>
      <c r="M80" s="73" t="s">
        <v>426</v>
      </c>
      <c r="N80" s="73" t="s">
        <v>426</v>
      </c>
      <c r="O80" s="73" t="s">
        <v>426</v>
      </c>
      <c r="P80" s="73" t="s">
        <v>426</v>
      </c>
      <c r="Q80" s="73" t="s">
        <v>426</v>
      </c>
      <c r="R80" s="73" t="s">
        <v>426</v>
      </c>
      <c r="S80" s="73" t="s">
        <v>426</v>
      </c>
      <c r="T80" s="73" t="s">
        <v>426</v>
      </c>
    </row>
    <row r="81" spans="1:20" hidden="1" x14ac:dyDescent="0.15">
      <c r="A81" s="50" t="s">
        <v>565</v>
      </c>
      <c r="C81" s="48"/>
      <c r="D81" s="46" t="s">
        <v>295</v>
      </c>
      <c r="E81" s="68" t="s">
        <v>241</v>
      </c>
      <c r="F81" s="52" t="s">
        <v>241</v>
      </c>
      <c r="G81" s="73" t="s">
        <v>241</v>
      </c>
      <c r="H81" s="68" t="s">
        <v>241</v>
      </c>
      <c r="I81" s="73" t="s">
        <v>426</v>
      </c>
      <c r="J81" s="73" t="s">
        <v>426</v>
      </c>
      <c r="K81" s="73" t="s">
        <v>241</v>
      </c>
      <c r="L81" s="68" t="s">
        <v>241</v>
      </c>
      <c r="M81" s="73" t="s">
        <v>241</v>
      </c>
      <c r="N81" s="73" t="s">
        <v>241</v>
      </c>
      <c r="O81" s="73" t="s">
        <v>241</v>
      </c>
      <c r="P81" s="73" t="s">
        <v>426</v>
      </c>
      <c r="Q81" s="73" t="s">
        <v>241</v>
      </c>
      <c r="R81" s="73" t="s">
        <v>426</v>
      </c>
      <c r="S81" s="73" t="s">
        <v>241</v>
      </c>
      <c r="T81" s="73" t="s">
        <v>241</v>
      </c>
    </row>
    <row r="82" spans="1:20" hidden="1" x14ac:dyDescent="0.15">
      <c r="A82" s="50" t="s">
        <v>565</v>
      </c>
      <c r="C82" s="48"/>
      <c r="D82" s="46" t="s">
        <v>296</v>
      </c>
      <c r="E82" s="68" t="s">
        <v>241</v>
      </c>
      <c r="F82" s="52" t="s">
        <v>241</v>
      </c>
      <c r="G82" s="73" t="s">
        <v>241</v>
      </c>
      <c r="H82" s="68" t="s">
        <v>241</v>
      </c>
      <c r="I82" s="73" t="s">
        <v>426</v>
      </c>
      <c r="J82" s="73" t="s">
        <v>426</v>
      </c>
      <c r="K82" s="73" t="s">
        <v>241</v>
      </c>
      <c r="L82" s="68" t="s">
        <v>241</v>
      </c>
      <c r="M82" s="73" t="s">
        <v>241</v>
      </c>
      <c r="N82" s="73" t="s">
        <v>241</v>
      </c>
      <c r="O82" s="73" t="s">
        <v>241</v>
      </c>
      <c r="P82" s="73" t="s">
        <v>426</v>
      </c>
      <c r="Q82" s="73" t="s">
        <v>241</v>
      </c>
      <c r="R82" s="73" t="s">
        <v>426</v>
      </c>
      <c r="S82" s="73" t="s">
        <v>241</v>
      </c>
      <c r="T82" s="73" t="s">
        <v>241</v>
      </c>
    </row>
    <row r="83" spans="1:20" hidden="1" x14ac:dyDescent="0.15">
      <c r="A83" s="50" t="s">
        <v>565</v>
      </c>
      <c r="C83" s="48"/>
      <c r="D83" s="46" t="s">
        <v>297</v>
      </c>
      <c r="E83" s="68" t="s">
        <v>241</v>
      </c>
      <c r="F83" s="52" t="s">
        <v>241</v>
      </c>
      <c r="G83" s="73" t="s">
        <v>241</v>
      </c>
      <c r="H83" s="68" t="s">
        <v>241</v>
      </c>
      <c r="I83" s="73" t="s">
        <v>426</v>
      </c>
      <c r="J83" s="73" t="s">
        <v>426</v>
      </c>
      <c r="K83" s="73" t="s">
        <v>241</v>
      </c>
      <c r="L83" s="68" t="s">
        <v>241</v>
      </c>
      <c r="M83" s="73" t="s">
        <v>241</v>
      </c>
      <c r="N83" s="73" t="s">
        <v>241</v>
      </c>
      <c r="O83" s="73" t="s">
        <v>241</v>
      </c>
      <c r="P83" s="73" t="s">
        <v>426</v>
      </c>
      <c r="Q83" s="73" t="s">
        <v>241</v>
      </c>
      <c r="R83" s="73" t="s">
        <v>426</v>
      </c>
      <c r="S83" s="73" t="s">
        <v>241</v>
      </c>
      <c r="T83" s="73" t="s">
        <v>241</v>
      </c>
    </row>
    <row r="84" spans="1:20" x14ac:dyDescent="0.15">
      <c r="A84" s="50" t="s">
        <v>565</v>
      </c>
      <c r="B84" s="50" t="s">
        <v>598</v>
      </c>
      <c r="C84" s="45"/>
      <c r="D84" s="43" t="s">
        <v>200</v>
      </c>
      <c r="E84" s="53">
        <f>SUM(E85:E94)</f>
        <v>14.319999999999997</v>
      </c>
      <c r="F84" s="53">
        <f t="shared" ref="F84:T84" si="4">SUM(F85:F94)</f>
        <v>15.05</v>
      </c>
      <c r="G84" s="53">
        <f t="shared" si="4"/>
        <v>15.93</v>
      </c>
      <c r="H84" s="53">
        <f t="shared" si="4"/>
        <v>15.23</v>
      </c>
      <c r="I84" s="53">
        <f t="shared" si="4"/>
        <v>12.889999999999999</v>
      </c>
      <c r="J84" s="53">
        <f t="shared" si="4"/>
        <v>15.370000000000001</v>
      </c>
      <c r="K84" s="53">
        <f t="shared" si="4"/>
        <v>11.38</v>
      </c>
      <c r="L84" s="53">
        <f t="shared" si="4"/>
        <v>13.959999999999999</v>
      </c>
      <c r="M84" s="53">
        <f t="shared" si="4"/>
        <v>13.99</v>
      </c>
      <c r="N84" s="53">
        <f t="shared" si="4"/>
        <v>12.250000000000002</v>
      </c>
      <c r="O84" s="53">
        <f t="shared" si="4"/>
        <v>14.32</v>
      </c>
      <c r="P84" s="53">
        <f t="shared" si="4"/>
        <v>14.370000000000001</v>
      </c>
      <c r="Q84" s="53">
        <f t="shared" si="4"/>
        <v>16.09</v>
      </c>
      <c r="R84" s="53">
        <f t="shared" si="4"/>
        <v>17.07</v>
      </c>
      <c r="S84" s="53">
        <f t="shared" si="4"/>
        <v>17.38</v>
      </c>
      <c r="T84" s="53">
        <f t="shared" si="4"/>
        <v>23.179999999999996</v>
      </c>
    </row>
    <row r="85" spans="1:20" hidden="1" x14ac:dyDescent="0.15">
      <c r="A85" s="50" t="s">
        <v>565</v>
      </c>
      <c r="C85" s="45"/>
      <c r="D85" s="46" t="s">
        <v>288</v>
      </c>
      <c r="E85" s="53">
        <v>1.25</v>
      </c>
      <c r="F85" s="53">
        <v>1.3</v>
      </c>
      <c r="G85" s="53">
        <v>1.43</v>
      </c>
      <c r="H85" s="53">
        <v>1.32</v>
      </c>
      <c r="I85" s="53">
        <v>1.04</v>
      </c>
      <c r="J85" s="53">
        <v>1.35</v>
      </c>
      <c r="K85" s="53">
        <v>0.89</v>
      </c>
      <c r="L85" s="53">
        <v>1.27</v>
      </c>
      <c r="M85" s="53">
        <v>1.27</v>
      </c>
      <c r="N85" s="53">
        <v>0.99</v>
      </c>
      <c r="O85" s="53">
        <v>1.65</v>
      </c>
      <c r="P85" s="53">
        <v>1.65</v>
      </c>
      <c r="Q85" s="53">
        <v>1.87</v>
      </c>
      <c r="R85" s="53">
        <v>1.99</v>
      </c>
      <c r="S85" s="53">
        <v>2.0099999999999998</v>
      </c>
      <c r="T85" s="53">
        <v>2.65</v>
      </c>
    </row>
    <row r="86" spans="1:20" hidden="1" x14ac:dyDescent="0.15">
      <c r="A86" s="50" t="s">
        <v>565</v>
      </c>
      <c r="C86" s="45"/>
      <c r="D86" s="46" t="s">
        <v>289</v>
      </c>
      <c r="E86" s="53">
        <v>3.15</v>
      </c>
      <c r="F86" s="53">
        <v>3.27</v>
      </c>
      <c r="G86" s="53">
        <v>3.45</v>
      </c>
      <c r="H86" s="53">
        <v>3.28</v>
      </c>
      <c r="I86" s="53">
        <v>2.82</v>
      </c>
      <c r="J86" s="53">
        <v>3.38</v>
      </c>
      <c r="K86" s="53">
        <v>2.5299999999999998</v>
      </c>
      <c r="L86" s="53">
        <v>2.98</v>
      </c>
      <c r="M86" s="53">
        <v>3.08</v>
      </c>
      <c r="N86" s="53">
        <v>2.66</v>
      </c>
      <c r="O86" s="53">
        <v>2.72</v>
      </c>
      <c r="P86" s="53">
        <v>2.75</v>
      </c>
      <c r="Q86" s="53">
        <v>3.09</v>
      </c>
      <c r="R86" s="53">
        <v>3.28</v>
      </c>
      <c r="S86" s="53">
        <v>3.33</v>
      </c>
      <c r="T86" s="53">
        <v>4.43</v>
      </c>
    </row>
    <row r="87" spans="1:20" hidden="1" x14ac:dyDescent="0.15">
      <c r="A87" s="50" t="s">
        <v>565</v>
      </c>
      <c r="C87" s="45"/>
      <c r="D87" s="46" t="s">
        <v>290</v>
      </c>
      <c r="E87" s="53">
        <v>1.42</v>
      </c>
      <c r="F87" s="53">
        <v>1.48</v>
      </c>
      <c r="G87" s="53">
        <v>1.55</v>
      </c>
      <c r="H87" s="53">
        <v>1.51</v>
      </c>
      <c r="I87" s="53">
        <v>1.32</v>
      </c>
      <c r="J87" s="53">
        <v>1.51</v>
      </c>
      <c r="K87" s="53">
        <v>1.19</v>
      </c>
      <c r="L87" s="53">
        <v>1.4</v>
      </c>
      <c r="M87" s="53">
        <v>1.44</v>
      </c>
      <c r="N87" s="53">
        <v>1.27</v>
      </c>
      <c r="O87" s="53">
        <v>1.25</v>
      </c>
      <c r="P87" s="53">
        <v>1.28</v>
      </c>
      <c r="Q87" s="53">
        <v>1.24</v>
      </c>
      <c r="R87" s="53">
        <v>1.32</v>
      </c>
      <c r="S87" s="53">
        <v>1.34</v>
      </c>
      <c r="T87" s="53">
        <v>1.79</v>
      </c>
    </row>
    <row r="88" spans="1:20" hidden="1" x14ac:dyDescent="0.15">
      <c r="A88" s="50" t="s">
        <v>565</v>
      </c>
      <c r="C88" s="45"/>
      <c r="D88" s="46" t="s">
        <v>291</v>
      </c>
      <c r="E88" s="53">
        <v>1.1399999999999999</v>
      </c>
      <c r="F88" s="53">
        <v>1.21</v>
      </c>
      <c r="G88" s="53">
        <v>1.27</v>
      </c>
      <c r="H88" s="53">
        <v>1.23</v>
      </c>
      <c r="I88" s="53">
        <v>1.05</v>
      </c>
      <c r="J88" s="53">
        <v>1.23</v>
      </c>
      <c r="K88" s="53">
        <v>0.93</v>
      </c>
      <c r="L88" s="53">
        <v>1.1200000000000001</v>
      </c>
      <c r="M88" s="53">
        <v>1.1200000000000001</v>
      </c>
      <c r="N88" s="53">
        <v>1</v>
      </c>
      <c r="O88" s="53">
        <v>1.0900000000000001</v>
      </c>
      <c r="P88" s="53">
        <v>1.0900000000000001</v>
      </c>
      <c r="Q88" s="53">
        <v>1.24</v>
      </c>
      <c r="R88" s="53">
        <v>1.31</v>
      </c>
      <c r="S88" s="53">
        <v>1.34</v>
      </c>
      <c r="T88" s="53">
        <v>1.79</v>
      </c>
    </row>
    <row r="89" spans="1:20" hidden="1" x14ac:dyDescent="0.15">
      <c r="A89" s="50" t="s">
        <v>565</v>
      </c>
      <c r="C89" s="45"/>
      <c r="D89" s="46" t="s">
        <v>292</v>
      </c>
      <c r="E89" s="53">
        <v>1.1200000000000001</v>
      </c>
      <c r="F89" s="53">
        <v>1.18</v>
      </c>
      <c r="G89" s="53">
        <v>1.25</v>
      </c>
      <c r="H89" s="53">
        <v>1.2</v>
      </c>
      <c r="I89" s="53">
        <v>1.02</v>
      </c>
      <c r="J89" s="53">
        <v>1.2</v>
      </c>
      <c r="K89" s="53">
        <v>0.9</v>
      </c>
      <c r="L89" s="53">
        <v>1.1000000000000001</v>
      </c>
      <c r="M89" s="53">
        <v>1.0900000000000001</v>
      </c>
      <c r="N89" s="53">
        <v>0.97</v>
      </c>
      <c r="O89" s="53">
        <v>1.0900000000000001</v>
      </c>
      <c r="P89" s="53">
        <v>1.0900000000000001</v>
      </c>
      <c r="Q89" s="53">
        <v>1.23</v>
      </c>
      <c r="R89" s="53">
        <v>1.31</v>
      </c>
      <c r="S89" s="53">
        <v>1.34</v>
      </c>
      <c r="T89" s="53">
        <v>1.79</v>
      </c>
    </row>
    <row r="90" spans="1:20" hidden="1" x14ac:dyDescent="0.15">
      <c r="A90" s="50" t="s">
        <v>565</v>
      </c>
      <c r="C90" s="45"/>
      <c r="D90" s="46" t="s">
        <v>293</v>
      </c>
      <c r="E90" s="53">
        <v>1.1200000000000001</v>
      </c>
      <c r="F90" s="53">
        <v>1.18</v>
      </c>
      <c r="G90" s="53">
        <v>1.24</v>
      </c>
      <c r="H90" s="53">
        <v>1.19</v>
      </c>
      <c r="I90" s="53">
        <v>1.02</v>
      </c>
      <c r="J90" s="53">
        <v>1.2</v>
      </c>
      <c r="K90" s="53">
        <v>0.9</v>
      </c>
      <c r="L90" s="53">
        <v>1.0900000000000001</v>
      </c>
      <c r="M90" s="53">
        <v>1.0900000000000001</v>
      </c>
      <c r="N90" s="53">
        <v>0.97</v>
      </c>
      <c r="O90" s="53">
        <v>1.0900000000000001</v>
      </c>
      <c r="P90" s="53">
        <v>1.0900000000000001</v>
      </c>
      <c r="Q90" s="53">
        <v>1.24</v>
      </c>
      <c r="R90" s="53">
        <v>1.31</v>
      </c>
      <c r="S90" s="53">
        <v>1.34</v>
      </c>
      <c r="T90" s="53">
        <v>1.79</v>
      </c>
    </row>
    <row r="91" spans="1:20" hidden="1" x14ac:dyDescent="0.15">
      <c r="A91" s="50" t="s">
        <v>565</v>
      </c>
      <c r="C91" s="45"/>
      <c r="D91" s="46" t="s">
        <v>294</v>
      </c>
      <c r="E91" s="53">
        <v>2</v>
      </c>
      <c r="F91" s="53">
        <v>2.12</v>
      </c>
      <c r="G91" s="53">
        <v>2.2400000000000002</v>
      </c>
      <c r="H91" s="53">
        <v>2.15</v>
      </c>
      <c r="I91" s="53">
        <v>1.8</v>
      </c>
      <c r="J91" s="53">
        <v>2.15</v>
      </c>
      <c r="K91" s="53">
        <v>1.57</v>
      </c>
      <c r="L91" s="53">
        <v>1.95</v>
      </c>
      <c r="M91" s="53">
        <v>1.91</v>
      </c>
      <c r="N91" s="53">
        <v>1.71</v>
      </c>
      <c r="O91" s="53">
        <v>2.16</v>
      </c>
      <c r="P91" s="53">
        <v>2.15</v>
      </c>
      <c r="Q91" s="53">
        <v>2.46</v>
      </c>
      <c r="R91" s="53">
        <v>2.61</v>
      </c>
      <c r="S91" s="53">
        <v>2.66</v>
      </c>
      <c r="T91" s="53">
        <v>3.56</v>
      </c>
    </row>
    <row r="92" spans="1:20" hidden="1" x14ac:dyDescent="0.15">
      <c r="A92" s="50" t="s">
        <v>565</v>
      </c>
      <c r="C92" s="45"/>
      <c r="D92" s="46" t="s">
        <v>295</v>
      </c>
      <c r="E92" s="53">
        <v>1.04</v>
      </c>
      <c r="F92" s="53">
        <v>1.1000000000000001</v>
      </c>
      <c r="G92" s="53">
        <v>1.17</v>
      </c>
      <c r="H92" s="53">
        <v>1.1200000000000001</v>
      </c>
      <c r="I92" s="53">
        <v>0.94</v>
      </c>
      <c r="J92" s="53">
        <v>1.1200000000000001</v>
      </c>
      <c r="K92" s="53">
        <v>0.83</v>
      </c>
      <c r="L92" s="53">
        <v>1.02</v>
      </c>
      <c r="M92" s="53">
        <v>1</v>
      </c>
      <c r="N92" s="53">
        <v>0.9</v>
      </c>
      <c r="O92" s="53">
        <v>1.0900000000000001</v>
      </c>
      <c r="P92" s="53">
        <v>1.0900000000000001</v>
      </c>
      <c r="Q92" s="53">
        <v>1.24</v>
      </c>
      <c r="R92" s="53">
        <v>1.31</v>
      </c>
      <c r="S92" s="53">
        <v>1.34</v>
      </c>
      <c r="T92" s="53">
        <v>1.79</v>
      </c>
    </row>
    <row r="93" spans="1:20" hidden="1" x14ac:dyDescent="0.15">
      <c r="A93" s="50" t="s">
        <v>565</v>
      </c>
      <c r="C93" s="45"/>
      <c r="D93" s="46" t="s">
        <v>296</v>
      </c>
      <c r="E93" s="53">
        <v>1.04</v>
      </c>
      <c r="F93" s="53">
        <v>1.1000000000000001</v>
      </c>
      <c r="G93" s="53">
        <v>1.1599999999999999</v>
      </c>
      <c r="H93" s="53">
        <v>1.1100000000000001</v>
      </c>
      <c r="I93" s="53">
        <v>0.94</v>
      </c>
      <c r="J93" s="53">
        <v>1.1100000000000001</v>
      </c>
      <c r="K93" s="53">
        <v>0.82</v>
      </c>
      <c r="L93" s="53">
        <v>1.01</v>
      </c>
      <c r="M93" s="53">
        <v>0.99</v>
      </c>
      <c r="N93" s="53">
        <v>0.89</v>
      </c>
      <c r="O93" s="53">
        <v>1.0900000000000001</v>
      </c>
      <c r="P93" s="53">
        <v>1.0900000000000001</v>
      </c>
      <c r="Q93" s="53">
        <v>1.24</v>
      </c>
      <c r="R93" s="53">
        <v>1.31</v>
      </c>
      <c r="S93" s="53">
        <v>1.34</v>
      </c>
      <c r="T93" s="53">
        <v>1.79</v>
      </c>
    </row>
    <row r="94" spans="1:20" hidden="1" x14ac:dyDescent="0.15">
      <c r="A94" s="50" t="s">
        <v>565</v>
      </c>
      <c r="C94" s="45"/>
      <c r="D94" s="46" t="s">
        <v>297</v>
      </c>
      <c r="E94" s="53">
        <v>1.04</v>
      </c>
      <c r="F94" s="53">
        <v>1.1100000000000001</v>
      </c>
      <c r="G94" s="53">
        <v>1.17</v>
      </c>
      <c r="H94" s="53">
        <v>1.1200000000000001</v>
      </c>
      <c r="I94" s="53">
        <v>0.94</v>
      </c>
      <c r="J94" s="53">
        <v>1.1200000000000001</v>
      </c>
      <c r="K94" s="53">
        <v>0.82</v>
      </c>
      <c r="L94" s="53">
        <v>1.02</v>
      </c>
      <c r="M94" s="53">
        <v>1</v>
      </c>
      <c r="N94" s="53">
        <v>0.89</v>
      </c>
      <c r="O94" s="53">
        <v>1.0900000000000001</v>
      </c>
      <c r="P94" s="53">
        <v>1.0900000000000001</v>
      </c>
      <c r="Q94" s="53">
        <v>1.24</v>
      </c>
      <c r="R94" s="53">
        <v>1.32</v>
      </c>
      <c r="S94" s="53">
        <v>1.34</v>
      </c>
      <c r="T94" s="53">
        <v>1.8</v>
      </c>
    </row>
    <row r="95" spans="1:20" hidden="1" x14ac:dyDescent="0.15">
      <c r="A95" s="50" t="s">
        <v>565</v>
      </c>
      <c r="C95" s="43" t="s">
        <v>73</v>
      </c>
      <c r="D95" s="4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idden="1" x14ac:dyDescent="0.15">
      <c r="A96" s="50" t="s">
        <v>565</v>
      </c>
      <c r="C96" s="45"/>
      <c r="D96" s="43" t="s">
        <v>74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idden="1" x14ac:dyDescent="0.15">
      <c r="A97" s="50" t="s">
        <v>565</v>
      </c>
      <c r="C97" s="45"/>
      <c r="D97" s="46" t="s">
        <v>201</v>
      </c>
      <c r="E97" s="66">
        <v>8.6086702222675893E-2</v>
      </c>
      <c r="F97" s="66">
        <v>0.11975607946060908</v>
      </c>
      <c r="G97" s="66">
        <v>9.7996177001674525E-2</v>
      </c>
      <c r="H97" s="66">
        <v>9.9982652198630645E-2</v>
      </c>
      <c r="I97" s="66">
        <v>0.12942100192247508</v>
      </c>
      <c r="J97" s="66">
        <v>9.9061557135098122E-2</v>
      </c>
      <c r="K97" s="66">
        <v>0.14786458584283993</v>
      </c>
      <c r="L97" s="66">
        <v>7.5987910693106384E-2</v>
      </c>
      <c r="M97" s="66">
        <v>3.7294198363532573E-2</v>
      </c>
      <c r="N97" s="66">
        <v>7.4924586464416174E-2</v>
      </c>
      <c r="O97" s="66">
        <v>9.2417317224952264E-2</v>
      </c>
      <c r="P97" s="66">
        <v>3.7306313852471108E-2</v>
      </c>
      <c r="Q97" s="66">
        <v>6.023940778476479E-2</v>
      </c>
      <c r="R97" s="66">
        <v>7.4760748989059655E-2</v>
      </c>
      <c r="S97" s="66">
        <v>5.8901550930069817E-2</v>
      </c>
      <c r="T97" s="66">
        <v>9.4431067512983274E-2</v>
      </c>
    </row>
    <row r="98" spans="1:20" hidden="1" x14ac:dyDescent="0.15">
      <c r="A98" s="50" t="s">
        <v>565</v>
      </c>
      <c r="C98" s="45"/>
      <c r="D98" s="46" t="s">
        <v>202</v>
      </c>
      <c r="E98" s="53">
        <v>26.9</v>
      </c>
      <c r="F98" s="53">
        <v>35.17</v>
      </c>
      <c r="G98" s="53">
        <v>29.79</v>
      </c>
      <c r="H98" s="53">
        <v>26.88</v>
      </c>
      <c r="I98" s="53">
        <v>30.77</v>
      </c>
      <c r="J98" s="53">
        <v>27.87</v>
      </c>
      <c r="K98" s="53">
        <v>33.28</v>
      </c>
      <c r="L98" s="53">
        <v>19.41</v>
      </c>
      <c r="M98" s="53">
        <v>9.3800000000000008</v>
      </c>
      <c r="N98" s="53">
        <v>17.12</v>
      </c>
      <c r="O98" s="53">
        <v>22.89</v>
      </c>
      <c r="P98" s="53">
        <v>9.08</v>
      </c>
      <c r="Q98" s="53">
        <v>15.09</v>
      </c>
      <c r="R98" s="53">
        <v>18.350000000000001</v>
      </c>
      <c r="S98" s="53">
        <v>14.43</v>
      </c>
      <c r="T98" s="53">
        <v>26.1</v>
      </c>
    </row>
    <row r="99" spans="1:20" hidden="1" x14ac:dyDescent="0.15">
      <c r="A99" s="50" t="s">
        <v>565</v>
      </c>
      <c r="C99" s="45"/>
      <c r="D99" s="43" t="s">
        <v>75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idden="1" x14ac:dyDescent="0.15">
      <c r="A100" s="50" t="s">
        <v>565</v>
      </c>
      <c r="C100" s="45"/>
      <c r="D100" s="46" t="s">
        <v>203</v>
      </c>
      <c r="E100" s="66">
        <v>1.1404448938321538E-2</v>
      </c>
      <c r="F100" s="66">
        <v>8.0433176318463109E-3</v>
      </c>
      <c r="G100" s="66">
        <v>8.1452608179065564E-3</v>
      </c>
      <c r="H100" s="66">
        <v>9.5078758600497734E-3</v>
      </c>
      <c r="I100" s="66">
        <v>8.6120728586482013E-3</v>
      </c>
      <c r="J100" s="66">
        <v>7.6306872859924352E-3</v>
      </c>
      <c r="K100" s="66">
        <v>8.568241797432239E-3</v>
      </c>
      <c r="L100" s="66">
        <v>9.6567625893377324E-3</v>
      </c>
      <c r="M100" s="66">
        <v>6.8714791584696929E-3</v>
      </c>
      <c r="N100" s="66">
        <v>8.4173375463662582E-3</v>
      </c>
      <c r="O100" s="66">
        <v>8.3014888925768745E-3</v>
      </c>
      <c r="P100" s="66">
        <v>6.9071578648046634E-3</v>
      </c>
      <c r="Q100" s="66">
        <v>7.8698231582203914E-3</v>
      </c>
      <c r="R100" s="66">
        <v>8.0820418060850215E-3</v>
      </c>
      <c r="S100" s="66">
        <v>7.8597246251963602E-3</v>
      </c>
      <c r="T100" s="66">
        <v>4.1216047611740136E-3</v>
      </c>
    </row>
    <row r="101" spans="1:20" hidden="1" x14ac:dyDescent="0.15">
      <c r="A101" s="50" t="s">
        <v>565</v>
      </c>
      <c r="C101" s="45"/>
      <c r="D101" s="46" t="s">
        <v>202</v>
      </c>
      <c r="E101" s="53">
        <v>0.11</v>
      </c>
      <c r="F101" s="53">
        <v>1.25</v>
      </c>
      <c r="G101" s="53">
        <v>1.02</v>
      </c>
      <c r="H101" s="53">
        <v>3.11</v>
      </c>
      <c r="I101" s="53">
        <v>0.82</v>
      </c>
      <c r="J101" s="53">
        <v>1.63</v>
      </c>
      <c r="K101" s="53">
        <v>2.2999999999999998</v>
      </c>
      <c r="L101" s="53">
        <v>5.63</v>
      </c>
      <c r="M101" s="53">
        <v>2.84</v>
      </c>
      <c r="N101" s="53">
        <v>4.4000000000000004</v>
      </c>
      <c r="O101" s="53">
        <v>6.7</v>
      </c>
      <c r="P101" s="53">
        <v>4.18</v>
      </c>
      <c r="Q101" s="53">
        <v>8.2799999999999994</v>
      </c>
      <c r="R101" s="53">
        <v>6.97</v>
      </c>
      <c r="S101" s="53">
        <v>10.39</v>
      </c>
      <c r="T101" s="53">
        <v>8.8699999999999992</v>
      </c>
    </row>
    <row r="102" spans="1:20" hidden="1" x14ac:dyDescent="0.15">
      <c r="A102" s="50" t="s">
        <v>565</v>
      </c>
      <c r="C102" s="45"/>
      <c r="D102" s="43" t="s">
        <v>76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idden="1" x14ac:dyDescent="0.15">
      <c r="A103" s="50" t="s">
        <v>565</v>
      </c>
      <c r="C103" s="45"/>
      <c r="D103" s="46" t="s">
        <v>204</v>
      </c>
      <c r="E103" s="53">
        <v>27.01</v>
      </c>
      <c r="F103" s="53">
        <v>36.42</v>
      </c>
      <c r="G103" s="53">
        <v>30.8</v>
      </c>
      <c r="H103" s="53">
        <v>29.98</v>
      </c>
      <c r="I103" s="53">
        <v>31.6</v>
      </c>
      <c r="J103" s="53">
        <v>29.5</v>
      </c>
      <c r="K103" s="53">
        <v>35.58</v>
      </c>
      <c r="L103" s="53">
        <v>25.04</v>
      </c>
      <c r="M103" s="53">
        <v>12.22</v>
      </c>
      <c r="N103" s="53">
        <v>21.52</v>
      </c>
      <c r="O103" s="53">
        <v>29.59</v>
      </c>
      <c r="P103" s="53">
        <v>13.26</v>
      </c>
      <c r="Q103" s="53">
        <v>23.36</v>
      </c>
      <c r="R103" s="53">
        <v>25.32</v>
      </c>
      <c r="S103" s="53">
        <v>24.82</v>
      </c>
      <c r="T103" s="53">
        <v>34.96</v>
      </c>
    </row>
    <row r="104" spans="1:20" hidden="1" x14ac:dyDescent="0.15">
      <c r="A104" s="50" t="s">
        <v>565</v>
      </c>
      <c r="C104" s="43" t="s">
        <v>77</v>
      </c>
      <c r="D104" s="44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idden="1" x14ac:dyDescent="0.15">
      <c r="A105" s="50" t="s">
        <v>565</v>
      </c>
      <c r="C105" s="45"/>
      <c r="D105" s="43" t="s">
        <v>78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idden="1" x14ac:dyDescent="0.15">
      <c r="A106" s="50" t="s">
        <v>565</v>
      </c>
      <c r="C106" s="45"/>
      <c r="D106" s="46" t="s">
        <v>70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</row>
    <row r="107" spans="1:20" hidden="1" x14ac:dyDescent="0.15">
      <c r="A107" s="50" t="s">
        <v>565</v>
      </c>
      <c r="C107" s="45"/>
      <c r="D107" s="46" t="s">
        <v>71</v>
      </c>
      <c r="E107" s="56">
        <v>175338.88888888888</v>
      </c>
      <c r="F107" s="56">
        <v>131333.33333333334</v>
      </c>
      <c r="G107" s="56">
        <v>148088.88888888888</v>
      </c>
      <c r="H107" s="56">
        <v>77658.333333333328</v>
      </c>
      <c r="I107" s="56">
        <v>27708.333333333332</v>
      </c>
      <c r="J107" s="56">
        <v>103183.33333333333</v>
      </c>
      <c r="K107" s="56">
        <v>9591.6666666666661</v>
      </c>
      <c r="L107" s="56">
        <v>55858.333333333336</v>
      </c>
      <c r="M107" s="56">
        <v>47636.111111111109</v>
      </c>
      <c r="N107" s="56">
        <v>10913.888888888889</v>
      </c>
      <c r="O107" s="56">
        <v>37227.777777777781</v>
      </c>
      <c r="P107" s="56">
        <v>28011.111111111109</v>
      </c>
      <c r="Q107" s="56">
        <v>31197.222222222223</v>
      </c>
      <c r="R107" s="56">
        <v>15508.333333333334</v>
      </c>
      <c r="S107" s="56">
        <v>10622.222222222223</v>
      </c>
      <c r="T107" s="56">
        <v>4530.5555555555547</v>
      </c>
    </row>
    <row r="108" spans="1:20" hidden="1" x14ac:dyDescent="0.15">
      <c r="A108" s="50" t="s">
        <v>565</v>
      </c>
      <c r="C108" s="45"/>
      <c r="D108" s="46" t="s">
        <v>79</v>
      </c>
      <c r="E108" s="56">
        <v>292500</v>
      </c>
      <c r="F108" s="56">
        <v>292500</v>
      </c>
      <c r="G108" s="56">
        <v>292500</v>
      </c>
      <c r="H108" s="56">
        <v>292500</v>
      </c>
      <c r="I108" s="56">
        <v>292500</v>
      </c>
      <c r="J108" s="56">
        <v>292500</v>
      </c>
      <c r="K108" s="56">
        <v>292500</v>
      </c>
      <c r="L108" s="56">
        <v>292500</v>
      </c>
      <c r="M108" s="56">
        <v>292500</v>
      </c>
      <c r="N108" s="56">
        <v>292500</v>
      </c>
      <c r="O108" s="56">
        <v>292500</v>
      </c>
      <c r="P108" s="56">
        <v>292500</v>
      </c>
      <c r="Q108" s="56">
        <v>292500</v>
      </c>
      <c r="R108" s="56">
        <v>292500</v>
      </c>
      <c r="S108" s="56">
        <v>292500</v>
      </c>
      <c r="T108" s="56">
        <v>292500</v>
      </c>
    </row>
    <row r="109" spans="1:20" hidden="1" x14ac:dyDescent="0.15">
      <c r="A109" s="50" t="s">
        <v>565</v>
      </c>
      <c r="C109" s="45"/>
      <c r="D109" s="46" t="s">
        <v>80</v>
      </c>
      <c r="E109" s="56">
        <v>59002.777777777781</v>
      </c>
      <c r="F109" s="56">
        <v>58980.555555555555</v>
      </c>
      <c r="G109" s="56">
        <v>58969.444444444445</v>
      </c>
      <c r="H109" s="56">
        <v>58961.111111111109</v>
      </c>
      <c r="I109" s="56">
        <v>58916.666666666664</v>
      </c>
      <c r="J109" s="56">
        <v>58902.777777777781</v>
      </c>
      <c r="K109" s="56">
        <v>58933.333333333336</v>
      </c>
      <c r="L109" s="56">
        <v>58897.222222222219</v>
      </c>
      <c r="M109" s="56">
        <v>58922.222222222219</v>
      </c>
      <c r="N109" s="56">
        <v>58802.777777777781</v>
      </c>
      <c r="O109" s="56">
        <v>58908.333333333336</v>
      </c>
      <c r="P109" s="56">
        <v>58875</v>
      </c>
      <c r="Q109" s="56">
        <v>58869.444444444445</v>
      </c>
      <c r="R109" s="56">
        <v>58855.555555555555</v>
      </c>
      <c r="S109" s="56">
        <v>58822.222222222219</v>
      </c>
      <c r="T109" s="56">
        <v>58461.111111111109</v>
      </c>
    </row>
    <row r="110" spans="1:20" hidden="1" x14ac:dyDescent="0.15">
      <c r="A110" s="50" t="s">
        <v>565</v>
      </c>
      <c r="C110" s="45"/>
      <c r="D110" s="46" t="s">
        <v>81</v>
      </c>
      <c r="E110" s="56">
        <v>41477.777777777781</v>
      </c>
      <c r="F110" s="56">
        <v>41477.777777777781</v>
      </c>
      <c r="G110" s="56">
        <v>41477.777777777781</v>
      </c>
      <c r="H110" s="56">
        <v>41477.777777777781</v>
      </c>
      <c r="I110" s="56">
        <v>41477.777777777781</v>
      </c>
      <c r="J110" s="56">
        <v>41477.777777777781</v>
      </c>
      <c r="K110" s="56">
        <v>41477.777777777781</v>
      </c>
      <c r="L110" s="56">
        <v>41477.777777777781</v>
      </c>
      <c r="M110" s="56">
        <v>41477.777777777781</v>
      </c>
      <c r="N110" s="56">
        <v>41477.777777777781</v>
      </c>
      <c r="O110" s="56">
        <v>41477.777777777781</v>
      </c>
      <c r="P110" s="56">
        <v>41477.777777777781</v>
      </c>
      <c r="Q110" s="56">
        <v>41477.777777777781</v>
      </c>
      <c r="R110" s="56">
        <v>41477.777777777781</v>
      </c>
      <c r="S110" s="56">
        <v>41477.777777777781</v>
      </c>
      <c r="T110" s="56">
        <v>41477.777777777781</v>
      </c>
    </row>
    <row r="111" spans="1:20" hidden="1" x14ac:dyDescent="0.15">
      <c r="A111" s="50" t="s">
        <v>565</v>
      </c>
      <c r="C111" s="45"/>
      <c r="D111" s="46" t="s">
        <v>82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</row>
    <row r="112" spans="1:20" hidden="1" x14ac:dyDescent="0.15">
      <c r="A112" s="50" t="s">
        <v>565</v>
      </c>
      <c r="C112" s="45"/>
      <c r="D112" s="46" t="s">
        <v>83</v>
      </c>
      <c r="E112" s="56">
        <v>84797.222222222219</v>
      </c>
      <c r="F112" s="56">
        <v>89569.444444444438</v>
      </c>
      <c r="G112" s="56">
        <v>94300</v>
      </c>
      <c r="H112" s="56">
        <v>91302.777777777781</v>
      </c>
      <c r="I112" s="56">
        <v>76438.888888888891</v>
      </c>
      <c r="J112" s="56">
        <v>92088.888888888891</v>
      </c>
      <c r="K112" s="56">
        <v>67930.555555555562</v>
      </c>
      <c r="L112" s="56">
        <v>85252.777777777781</v>
      </c>
      <c r="M112" s="56">
        <v>84986.111111111109</v>
      </c>
      <c r="N112" s="56">
        <v>73894.444444444438</v>
      </c>
      <c r="O112" s="56">
        <v>87675</v>
      </c>
      <c r="P112" s="56">
        <v>87850</v>
      </c>
      <c r="Q112" s="56">
        <v>99411.111111111109</v>
      </c>
      <c r="R112" s="56">
        <v>104794.44444444444</v>
      </c>
      <c r="S112" s="56">
        <v>108636.11111111111</v>
      </c>
      <c r="T112" s="56">
        <v>180697.22222222222</v>
      </c>
    </row>
    <row r="113" spans="1:20" hidden="1" x14ac:dyDescent="0.15">
      <c r="A113" s="50" t="s">
        <v>565</v>
      </c>
      <c r="C113" s="45"/>
      <c r="D113" s="46" t="s">
        <v>84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</row>
    <row r="114" spans="1:20" hidden="1" x14ac:dyDescent="0.15">
      <c r="A114" s="50" t="s">
        <v>565</v>
      </c>
      <c r="C114" s="45"/>
      <c r="D114" s="46" t="s">
        <v>85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</row>
    <row r="115" spans="1:20" hidden="1" x14ac:dyDescent="0.15">
      <c r="A115" s="50" t="s">
        <v>565</v>
      </c>
      <c r="C115" s="45"/>
      <c r="D115" s="46" t="s">
        <v>86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</row>
    <row r="116" spans="1:20" hidden="1" x14ac:dyDescent="0.15">
      <c r="A116" s="50" t="s">
        <v>565</v>
      </c>
      <c r="C116" s="45"/>
      <c r="D116" s="46" t="s">
        <v>65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</row>
    <row r="117" spans="1:20" hidden="1" x14ac:dyDescent="0.15">
      <c r="A117" s="50" t="s">
        <v>565</v>
      </c>
      <c r="C117" s="45"/>
      <c r="D117" s="46" t="s">
        <v>87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</row>
    <row r="118" spans="1:20" hidden="1" x14ac:dyDescent="0.15">
      <c r="A118" s="50" t="s">
        <v>565</v>
      </c>
      <c r="C118" s="45"/>
      <c r="D118" s="46" t="s">
        <v>88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</row>
    <row r="119" spans="1:20" hidden="1" x14ac:dyDescent="0.15">
      <c r="A119" s="50" t="s">
        <v>565</v>
      </c>
      <c r="C119" s="45"/>
      <c r="D119" s="46" t="s">
        <v>89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</row>
    <row r="120" spans="1:20" hidden="1" x14ac:dyDescent="0.15">
      <c r="A120" s="50" t="s">
        <v>565</v>
      </c>
      <c r="C120" s="45"/>
      <c r="D120" s="46" t="s">
        <v>90</v>
      </c>
      <c r="E120" s="56">
        <v>653116.66666666663</v>
      </c>
      <c r="F120" s="56">
        <v>613861.11111111112</v>
      </c>
      <c r="G120" s="56">
        <v>635336.11111111112</v>
      </c>
      <c r="H120" s="56">
        <v>561902.77777777775</v>
      </c>
      <c r="I120" s="56">
        <v>497044.44444444444</v>
      </c>
      <c r="J120" s="56">
        <v>588152.77777777775</v>
      </c>
      <c r="K120" s="56">
        <v>470433.33333333331</v>
      </c>
      <c r="L120" s="56">
        <v>533988.88888888888</v>
      </c>
      <c r="M120" s="56">
        <v>525522.22222222225</v>
      </c>
      <c r="N120" s="56">
        <v>477588.88888888888</v>
      </c>
      <c r="O120" s="56">
        <v>517788.88888888888</v>
      </c>
      <c r="P120" s="56">
        <v>508713.88888888888</v>
      </c>
      <c r="Q120" s="56">
        <v>523458.33333333331</v>
      </c>
      <c r="R120" s="56">
        <v>513136.11111111112</v>
      </c>
      <c r="S120" s="56">
        <v>512058.33333333331</v>
      </c>
      <c r="T120" s="56">
        <v>577666.66666666663</v>
      </c>
    </row>
    <row r="121" spans="1:20" hidden="1" x14ac:dyDescent="0.15">
      <c r="A121" s="50" t="s">
        <v>565</v>
      </c>
      <c r="C121" s="45"/>
      <c r="D121" s="43" t="s">
        <v>205</v>
      </c>
      <c r="E121" s="50"/>
    </row>
    <row r="122" spans="1:20" hidden="1" x14ac:dyDescent="0.15">
      <c r="A122" s="50" t="s">
        <v>565</v>
      </c>
      <c r="C122" s="45"/>
      <c r="D122" s="46" t="s">
        <v>70</v>
      </c>
      <c r="E122" s="56">
        <v>19780</v>
      </c>
      <c r="F122" s="56">
        <v>324810</v>
      </c>
      <c r="G122" s="56">
        <v>260910.00000000003</v>
      </c>
      <c r="H122" s="56">
        <v>683100</v>
      </c>
      <c r="I122" s="56">
        <v>199290</v>
      </c>
      <c r="J122" s="56">
        <v>446830</v>
      </c>
      <c r="K122" s="56">
        <v>560800</v>
      </c>
      <c r="L122" s="56">
        <v>1218690</v>
      </c>
      <c r="M122" s="56">
        <v>864140</v>
      </c>
      <c r="N122" s="56">
        <v>1091850</v>
      </c>
      <c r="O122" s="56">
        <v>1687160</v>
      </c>
      <c r="P122" s="56">
        <v>1266020</v>
      </c>
      <c r="Q122" s="56">
        <v>2198010</v>
      </c>
      <c r="R122" s="56">
        <v>1802130</v>
      </c>
      <c r="S122" s="56">
        <v>2762780</v>
      </c>
      <c r="T122" s="56">
        <v>4496370</v>
      </c>
    </row>
    <row r="123" spans="1:20" hidden="1" x14ac:dyDescent="0.15">
      <c r="A123" s="50" t="s">
        <v>565</v>
      </c>
      <c r="C123" s="45"/>
      <c r="D123" s="46" t="s">
        <v>71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</row>
    <row r="124" spans="1:20" hidden="1" x14ac:dyDescent="0.15">
      <c r="A124" s="50" t="s">
        <v>565</v>
      </c>
      <c r="C124" s="45"/>
      <c r="D124" s="46" t="s">
        <v>79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idden="1" x14ac:dyDescent="0.15">
      <c r="A125" s="50" t="s">
        <v>565</v>
      </c>
      <c r="C125" s="45"/>
      <c r="D125" s="46" t="s">
        <v>80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</row>
    <row r="126" spans="1:20" hidden="1" x14ac:dyDescent="0.15">
      <c r="A126" s="50" t="s">
        <v>565</v>
      </c>
      <c r="C126" s="45"/>
      <c r="D126" s="46" t="s">
        <v>81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</row>
    <row r="127" spans="1:20" hidden="1" x14ac:dyDescent="0.15">
      <c r="A127" s="50" t="s">
        <v>565</v>
      </c>
      <c r="C127" s="45"/>
      <c r="D127" s="46" t="s">
        <v>82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</row>
    <row r="128" spans="1:20" hidden="1" x14ac:dyDescent="0.15">
      <c r="A128" s="50" t="s">
        <v>565</v>
      </c>
      <c r="C128" s="45"/>
      <c r="D128" s="46" t="s">
        <v>83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</row>
    <row r="129" spans="1:20" hidden="1" x14ac:dyDescent="0.15">
      <c r="A129" s="50" t="s">
        <v>565</v>
      </c>
      <c r="C129" s="45"/>
      <c r="D129" s="46" t="s">
        <v>84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</row>
    <row r="130" spans="1:20" hidden="1" x14ac:dyDescent="0.15">
      <c r="A130" s="50" t="s">
        <v>565</v>
      </c>
      <c r="C130" s="45"/>
      <c r="D130" s="46" t="s">
        <v>85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</row>
    <row r="131" spans="1:20" hidden="1" x14ac:dyDescent="0.15">
      <c r="A131" s="50" t="s">
        <v>565</v>
      </c>
      <c r="C131" s="45"/>
      <c r="D131" s="46" t="s">
        <v>86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0" hidden="1" x14ac:dyDescent="0.15">
      <c r="A132" s="50" t="s">
        <v>565</v>
      </c>
      <c r="C132" s="45"/>
      <c r="D132" s="46" t="s">
        <v>65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</row>
    <row r="133" spans="1:20" hidden="1" x14ac:dyDescent="0.15">
      <c r="A133" s="50" t="s">
        <v>565</v>
      </c>
      <c r="C133" s="45"/>
      <c r="D133" s="46" t="s">
        <v>87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</row>
    <row r="134" spans="1:20" hidden="1" x14ac:dyDescent="0.15">
      <c r="A134" s="50" t="s">
        <v>565</v>
      </c>
      <c r="C134" s="45"/>
      <c r="D134" s="46" t="s">
        <v>88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</row>
    <row r="135" spans="1:20" hidden="1" x14ac:dyDescent="0.15">
      <c r="A135" s="50" t="s">
        <v>565</v>
      </c>
      <c r="C135" s="45"/>
      <c r="D135" s="46" t="s">
        <v>89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</row>
    <row r="136" spans="1:20" hidden="1" x14ac:dyDescent="0.15">
      <c r="A136" s="50" t="s">
        <v>565</v>
      </c>
      <c r="C136" s="45"/>
      <c r="D136" s="46" t="s">
        <v>90</v>
      </c>
      <c r="E136" s="56">
        <v>19780</v>
      </c>
      <c r="F136" s="56">
        <v>324810</v>
      </c>
      <c r="G136" s="56">
        <v>260910.00000000003</v>
      </c>
      <c r="H136" s="56">
        <v>683100</v>
      </c>
      <c r="I136" s="56">
        <v>199290</v>
      </c>
      <c r="J136" s="56">
        <v>446830</v>
      </c>
      <c r="K136" s="56">
        <v>560800</v>
      </c>
      <c r="L136" s="56">
        <v>1218690</v>
      </c>
      <c r="M136" s="56">
        <v>864140</v>
      </c>
      <c r="N136" s="56">
        <v>1091850</v>
      </c>
      <c r="O136" s="56">
        <v>1687160</v>
      </c>
      <c r="P136" s="56">
        <v>1266020</v>
      </c>
      <c r="Q136" s="56">
        <v>2198010</v>
      </c>
      <c r="R136" s="56">
        <v>1802130</v>
      </c>
      <c r="S136" s="56">
        <v>2762780</v>
      </c>
      <c r="T136" s="56">
        <v>4496370</v>
      </c>
    </row>
    <row r="137" spans="1:20" hidden="1" x14ac:dyDescent="0.15">
      <c r="A137" s="50" t="s">
        <v>565</v>
      </c>
      <c r="C137" s="45"/>
      <c r="D137" s="43" t="s">
        <v>206</v>
      </c>
      <c r="E137" s="50"/>
    </row>
    <row r="138" spans="1:20" hidden="1" x14ac:dyDescent="0.15">
      <c r="A138" s="50" t="s">
        <v>565</v>
      </c>
      <c r="C138" s="45"/>
      <c r="D138" s="46" t="s">
        <v>70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</row>
    <row r="139" spans="1:20" hidden="1" x14ac:dyDescent="0.15">
      <c r="A139" s="50" t="s">
        <v>565</v>
      </c>
      <c r="C139" s="45"/>
      <c r="D139" s="46" t="s">
        <v>71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</row>
    <row r="140" spans="1:20" hidden="1" x14ac:dyDescent="0.15">
      <c r="A140" s="50" t="s">
        <v>565</v>
      </c>
      <c r="C140" s="45"/>
      <c r="D140" s="46" t="s">
        <v>79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</row>
    <row r="141" spans="1:20" hidden="1" x14ac:dyDescent="0.15">
      <c r="A141" s="50" t="s">
        <v>565</v>
      </c>
      <c r="C141" s="45"/>
      <c r="D141" s="46" t="s">
        <v>80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</row>
    <row r="142" spans="1:20" hidden="1" x14ac:dyDescent="0.15">
      <c r="A142" s="50" t="s">
        <v>565</v>
      </c>
      <c r="C142" s="45"/>
      <c r="D142" s="46" t="s">
        <v>81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</row>
    <row r="143" spans="1:20" hidden="1" x14ac:dyDescent="0.15">
      <c r="A143" s="50" t="s">
        <v>565</v>
      </c>
      <c r="C143" s="45"/>
      <c r="D143" s="46" t="s">
        <v>82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</row>
    <row r="144" spans="1:20" hidden="1" x14ac:dyDescent="0.15">
      <c r="A144" s="50" t="s">
        <v>565</v>
      </c>
      <c r="C144" s="45"/>
      <c r="D144" s="46" t="s">
        <v>83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</row>
    <row r="145" spans="1:20" hidden="1" x14ac:dyDescent="0.15">
      <c r="A145" s="50" t="s">
        <v>565</v>
      </c>
      <c r="C145" s="45"/>
      <c r="D145" s="46" t="s">
        <v>84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</row>
    <row r="146" spans="1:20" hidden="1" x14ac:dyDescent="0.15">
      <c r="A146" s="50" t="s">
        <v>565</v>
      </c>
      <c r="C146" s="45"/>
      <c r="D146" s="46" t="s">
        <v>85</v>
      </c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</row>
    <row r="147" spans="1:20" hidden="1" x14ac:dyDescent="0.15">
      <c r="A147" s="50" t="s">
        <v>565</v>
      </c>
      <c r="C147" s="45"/>
      <c r="D147" s="46" t="s">
        <v>86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</row>
    <row r="148" spans="1:20" hidden="1" x14ac:dyDescent="0.15">
      <c r="A148" s="50" t="s">
        <v>565</v>
      </c>
      <c r="C148" s="45"/>
      <c r="D148" s="46" t="s">
        <v>65</v>
      </c>
      <c r="E148" s="56">
        <v>0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</row>
    <row r="149" spans="1:20" hidden="1" x14ac:dyDescent="0.15">
      <c r="A149" s="50" t="s">
        <v>565</v>
      </c>
      <c r="C149" s="45"/>
      <c r="D149" s="46" t="s">
        <v>87</v>
      </c>
      <c r="E149" s="56">
        <v>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</row>
    <row r="150" spans="1:20" hidden="1" x14ac:dyDescent="0.15">
      <c r="A150" s="50" t="s">
        <v>565</v>
      </c>
      <c r="C150" s="45"/>
      <c r="D150" s="46" t="s">
        <v>88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</row>
    <row r="151" spans="1:20" hidden="1" x14ac:dyDescent="0.15">
      <c r="A151" s="50" t="s">
        <v>565</v>
      </c>
      <c r="C151" s="45"/>
      <c r="D151" s="46" t="s">
        <v>89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</row>
    <row r="152" spans="1:20" hidden="1" x14ac:dyDescent="0.15">
      <c r="A152" s="50" t="s">
        <v>565</v>
      </c>
      <c r="C152" s="45"/>
      <c r="D152" s="46" t="s">
        <v>90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</row>
    <row r="153" spans="1:20" hidden="1" x14ac:dyDescent="0.15">
      <c r="A153" s="50" t="s">
        <v>565</v>
      </c>
      <c r="C153" s="45"/>
      <c r="D153" s="43" t="s">
        <v>207</v>
      </c>
      <c r="E153" s="50"/>
    </row>
    <row r="154" spans="1:20" hidden="1" x14ac:dyDescent="0.15">
      <c r="A154" s="50" t="s">
        <v>565</v>
      </c>
      <c r="C154" s="45"/>
      <c r="D154" s="46" t="s">
        <v>70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</row>
    <row r="155" spans="1:20" hidden="1" x14ac:dyDescent="0.15">
      <c r="A155" s="50" t="s">
        <v>565</v>
      </c>
      <c r="C155" s="45"/>
      <c r="D155" s="46" t="s">
        <v>71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</row>
    <row r="156" spans="1:20" hidden="1" x14ac:dyDescent="0.15">
      <c r="A156" s="50" t="s">
        <v>565</v>
      </c>
      <c r="C156" s="45"/>
      <c r="D156" s="46" t="s">
        <v>79</v>
      </c>
      <c r="E156" s="56">
        <v>0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</row>
    <row r="157" spans="1:20" hidden="1" x14ac:dyDescent="0.15">
      <c r="A157" s="50" t="s">
        <v>565</v>
      </c>
      <c r="C157" s="45"/>
      <c r="D157" s="46" t="s">
        <v>80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</row>
    <row r="158" spans="1:20" hidden="1" x14ac:dyDescent="0.15">
      <c r="A158" s="50" t="s">
        <v>565</v>
      </c>
      <c r="C158" s="45"/>
      <c r="D158" s="46" t="s">
        <v>81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</row>
    <row r="159" spans="1:20" hidden="1" x14ac:dyDescent="0.15">
      <c r="A159" s="50" t="s">
        <v>565</v>
      </c>
      <c r="C159" s="45"/>
      <c r="D159" s="46" t="s">
        <v>82</v>
      </c>
      <c r="E159" s="56">
        <v>0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56">
        <v>0</v>
      </c>
      <c r="L159" s="56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0</v>
      </c>
    </row>
    <row r="160" spans="1:20" hidden="1" x14ac:dyDescent="0.15">
      <c r="A160" s="50" t="s">
        <v>565</v>
      </c>
      <c r="C160" s="45"/>
      <c r="D160" s="46" t="s">
        <v>83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</row>
    <row r="161" spans="1:20" hidden="1" x14ac:dyDescent="0.15">
      <c r="A161" s="50" t="s">
        <v>565</v>
      </c>
      <c r="C161" s="45"/>
      <c r="D161" s="46" t="s">
        <v>84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</row>
    <row r="162" spans="1:20" hidden="1" x14ac:dyDescent="0.15">
      <c r="A162" s="50" t="s">
        <v>565</v>
      </c>
      <c r="C162" s="45"/>
      <c r="D162" s="46" t="s">
        <v>85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</row>
    <row r="163" spans="1:20" hidden="1" x14ac:dyDescent="0.15">
      <c r="A163" s="50" t="s">
        <v>565</v>
      </c>
      <c r="C163" s="45"/>
      <c r="D163" s="46" t="s">
        <v>86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</row>
    <row r="164" spans="1:20" hidden="1" x14ac:dyDescent="0.15">
      <c r="A164" s="50" t="s">
        <v>565</v>
      </c>
      <c r="C164" s="45"/>
      <c r="D164" s="46" t="s">
        <v>65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v>0</v>
      </c>
      <c r="O164" s="56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</row>
    <row r="165" spans="1:20" hidden="1" x14ac:dyDescent="0.15">
      <c r="A165" s="50" t="s">
        <v>565</v>
      </c>
      <c r="C165" s="45"/>
      <c r="D165" s="46" t="s">
        <v>87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</row>
    <row r="166" spans="1:20" hidden="1" x14ac:dyDescent="0.15">
      <c r="A166" s="50" t="s">
        <v>565</v>
      </c>
      <c r="C166" s="45"/>
      <c r="D166" s="46" t="s">
        <v>88</v>
      </c>
      <c r="E166" s="56">
        <v>0</v>
      </c>
      <c r="F166" s="56">
        <v>0</v>
      </c>
      <c r="G166" s="56">
        <v>0</v>
      </c>
      <c r="H166" s="56">
        <v>0</v>
      </c>
      <c r="I166" s="56">
        <v>0</v>
      </c>
      <c r="J166" s="56">
        <v>0</v>
      </c>
      <c r="K166" s="56">
        <v>0</v>
      </c>
      <c r="L166" s="56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56">
        <v>0</v>
      </c>
      <c r="S166" s="56">
        <v>0</v>
      </c>
      <c r="T166" s="56">
        <v>0</v>
      </c>
    </row>
    <row r="167" spans="1:20" hidden="1" x14ac:dyDescent="0.15">
      <c r="A167" s="50" t="s">
        <v>565</v>
      </c>
      <c r="C167" s="45"/>
      <c r="D167" s="46" t="s">
        <v>89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</row>
    <row r="168" spans="1:20" hidden="1" x14ac:dyDescent="0.15">
      <c r="A168" s="50" t="s">
        <v>565</v>
      </c>
      <c r="C168" s="45"/>
      <c r="D168" s="46" t="s">
        <v>90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</row>
    <row r="169" spans="1:20" hidden="1" x14ac:dyDescent="0.15">
      <c r="A169" s="50" t="s">
        <v>565</v>
      </c>
      <c r="C169" s="45"/>
      <c r="D169" s="43" t="s">
        <v>208</v>
      </c>
      <c r="E169" s="67">
        <v>2371000</v>
      </c>
      <c r="F169" s="67">
        <v>2534710</v>
      </c>
      <c r="G169" s="67">
        <v>2548130</v>
      </c>
      <c r="H169" s="67">
        <v>2705950</v>
      </c>
      <c r="I169" s="67">
        <v>1988640</v>
      </c>
      <c r="J169" s="67">
        <v>2564180</v>
      </c>
      <c r="K169" s="67">
        <v>2254370</v>
      </c>
      <c r="L169" s="67">
        <v>3141050</v>
      </c>
      <c r="M169" s="67">
        <v>2756020</v>
      </c>
      <c r="N169" s="67">
        <v>2811170</v>
      </c>
      <c r="O169" s="67">
        <v>3551200</v>
      </c>
      <c r="P169" s="67">
        <v>3097380</v>
      </c>
      <c r="Q169" s="67">
        <v>4082450</v>
      </c>
      <c r="R169" s="67">
        <v>3649420</v>
      </c>
      <c r="S169" s="67">
        <v>4606190</v>
      </c>
      <c r="T169" s="67">
        <v>6575980</v>
      </c>
    </row>
    <row r="170" spans="1:20" hidden="1" x14ac:dyDescent="0.15">
      <c r="A170" s="50" t="s">
        <v>565</v>
      </c>
      <c r="C170" s="43" t="s">
        <v>91</v>
      </c>
      <c r="D170" s="44"/>
      <c r="E170" s="50"/>
    </row>
    <row r="171" spans="1:20" hidden="1" x14ac:dyDescent="0.15">
      <c r="A171" s="50" t="s">
        <v>565</v>
      </c>
      <c r="C171" s="45"/>
      <c r="D171" s="43" t="s">
        <v>213</v>
      </c>
      <c r="E171" s="50"/>
    </row>
    <row r="172" spans="1:20" hidden="1" x14ac:dyDescent="0.15">
      <c r="A172" s="50" t="s">
        <v>565</v>
      </c>
      <c r="C172" s="45"/>
      <c r="D172" s="46" t="s">
        <v>153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</row>
    <row r="173" spans="1:20" hidden="1" x14ac:dyDescent="0.15">
      <c r="A173" s="50" t="s">
        <v>565</v>
      </c>
      <c r="C173" s="45"/>
      <c r="D173" s="46" t="s">
        <v>152</v>
      </c>
      <c r="E173" s="53">
        <v>301.97290367025141</v>
      </c>
      <c r="F173" s="53">
        <v>226.18546442649927</v>
      </c>
      <c r="G173" s="53">
        <v>255.04229017566686</v>
      </c>
      <c r="H173" s="53">
        <v>133.74507252478088</v>
      </c>
      <c r="I173" s="53">
        <v>47.719966320946071</v>
      </c>
      <c r="J173" s="53">
        <v>177.70484901833211</v>
      </c>
      <c r="K173" s="53">
        <v>16.519001875310956</v>
      </c>
      <c r="L173" s="53">
        <v>96.200581729113239</v>
      </c>
      <c r="M173" s="53">
        <v>82.040070419840021</v>
      </c>
      <c r="N173" s="53">
        <v>18.796165180450839</v>
      </c>
      <c r="O173" s="53">
        <v>64.114585326648552</v>
      </c>
      <c r="P173" s="53">
        <v>48.241417581997013</v>
      </c>
      <c r="Q173" s="53">
        <v>53.728615714340386</v>
      </c>
      <c r="R173" s="53">
        <v>26.70882927015959</v>
      </c>
      <c r="S173" s="53">
        <v>18.29384974549351</v>
      </c>
      <c r="T173" s="53">
        <v>7.8026330896704792</v>
      </c>
    </row>
    <row r="174" spans="1:20" hidden="1" x14ac:dyDescent="0.15">
      <c r="A174" s="50" t="s">
        <v>565</v>
      </c>
      <c r="C174" s="45"/>
      <c r="D174" s="46" t="s">
        <v>154</v>
      </c>
      <c r="E174" s="53">
        <v>503.75062191434802</v>
      </c>
      <c r="F174" s="53">
        <v>503.75062191434802</v>
      </c>
      <c r="G174" s="53">
        <v>503.75062191434802</v>
      </c>
      <c r="H174" s="53">
        <v>503.75062191434802</v>
      </c>
      <c r="I174" s="53">
        <v>503.75062191434802</v>
      </c>
      <c r="J174" s="53">
        <v>503.75062191434802</v>
      </c>
      <c r="K174" s="53">
        <v>503.75062191434802</v>
      </c>
      <c r="L174" s="53">
        <v>503.75062191434802</v>
      </c>
      <c r="M174" s="53">
        <v>503.75062191434802</v>
      </c>
      <c r="N174" s="53">
        <v>503.75062191434802</v>
      </c>
      <c r="O174" s="53">
        <v>503.75062191434802</v>
      </c>
      <c r="P174" s="53">
        <v>503.75062191434802</v>
      </c>
      <c r="Q174" s="53">
        <v>503.75062191434802</v>
      </c>
      <c r="R174" s="53">
        <v>503.75062191434802</v>
      </c>
      <c r="S174" s="53">
        <v>503.75062191434802</v>
      </c>
      <c r="T174" s="53">
        <v>503.75062191434802</v>
      </c>
    </row>
    <row r="175" spans="1:20" hidden="1" x14ac:dyDescent="0.15">
      <c r="A175" s="50" t="s">
        <v>565</v>
      </c>
      <c r="C175" s="45"/>
      <c r="D175" s="46" t="s">
        <v>160</v>
      </c>
      <c r="E175" s="53">
        <v>101.61602051360556</v>
      </c>
      <c r="F175" s="53">
        <v>101.57774886141834</v>
      </c>
      <c r="G175" s="53">
        <v>101.55861303532473</v>
      </c>
      <c r="H175" s="53">
        <v>101.54426116575452</v>
      </c>
      <c r="I175" s="53">
        <v>101.46771786138007</v>
      </c>
      <c r="J175" s="53">
        <v>101.44379807876305</v>
      </c>
      <c r="K175" s="53">
        <v>101.49642160052049</v>
      </c>
      <c r="L175" s="53">
        <v>101.43423016571624</v>
      </c>
      <c r="M175" s="53">
        <v>101.47728577442687</v>
      </c>
      <c r="N175" s="53">
        <v>101.27157564392054</v>
      </c>
      <c r="O175" s="53">
        <v>101.45336599180986</v>
      </c>
      <c r="P175" s="53">
        <v>101.39595851352902</v>
      </c>
      <c r="Q175" s="53">
        <v>101.38639060048222</v>
      </c>
      <c r="R175" s="53">
        <v>101.3624708178652</v>
      </c>
      <c r="S175" s="53">
        <v>101.30506333958436</v>
      </c>
      <c r="T175" s="53">
        <v>100.68314899154196</v>
      </c>
    </row>
    <row r="176" spans="1:20" hidden="1" x14ac:dyDescent="0.15">
      <c r="A176" s="50" t="s">
        <v>565</v>
      </c>
      <c r="C176" s="45"/>
      <c r="D176" s="46" t="s">
        <v>155</v>
      </c>
      <c r="E176" s="53">
        <v>71.434038807455309</v>
      </c>
      <c r="F176" s="53">
        <v>71.434038807455309</v>
      </c>
      <c r="G176" s="53">
        <v>71.434038807455309</v>
      </c>
      <c r="H176" s="53">
        <v>71.434038807455309</v>
      </c>
      <c r="I176" s="53">
        <v>71.434038807455309</v>
      </c>
      <c r="J176" s="53">
        <v>71.434038807455309</v>
      </c>
      <c r="K176" s="53">
        <v>71.434038807455309</v>
      </c>
      <c r="L176" s="53">
        <v>71.434038807455309</v>
      </c>
      <c r="M176" s="53">
        <v>71.434038807455309</v>
      </c>
      <c r="N176" s="53">
        <v>71.434038807455309</v>
      </c>
      <c r="O176" s="53">
        <v>71.434038807455309</v>
      </c>
      <c r="P176" s="53">
        <v>71.434038807455309</v>
      </c>
      <c r="Q176" s="53">
        <v>71.434038807455309</v>
      </c>
      <c r="R176" s="53">
        <v>71.434038807455309</v>
      </c>
      <c r="S176" s="53">
        <v>71.434038807455309</v>
      </c>
      <c r="T176" s="53">
        <v>71.434038807455309</v>
      </c>
    </row>
    <row r="177" spans="1:20" hidden="1" x14ac:dyDescent="0.15">
      <c r="A177" s="50" t="s">
        <v>565</v>
      </c>
      <c r="C177" s="45"/>
      <c r="D177" s="46" t="s">
        <v>161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</row>
    <row r="178" spans="1:20" hidden="1" x14ac:dyDescent="0.15">
      <c r="A178" s="50" t="s">
        <v>565</v>
      </c>
      <c r="C178" s="45"/>
      <c r="D178" s="46" t="s">
        <v>156</v>
      </c>
      <c r="E178" s="53">
        <v>146.0398407899269</v>
      </c>
      <c r="F178" s="53">
        <v>154.25867809713344</v>
      </c>
      <c r="G178" s="53">
        <v>162.40575605648894</v>
      </c>
      <c r="H178" s="53">
        <v>157.24386696773698</v>
      </c>
      <c r="I178" s="53">
        <v>131.64491561100692</v>
      </c>
      <c r="J178" s="53">
        <v>158.59772666386007</v>
      </c>
      <c r="K178" s="53">
        <v>116.99165677982317</v>
      </c>
      <c r="L178" s="53">
        <v>146.824409659765</v>
      </c>
      <c r="M178" s="53">
        <v>146.3651498335183</v>
      </c>
      <c r="N178" s="53">
        <v>127.26281143556966</v>
      </c>
      <c r="O178" s="53">
        <v>150.99601974817253</v>
      </c>
      <c r="P178" s="53">
        <v>151.29740900914692</v>
      </c>
      <c r="Q178" s="53">
        <v>171.20823605955067</v>
      </c>
      <c r="R178" s="53">
        <v>180.47954380190592</v>
      </c>
      <c r="S178" s="53">
        <v>187.09575567377243</v>
      </c>
      <c r="T178" s="53">
        <v>311.20115580389603</v>
      </c>
    </row>
    <row r="179" spans="1:20" hidden="1" x14ac:dyDescent="0.15">
      <c r="A179" s="50" t="s">
        <v>565</v>
      </c>
      <c r="C179" s="45"/>
      <c r="D179" s="46" t="s">
        <v>162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</v>
      </c>
      <c r="S179" s="53">
        <v>0</v>
      </c>
      <c r="T179" s="53">
        <v>0</v>
      </c>
    </row>
    <row r="180" spans="1:20" hidden="1" x14ac:dyDescent="0.15">
      <c r="A180" s="50" t="s">
        <v>565</v>
      </c>
      <c r="C180" s="45"/>
      <c r="D180" s="46" t="s">
        <v>163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</row>
    <row r="181" spans="1:20" hidden="1" x14ac:dyDescent="0.15">
      <c r="A181" s="50" t="s">
        <v>565</v>
      </c>
      <c r="C181" s="45"/>
      <c r="D181" s="46" t="s">
        <v>164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</row>
    <row r="182" spans="1:20" hidden="1" x14ac:dyDescent="0.15">
      <c r="A182" s="50" t="s">
        <v>565</v>
      </c>
      <c r="C182" s="45"/>
      <c r="D182" s="46" t="s">
        <v>165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</row>
    <row r="183" spans="1:20" hidden="1" x14ac:dyDescent="0.15">
      <c r="A183" s="50" t="s">
        <v>565</v>
      </c>
      <c r="C183" s="45"/>
      <c r="D183" s="46" t="s">
        <v>166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53">
        <v>0</v>
      </c>
    </row>
    <row r="184" spans="1:20" hidden="1" x14ac:dyDescent="0.15">
      <c r="A184" s="50" t="s">
        <v>565</v>
      </c>
      <c r="C184" s="45"/>
      <c r="D184" s="46" t="s">
        <v>157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</row>
    <row r="185" spans="1:20" hidden="1" x14ac:dyDescent="0.15">
      <c r="A185" s="50" t="s">
        <v>565</v>
      </c>
      <c r="C185" s="45"/>
      <c r="D185" s="46" t="s">
        <v>167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</row>
    <row r="186" spans="1:20" hidden="1" x14ac:dyDescent="0.15">
      <c r="A186" s="50" t="s">
        <v>565</v>
      </c>
      <c r="C186" s="45"/>
      <c r="D186" s="46" t="s">
        <v>90</v>
      </c>
      <c r="E186" s="53">
        <v>1124.8134256955873</v>
      </c>
      <c r="F186" s="53">
        <v>1057.2065521068544</v>
      </c>
      <c r="G186" s="53">
        <v>1094.1913199892838</v>
      </c>
      <c r="H186" s="53">
        <v>967.72264533659916</v>
      </c>
      <c r="I186" s="53">
        <v>856.0220444716598</v>
      </c>
      <c r="J186" s="53">
        <v>1012.9310344827585</v>
      </c>
      <c r="K186" s="53">
        <v>810.19174097745793</v>
      </c>
      <c r="L186" s="53">
        <v>919.64866623292119</v>
      </c>
      <c r="M186" s="53">
        <v>905.06716674958852</v>
      </c>
      <c r="N186" s="53">
        <v>822.51521298174441</v>
      </c>
      <c r="O186" s="53">
        <v>891.74863178843418</v>
      </c>
      <c r="P186" s="53">
        <v>876.11944582647629</v>
      </c>
      <c r="Q186" s="53">
        <v>901.51268705270002</v>
      </c>
      <c r="R186" s="53">
        <v>883.73550461173397</v>
      </c>
      <c r="S186" s="53">
        <v>881.87932948065361</v>
      </c>
      <c r="T186" s="53">
        <v>994.87159860691179</v>
      </c>
    </row>
    <row r="187" spans="1:20" hidden="1" x14ac:dyDescent="0.15">
      <c r="A187" s="50" t="s">
        <v>565</v>
      </c>
      <c r="C187" s="45"/>
      <c r="D187" s="43" t="s">
        <v>209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 hidden="1" x14ac:dyDescent="0.15">
      <c r="A188" s="50" t="s">
        <v>565</v>
      </c>
      <c r="C188" s="45"/>
      <c r="D188" s="46" t="s">
        <v>151</v>
      </c>
      <c r="E188" s="53">
        <v>9.4626660032913605</v>
      </c>
      <c r="F188" s="53">
        <v>155.38769183665659</v>
      </c>
      <c r="G188" s="53">
        <v>124.81820965211068</v>
      </c>
      <c r="H188" s="53">
        <v>326.7920701136668</v>
      </c>
      <c r="I188" s="53">
        <v>95.339469554900674</v>
      </c>
      <c r="J188" s="53">
        <v>213.76152933522138</v>
      </c>
      <c r="K188" s="53">
        <v>268.28428183244671</v>
      </c>
      <c r="L188" s="53">
        <v>583.0159975506142</v>
      </c>
      <c r="M188" s="53">
        <v>413.4008190133568</v>
      </c>
      <c r="N188" s="53">
        <v>522.33629300776909</v>
      </c>
      <c r="O188" s="53">
        <v>807.13000880247989</v>
      </c>
      <c r="P188" s="53">
        <v>605.65846377588116</v>
      </c>
      <c r="Q188" s="53">
        <v>1051.5184278005281</v>
      </c>
      <c r="R188" s="53">
        <v>862.13115695204556</v>
      </c>
      <c r="S188" s="53">
        <v>1321.7019403727659</v>
      </c>
      <c r="T188" s="53">
        <v>2151.0438593134063</v>
      </c>
    </row>
    <row r="189" spans="1:20" hidden="1" x14ac:dyDescent="0.15">
      <c r="A189" s="50" t="s">
        <v>565</v>
      </c>
      <c r="C189" s="45"/>
      <c r="D189" s="46" t="s">
        <v>168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</row>
    <row r="190" spans="1:20" hidden="1" x14ac:dyDescent="0.15">
      <c r="A190" s="50" t="s">
        <v>565</v>
      </c>
      <c r="C190" s="45"/>
      <c r="D190" s="46" t="s">
        <v>169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</row>
    <row r="191" spans="1:20" hidden="1" x14ac:dyDescent="0.15">
      <c r="A191" s="50" t="s">
        <v>565</v>
      </c>
      <c r="C191" s="45"/>
      <c r="D191" s="46" t="s">
        <v>170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53">
        <v>0</v>
      </c>
      <c r="T191" s="53">
        <v>0</v>
      </c>
    </row>
    <row r="192" spans="1:20" hidden="1" x14ac:dyDescent="0.15">
      <c r="A192" s="50" t="s">
        <v>565</v>
      </c>
      <c r="C192" s="45"/>
      <c r="D192" s="46" t="s">
        <v>158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</row>
    <row r="193" spans="1:20" hidden="1" x14ac:dyDescent="0.15">
      <c r="A193" s="50" t="s">
        <v>565</v>
      </c>
      <c r="C193" s="45"/>
      <c r="D193" s="46" t="s">
        <v>171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</row>
    <row r="194" spans="1:20" hidden="1" x14ac:dyDescent="0.15">
      <c r="A194" s="50" t="s">
        <v>565</v>
      </c>
      <c r="C194" s="45"/>
      <c r="D194" s="46" t="s">
        <v>172</v>
      </c>
      <c r="E194" s="53">
        <v>0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</row>
    <row r="195" spans="1:20" hidden="1" x14ac:dyDescent="0.15">
      <c r="A195" s="50" t="s">
        <v>565</v>
      </c>
      <c r="C195" s="45"/>
      <c r="D195" s="46" t="s">
        <v>173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</row>
    <row r="196" spans="1:20" hidden="1" x14ac:dyDescent="0.15">
      <c r="A196" s="50" t="s">
        <v>565</v>
      </c>
      <c r="C196" s="45"/>
      <c r="D196" s="46" t="s">
        <v>174</v>
      </c>
      <c r="E196" s="53">
        <v>0</v>
      </c>
      <c r="F196" s="53">
        <v>0</v>
      </c>
      <c r="G196" s="53">
        <v>0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0</v>
      </c>
      <c r="T196" s="53">
        <v>0</v>
      </c>
    </row>
    <row r="197" spans="1:20" hidden="1" x14ac:dyDescent="0.15">
      <c r="A197" s="50" t="s">
        <v>565</v>
      </c>
      <c r="C197" s="45"/>
      <c r="D197" s="46" t="s">
        <v>175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</row>
    <row r="198" spans="1:20" hidden="1" x14ac:dyDescent="0.15">
      <c r="A198" s="50" t="s">
        <v>565</v>
      </c>
      <c r="C198" s="45"/>
      <c r="D198" s="46" t="s">
        <v>176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</row>
    <row r="199" spans="1:20" hidden="1" x14ac:dyDescent="0.15">
      <c r="A199" s="50" t="s">
        <v>565</v>
      </c>
      <c r="C199" s="45"/>
      <c r="D199" s="46" t="s">
        <v>159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</row>
    <row r="200" spans="1:20" hidden="1" x14ac:dyDescent="0.15">
      <c r="A200" s="50" t="s">
        <v>565</v>
      </c>
      <c r="C200" s="45"/>
      <c r="D200" s="46" t="s">
        <v>177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</row>
    <row r="201" spans="1:20" hidden="1" x14ac:dyDescent="0.15">
      <c r="A201" s="50" t="s">
        <v>565</v>
      </c>
      <c r="C201" s="45"/>
      <c r="D201" s="46" t="s">
        <v>178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</row>
    <row r="202" spans="1:20" hidden="1" x14ac:dyDescent="0.15">
      <c r="A202" s="50" t="s">
        <v>565</v>
      </c>
      <c r="C202" s="45"/>
      <c r="D202" s="46" t="s">
        <v>90</v>
      </c>
      <c r="E202" s="53">
        <v>9.4626660032913605</v>
      </c>
      <c r="F202" s="53">
        <v>155.38769183665659</v>
      </c>
      <c r="G202" s="53">
        <v>124.81820965211068</v>
      </c>
      <c r="H202" s="53">
        <v>326.7920701136668</v>
      </c>
      <c r="I202" s="53">
        <v>95.339469554900674</v>
      </c>
      <c r="J202" s="53">
        <v>213.76152933522138</v>
      </c>
      <c r="K202" s="53">
        <v>268.28428183244671</v>
      </c>
      <c r="L202" s="53">
        <v>583.0159975506142</v>
      </c>
      <c r="M202" s="53">
        <v>413.4008190133568</v>
      </c>
      <c r="N202" s="53">
        <v>522.33629300776909</v>
      </c>
      <c r="O202" s="53">
        <v>807.13000880247989</v>
      </c>
      <c r="P202" s="53">
        <v>605.65846377588116</v>
      </c>
      <c r="Q202" s="53">
        <v>1051.5184278005281</v>
      </c>
      <c r="R202" s="53">
        <v>862.13115695204556</v>
      </c>
      <c r="S202" s="53">
        <v>1321.7019403727659</v>
      </c>
      <c r="T202" s="53">
        <v>2151.0438593134063</v>
      </c>
    </row>
    <row r="203" spans="1:20" hidden="1" x14ac:dyDescent="0.15">
      <c r="A203" s="50" t="s">
        <v>565</v>
      </c>
      <c r="C203" s="45"/>
      <c r="D203" s="43" t="s">
        <v>210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1:20" hidden="1" x14ac:dyDescent="0.15">
      <c r="A204" s="50" t="s">
        <v>565</v>
      </c>
      <c r="C204" s="45"/>
      <c r="D204" s="46" t="s">
        <v>70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</row>
    <row r="205" spans="1:20" hidden="1" x14ac:dyDescent="0.15">
      <c r="A205" s="50" t="s">
        <v>565</v>
      </c>
      <c r="C205" s="45"/>
      <c r="D205" s="46" t="s">
        <v>71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</row>
    <row r="206" spans="1:20" hidden="1" x14ac:dyDescent="0.15">
      <c r="A206" s="50" t="s">
        <v>565</v>
      </c>
      <c r="C206" s="45"/>
      <c r="D206" s="46" t="s">
        <v>79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</row>
    <row r="207" spans="1:20" hidden="1" x14ac:dyDescent="0.15">
      <c r="A207" s="50" t="s">
        <v>565</v>
      </c>
      <c r="C207" s="45"/>
      <c r="D207" s="46" t="s">
        <v>80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0</v>
      </c>
      <c r="S207" s="53">
        <v>0</v>
      </c>
      <c r="T207" s="53">
        <v>0</v>
      </c>
    </row>
    <row r="208" spans="1:20" hidden="1" x14ac:dyDescent="0.15">
      <c r="A208" s="50" t="s">
        <v>565</v>
      </c>
      <c r="C208" s="45"/>
      <c r="D208" s="46" t="s">
        <v>81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</row>
    <row r="209" spans="1:20" hidden="1" x14ac:dyDescent="0.15">
      <c r="A209" s="50" t="s">
        <v>565</v>
      </c>
      <c r="C209" s="45"/>
      <c r="D209" s="46" t="s">
        <v>82</v>
      </c>
      <c r="E209" s="53">
        <v>0</v>
      </c>
      <c r="F209" s="53">
        <v>0</v>
      </c>
      <c r="G209" s="53">
        <v>0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</v>
      </c>
      <c r="Q209" s="53">
        <v>0</v>
      </c>
      <c r="R209" s="53">
        <v>0</v>
      </c>
      <c r="S209" s="53">
        <v>0</v>
      </c>
      <c r="T209" s="53">
        <v>0</v>
      </c>
    </row>
    <row r="210" spans="1:20" hidden="1" x14ac:dyDescent="0.15">
      <c r="A210" s="50" t="s">
        <v>565</v>
      </c>
      <c r="C210" s="45"/>
      <c r="D210" s="46" t="s">
        <v>83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</row>
    <row r="211" spans="1:20" hidden="1" x14ac:dyDescent="0.15">
      <c r="A211" s="50" t="s">
        <v>565</v>
      </c>
      <c r="C211" s="45"/>
      <c r="D211" s="46" t="s">
        <v>84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</row>
    <row r="212" spans="1:20" hidden="1" x14ac:dyDescent="0.15">
      <c r="A212" s="50" t="s">
        <v>565</v>
      </c>
      <c r="C212" s="45"/>
      <c r="D212" s="46" t="s">
        <v>85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</row>
    <row r="213" spans="1:20" hidden="1" x14ac:dyDescent="0.15">
      <c r="A213" s="50" t="s">
        <v>565</v>
      </c>
      <c r="C213" s="45"/>
      <c r="D213" s="46" t="s">
        <v>86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</row>
    <row r="214" spans="1:20" hidden="1" x14ac:dyDescent="0.15">
      <c r="A214" s="50" t="s">
        <v>565</v>
      </c>
      <c r="C214" s="45"/>
      <c r="D214" s="46" t="s">
        <v>65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</row>
    <row r="215" spans="1:20" hidden="1" x14ac:dyDescent="0.15">
      <c r="A215" s="50" t="s">
        <v>565</v>
      </c>
      <c r="C215" s="45"/>
      <c r="D215" s="46" t="s">
        <v>87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</row>
    <row r="216" spans="1:20" hidden="1" x14ac:dyDescent="0.15">
      <c r="A216" s="50" t="s">
        <v>565</v>
      </c>
      <c r="C216" s="45"/>
      <c r="D216" s="46" t="s">
        <v>88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</row>
    <row r="217" spans="1:20" hidden="1" x14ac:dyDescent="0.15">
      <c r="A217" s="50" t="s">
        <v>565</v>
      </c>
      <c r="C217" s="45"/>
      <c r="D217" s="46" t="s">
        <v>89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</row>
    <row r="218" spans="1:20" hidden="1" x14ac:dyDescent="0.15">
      <c r="A218" s="50" t="s">
        <v>565</v>
      </c>
      <c r="C218" s="45"/>
      <c r="D218" s="46" t="s">
        <v>90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</row>
    <row r="219" spans="1:20" hidden="1" x14ac:dyDescent="0.15">
      <c r="A219" s="50" t="s">
        <v>565</v>
      </c>
      <c r="C219" s="45"/>
      <c r="D219" s="43" t="s">
        <v>211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1:20" hidden="1" x14ac:dyDescent="0.15">
      <c r="A220" s="50" t="s">
        <v>565</v>
      </c>
      <c r="C220" s="45"/>
      <c r="D220" s="46" t="s">
        <v>70</v>
      </c>
      <c r="E220" s="53">
        <v>0</v>
      </c>
      <c r="F220" s="53">
        <v>0</v>
      </c>
      <c r="G220" s="53">
        <v>0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</row>
    <row r="221" spans="1:20" hidden="1" x14ac:dyDescent="0.15">
      <c r="A221" s="50" t="s">
        <v>565</v>
      </c>
      <c r="C221" s="45"/>
      <c r="D221" s="46" t="s">
        <v>71</v>
      </c>
      <c r="E221" s="53">
        <v>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</row>
    <row r="222" spans="1:20" hidden="1" x14ac:dyDescent="0.15">
      <c r="A222" s="50" t="s">
        <v>565</v>
      </c>
      <c r="C222" s="45"/>
      <c r="D222" s="46" t="s">
        <v>79</v>
      </c>
      <c r="E222" s="53">
        <v>0</v>
      </c>
      <c r="F222" s="53">
        <v>0</v>
      </c>
      <c r="G222" s="53">
        <v>0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0</v>
      </c>
      <c r="O222" s="53">
        <v>0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</row>
    <row r="223" spans="1:20" hidden="1" x14ac:dyDescent="0.15">
      <c r="A223" s="50" t="s">
        <v>565</v>
      </c>
      <c r="C223" s="45"/>
      <c r="D223" s="46" t="s">
        <v>80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</row>
    <row r="224" spans="1:20" hidden="1" x14ac:dyDescent="0.15">
      <c r="A224" s="50" t="s">
        <v>565</v>
      </c>
      <c r="C224" s="45"/>
      <c r="D224" s="46" t="s">
        <v>81</v>
      </c>
      <c r="E224" s="53">
        <v>0</v>
      </c>
      <c r="F224" s="53">
        <v>0</v>
      </c>
      <c r="G224" s="53">
        <v>0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</row>
    <row r="225" spans="1:20" hidden="1" x14ac:dyDescent="0.15">
      <c r="A225" s="50" t="s">
        <v>565</v>
      </c>
      <c r="C225" s="45"/>
      <c r="D225" s="46" t="s">
        <v>82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</row>
    <row r="226" spans="1:20" hidden="1" x14ac:dyDescent="0.15">
      <c r="A226" s="50" t="s">
        <v>565</v>
      </c>
      <c r="C226" s="45"/>
      <c r="D226" s="46" t="s">
        <v>83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</row>
    <row r="227" spans="1:20" hidden="1" x14ac:dyDescent="0.15">
      <c r="A227" s="50" t="s">
        <v>565</v>
      </c>
      <c r="C227" s="45"/>
      <c r="D227" s="46" t="s">
        <v>84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</row>
    <row r="228" spans="1:20" hidden="1" x14ac:dyDescent="0.15">
      <c r="A228" s="50" t="s">
        <v>565</v>
      </c>
      <c r="C228" s="45"/>
      <c r="D228" s="46" t="s">
        <v>85</v>
      </c>
      <c r="E228" s="53">
        <v>0</v>
      </c>
      <c r="F228" s="53">
        <v>0</v>
      </c>
      <c r="G228" s="53">
        <v>0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</row>
    <row r="229" spans="1:20" hidden="1" x14ac:dyDescent="0.15">
      <c r="A229" s="50" t="s">
        <v>565</v>
      </c>
      <c r="C229" s="45"/>
      <c r="D229" s="46" t="s">
        <v>86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</row>
    <row r="230" spans="1:20" hidden="1" x14ac:dyDescent="0.15">
      <c r="A230" s="50" t="s">
        <v>565</v>
      </c>
      <c r="C230" s="45"/>
      <c r="D230" s="46" t="s">
        <v>65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</row>
    <row r="231" spans="1:20" hidden="1" x14ac:dyDescent="0.15">
      <c r="A231" s="50" t="s">
        <v>565</v>
      </c>
      <c r="C231" s="45"/>
      <c r="D231" s="46" t="s">
        <v>87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</row>
    <row r="232" spans="1:20" hidden="1" x14ac:dyDescent="0.15">
      <c r="A232" s="50" t="s">
        <v>565</v>
      </c>
      <c r="C232" s="45"/>
      <c r="D232" s="46" t="s">
        <v>88</v>
      </c>
      <c r="E232" s="53">
        <v>0</v>
      </c>
      <c r="F232" s="53">
        <v>0</v>
      </c>
      <c r="G232" s="53">
        <v>0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</row>
    <row r="233" spans="1:20" hidden="1" x14ac:dyDescent="0.15">
      <c r="A233" s="50" t="s">
        <v>565</v>
      </c>
      <c r="C233" s="45"/>
      <c r="D233" s="46" t="s">
        <v>89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</row>
    <row r="234" spans="1:20" hidden="1" x14ac:dyDescent="0.15">
      <c r="A234" s="50" t="s">
        <v>565</v>
      </c>
      <c r="C234" s="45"/>
      <c r="D234" s="46" t="s">
        <v>90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</row>
    <row r="235" spans="1:20" hidden="1" x14ac:dyDescent="0.15">
      <c r="A235" s="50" t="s">
        <v>565</v>
      </c>
      <c r="C235" s="45"/>
      <c r="D235" s="43" t="s">
        <v>212</v>
      </c>
      <c r="E235" s="53">
        <v>1134.2760916988786</v>
      </c>
      <c r="F235" s="53">
        <v>1212.5942439435109</v>
      </c>
      <c r="G235" s="53">
        <v>1219.0143135979179</v>
      </c>
      <c r="H235" s="53">
        <v>1294.5147154502658</v>
      </c>
      <c r="I235" s="53">
        <v>951.35673007003709</v>
      </c>
      <c r="J235" s="53">
        <v>1226.6925638179798</v>
      </c>
      <c r="K235" s="53">
        <v>1078.480806766428</v>
      </c>
      <c r="L235" s="53">
        <v>1502.6646637835354</v>
      </c>
      <c r="M235" s="53">
        <v>1318.4679857629453</v>
      </c>
      <c r="N235" s="53">
        <v>1344.8515059895135</v>
      </c>
      <c r="O235" s="53">
        <v>1698.8786405909141</v>
      </c>
      <c r="P235" s="53">
        <v>1481.7731256458339</v>
      </c>
      <c r="Q235" s="53">
        <v>1953.0263308967046</v>
      </c>
      <c r="R235" s="53">
        <v>1745.8666615637796</v>
      </c>
      <c r="S235" s="53">
        <v>2203.5812698534196</v>
      </c>
      <c r="T235" s="53">
        <v>3145.9202418768414</v>
      </c>
    </row>
    <row r="236" spans="1:20" hidden="1" x14ac:dyDescent="0.15">
      <c r="A236" s="50" t="s">
        <v>565</v>
      </c>
      <c r="C236" s="43" t="s">
        <v>237</v>
      </c>
      <c r="D236" s="44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1:20" hidden="1" x14ac:dyDescent="0.15">
      <c r="A237" s="50" t="s">
        <v>565</v>
      </c>
      <c r="C237" s="45"/>
      <c r="D237" s="43" t="s">
        <v>236</v>
      </c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</row>
    <row r="238" spans="1:20" hidden="1" x14ac:dyDescent="0.15">
      <c r="A238" s="50" t="s">
        <v>565</v>
      </c>
      <c r="C238" s="45"/>
      <c r="D238" s="46" t="s">
        <v>234</v>
      </c>
      <c r="E238" s="64">
        <v>146.42963200000003</v>
      </c>
      <c r="F238" s="64">
        <v>137.46748000000002</v>
      </c>
      <c r="G238" s="64">
        <v>128.55538300000001</v>
      </c>
      <c r="H238" s="64">
        <v>115.94883100000001</v>
      </c>
      <c r="I238" s="64">
        <v>125.499898</v>
      </c>
      <c r="J238" s="64">
        <v>113.294347</v>
      </c>
      <c r="K238" s="64">
        <v>106.742457</v>
      </c>
      <c r="L238" s="64">
        <v>109.63639599999999</v>
      </c>
      <c r="M238" s="64">
        <v>109.59986900000001</v>
      </c>
      <c r="N238" s="64">
        <v>107.712234</v>
      </c>
      <c r="O238" s="64">
        <v>109.954339</v>
      </c>
      <c r="P238" s="64">
        <v>110.003787</v>
      </c>
      <c r="Q238" s="64">
        <v>111.929169</v>
      </c>
      <c r="R238" s="64">
        <v>113.061814</v>
      </c>
      <c r="S238" s="64">
        <v>113.382187</v>
      </c>
      <c r="T238" s="64">
        <v>125.66819599999999</v>
      </c>
    </row>
    <row r="239" spans="1:20" hidden="1" x14ac:dyDescent="0.15">
      <c r="A239" s="50" t="s">
        <v>565</v>
      </c>
      <c r="C239" s="45"/>
      <c r="D239" s="46" t="s">
        <v>233</v>
      </c>
      <c r="E239" s="64">
        <v>155.009963</v>
      </c>
      <c r="F239" s="64">
        <v>142.35865700000002</v>
      </c>
      <c r="G239" s="64">
        <v>134.753389</v>
      </c>
      <c r="H239" s="64">
        <v>118.951154</v>
      </c>
      <c r="I239" s="64">
        <v>120.92682000000001</v>
      </c>
      <c r="J239" s="64">
        <v>118.92973500000001</v>
      </c>
      <c r="K239" s="64">
        <v>113.384981</v>
      </c>
      <c r="L239" s="64">
        <v>109.63639599999999</v>
      </c>
      <c r="M239" s="64">
        <v>114.30041</v>
      </c>
      <c r="N239" s="64">
        <v>107.712234</v>
      </c>
      <c r="O239" s="64">
        <v>109.954339</v>
      </c>
      <c r="P239" s="64">
        <v>110.003787</v>
      </c>
      <c r="Q239" s="64">
        <v>111.929169</v>
      </c>
      <c r="R239" s="64">
        <v>113.061814</v>
      </c>
      <c r="S239" s="64">
        <v>113.382187</v>
      </c>
      <c r="T239" s="64">
        <v>125.66819599999999</v>
      </c>
    </row>
    <row r="240" spans="1:20" hidden="1" x14ac:dyDescent="0.15">
      <c r="A240" s="50" t="s">
        <v>565</v>
      </c>
      <c r="C240" s="45"/>
      <c r="D240" s="59" t="s">
        <v>232</v>
      </c>
      <c r="E240" s="64">
        <v>155.01509300000001</v>
      </c>
      <c r="F240" s="64">
        <v>144.13509500000001</v>
      </c>
      <c r="G240" s="64">
        <v>156.20693700000001</v>
      </c>
      <c r="H240" s="64">
        <v>128.005439</v>
      </c>
      <c r="I240" s="64">
        <v>120.530299</v>
      </c>
      <c r="J240" s="64">
        <v>124.16857700000001</v>
      </c>
      <c r="K240" s="64">
        <v>106.742457</v>
      </c>
      <c r="L240" s="64">
        <v>121.45237900000001</v>
      </c>
      <c r="M240" s="64">
        <v>113.44832000000001</v>
      </c>
      <c r="N240" s="64">
        <v>107.712234</v>
      </c>
      <c r="O240" s="64">
        <v>109.954339</v>
      </c>
      <c r="P240" s="64">
        <v>112.336032</v>
      </c>
      <c r="Q240" s="64">
        <v>111.929169</v>
      </c>
      <c r="R240" s="64">
        <v>103.342203</v>
      </c>
      <c r="S240" s="64">
        <v>113.382187</v>
      </c>
      <c r="T240" s="64">
        <v>125.66819599999999</v>
      </c>
    </row>
    <row r="241" spans="1:20" hidden="1" x14ac:dyDescent="0.15">
      <c r="A241" s="50" t="s">
        <v>565</v>
      </c>
      <c r="C241" s="45"/>
      <c r="D241" s="59" t="s">
        <v>231</v>
      </c>
      <c r="E241" s="64">
        <v>163.61674900000003</v>
      </c>
      <c r="F241" s="64">
        <v>166.27598800000001</v>
      </c>
      <c r="G241" s="64">
        <v>160.27177799999998</v>
      </c>
      <c r="H241" s="64">
        <v>144.983563</v>
      </c>
      <c r="I241" s="64">
        <v>129.443015</v>
      </c>
      <c r="J241" s="64">
        <v>153.21828500000001</v>
      </c>
      <c r="K241" s="64">
        <v>114.863677</v>
      </c>
      <c r="L241" s="64">
        <v>122.518162</v>
      </c>
      <c r="M241" s="64">
        <v>133.31872000000001</v>
      </c>
      <c r="N241" s="64">
        <v>108.83635000000001</v>
      </c>
      <c r="O241" s="64">
        <v>109.87258100000001</v>
      </c>
      <c r="P241" s="64">
        <v>119.25163800000001</v>
      </c>
      <c r="Q241" s="64">
        <v>113.229365</v>
      </c>
      <c r="R241" s="64">
        <v>100.36350800000001</v>
      </c>
      <c r="S241" s="64">
        <v>101.20375300000001</v>
      </c>
      <c r="T241" s="64">
        <v>112.169196</v>
      </c>
    </row>
    <row r="242" spans="1:20" hidden="1" x14ac:dyDescent="0.15">
      <c r="A242" s="50" t="s">
        <v>565</v>
      </c>
      <c r="C242" s="45"/>
      <c r="D242" s="59" t="s">
        <v>214</v>
      </c>
      <c r="E242" s="64">
        <v>176.04985200000002</v>
      </c>
      <c r="F242" s="64">
        <v>179.33849000000001</v>
      </c>
      <c r="G242" s="64">
        <v>186.18212599999998</v>
      </c>
      <c r="H242" s="64">
        <v>156.74982399999999</v>
      </c>
      <c r="I242" s="64">
        <v>122.934864</v>
      </c>
      <c r="J242" s="64">
        <v>167.56189699999999</v>
      </c>
      <c r="K242" s="64">
        <v>116.749707</v>
      </c>
      <c r="L242" s="64">
        <v>140.00494599999999</v>
      </c>
      <c r="M242" s="64">
        <v>138.54354599999999</v>
      </c>
      <c r="N242" s="64">
        <v>116.96842700000001</v>
      </c>
      <c r="O242" s="64">
        <v>137.00521000000001</v>
      </c>
      <c r="P242" s="64">
        <v>128.40622500000001</v>
      </c>
      <c r="Q242" s="64">
        <v>166.16370000000001</v>
      </c>
      <c r="R242" s="64">
        <v>120.670337</v>
      </c>
      <c r="S242" s="64">
        <v>117.561212</v>
      </c>
      <c r="T242" s="64">
        <v>118.043279</v>
      </c>
    </row>
    <row r="243" spans="1:20" hidden="1" x14ac:dyDescent="0.15">
      <c r="A243" s="50" t="s">
        <v>565</v>
      </c>
      <c r="C243" s="45"/>
      <c r="D243" s="59" t="s">
        <v>230</v>
      </c>
      <c r="E243" s="64">
        <v>182.25188200000002</v>
      </c>
      <c r="F243" s="64">
        <v>181.66880300000003</v>
      </c>
      <c r="G243" s="64">
        <v>217.29380399999999</v>
      </c>
      <c r="H243" s="64">
        <v>172.03741200000002</v>
      </c>
      <c r="I243" s="64">
        <v>125.54484600000001</v>
      </c>
      <c r="J243" s="64">
        <v>202.72449700000001</v>
      </c>
      <c r="K243" s="64">
        <v>118.623481</v>
      </c>
      <c r="L243" s="64">
        <v>175.61864300000002</v>
      </c>
      <c r="M243" s="64">
        <v>155.27789100000001</v>
      </c>
      <c r="N243" s="64">
        <v>122.282174</v>
      </c>
      <c r="O243" s="64">
        <v>166.504446</v>
      </c>
      <c r="P243" s="64">
        <v>143.03655300000003</v>
      </c>
      <c r="Q243" s="64">
        <v>163.34830700000001</v>
      </c>
      <c r="R243" s="64">
        <v>148.8766</v>
      </c>
      <c r="S243" s="64">
        <v>137.778177</v>
      </c>
      <c r="T243" s="64">
        <v>140.62405699999999</v>
      </c>
    </row>
    <row r="244" spans="1:20" hidden="1" x14ac:dyDescent="0.15">
      <c r="A244" s="50" t="s">
        <v>565</v>
      </c>
      <c r="C244" s="45"/>
      <c r="D244" s="59" t="s">
        <v>229</v>
      </c>
      <c r="E244" s="64">
        <v>176.16811900000002</v>
      </c>
      <c r="F244" s="64">
        <v>189.106438</v>
      </c>
      <c r="G244" s="64">
        <v>212.38484299999999</v>
      </c>
      <c r="H244" s="64">
        <v>190.19714300000001</v>
      </c>
      <c r="I244" s="64">
        <v>132.79085900000001</v>
      </c>
      <c r="J244" s="64">
        <v>197.72322299999999</v>
      </c>
      <c r="K244" s="64">
        <v>129.27972299999999</v>
      </c>
      <c r="L244" s="64">
        <v>184.08850200000001</v>
      </c>
      <c r="M244" s="64">
        <v>161.67129600000001</v>
      </c>
      <c r="N244" s="64">
        <v>134.96342199999998</v>
      </c>
      <c r="O244" s="64">
        <v>170.20401900000002</v>
      </c>
      <c r="P244" s="64">
        <v>151.55356800000001</v>
      </c>
      <c r="Q244" s="64">
        <v>170.230346</v>
      </c>
      <c r="R244" s="64">
        <v>149.69621000000001</v>
      </c>
      <c r="S244" s="64">
        <v>152.41753599999998</v>
      </c>
      <c r="T244" s="64">
        <v>147.72693900000002</v>
      </c>
    </row>
    <row r="245" spans="1:20" hidden="1" x14ac:dyDescent="0.15">
      <c r="A245" s="50" t="s">
        <v>565</v>
      </c>
      <c r="C245" s="45"/>
      <c r="D245" s="59" t="s">
        <v>228</v>
      </c>
      <c r="E245" s="64">
        <v>184.799995</v>
      </c>
      <c r="F245" s="64">
        <v>189.25606500000001</v>
      </c>
      <c r="G245" s="64">
        <v>212.53236100000001</v>
      </c>
      <c r="H245" s="64">
        <v>178.381022</v>
      </c>
      <c r="I245" s="64">
        <v>143.60640700000002</v>
      </c>
      <c r="J245" s="64">
        <v>192.40667999999999</v>
      </c>
      <c r="K245" s="64">
        <v>125.202151</v>
      </c>
      <c r="L245" s="64">
        <v>185.331208</v>
      </c>
      <c r="M245" s="64">
        <v>158.257285</v>
      </c>
      <c r="N245" s="64">
        <v>129.76110600000001</v>
      </c>
      <c r="O245" s="64">
        <v>165.531092</v>
      </c>
      <c r="P245" s="64">
        <v>154.13792699999999</v>
      </c>
      <c r="Q245" s="64">
        <v>161.104435</v>
      </c>
      <c r="R245" s="64">
        <v>143.143688</v>
      </c>
      <c r="S245" s="64">
        <v>152.922179</v>
      </c>
      <c r="T245" s="64">
        <v>139.17532699999998</v>
      </c>
    </row>
    <row r="246" spans="1:20" hidden="1" x14ac:dyDescent="0.15">
      <c r="A246" s="50" t="s">
        <v>565</v>
      </c>
      <c r="C246" s="45"/>
      <c r="D246" s="59" t="s">
        <v>227</v>
      </c>
      <c r="E246" s="64">
        <v>176.017404</v>
      </c>
      <c r="F246" s="64">
        <v>184.09180700000002</v>
      </c>
      <c r="G246" s="64">
        <v>198.678752</v>
      </c>
      <c r="H246" s="64">
        <v>165.328183</v>
      </c>
      <c r="I246" s="64">
        <v>144.39594099999999</v>
      </c>
      <c r="J246" s="64">
        <v>186.981517</v>
      </c>
      <c r="K246" s="64">
        <v>145.371016</v>
      </c>
      <c r="L246" s="64">
        <v>159.29942199999999</v>
      </c>
      <c r="M246" s="64">
        <v>141.93228400000001</v>
      </c>
      <c r="N246" s="64">
        <v>152.21172300000001</v>
      </c>
      <c r="O246" s="64">
        <v>143.50554700000001</v>
      </c>
      <c r="P246" s="64">
        <v>142.15181899999999</v>
      </c>
      <c r="Q246" s="64">
        <v>139.951919</v>
      </c>
      <c r="R246" s="64">
        <v>134.15543900000003</v>
      </c>
      <c r="S246" s="64">
        <v>128.045716</v>
      </c>
      <c r="T246" s="64">
        <v>113.176188</v>
      </c>
    </row>
    <row r="247" spans="1:20" hidden="1" x14ac:dyDescent="0.15">
      <c r="A247" s="50" t="s">
        <v>565</v>
      </c>
      <c r="C247" s="45"/>
      <c r="D247" s="59" t="s">
        <v>226</v>
      </c>
      <c r="E247" s="64">
        <v>171.93720999999999</v>
      </c>
      <c r="F247" s="64">
        <v>162.05535699999999</v>
      </c>
      <c r="G247" s="64">
        <v>162.58215300000001</v>
      </c>
      <c r="H247" s="64">
        <v>152.66719800000001</v>
      </c>
      <c r="I247" s="64">
        <v>134.36842199999998</v>
      </c>
      <c r="J247" s="64">
        <v>155.29805200000001</v>
      </c>
      <c r="K247" s="64">
        <v>116.44256600000001</v>
      </c>
      <c r="L247" s="64">
        <v>137.53738000000001</v>
      </c>
      <c r="M247" s="64">
        <v>128.162631</v>
      </c>
      <c r="N247" s="64">
        <v>107.712234</v>
      </c>
      <c r="O247" s="64">
        <v>126.091379</v>
      </c>
      <c r="P247" s="64">
        <v>128.63627400000001</v>
      </c>
      <c r="Q247" s="64">
        <v>125.81145100000001</v>
      </c>
      <c r="R247" s="64">
        <v>115.94537699999999</v>
      </c>
      <c r="S247" s="64">
        <v>122.58536100000001</v>
      </c>
      <c r="T247" s="64">
        <v>125.66819599999999</v>
      </c>
    </row>
    <row r="248" spans="1:20" hidden="1" x14ac:dyDescent="0.15">
      <c r="A248" s="50" t="s">
        <v>565</v>
      </c>
      <c r="C248" s="45"/>
      <c r="D248" s="59" t="s">
        <v>225</v>
      </c>
      <c r="E248" s="64">
        <v>157.85144099999999</v>
      </c>
      <c r="F248" s="64">
        <v>144.13881599999999</v>
      </c>
      <c r="G248" s="64">
        <v>147.89612400000001</v>
      </c>
      <c r="H248" s="64">
        <v>119.502672</v>
      </c>
      <c r="I248" s="64">
        <v>127.61050999999999</v>
      </c>
      <c r="J248" s="64">
        <v>123.58883800000001</v>
      </c>
      <c r="K248" s="64">
        <v>106.78738199999999</v>
      </c>
      <c r="L248" s="64">
        <v>125.43020200000001</v>
      </c>
      <c r="M248" s="64">
        <v>114.98130400000001</v>
      </c>
      <c r="N248" s="64">
        <v>107.736476</v>
      </c>
      <c r="O248" s="64">
        <v>124.17369000000001</v>
      </c>
      <c r="P248" s="64">
        <v>112.671081</v>
      </c>
      <c r="Q248" s="64">
        <v>112.28421300000001</v>
      </c>
      <c r="R248" s="64">
        <v>113.061814</v>
      </c>
      <c r="S248" s="64">
        <v>113.382187</v>
      </c>
      <c r="T248" s="64">
        <v>125.66819599999999</v>
      </c>
    </row>
    <row r="249" spans="1:20" hidden="1" x14ac:dyDescent="0.15">
      <c r="A249" s="50" t="s">
        <v>565</v>
      </c>
      <c r="C249" s="45"/>
      <c r="D249" s="59" t="s">
        <v>224</v>
      </c>
      <c r="E249" s="64">
        <v>148.04859400000001</v>
      </c>
      <c r="F249" s="64">
        <v>140.58718400000001</v>
      </c>
      <c r="G249" s="64">
        <v>127.32645100000001</v>
      </c>
      <c r="H249" s="64">
        <v>113.332167</v>
      </c>
      <c r="I249" s="64">
        <v>128.324557</v>
      </c>
      <c r="J249" s="64">
        <v>120.150718</v>
      </c>
      <c r="K249" s="64">
        <v>106.742457</v>
      </c>
      <c r="L249" s="64">
        <v>109.63639599999999</v>
      </c>
      <c r="M249" s="64">
        <v>109.59986900000001</v>
      </c>
      <c r="N249" s="64">
        <v>107.712234</v>
      </c>
      <c r="O249" s="64">
        <v>109.954339</v>
      </c>
      <c r="P249" s="64">
        <v>110.003787</v>
      </c>
      <c r="Q249" s="64">
        <v>111.929169</v>
      </c>
      <c r="R249" s="64">
        <v>113.061814</v>
      </c>
      <c r="S249" s="64">
        <v>113.382187</v>
      </c>
      <c r="T249" s="64">
        <v>125.66819599999999</v>
      </c>
    </row>
    <row r="250" spans="1:20" hidden="1" x14ac:dyDescent="0.15">
      <c r="A250" s="50" t="s">
        <v>565</v>
      </c>
      <c r="C250" s="45"/>
      <c r="D250" s="59" t="s">
        <v>235</v>
      </c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1:20" hidden="1" x14ac:dyDescent="0.15">
      <c r="A251" s="50" t="s">
        <v>565</v>
      </c>
      <c r="C251" s="45"/>
      <c r="D251" s="46" t="s">
        <v>234</v>
      </c>
      <c r="E251" s="64" t="s">
        <v>388</v>
      </c>
      <c r="F251" s="64" t="s">
        <v>302</v>
      </c>
      <c r="G251" s="64" t="s">
        <v>463</v>
      </c>
      <c r="H251" s="64" t="s">
        <v>439</v>
      </c>
      <c r="I251" s="64" t="s">
        <v>398</v>
      </c>
      <c r="J251" s="64" t="s">
        <v>401</v>
      </c>
      <c r="K251" s="64" t="s">
        <v>420</v>
      </c>
      <c r="L251" s="64" t="s">
        <v>375</v>
      </c>
      <c r="M251" s="64" t="s">
        <v>377</v>
      </c>
      <c r="N251" s="64" t="s">
        <v>333</v>
      </c>
      <c r="O251" s="64" t="s">
        <v>333</v>
      </c>
      <c r="P251" s="64" t="s">
        <v>375</v>
      </c>
      <c r="Q251" s="64" t="s">
        <v>370</v>
      </c>
      <c r="R251" s="64" t="s">
        <v>375</v>
      </c>
      <c r="S251" s="64" t="s">
        <v>333</v>
      </c>
      <c r="T251" s="64" t="s">
        <v>383</v>
      </c>
    </row>
    <row r="252" spans="1:20" hidden="1" x14ac:dyDescent="0.15">
      <c r="A252" s="50" t="s">
        <v>565</v>
      </c>
      <c r="C252" s="45"/>
      <c r="D252" s="46" t="s">
        <v>233</v>
      </c>
      <c r="E252" s="64" t="s">
        <v>454</v>
      </c>
      <c r="F252" s="64" t="s">
        <v>365</v>
      </c>
      <c r="G252" s="64" t="s">
        <v>305</v>
      </c>
      <c r="H252" s="64" t="s">
        <v>395</v>
      </c>
      <c r="I252" s="64" t="s">
        <v>311</v>
      </c>
      <c r="J252" s="64" t="s">
        <v>470</v>
      </c>
      <c r="K252" s="64" t="s">
        <v>443</v>
      </c>
      <c r="L252" s="64" t="s">
        <v>327</v>
      </c>
      <c r="M252" s="64" t="s">
        <v>445</v>
      </c>
      <c r="N252" s="64" t="s">
        <v>379</v>
      </c>
      <c r="O252" s="64" t="s">
        <v>338</v>
      </c>
      <c r="P252" s="64" t="s">
        <v>382</v>
      </c>
      <c r="Q252" s="64" t="s">
        <v>382</v>
      </c>
      <c r="R252" s="64" t="s">
        <v>327</v>
      </c>
      <c r="S252" s="64" t="s">
        <v>379</v>
      </c>
      <c r="T252" s="64" t="s">
        <v>384</v>
      </c>
    </row>
    <row r="253" spans="1:20" hidden="1" x14ac:dyDescent="0.15">
      <c r="A253" s="50" t="s">
        <v>565</v>
      </c>
      <c r="C253" s="45"/>
      <c r="D253" s="59" t="s">
        <v>232</v>
      </c>
      <c r="E253" s="64" t="s">
        <v>298</v>
      </c>
      <c r="F253" s="64" t="s">
        <v>456</v>
      </c>
      <c r="G253" s="64" t="s">
        <v>306</v>
      </c>
      <c r="H253" s="64" t="s">
        <v>396</v>
      </c>
      <c r="I253" s="64" t="s">
        <v>369</v>
      </c>
      <c r="J253" s="64" t="s">
        <v>402</v>
      </c>
      <c r="K253" s="64" t="s">
        <v>321</v>
      </c>
      <c r="L253" s="64" t="s">
        <v>328</v>
      </c>
      <c r="M253" s="64" t="s">
        <v>446</v>
      </c>
      <c r="N253" s="64" t="s">
        <v>380</v>
      </c>
      <c r="O253" s="64" t="s">
        <v>448</v>
      </c>
      <c r="P253" s="64" t="s">
        <v>477</v>
      </c>
      <c r="Q253" s="64" t="s">
        <v>321</v>
      </c>
      <c r="R253" s="64" t="s">
        <v>416</v>
      </c>
      <c r="S253" s="64" t="s">
        <v>380</v>
      </c>
      <c r="T253" s="64" t="s">
        <v>321</v>
      </c>
    </row>
    <row r="254" spans="1:20" hidden="1" x14ac:dyDescent="0.15">
      <c r="A254" s="50" t="s">
        <v>565</v>
      </c>
      <c r="C254" s="45"/>
      <c r="D254" s="59" t="s">
        <v>231</v>
      </c>
      <c r="E254" s="64" t="s">
        <v>389</v>
      </c>
      <c r="F254" s="64" t="s">
        <v>457</v>
      </c>
      <c r="G254" s="64" t="s">
        <v>438</v>
      </c>
      <c r="H254" s="64" t="s">
        <v>467</v>
      </c>
      <c r="I254" s="64" t="s">
        <v>312</v>
      </c>
      <c r="J254" s="64" t="s">
        <v>316</v>
      </c>
      <c r="K254" s="64" t="s">
        <v>322</v>
      </c>
      <c r="L254" s="64" t="s">
        <v>329</v>
      </c>
      <c r="M254" s="64" t="s">
        <v>409</v>
      </c>
      <c r="N254" s="64" t="s">
        <v>412</v>
      </c>
      <c r="O254" s="64" t="s">
        <v>339</v>
      </c>
      <c r="P254" s="64" t="s">
        <v>342</v>
      </c>
      <c r="Q254" s="64" t="s">
        <v>415</v>
      </c>
      <c r="R254" s="64" t="s">
        <v>479</v>
      </c>
      <c r="S254" s="64" t="s">
        <v>480</v>
      </c>
      <c r="T254" s="64" t="s">
        <v>422</v>
      </c>
    </row>
    <row r="255" spans="1:20" hidden="1" x14ac:dyDescent="0.15">
      <c r="A255" s="50" t="s">
        <v>565</v>
      </c>
      <c r="C255" s="45"/>
      <c r="D255" s="59" t="s">
        <v>214</v>
      </c>
      <c r="E255" s="64" t="s">
        <v>299</v>
      </c>
      <c r="F255" s="64" t="s">
        <v>366</v>
      </c>
      <c r="G255" s="64" t="s">
        <v>436</v>
      </c>
      <c r="H255" s="64" t="s">
        <v>367</v>
      </c>
      <c r="I255" s="64" t="s">
        <v>468</v>
      </c>
      <c r="J255" s="64" t="s">
        <v>317</v>
      </c>
      <c r="K255" s="64" t="s">
        <v>323</v>
      </c>
      <c r="L255" s="64" t="s">
        <v>317</v>
      </c>
      <c r="M255" s="64" t="s">
        <v>317</v>
      </c>
      <c r="N255" s="64" t="s">
        <v>430</v>
      </c>
      <c r="O255" s="64" t="s">
        <v>340</v>
      </c>
      <c r="P255" s="64" t="s">
        <v>343</v>
      </c>
      <c r="Q255" s="64" t="s">
        <v>347</v>
      </c>
      <c r="R255" s="64" t="s">
        <v>352</v>
      </c>
      <c r="S255" s="64" t="s">
        <v>317</v>
      </c>
      <c r="T255" s="64" t="s">
        <v>299</v>
      </c>
    </row>
    <row r="256" spans="1:20" hidden="1" x14ac:dyDescent="0.15">
      <c r="A256" s="50" t="s">
        <v>565</v>
      </c>
      <c r="C256" s="45"/>
      <c r="D256" s="59" t="s">
        <v>230</v>
      </c>
      <c r="E256" s="64" t="s">
        <v>435</v>
      </c>
      <c r="F256" s="64" t="s">
        <v>303</v>
      </c>
      <c r="G256" s="64" t="s">
        <v>464</v>
      </c>
      <c r="H256" s="64" t="s">
        <v>308</v>
      </c>
      <c r="I256" s="64" t="s">
        <v>399</v>
      </c>
      <c r="J256" s="64" t="s">
        <v>318</v>
      </c>
      <c r="K256" s="64" t="s">
        <v>404</v>
      </c>
      <c r="L256" s="64" t="s">
        <v>406</v>
      </c>
      <c r="M256" s="64" t="s">
        <v>410</v>
      </c>
      <c r="N256" s="64" t="s">
        <v>473</v>
      </c>
      <c r="O256" s="64" t="s">
        <v>341</v>
      </c>
      <c r="P256" s="64" t="s">
        <v>413</v>
      </c>
      <c r="Q256" s="64" t="s">
        <v>331</v>
      </c>
      <c r="R256" s="64" t="s">
        <v>313</v>
      </c>
      <c r="S256" s="64" t="s">
        <v>356</v>
      </c>
      <c r="T256" s="64" t="s">
        <v>417</v>
      </c>
    </row>
    <row r="257" spans="1:20" hidden="1" x14ac:dyDescent="0.15">
      <c r="A257" s="50" t="s">
        <v>565</v>
      </c>
      <c r="C257" s="45"/>
      <c r="D257" s="59" t="s">
        <v>229</v>
      </c>
      <c r="E257" s="64" t="s">
        <v>300</v>
      </c>
      <c r="F257" s="64" t="s">
        <v>458</v>
      </c>
      <c r="G257" s="64" t="s">
        <v>307</v>
      </c>
      <c r="H257" s="64" t="s">
        <v>309</v>
      </c>
      <c r="I257" s="64" t="s">
        <v>469</v>
      </c>
      <c r="J257" s="64" t="s">
        <v>319</v>
      </c>
      <c r="K257" s="64" t="s">
        <v>324</v>
      </c>
      <c r="L257" s="64" t="s">
        <v>330</v>
      </c>
      <c r="M257" s="64" t="s">
        <v>332</v>
      </c>
      <c r="N257" s="64" t="s">
        <v>334</v>
      </c>
      <c r="O257" s="64" t="s">
        <v>300</v>
      </c>
      <c r="P257" s="64" t="s">
        <v>414</v>
      </c>
      <c r="Q257" s="64" t="s">
        <v>348</v>
      </c>
      <c r="R257" s="64" t="s">
        <v>353</v>
      </c>
      <c r="S257" s="64" t="s">
        <v>432</v>
      </c>
      <c r="T257" s="64" t="s">
        <v>418</v>
      </c>
    </row>
    <row r="258" spans="1:20" hidden="1" x14ac:dyDescent="0.15">
      <c r="A258" s="50" t="s">
        <v>565</v>
      </c>
      <c r="C258" s="45"/>
      <c r="D258" s="59" t="s">
        <v>228</v>
      </c>
      <c r="E258" s="64" t="s">
        <v>425</v>
      </c>
      <c r="F258" s="64" t="s">
        <v>459</v>
      </c>
      <c r="G258" s="64" t="s">
        <v>465</v>
      </c>
      <c r="H258" s="64" t="s">
        <v>397</v>
      </c>
      <c r="I258" s="64" t="s">
        <v>400</v>
      </c>
      <c r="J258" s="64" t="s">
        <v>403</v>
      </c>
      <c r="K258" s="64" t="s">
        <v>405</v>
      </c>
      <c r="L258" s="64" t="s">
        <v>363</v>
      </c>
      <c r="M258" s="64" t="s">
        <v>411</v>
      </c>
      <c r="N258" s="64" t="s">
        <v>335</v>
      </c>
      <c r="O258" s="64" t="s">
        <v>371</v>
      </c>
      <c r="P258" s="64" t="s">
        <v>344</v>
      </c>
      <c r="Q258" s="64" t="s">
        <v>349</v>
      </c>
      <c r="R258" s="64" t="s">
        <v>354</v>
      </c>
      <c r="S258" s="64" t="s">
        <v>357</v>
      </c>
      <c r="T258" s="64" t="s">
        <v>419</v>
      </c>
    </row>
    <row r="259" spans="1:20" hidden="1" x14ac:dyDescent="0.15">
      <c r="A259" s="50" t="s">
        <v>565</v>
      </c>
      <c r="C259" s="45"/>
      <c r="D259" s="59" t="s">
        <v>227</v>
      </c>
      <c r="E259" s="64" t="s">
        <v>390</v>
      </c>
      <c r="F259" s="64" t="s">
        <v>392</v>
      </c>
      <c r="G259" s="64" t="s">
        <v>393</v>
      </c>
      <c r="H259" s="64" t="s">
        <v>427</v>
      </c>
      <c r="I259" s="64" t="s">
        <v>441</v>
      </c>
      <c r="J259" s="64" t="s">
        <v>320</v>
      </c>
      <c r="K259" s="64" t="s">
        <v>325</v>
      </c>
      <c r="L259" s="64" t="s">
        <v>444</v>
      </c>
      <c r="M259" s="64" t="s">
        <v>345</v>
      </c>
      <c r="N259" s="64" t="s">
        <v>474</v>
      </c>
      <c r="O259" s="64" t="s">
        <v>476</v>
      </c>
      <c r="P259" s="64" t="s">
        <v>345</v>
      </c>
      <c r="Q259" s="64" t="s">
        <v>350</v>
      </c>
      <c r="R259" s="64" t="s">
        <v>355</v>
      </c>
      <c r="S259" s="64" t="s">
        <v>358</v>
      </c>
      <c r="T259" s="64" t="s">
        <v>336</v>
      </c>
    </row>
    <row r="260" spans="1:20" hidden="1" x14ac:dyDescent="0.15">
      <c r="A260" s="50" t="s">
        <v>565</v>
      </c>
      <c r="C260" s="45"/>
      <c r="D260" s="59" t="s">
        <v>226</v>
      </c>
      <c r="E260" s="64" t="s">
        <v>455</v>
      </c>
      <c r="F260" s="64" t="s">
        <v>460</v>
      </c>
      <c r="G260" s="64" t="s">
        <v>437</v>
      </c>
      <c r="H260" s="64" t="s">
        <v>310</v>
      </c>
      <c r="I260" s="64" t="s">
        <v>428</v>
      </c>
      <c r="J260" s="64" t="s">
        <v>429</v>
      </c>
      <c r="K260" s="64" t="s">
        <v>471</v>
      </c>
      <c r="L260" s="64" t="s">
        <v>407</v>
      </c>
      <c r="M260" s="64" t="s">
        <v>326</v>
      </c>
      <c r="N260" s="64" t="s">
        <v>447</v>
      </c>
      <c r="O260" s="64" t="s">
        <v>449</v>
      </c>
      <c r="P260" s="64" t="s">
        <v>346</v>
      </c>
      <c r="Q260" s="64" t="s">
        <v>351</v>
      </c>
      <c r="R260" s="64" t="s">
        <v>304</v>
      </c>
      <c r="S260" s="64" t="s">
        <v>351</v>
      </c>
      <c r="T260" s="64" t="s">
        <v>452</v>
      </c>
    </row>
    <row r="261" spans="1:20" hidden="1" x14ac:dyDescent="0.15">
      <c r="A261" s="50" t="s">
        <v>565</v>
      </c>
      <c r="C261" s="45"/>
      <c r="D261" s="59" t="s">
        <v>225</v>
      </c>
      <c r="E261" s="64" t="s">
        <v>364</v>
      </c>
      <c r="F261" s="64" t="s">
        <v>461</v>
      </c>
      <c r="G261" s="64" t="s">
        <v>394</v>
      </c>
      <c r="H261" s="64" t="s">
        <v>368</v>
      </c>
      <c r="I261" s="64" t="s">
        <v>314</v>
      </c>
      <c r="J261" s="64" t="s">
        <v>372</v>
      </c>
      <c r="K261" s="64" t="s">
        <v>472</v>
      </c>
      <c r="L261" s="64" t="s">
        <v>408</v>
      </c>
      <c r="M261" s="64" t="s">
        <v>378</v>
      </c>
      <c r="N261" s="64" t="s">
        <v>475</v>
      </c>
      <c r="O261" s="64" t="s">
        <v>450</v>
      </c>
      <c r="P261" s="64" t="s">
        <v>451</v>
      </c>
      <c r="Q261" s="64" t="s">
        <v>478</v>
      </c>
      <c r="R261" s="64" t="s">
        <v>373</v>
      </c>
      <c r="S261" s="64" t="s">
        <v>431</v>
      </c>
      <c r="T261" s="64" t="s">
        <v>385</v>
      </c>
    </row>
    <row r="262" spans="1:20" hidden="1" x14ac:dyDescent="0.15">
      <c r="A262" s="50" t="s">
        <v>565</v>
      </c>
      <c r="C262" s="45"/>
      <c r="D262" s="59" t="s">
        <v>224</v>
      </c>
      <c r="E262" s="64" t="s">
        <v>391</v>
      </c>
      <c r="F262" s="64" t="s">
        <v>462</v>
      </c>
      <c r="G262" s="64" t="s">
        <v>466</v>
      </c>
      <c r="H262" s="64" t="s">
        <v>440</v>
      </c>
      <c r="I262" s="64" t="s">
        <v>315</v>
      </c>
      <c r="J262" s="64" t="s">
        <v>442</v>
      </c>
      <c r="K262" s="64" t="s">
        <v>374</v>
      </c>
      <c r="L262" s="64" t="s">
        <v>376</v>
      </c>
      <c r="M262" s="64" t="s">
        <v>421</v>
      </c>
      <c r="N262" s="64" t="s">
        <v>381</v>
      </c>
      <c r="O262" s="64" t="s">
        <v>381</v>
      </c>
      <c r="P262" s="64" t="s">
        <v>376</v>
      </c>
      <c r="Q262" s="64" t="s">
        <v>337</v>
      </c>
      <c r="R262" s="64" t="s">
        <v>376</v>
      </c>
      <c r="S262" s="64" t="s">
        <v>381</v>
      </c>
      <c r="T262" s="64" t="s">
        <v>386</v>
      </c>
    </row>
    <row r="263" spans="1:20" hidden="1" x14ac:dyDescent="0.15">
      <c r="A263" s="50" t="s">
        <v>565</v>
      </c>
      <c r="C263" s="62" t="s">
        <v>360</v>
      </c>
      <c r="D263" s="59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1:20" hidden="1" x14ac:dyDescent="0.15">
      <c r="A264" s="50" t="s">
        <v>565</v>
      </c>
      <c r="C264" s="45"/>
      <c r="D264" s="77" t="s">
        <v>361</v>
      </c>
      <c r="E264" s="67">
        <v>7820.61</v>
      </c>
      <c r="F264" s="67">
        <v>8381.06</v>
      </c>
      <c r="G264" s="67">
        <v>7519.37</v>
      </c>
      <c r="H264" s="67">
        <v>7550.8</v>
      </c>
      <c r="I264" s="67">
        <v>5755.68</v>
      </c>
      <c r="J264" s="67">
        <v>8061.69</v>
      </c>
      <c r="K264" s="67">
        <v>5853.97</v>
      </c>
      <c r="L264" s="67">
        <v>8205.16</v>
      </c>
      <c r="M264" s="67">
        <v>7220.89</v>
      </c>
      <c r="N264" s="67">
        <v>4187.3599999999997</v>
      </c>
      <c r="O264" s="67">
        <v>8452.27</v>
      </c>
      <c r="P264" s="67">
        <v>7458.97</v>
      </c>
      <c r="Q264" s="67">
        <v>8877.07</v>
      </c>
      <c r="R264" s="67">
        <v>8389.11</v>
      </c>
      <c r="S264" s="67">
        <v>9352.76</v>
      </c>
      <c r="T264" s="67">
        <v>12338.38</v>
      </c>
    </row>
    <row r="265" spans="1:20" hidden="1" x14ac:dyDescent="0.15">
      <c r="A265" s="50" t="s">
        <v>565</v>
      </c>
      <c r="C265" s="45"/>
      <c r="D265" s="78" t="s">
        <v>362</v>
      </c>
      <c r="E265" s="67">
        <v>3741.35</v>
      </c>
      <c r="F265" s="67">
        <v>4009.46</v>
      </c>
      <c r="G265" s="67">
        <v>3597.24</v>
      </c>
      <c r="H265" s="67">
        <v>3612.27</v>
      </c>
      <c r="I265" s="67">
        <v>2753.5</v>
      </c>
      <c r="J265" s="67">
        <v>3856.68</v>
      </c>
      <c r="K265" s="67">
        <v>2800.52</v>
      </c>
      <c r="L265" s="67">
        <v>3925.32</v>
      </c>
      <c r="M265" s="67">
        <v>3454.45</v>
      </c>
      <c r="N265" s="67">
        <v>2003.22</v>
      </c>
      <c r="O265" s="67">
        <v>4043.53</v>
      </c>
      <c r="P265" s="67">
        <v>3568.34</v>
      </c>
      <c r="Q265" s="67">
        <v>4246.76</v>
      </c>
      <c r="R265" s="67">
        <v>4013.32</v>
      </c>
      <c r="S265" s="67">
        <v>4474.32</v>
      </c>
      <c r="T265" s="67">
        <v>5902.63</v>
      </c>
    </row>
    <row r="266" spans="1:20" hidden="1" x14ac:dyDescent="0.15">
      <c r="A266" s="50" t="s">
        <v>565</v>
      </c>
      <c r="C266" s="62" t="s">
        <v>223</v>
      </c>
      <c r="D266" s="63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1:20" hidden="1" x14ac:dyDescent="0.15">
      <c r="A267" s="50" t="s">
        <v>565</v>
      </c>
      <c r="C267" s="62"/>
      <c r="D267" s="61" t="s">
        <v>71</v>
      </c>
      <c r="E267" s="56">
        <v>0</v>
      </c>
      <c r="F267" s="56">
        <v>0</v>
      </c>
      <c r="G267" s="56">
        <v>0</v>
      </c>
      <c r="H267" s="56">
        <v>0</v>
      </c>
      <c r="I267" s="56">
        <v>0</v>
      </c>
      <c r="J267" s="56">
        <v>0</v>
      </c>
      <c r="K267" s="56">
        <v>0</v>
      </c>
      <c r="L267" s="56">
        <v>0</v>
      </c>
      <c r="M267" s="56">
        <v>0</v>
      </c>
      <c r="N267" s="56">
        <v>0</v>
      </c>
      <c r="O267" s="56">
        <v>0</v>
      </c>
      <c r="P267" s="56">
        <v>0</v>
      </c>
      <c r="Q267" s="56">
        <v>0</v>
      </c>
      <c r="R267" s="56">
        <v>0</v>
      </c>
      <c r="S267" s="56">
        <v>0</v>
      </c>
      <c r="T267" s="56">
        <v>0</v>
      </c>
    </row>
    <row r="268" spans="1:20" hidden="1" x14ac:dyDescent="0.15">
      <c r="A268" s="50" t="s">
        <v>565</v>
      </c>
      <c r="C268" s="62"/>
      <c r="D268" s="61" t="s">
        <v>85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6">
        <v>0</v>
      </c>
      <c r="R268" s="56">
        <v>0</v>
      </c>
      <c r="S268" s="56">
        <v>0</v>
      </c>
      <c r="T268" s="56">
        <v>0</v>
      </c>
    </row>
    <row r="269" spans="1:20" hidden="1" x14ac:dyDescent="0.15">
      <c r="A269" s="50" t="s">
        <v>565</v>
      </c>
      <c r="C269" s="62"/>
      <c r="D269" s="61" t="s">
        <v>87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56">
        <v>0</v>
      </c>
      <c r="N269" s="56">
        <v>0</v>
      </c>
      <c r="O269" s="56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</row>
    <row r="270" spans="1:20" hidden="1" x14ac:dyDescent="0.15">
      <c r="A270" s="50" t="s">
        <v>565</v>
      </c>
      <c r="C270" s="62"/>
      <c r="D270" s="63" t="s">
        <v>222</v>
      </c>
      <c r="E270" s="56">
        <v>0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0</v>
      </c>
      <c r="L270" s="56">
        <v>0</v>
      </c>
      <c r="M270" s="56">
        <v>0</v>
      </c>
      <c r="N270" s="56">
        <v>0</v>
      </c>
      <c r="O270" s="56">
        <v>0</v>
      </c>
      <c r="P270" s="56">
        <v>0</v>
      </c>
      <c r="Q270" s="56">
        <v>0</v>
      </c>
      <c r="R270" s="56">
        <v>0</v>
      </c>
      <c r="S270" s="56">
        <v>0</v>
      </c>
      <c r="T270" s="56">
        <v>0</v>
      </c>
    </row>
    <row r="271" spans="1:20" hidden="1" x14ac:dyDescent="0.15">
      <c r="A271" s="50" t="s">
        <v>565</v>
      </c>
      <c r="C271" s="62" t="s">
        <v>221</v>
      </c>
      <c r="D271" s="61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1:20" hidden="1" x14ac:dyDescent="0.15">
      <c r="A272" s="50" t="s">
        <v>565</v>
      </c>
      <c r="C272" s="45"/>
      <c r="D272" s="59" t="s">
        <v>220</v>
      </c>
      <c r="E272" s="56">
        <v>179474.10250000001</v>
      </c>
      <c r="F272" s="56">
        <v>210617.50109999999</v>
      </c>
      <c r="G272" s="56">
        <v>196497.58199999999</v>
      </c>
      <c r="H272" s="56">
        <v>185404.47469999999</v>
      </c>
      <c r="I272" s="56">
        <v>61681.099699999999</v>
      </c>
      <c r="J272" s="56">
        <v>206426.57750000001</v>
      </c>
      <c r="K272" s="56">
        <v>65090.440699999999</v>
      </c>
      <c r="L272" s="56">
        <v>166075.89379999999</v>
      </c>
      <c r="M272" s="56">
        <v>230257.3591</v>
      </c>
      <c r="N272" s="56">
        <v>54473.8315</v>
      </c>
      <c r="O272" s="56">
        <v>306483.1715</v>
      </c>
      <c r="P272" s="56">
        <v>230638.0871</v>
      </c>
      <c r="Q272" s="56">
        <v>218811.93890000001</v>
      </c>
      <c r="R272" s="56">
        <v>220016.66649999999</v>
      </c>
      <c r="S272" s="56">
        <v>225094.4529</v>
      </c>
      <c r="T272" s="56">
        <v>243630.0963</v>
      </c>
    </row>
    <row r="273" spans="1:20" hidden="1" x14ac:dyDescent="0.15">
      <c r="A273" s="50" t="s">
        <v>565</v>
      </c>
      <c r="C273" s="45"/>
      <c r="D273" s="46" t="s">
        <v>219</v>
      </c>
      <c r="E273" s="56">
        <v>415786.5344</v>
      </c>
      <c r="F273" s="56">
        <v>530724.85279999999</v>
      </c>
      <c r="G273" s="56">
        <v>464631.93670000002</v>
      </c>
      <c r="H273" s="56">
        <v>428426.21850000002</v>
      </c>
      <c r="I273" s="56">
        <v>165466.45939999999</v>
      </c>
      <c r="J273" s="56">
        <v>493119.28320000001</v>
      </c>
      <c r="K273" s="56">
        <v>175998.86840000001</v>
      </c>
      <c r="L273" s="56">
        <v>386642.04599999997</v>
      </c>
      <c r="M273" s="56">
        <v>545234.31370000006</v>
      </c>
      <c r="N273" s="56">
        <v>139516.02439999999</v>
      </c>
      <c r="O273" s="56">
        <v>724844.2487</v>
      </c>
      <c r="P273" s="56">
        <v>550173.14009999996</v>
      </c>
      <c r="Q273" s="56">
        <v>527587.11970000004</v>
      </c>
      <c r="R273" s="56">
        <v>530036.63950000005</v>
      </c>
      <c r="S273" s="56">
        <v>548016.48369999998</v>
      </c>
      <c r="T273" s="56">
        <v>641447.26260000002</v>
      </c>
    </row>
    <row r="274" spans="1:20" hidden="1" x14ac:dyDescent="0.15">
      <c r="A274" s="50" t="s">
        <v>565</v>
      </c>
      <c r="C274" s="45"/>
      <c r="D274" s="59" t="s">
        <v>218</v>
      </c>
      <c r="E274" s="56">
        <v>732.40160000000003</v>
      </c>
      <c r="F274" s="56">
        <v>690.7097</v>
      </c>
      <c r="G274" s="56">
        <v>774.66920000000005</v>
      </c>
      <c r="H274" s="56">
        <v>790.87800000000004</v>
      </c>
      <c r="I274" s="56">
        <v>142.1429</v>
      </c>
      <c r="J274" s="56">
        <v>791.63789999999995</v>
      </c>
      <c r="K274" s="56">
        <v>152.13749999999999</v>
      </c>
      <c r="L274" s="56">
        <v>703.7482</v>
      </c>
      <c r="M274" s="56">
        <v>918.51599999999996</v>
      </c>
      <c r="N274" s="56">
        <v>184.41059999999999</v>
      </c>
      <c r="O274" s="56">
        <v>1239.6098</v>
      </c>
      <c r="P274" s="56">
        <v>909.45420000000001</v>
      </c>
      <c r="Q274" s="56">
        <v>857.74490000000003</v>
      </c>
      <c r="R274" s="56">
        <v>859.44079999999997</v>
      </c>
      <c r="S274" s="56">
        <v>868.04369999999994</v>
      </c>
      <c r="T274" s="56">
        <v>722.80499999999995</v>
      </c>
    </row>
    <row r="275" spans="1:20" hidden="1" x14ac:dyDescent="0.15">
      <c r="A275" s="50" t="s">
        <v>565</v>
      </c>
      <c r="C275" s="45"/>
      <c r="D275" s="59" t="s">
        <v>217</v>
      </c>
      <c r="E275" s="56">
        <v>2795.6116000000002</v>
      </c>
      <c r="F275" s="56">
        <v>2928.2078999999999</v>
      </c>
      <c r="G275" s="56">
        <v>2554.8865000000001</v>
      </c>
      <c r="H275" s="56">
        <v>1972.4584</v>
      </c>
      <c r="I275" s="56">
        <v>1446.3904</v>
      </c>
      <c r="J275" s="56">
        <v>3235.4270999999999</v>
      </c>
      <c r="K275" s="56">
        <v>1369.0562</v>
      </c>
      <c r="L275" s="56">
        <v>1949.596</v>
      </c>
      <c r="M275" s="56">
        <v>2295.0792999999999</v>
      </c>
      <c r="N275" s="56">
        <v>369.4314</v>
      </c>
      <c r="O275" s="56">
        <v>3489.9398999999999</v>
      </c>
      <c r="P275" s="56">
        <v>2221.7887000000001</v>
      </c>
      <c r="Q275" s="56">
        <v>1236.0333000000001</v>
      </c>
      <c r="R275" s="56">
        <v>1370.6193000000001</v>
      </c>
      <c r="S275" s="56">
        <v>1209.28</v>
      </c>
      <c r="T275" s="56">
        <v>2941.7631000000001</v>
      </c>
    </row>
    <row r="276" spans="1:20" hidden="1" x14ac:dyDescent="0.15">
      <c r="A276" s="50" t="s">
        <v>565</v>
      </c>
      <c r="C276" s="45"/>
      <c r="D276" s="59" t="s">
        <v>216</v>
      </c>
      <c r="E276" s="56">
        <v>0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56">
        <v>0</v>
      </c>
      <c r="L276" s="56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6">
        <v>0</v>
      </c>
      <c r="S276" s="56">
        <v>0</v>
      </c>
      <c r="T276" s="56">
        <v>0</v>
      </c>
    </row>
    <row r="277" spans="1:20" hidden="1" x14ac:dyDescent="0.15">
      <c r="A277" s="50" t="s">
        <v>565</v>
      </c>
      <c r="C277" s="45"/>
      <c r="D277" s="59" t="s">
        <v>215</v>
      </c>
      <c r="E277" s="60">
        <v>1.2699999999999999E-2</v>
      </c>
      <c r="F277" s="60">
        <v>8.3000000000000001E-3</v>
      </c>
      <c r="G277" s="60">
        <v>7.0000000000000001E-3</v>
      </c>
      <c r="H277" s="60">
        <v>7.3000000000000001E-3</v>
      </c>
      <c r="I277" s="60">
        <v>6.9999999999999999E-4</v>
      </c>
      <c r="J277" s="60">
        <v>6.1000000000000004E-3</v>
      </c>
      <c r="K277" s="60">
        <v>6.9999999999999999E-4</v>
      </c>
      <c r="L277" s="60">
        <v>8.0000000000000002E-3</v>
      </c>
      <c r="M277" s="60">
        <v>8.9999999999999993E-3</v>
      </c>
      <c r="N277" s="60">
        <v>1.6000000000000001E-3</v>
      </c>
      <c r="O277" s="60">
        <v>1.0699999999999999E-2</v>
      </c>
      <c r="P277" s="60">
        <v>8.8000000000000005E-3</v>
      </c>
      <c r="Q277" s="60">
        <v>9.1999999999999998E-3</v>
      </c>
      <c r="R277" s="60">
        <v>9.7000000000000003E-3</v>
      </c>
      <c r="S277" s="60">
        <v>9.1000000000000004E-3</v>
      </c>
      <c r="T277" s="60">
        <v>1.04E-2</v>
      </c>
    </row>
    <row r="278" spans="1:20" hidden="1" x14ac:dyDescent="0.15">
      <c r="A278" s="50" t="s">
        <v>565</v>
      </c>
      <c r="C278" s="45"/>
      <c r="D278" s="59" t="s">
        <v>242</v>
      </c>
      <c r="E278" s="56">
        <v>345.99448239999998</v>
      </c>
      <c r="F278" s="56">
        <v>998.82513140000003</v>
      </c>
      <c r="G278" s="56">
        <v>18872.3</v>
      </c>
      <c r="H278" s="56">
        <v>3508.29</v>
      </c>
      <c r="I278" s="56">
        <v>8726.9699999999993</v>
      </c>
      <c r="J278" s="56">
        <v>16135.4</v>
      </c>
      <c r="K278" s="56">
        <v>8259.76</v>
      </c>
      <c r="L278" s="56">
        <v>121.23532660000001</v>
      </c>
      <c r="M278" s="56">
        <v>2386.29</v>
      </c>
      <c r="N278" s="56">
        <v>4879.4400000000005</v>
      </c>
      <c r="O278" s="56">
        <v>803.31958750000001</v>
      </c>
      <c r="P278" s="56">
        <v>2309.96</v>
      </c>
      <c r="Q278" s="56">
        <v>812.11351330000002</v>
      </c>
      <c r="R278" s="56">
        <v>32504.2</v>
      </c>
      <c r="S278" s="56">
        <v>794.42787829999997</v>
      </c>
      <c r="T278" s="56">
        <v>590.19122270000003</v>
      </c>
    </row>
    <row r="279" spans="1:20" hidden="1" x14ac:dyDescent="0.15">
      <c r="A279" s="50" t="s">
        <v>567</v>
      </c>
      <c r="C279" s="43" t="s">
        <v>7</v>
      </c>
      <c r="D279" s="44"/>
    </row>
    <row r="280" spans="1:20" hidden="1" x14ac:dyDescent="0.15">
      <c r="A280" s="50" t="s">
        <v>567</v>
      </c>
      <c r="C280" s="45"/>
      <c r="D280" s="46" t="s">
        <v>9</v>
      </c>
      <c r="E280" s="52" t="s">
        <v>10</v>
      </c>
      <c r="F280" s="52" t="s">
        <v>11</v>
      </c>
      <c r="G280" s="52" t="s">
        <v>12</v>
      </c>
      <c r="H280" s="52" t="s">
        <v>13</v>
      </c>
      <c r="I280" s="52" t="s">
        <v>359</v>
      </c>
      <c r="J280" s="52" t="s">
        <v>14</v>
      </c>
      <c r="K280" s="52" t="s">
        <v>15</v>
      </c>
      <c r="L280" s="52" t="s">
        <v>16</v>
      </c>
      <c r="M280" s="52" t="s">
        <v>17</v>
      </c>
      <c r="N280" s="52" t="s">
        <v>18</v>
      </c>
      <c r="O280" s="52" t="s">
        <v>19</v>
      </c>
      <c r="P280" s="52" t="s">
        <v>20</v>
      </c>
      <c r="Q280" s="52" t="s">
        <v>21</v>
      </c>
      <c r="R280" s="52" t="s">
        <v>22</v>
      </c>
      <c r="S280" s="52">
        <v>7</v>
      </c>
      <c r="T280" s="52">
        <v>8</v>
      </c>
    </row>
    <row r="281" spans="1:20" hidden="1" x14ac:dyDescent="0.15">
      <c r="A281" s="50" t="s">
        <v>567</v>
      </c>
      <c r="C281" s="45"/>
      <c r="D281" s="46" t="s">
        <v>23</v>
      </c>
      <c r="E281" s="52" t="s">
        <v>24</v>
      </c>
      <c r="F281" s="52" t="s">
        <v>24</v>
      </c>
      <c r="G281" s="52" t="s">
        <v>24</v>
      </c>
      <c r="H281" s="52" t="s">
        <v>24</v>
      </c>
      <c r="I281" s="52" t="s">
        <v>24</v>
      </c>
      <c r="J281" s="52" t="s">
        <v>24</v>
      </c>
      <c r="K281" s="52" t="s">
        <v>24</v>
      </c>
      <c r="L281" s="52" t="s">
        <v>24</v>
      </c>
      <c r="M281" s="52" t="s">
        <v>24</v>
      </c>
      <c r="N281" s="52" t="s">
        <v>24</v>
      </c>
      <c r="O281" s="52" t="s">
        <v>24</v>
      </c>
      <c r="P281" s="52" t="s">
        <v>24</v>
      </c>
      <c r="Q281" s="52" t="s">
        <v>24</v>
      </c>
      <c r="R281" s="52" t="s">
        <v>24</v>
      </c>
      <c r="S281" s="52" t="s">
        <v>24</v>
      </c>
      <c r="T281" s="52" t="s">
        <v>24</v>
      </c>
    </row>
    <row r="282" spans="1:20" hidden="1" x14ac:dyDescent="0.2">
      <c r="A282" s="50" t="s">
        <v>567</v>
      </c>
      <c r="C282" s="45"/>
      <c r="D282" s="46" t="s">
        <v>453</v>
      </c>
      <c r="E282" s="74"/>
      <c r="F282" s="75"/>
      <c r="G282" s="75"/>
      <c r="H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</row>
    <row r="283" spans="1:20" hidden="1" x14ac:dyDescent="0.15">
      <c r="A283" s="50" t="s">
        <v>567</v>
      </c>
      <c r="C283" s="43" t="s">
        <v>36</v>
      </c>
      <c r="D283" s="44"/>
      <c r="E283" s="50"/>
      <c r="J283" s="76"/>
    </row>
    <row r="284" spans="1:20" hidden="1" x14ac:dyDescent="0.15">
      <c r="A284" s="50" t="s">
        <v>567</v>
      </c>
      <c r="C284" s="45"/>
      <c r="D284" s="43" t="s">
        <v>37</v>
      </c>
    </row>
    <row r="285" spans="1:20" x14ac:dyDescent="0.15">
      <c r="A285" s="50" t="s">
        <v>567</v>
      </c>
      <c r="B285" s="82" t="s">
        <v>570</v>
      </c>
      <c r="C285" s="45"/>
      <c r="D285" s="46" t="s">
        <v>38</v>
      </c>
      <c r="E285" s="67" t="s">
        <v>597</v>
      </c>
      <c r="F285" s="67" t="s">
        <v>597</v>
      </c>
      <c r="G285" s="67" t="s">
        <v>597</v>
      </c>
      <c r="H285" s="67" t="s">
        <v>597</v>
      </c>
      <c r="I285" s="67" t="s">
        <v>597</v>
      </c>
      <c r="J285" s="67" t="s">
        <v>597</v>
      </c>
      <c r="K285" s="67" t="s">
        <v>597</v>
      </c>
      <c r="L285" s="67" t="s">
        <v>597</v>
      </c>
      <c r="M285" s="67" t="s">
        <v>597</v>
      </c>
      <c r="N285" s="67" t="s">
        <v>597</v>
      </c>
      <c r="O285" s="67" t="s">
        <v>597</v>
      </c>
      <c r="P285" s="67" t="s">
        <v>597</v>
      </c>
      <c r="Q285" s="67" t="s">
        <v>597</v>
      </c>
      <c r="R285" s="67" t="s">
        <v>597</v>
      </c>
      <c r="S285" s="67" t="s">
        <v>597</v>
      </c>
      <c r="T285" s="67" t="s">
        <v>597</v>
      </c>
    </row>
    <row r="286" spans="1:20" x14ac:dyDescent="0.15">
      <c r="A286" s="50" t="s">
        <v>567</v>
      </c>
      <c r="B286" s="82" t="s">
        <v>571</v>
      </c>
      <c r="C286" s="45"/>
      <c r="D286" s="46" t="s">
        <v>196</v>
      </c>
      <c r="E286" s="53">
        <v>0.32</v>
      </c>
      <c r="F286" s="53">
        <v>1.1737089201877935</v>
      </c>
      <c r="G286" s="53">
        <v>0.73367571533382248</v>
      </c>
      <c r="H286" s="53">
        <v>1.3550135501355014</v>
      </c>
      <c r="I286" s="53">
        <v>0.80064051240992784</v>
      </c>
      <c r="J286" s="53">
        <v>1.1013215859030836</v>
      </c>
      <c r="K286" s="53">
        <v>1.3550135501355014</v>
      </c>
      <c r="L286" s="53">
        <v>1.9801980198019802</v>
      </c>
      <c r="M286" s="53">
        <v>1.7605633802816902</v>
      </c>
      <c r="N286" s="53">
        <v>1.9157088122605364</v>
      </c>
      <c r="O286" s="53">
        <v>2.1459227467811157</v>
      </c>
      <c r="P286" s="53">
        <v>2.1459227467811157</v>
      </c>
      <c r="Q286" s="53">
        <v>2.7100271002710028</v>
      </c>
      <c r="R286" s="53">
        <v>2.4449877750611249</v>
      </c>
      <c r="S286" s="53">
        <v>3.0395136778115499</v>
      </c>
      <c r="T286" s="53">
        <v>3.90625</v>
      </c>
    </row>
    <row r="287" spans="1:20" hidden="1" x14ac:dyDescent="0.15">
      <c r="A287" s="50" t="s">
        <v>567</v>
      </c>
      <c r="C287" s="45"/>
      <c r="D287" s="43" t="s">
        <v>40</v>
      </c>
    </row>
    <row r="288" spans="1:20" x14ac:dyDescent="0.15">
      <c r="A288" s="50" t="s">
        <v>567</v>
      </c>
      <c r="B288" s="82" t="s">
        <v>572</v>
      </c>
      <c r="C288" s="45"/>
      <c r="D288" s="47" t="s">
        <v>38</v>
      </c>
      <c r="E288" s="67" t="s">
        <v>238</v>
      </c>
      <c r="F288" s="67" t="s">
        <v>238</v>
      </c>
      <c r="G288" s="67" t="s">
        <v>238</v>
      </c>
      <c r="H288" s="67" t="s">
        <v>238</v>
      </c>
      <c r="I288" s="67" t="s">
        <v>238</v>
      </c>
      <c r="J288" s="67" t="s">
        <v>238</v>
      </c>
      <c r="K288" s="67" t="s">
        <v>238</v>
      </c>
      <c r="L288" s="67" t="s">
        <v>238</v>
      </c>
      <c r="M288" s="67" t="s">
        <v>238</v>
      </c>
      <c r="N288" s="67" t="s">
        <v>238</v>
      </c>
      <c r="O288" s="67" t="s">
        <v>238</v>
      </c>
      <c r="P288" s="67" t="s">
        <v>238</v>
      </c>
      <c r="Q288" s="67" t="s">
        <v>238</v>
      </c>
      <c r="R288" s="67" t="s">
        <v>238</v>
      </c>
      <c r="S288" s="67" t="s">
        <v>238</v>
      </c>
      <c r="T288" s="67" t="s">
        <v>238</v>
      </c>
    </row>
    <row r="289" spans="1:20" x14ac:dyDescent="0.15">
      <c r="A289" s="50" t="s">
        <v>567</v>
      </c>
      <c r="B289" s="82" t="s">
        <v>573</v>
      </c>
      <c r="C289" s="45"/>
      <c r="D289" s="46" t="s">
        <v>196</v>
      </c>
      <c r="E289" s="53">
        <v>2.3752969121140142</v>
      </c>
      <c r="F289" s="53">
        <v>2.6666666666666665</v>
      </c>
      <c r="G289" s="53">
        <v>3.8314176245210727</v>
      </c>
      <c r="H289" s="53">
        <v>2.4449877750611249</v>
      </c>
      <c r="I289" s="53">
        <v>1.7574692442882252</v>
      </c>
      <c r="J289" s="53">
        <v>3.6630036630036629</v>
      </c>
      <c r="K289" s="53">
        <v>1.996007984031936</v>
      </c>
      <c r="L289" s="53">
        <v>3.0303030303030303</v>
      </c>
      <c r="M289" s="53">
        <v>2.9850746268656714</v>
      </c>
      <c r="N289" s="53">
        <v>2.7472527472527473</v>
      </c>
      <c r="O289" s="53">
        <v>3.3783783783783785</v>
      </c>
      <c r="P289" s="53">
        <v>3.5087719298245617</v>
      </c>
      <c r="Q289" s="53">
        <v>3.9682539682539684</v>
      </c>
      <c r="R289" s="53">
        <v>3.6496350364963499</v>
      </c>
      <c r="S289" s="53">
        <v>4.4052863436123344</v>
      </c>
      <c r="T289" s="53">
        <v>5.7471264367816097</v>
      </c>
    </row>
    <row r="290" spans="1:20" hidden="1" x14ac:dyDescent="0.15">
      <c r="A290" s="50" t="s">
        <v>567</v>
      </c>
      <c r="C290" s="45"/>
      <c r="D290" s="43" t="s">
        <v>42</v>
      </c>
    </row>
    <row r="291" spans="1:20" x14ac:dyDescent="0.15">
      <c r="A291" s="50" t="s">
        <v>567</v>
      </c>
      <c r="B291" s="82" t="s">
        <v>574</v>
      </c>
      <c r="C291" s="45"/>
      <c r="D291" s="46" t="s">
        <v>197</v>
      </c>
      <c r="E291" s="53">
        <v>5.835</v>
      </c>
      <c r="F291" s="53">
        <v>5.835</v>
      </c>
      <c r="G291" s="53">
        <v>5.835</v>
      </c>
      <c r="H291" s="53">
        <v>4.0919999999999996</v>
      </c>
      <c r="I291" s="53">
        <v>5.835</v>
      </c>
      <c r="J291" s="53">
        <v>5.835</v>
      </c>
      <c r="K291" s="53">
        <v>4.0919999999999996</v>
      </c>
      <c r="L291" s="53">
        <v>3.3540000000000001</v>
      </c>
      <c r="M291" s="53">
        <v>4.0919999999999996</v>
      </c>
      <c r="N291" s="53">
        <v>4.0919999999999996</v>
      </c>
      <c r="O291" s="53">
        <v>3.3540000000000001</v>
      </c>
      <c r="P291" s="53">
        <v>3.3540000000000001</v>
      </c>
      <c r="Q291" s="53">
        <v>2.956</v>
      </c>
      <c r="R291" s="53">
        <v>2.956</v>
      </c>
      <c r="S291" s="53">
        <v>2.956</v>
      </c>
      <c r="T291" s="53">
        <v>2.956</v>
      </c>
    </row>
    <row r="292" spans="1:20" x14ac:dyDescent="0.15">
      <c r="A292" s="50" t="s">
        <v>567</v>
      </c>
      <c r="B292" s="82" t="s">
        <v>43</v>
      </c>
      <c r="C292" s="45"/>
      <c r="D292" s="46" t="s">
        <v>43</v>
      </c>
      <c r="E292" s="53">
        <v>0.251</v>
      </c>
      <c r="F292" s="53">
        <v>0.251</v>
      </c>
      <c r="G292" s="53">
        <v>0.251</v>
      </c>
      <c r="H292" s="53">
        <v>0.255</v>
      </c>
      <c r="I292" s="53">
        <v>0.44</v>
      </c>
      <c r="J292" s="53">
        <v>0.251</v>
      </c>
      <c r="K292" s="53">
        <v>0.39200000000000002</v>
      </c>
      <c r="L292" s="53">
        <v>0.35499999999999998</v>
      </c>
      <c r="M292" s="53">
        <v>0.36199999999999999</v>
      </c>
      <c r="N292" s="53">
        <v>0.39200000000000002</v>
      </c>
      <c r="O292" s="53">
        <v>0.38500000000000001</v>
      </c>
      <c r="P292" s="53">
        <v>0.38500000000000001</v>
      </c>
      <c r="Q292" s="53">
        <v>0.38500000000000001</v>
      </c>
      <c r="R292" s="53">
        <v>0.38500000000000001</v>
      </c>
      <c r="S292" s="53">
        <v>0.48699999999999999</v>
      </c>
      <c r="T292" s="53">
        <v>0.61599999999999999</v>
      </c>
    </row>
    <row r="293" spans="1:20" hidden="1" x14ac:dyDescent="0.15">
      <c r="A293" s="50" t="s">
        <v>567</v>
      </c>
      <c r="C293" s="45"/>
      <c r="D293" s="46" t="s">
        <v>44</v>
      </c>
      <c r="E293" s="53">
        <v>0.11</v>
      </c>
      <c r="F293" s="53">
        <v>0.11</v>
      </c>
      <c r="G293" s="53">
        <v>0.11</v>
      </c>
      <c r="H293" s="53">
        <v>0.129</v>
      </c>
      <c r="I293" s="53">
        <v>0.27200000000000002</v>
      </c>
      <c r="J293" s="53">
        <v>0.11</v>
      </c>
      <c r="K293" s="53">
        <v>0.253</v>
      </c>
      <c r="L293" s="53">
        <v>0.27400000000000002</v>
      </c>
      <c r="M293" s="53">
        <v>0.22500000000000001</v>
      </c>
      <c r="N293" s="53">
        <v>0.253</v>
      </c>
      <c r="O293" s="53">
        <v>0.30499999999999999</v>
      </c>
      <c r="P293" s="53">
        <v>0.30499999999999999</v>
      </c>
      <c r="Q293" s="53">
        <v>0.30499999999999999</v>
      </c>
      <c r="R293" s="53">
        <v>0.30499999999999999</v>
      </c>
      <c r="S293" s="53">
        <v>0.40899999999999997</v>
      </c>
      <c r="T293" s="53">
        <v>0.54100000000000004</v>
      </c>
    </row>
    <row r="294" spans="1:20" hidden="1" x14ac:dyDescent="0.15">
      <c r="A294" s="50" t="s">
        <v>567</v>
      </c>
      <c r="C294" s="45"/>
      <c r="D294" s="43" t="s">
        <v>45</v>
      </c>
    </row>
    <row r="295" spans="1:20" hidden="1" x14ac:dyDescent="0.15">
      <c r="A295" s="50" t="s">
        <v>567</v>
      </c>
      <c r="C295" s="45"/>
      <c r="D295" s="46" t="s">
        <v>197</v>
      </c>
      <c r="E295" s="52" t="s">
        <v>195</v>
      </c>
      <c r="F295" s="52" t="s">
        <v>195</v>
      </c>
      <c r="G295" s="52" t="s">
        <v>195</v>
      </c>
      <c r="H295" s="52" t="s">
        <v>195</v>
      </c>
      <c r="I295" s="52" t="s">
        <v>195</v>
      </c>
      <c r="J295" s="52" t="s">
        <v>195</v>
      </c>
      <c r="K295" s="52" t="s">
        <v>195</v>
      </c>
      <c r="L295" s="52" t="s">
        <v>195</v>
      </c>
      <c r="M295" s="52" t="s">
        <v>195</v>
      </c>
      <c r="N295" s="52" t="s">
        <v>195</v>
      </c>
      <c r="O295" s="52" t="s">
        <v>195</v>
      </c>
      <c r="P295" s="52" t="s">
        <v>195</v>
      </c>
      <c r="Q295" s="52" t="s">
        <v>195</v>
      </c>
      <c r="R295" s="52" t="s">
        <v>195</v>
      </c>
      <c r="S295" s="52" t="s">
        <v>195</v>
      </c>
      <c r="T295" s="52" t="s">
        <v>195</v>
      </c>
    </row>
    <row r="296" spans="1:20" hidden="1" x14ac:dyDescent="0.15">
      <c r="A296" s="50" t="s">
        <v>567</v>
      </c>
      <c r="C296" s="45"/>
      <c r="D296" s="46" t="s">
        <v>43</v>
      </c>
      <c r="E296" s="52" t="s">
        <v>195</v>
      </c>
      <c r="F296" s="52" t="s">
        <v>195</v>
      </c>
      <c r="G296" s="52" t="s">
        <v>195</v>
      </c>
      <c r="H296" s="52" t="s">
        <v>195</v>
      </c>
      <c r="I296" s="52" t="s">
        <v>195</v>
      </c>
      <c r="J296" s="52" t="s">
        <v>195</v>
      </c>
      <c r="K296" s="52" t="s">
        <v>195</v>
      </c>
      <c r="L296" s="52" t="s">
        <v>195</v>
      </c>
      <c r="M296" s="52" t="s">
        <v>195</v>
      </c>
      <c r="N296" s="52" t="s">
        <v>195</v>
      </c>
      <c r="O296" s="52" t="s">
        <v>195</v>
      </c>
      <c r="P296" s="52" t="s">
        <v>195</v>
      </c>
      <c r="Q296" s="52" t="s">
        <v>195</v>
      </c>
      <c r="R296" s="52" t="s">
        <v>195</v>
      </c>
      <c r="S296" s="52" t="s">
        <v>195</v>
      </c>
      <c r="T296" s="52" t="s">
        <v>195</v>
      </c>
    </row>
    <row r="297" spans="1:20" hidden="1" x14ac:dyDescent="0.15">
      <c r="A297" s="50" t="s">
        <v>567</v>
      </c>
      <c r="C297" s="45"/>
      <c r="D297" s="46" t="s">
        <v>44</v>
      </c>
      <c r="E297" s="52" t="s">
        <v>195</v>
      </c>
      <c r="F297" s="52" t="s">
        <v>195</v>
      </c>
      <c r="G297" s="52" t="s">
        <v>195</v>
      </c>
      <c r="H297" s="52" t="s">
        <v>195</v>
      </c>
      <c r="I297" s="52" t="s">
        <v>195</v>
      </c>
      <c r="J297" s="52" t="s">
        <v>195</v>
      </c>
      <c r="K297" s="52" t="s">
        <v>195</v>
      </c>
      <c r="L297" s="52" t="s">
        <v>195</v>
      </c>
      <c r="M297" s="52" t="s">
        <v>195</v>
      </c>
      <c r="N297" s="52" t="s">
        <v>195</v>
      </c>
      <c r="O297" s="52" t="s">
        <v>195</v>
      </c>
      <c r="P297" s="52" t="s">
        <v>195</v>
      </c>
      <c r="Q297" s="52" t="s">
        <v>195</v>
      </c>
      <c r="R297" s="52" t="s">
        <v>195</v>
      </c>
      <c r="S297" s="52" t="s">
        <v>195</v>
      </c>
      <c r="T297" s="52" t="s">
        <v>195</v>
      </c>
    </row>
    <row r="298" spans="1:20" hidden="1" x14ac:dyDescent="0.15">
      <c r="A298" s="50" t="s">
        <v>567</v>
      </c>
      <c r="C298" s="45"/>
      <c r="D298" s="43" t="s">
        <v>46</v>
      </c>
    </row>
    <row r="299" spans="1:20" hidden="1" x14ac:dyDescent="0.15">
      <c r="A299" s="50" t="s">
        <v>567</v>
      </c>
      <c r="C299" s="45"/>
      <c r="D299" s="46" t="s">
        <v>47</v>
      </c>
      <c r="E299" s="67" t="s">
        <v>48</v>
      </c>
      <c r="F299" s="67" t="s">
        <v>48</v>
      </c>
      <c r="G299" s="67" t="s">
        <v>48</v>
      </c>
      <c r="H299" s="67" t="s">
        <v>48</v>
      </c>
      <c r="I299" s="67" t="s">
        <v>48</v>
      </c>
      <c r="J299" s="67" t="s">
        <v>48</v>
      </c>
      <c r="K299" s="67" t="s">
        <v>48</v>
      </c>
      <c r="L299" s="67" t="s">
        <v>48</v>
      </c>
      <c r="M299" s="67" t="s">
        <v>48</v>
      </c>
      <c r="N299" s="67" t="s">
        <v>48</v>
      </c>
      <c r="O299" s="67" t="s">
        <v>48</v>
      </c>
      <c r="P299" s="67" t="s">
        <v>48</v>
      </c>
      <c r="Q299" s="67" t="s">
        <v>48</v>
      </c>
      <c r="R299" s="67" t="s">
        <v>48</v>
      </c>
      <c r="S299" s="67" t="s">
        <v>48</v>
      </c>
      <c r="T299" s="67" t="s">
        <v>48</v>
      </c>
    </row>
    <row r="300" spans="1:20" hidden="1" x14ac:dyDescent="0.15">
      <c r="A300" s="50" t="s">
        <v>567</v>
      </c>
      <c r="C300" s="45"/>
      <c r="D300" s="47" t="s">
        <v>49</v>
      </c>
      <c r="E300" s="42" t="s">
        <v>193</v>
      </c>
      <c r="F300" s="42" t="s">
        <v>193</v>
      </c>
      <c r="G300" s="42" t="s">
        <v>193</v>
      </c>
      <c r="H300" s="42" t="s">
        <v>193</v>
      </c>
      <c r="I300" s="42" t="s">
        <v>193</v>
      </c>
      <c r="J300" s="42" t="s">
        <v>193</v>
      </c>
      <c r="K300" s="42" t="s">
        <v>193</v>
      </c>
      <c r="L300" s="42" t="s">
        <v>193</v>
      </c>
      <c r="M300" s="42" t="s">
        <v>193</v>
      </c>
      <c r="N300" s="42" t="s">
        <v>193</v>
      </c>
      <c r="O300" s="42" t="s">
        <v>193</v>
      </c>
      <c r="P300" s="42" t="s">
        <v>193</v>
      </c>
      <c r="Q300" s="42" t="s">
        <v>193</v>
      </c>
      <c r="R300" s="42" t="s">
        <v>193</v>
      </c>
      <c r="S300" s="42" t="s">
        <v>193</v>
      </c>
      <c r="T300" s="42" t="s">
        <v>193</v>
      </c>
    </row>
    <row r="301" spans="1:20" hidden="1" x14ac:dyDescent="0.15">
      <c r="A301" s="50" t="s">
        <v>567</v>
      </c>
      <c r="C301" s="45"/>
      <c r="D301" s="46" t="s">
        <v>196</v>
      </c>
      <c r="E301" s="53">
        <v>0.32051282051282048</v>
      </c>
      <c r="F301" s="53">
        <v>0.32051282051282048</v>
      </c>
      <c r="G301" s="53">
        <v>0.32051282051282048</v>
      </c>
      <c r="H301" s="53">
        <v>0.32051282051282048</v>
      </c>
      <c r="I301" s="53">
        <v>0.32051282051282048</v>
      </c>
      <c r="J301" s="53">
        <v>0.32051282051282048</v>
      </c>
      <c r="K301" s="53">
        <v>0.32051282051282048</v>
      </c>
      <c r="L301" s="53">
        <v>0.32051282051282048</v>
      </c>
      <c r="M301" s="53">
        <v>0.32051282051282048</v>
      </c>
      <c r="N301" s="53">
        <v>0.32051282051282048</v>
      </c>
      <c r="O301" s="53">
        <v>0.32051282051282048</v>
      </c>
      <c r="P301" s="53">
        <v>0.32051282051282048</v>
      </c>
      <c r="Q301" s="53">
        <v>0.32051282051282048</v>
      </c>
      <c r="R301" s="53">
        <v>0.32051282051282048</v>
      </c>
      <c r="S301" s="53">
        <v>0.32051282051282048</v>
      </c>
      <c r="T301" s="53">
        <v>0.32051282051282048</v>
      </c>
    </row>
    <row r="302" spans="1:20" hidden="1" x14ac:dyDescent="0.15">
      <c r="A302" s="50" t="s">
        <v>567</v>
      </c>
      <c r="C302" s="43" t="s">
        <v>55</v>
      </c>
      <c r="D302" s="44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spans="1:20" hidden="1" x14ac:dyDescent="0.15">
      <c r="A303" s="50" t="s">
        <v>567</v>
      </c>
      <c r="C303" s="45"/>
      <c r="D303" s="43" t="s">
        <v>60</v>
      </c>
    </row>
    <row r="304" spans="1:20" x14ac:dyDescent="0.15">
      <c r="A304" s="50" t="s">
        <v>567</v>
      </c>
      <c r="B304" s="82" t="s">
        <v>55</v>
      </c>
      <c r="C304" s="45"/>
      <c r="D304" s="46" t="s">
        <v>198</v>
      </c>
      <c r="E304" s="83">
        <f>SUM(E305:E314)</f>
        <v>357.70310000000001</v>
      </c>
      <c r="F304" s="83">
        <f t="shared" ref="F304:T304" si="5">SUM(F305:F314)</f>
        <v>308.75024999999999</v>
      </c>
      <c r="G304" s="83">
        <f t="shared" si="5"/>
        <v>297.85843000000006</v>
      </c>
      <c r="H304" s="83">
        <f t="shared" si="5"/>
        <v>303.86144000000002</v>
      </c>
      <c r="I304" s="83">
        <f t="shared" si="5"/>
        <v>248.87329</v>
      </c>
      <c r="J304" s="83">
        <f t="shared" si="5"/>
        <v>249.85257999999999</v>
      </c>
      <c r="K304" s="83">
        <f t="shared" si="5"/>
        <v>166.54376000000002</v>
      </c>
      <c r="L304" s="83">
        <f t="shared" si="5"/>
        <v>271.91748000000001</v>
      </c>
      <c r="M304" s="83">
        <f t="shared" si="5"/>
        <v>196.60419000000002</v>
      </c>
      <c r="N304" s="83">
        <f t="shared" si="5"/>
        <v>182.75203000000002</v>
      </c>
      <c r="O304" s="83">
        <f t="shared" si="5"/>
        <v>322.74377000000004</v>
      </c>
      <c r="P304" s="83">
        <f t="shared" si="5"/>
        <v>232.87268</v>
      </c>
      <c r="Q304" s="83">
        <f t="shared" si="5"/>
        <v>344.52166</v>
      </c>
      <c r="R304" s="83">
        <f t="shared" si="5"/>
        <v>268.12926999999996</v>
      </c>
      <c r="S304" s="83">
        <f t="shared" si="5"/>
        <v>376.36033000000009</v>
      </c>
      <c r="T304" s="83">
        <f t="shared" si="5"/>
        <v>348.72994</v>
      </c>
    </row>
    <row r="305" spans="1:20" hidden="1" x14ac:dyDescent="0.15">
      <c r="A305" s="50" t="s">
        <v>567</v>
      </c>
      <c r="C305" s="45"/>
      <c r="D305" s="46" t="s">
        <v>268</v>
      </c>
      <c r="E305" s="53">
        <v>38.594940000000001</v>
      </c>
      <c r="F305" s="53">
        <v>26.137330000000002</v>
      </c>
      <c r="G305" s="53">
        <v>28.42388</v>
      </c>
      <c r="H305" s="53">
        <v>25.995720000000002</v>
      </c>
      <c r="I305" s="53">
        <v>20.50048</v>
      </c>
      <c r="J305" s="53">
        <v>21.7242</v>
      </c>
      <c r="K305" s="53">
        <v>13.077360000000001</v>
      </c>
      <c r="L305" s="53">
        <v>27.609660000000002</v>
      </c>
      <c r="M305" s="53">
        <v>19.936679999999999</v>
      </c>
      <c r="N305" s="53">
        <v>16.25507</v>
      </c>
      <c r="O305" s="53">
        <v>37.209330000000001</v>
      </c>
      <c r="P305" s="53">
        <v>27.534520000000001</v>
      </c>
      <c r="Q305" s="53">
        <v>41.960920000000002</v>
      </c>
      <c r="R305" s="53">
        <v>31.03782</v>
      </c>
      <c r="S305" s="53">
        <v>44.849339999999998</v>
      </c>
      <c r="T305" s="53">
        <v>39.367530000000002</v>
      </c>
    </row>
    <row r="306" spans="1:20" hidden="1" x14ac:dyDescent="0.15">
      <c r="A306" s="50" t="s">
        <v>567</v>
      </c>
      <c r="C306" s="45"/>
      <c r="D306" s="46" t="s">
        <v>269</v>
      </c>
      <c r="E306" s="53">
        <v>83.33099</v>
      </c>
      <c r="F306" s="53">
        <v>67.422929999999994</v>
      </c>
      <c r="G306" s="53">
        <v>64.368260000000006</v>
      </c>
      <c r="H306" s="53">
        <v>62.619800000000005</v>
      </c>
      <c r="I306" s="53">
        <v>51.251390000000001</v>
      </c>
      <c r="J306" s="53">
        <v>53.087890000000002</v>
      </c>
      <c r="K306" s="53">
        <v>35.373620000000003</v>
      </c>
      <c r="L306" s="53">
        <v>58.139360000000003</v>
      </c>
      <c r="M306" s="53">
        <v>41.595870000000005</v>
      </c>
      <c r="N306" s="53">
        <v>37.620750000000001</v>
      </c>
      <c r="O306" s="53">
        <v>60.915430000000001</v>
      </c>
      <c r="P306" s="53">
        <v>40.367010000000001</v>
      </c>
      <c r="Q306" s="53">
        <v>57.731839999999998</v>
      </c>
      <c r="R306" s="53">
        <v>50.04278</v>
      </c>
      <c r="S306" s="53">
        <v>67.275220000000004</v>
      </c>
      <c r="T306" s="53">
        <v>66.226749999999996</v>
      </c>
    </row>
    <row r="307" spans="1:20" hidden="1" x14ac:dyDescent="0.15">
      <c r="A307" s="50" t="s">
        <v>567</v>
      </c>
      <c r="C307" s="45"/>
      <c r="D307" s="46" t="s">
        <v>270</v>
      </c>
      <c r="E307" s="53">
        <v>33.463879999999996</v>
      </c>
      <c r="F307" s="53">
        <v>31.69049</v>
      </c>
      <c r="G307" s="53">
        <v>24.52711</v>
      </c>
      <c r="H307" s="53">
        <v>30.180070000000001</v>
      </c>
      <c r="I307" s="53">
        <v>24.502130000000001</v>
      </c>
      <c r="J307" s="53">
        <v>24.429830000000003</v>
      </c>
      <c r="K307" s="53">
        <v>17.637779999999999</v>
      </c>
      <c r="L307" s="53">
        <v>24.624849999999999</v>
      </c>
      <c r="M307" s="53">
        <v>20.03586</v>
      </c>
      <c r="N307" s="53">
        <v>18.923939999999998</v>
      </c>
      <c r="O307" s="53">
        <v>24.12903</v>
      </c>
      <c r="P307" s="53">
        <v>18.77317</v>
      </c>
      <c r="Q307" s="53">
        <v>24.435509999999997</v>
      </c>
      <c r="R307" s="53">
        <v>20.37445</v>
      </c>
      <c r="S307" s="53">
        <v>20.52223</v>
      </c>
      <c r="T307" s="53">
        <v>27.073310000000003</v>
      </c>
    </row>
    <row r="308" spans="1:20" hidden="1" x14ac:dyDescent="0.15">
      <c r="A308" s="50" t="s">
        <v>567</v>
      </c>
      <c r="C308" s="45"/>
      <c r="D308" s="46" t="s">
        <v>271</v>
      </c>
      <c r="E308" s="53">
        <v>27.246700000000001</v>
      </c>
      <c r="F308" s="53">
        <v>24.94744</v>
      </c>
      <c r="G308" s="53">
        <v>24.581800000000001</v>
      </c>
      <c r="H308" s="53">
        <v>25.210049999999999</v>
      </c>
      <c r="I308" s="53">
        <v>20.434150000000002</v>
      </c>
      <c r="J308" s="53">
        <v>20.142509999999998</v>
      </c>
      <c r="K308" s="53">
        <v>13.813129999999999</v>
      </c>
      <c r="L308" s="53">
        <v>22.186820000000001</v>
      </c>
      <c r="M308" s="53">
        <v>15.713040000000001</v>
      </c>
      <c r="N308" s="53">
        <v>15.01829</v>
      </c>
      <c r="O308" s="53">
        <v>25.078849999999999</v>
      </c>
      <c r="P308" s="53">
        <v>17.737200000000001</v>
      </c>
      <c r="Q308" s="53">
        <v>25.614750000000001</v>
      </c>
      <c r="R308" s="53">
        <v>20.476220000000001</v>
      </c>
      <c r="S308" s="53">
        <v>30.140529999999998</v>
      </c>
      <c r="T308" s="53">
        <v>27.02364</v>
      </c>
    </row>
    <row r="309" spans="1:20" hidden="1" x14ac:dyDescent="0.15">
      <c r="A309" s="50" t="s">
        <v>567</v>
      </c>
      <c r="C309" s="45"/>
      <c r="D309" s="46" t="s">
        <v>272</v>
      </c>
      <c r="E309" s="53">
        <v>26.637229999999999</v>
      </c>
      <c r="F309" s="53">
        <v>24.314319999999999</v>
      </c>
      <c r="G309" s="53">
        <v>23.920159999999999</v>
      </c>
      <c r="H309" s="53">
        <v>24.55602</v>
      </c>
      <c r="I309" s="53">
        <v>20.04269</v>
      </c>
      <c r="J309" s="53">
        <v>19.705720000000003</v>
      </c>
      <c r="K309" s="53">
        <v>13.425889999999999</v>
      </c>
      <c r="L309" s="53">
        <v>21.547340000000002</v>
      </c>
      <c r="M309" s="53">
        <v>15.249680000000001</v>
      </c>
      <c r="N309" s="53">
        <v>14.618950000000002</v>
      </c>
      <c r="O309" s="53">
        <v>25.075240000000001</v>
      </c>
      <c r="P309" s="53">
        <v>17.906659999999999</v>
      </c>
      <c r="Q309" s="53">
        <v>26.169340000000002</v>
      </c>
      <c r="R309" s="53">
        <v>20.509869999999999</v>
      </c>
      <c r="S309" s="53">
        <v>30.525759999999998</v>
      </c>
      <c r="T309" s="53">
        <v>27.021560000000001</v>
      </c>
    </row>
    <row r="310" spans="1:20" hidden="1" x14ac:dyDescent="0.15">
      <c r="A310" s="50" t="s">
        <v>567</v>
      </c>
      <c r="C310" s="45"/>
      <c r="D310" s="46" t="s">
        <v>273</v>
      </c>
      <c r="E310" s="53">
        <v>26.541450000000001</v>
      </c>
      <c r="F310" s="53">
        <v>24.20364</v>
      </c>
      <c r="G310" s="53">
        <v>23.790779999999998</v>
      </c>
      <c r="H310" s="53">
        <v>24.440930000000002</v>
      </c>
      <c r="I310" s="53">
        <v>19.974720000000001</v>
      </c>
      <c r="J310" s="53">
        <v>19.614330000000002</v>
      </c>
      <c r="K310" s="53">
        <v>13.344049999999999</v>
      </c>
      <c r="L310" s="53">
        <v>21.42905</v>
      </c>
      <c r="M310" s="53">
        <v>15.16099</v>
      </c>
      <c r="N310" s="53">
        <v>14.536479999999999</v>
      </c>
      <c r="O310" s="53">
        <v>25.089009999999998</v>
      </c>
      <c r="P310" s="53">
        <v>17.958159999999999</v>
      </c>
      <c r="Q310" s="53">
        <v>26.37472</v>
      </c>
      <c r="R310" s="53">
        <v>20.553720000000002</v>
      </c>
      <c r="S310" s="53">
        <v>30.545480000000001</v>
      </c>
      <c r="T310" s="53">
        <v>27.032599999999999</v>
      </c>
    </row>
    <row r="311" spans="1:20" hidden="1" x14ac:dyDescent="0.15">
      <c r="A311" s="50" t="s">
        <v>567</v>
      </c>
      <c r="C311" s="45"/>
      <c r="D311" s="46" t="s">
        <v>274</v>
      </c>
      <c r="E311" s="53">
        <v>47.486300000000007</v>
      </c>
      <c r="F311" s="53">
        <v>43.009740000000001</v>
      </c>
      <c r="G311" s="53">
        <v>42.325910000000007</v>
      </c>
      <c r="H311" s="53">
        <v>43.312620000000003</v>
      </c>
      <c r="I311" s="53">
        <v>35.767760000000003</v>
      </c>
      <c r="J311" s="53">
        <v>35.984690000000001</v>
      </c>
      <c r="K311" s="53">
        <v>23.216709999999999</v>
      </c>
      <c r="L311" s="53">
        <v>37.662239999999997</v>
      </c>
      <c r="M311" s="53">
        <v>27.065830000000002</v>
      </c>
      <c r="N311" s="53">
        <v>25.610890000000001</v>
      </c>
      <c r="O311" s="53">
        <v>49.88738</v>
      </c>
      <c r="P311" s="53">
        <v>36.990400000000001</v>
      </c>
      <c r="Q311" s="53">
        <v>56.684080000000002</v>
      </c>
      <c r="R311" s="53">
        <v>42.072769999999998</v>
      </c>
      <c r="S311" s="53">
        <v>60.78622</v>
      </c>
      <c r="T311" s="53">
        <v>53.840160000000004</v>
      </c>
    </row>
    <row r="312" spans="1:20" hidden="1" x14ac:dyDescent="0.15">
      <c r="A312" s="50" t="s">
        <v>567</v>
      </c>
      <c r="C312" s="45"/>
      <c r="D312" s="46" t="s">
        <v>275</v>
      </c>
      <c r="E312" s="53">
        <v>24.75498</v>
      </c>
      <c r="F312" s="53">
        <v>22.371009999999998</v>
      </c>
      <c r="G312" s="53">
        <v>21.949159999999999</v>
      </c>
      <c r="H312" s="53">
        <v>22.550150000000002</v>
      </c>
      <c r="I312" s="53">
        <v>18.82621</v>
      </c>
      <c r="J312" s="53">
        <v>18.395530000000001</v>
      </c>
      <c r="K312" s="53">
        <v>12.248420000000001</v>
      </c>
      <c r="L312" s="53">
        <v>19.615459999999999</v>
      </c>
      <c r="M312" s="53">
        <v>13.979790000000001</v>
      </c>
      <c r="N312" s="53">
        <v>13.415940000000001</v>
      </c>
      <c r="O312" s="53">
        <v>25.089400000000001</v>
      </c>
      <c r="P312" s="53">
        <v>18.492700000000003</v>
      </c>
      <c r="Q312" s="53">
        <v>28.489640000000001</v>
      </c>
      <c r="R312" s="53">
        <v>20.984849999999998</v>
      </c>
      <c r="S312" s="53">
        <v>30.545830000000002</v>
      </c>
      <c r="T312" s="53">
        <v>27.032810000000001</v>
      </c>
    </row>
    <row r="313" spans="1:20" hidden="1" x14ac:dyDescent="0.15">
      <c r="A313" s="50" t="s">
        <v>567</v>
      </c>
      <c r="C313" s="45"/>
      <c r="D313" s="46" t="s">
        <v>276</v>
      </c>
      <c r="E313" s="53">
        <v>24.663070000000001</v>
      </c>
      <c r="F313" s="53">
        <v>22.269900000000003</v>
      </c>
      <c r="G313" s="53">
        <v>21.863779999999998</v>
      </c>
      <c r="H313" s="53">
        <v>22.445709999999998</v>
      </c>
      <c r="I313" s="53">
        <v>18.75966</v>
      </c>
      <c r="J313" s="53">
        <v>18.337650000000004</v>
      </c>
      <c r="K313" s="53">
        <v>12.19168</v>
      </c>
      <c r="L313" s="53">
        <v>19.516220000000001</v>
      </c>
      <c r="M313" s="53">
        <v>13.91925</v>
      </c>
      <c r="N313" s="53">
        <v>13.357090000000001</v>
      </c>
      <c r="O313" s="53">
        <v>25.081720000000001</v>
      </c>
      <c r="P313" s="53">
        <v>18.514389999999999</v>
      </c>
      <c r="Q313" s="53">
        <v>28.481180000000002</v>
      </c>
      <c r="R313" s="53">
        <v>21.000439999999998</v>
      </c>
      <c r="S313" s="53">
        <v>30.53669</v>
      </c>
      <c r="T313" s="53">
        <v>27.025189999999998</v>
      </c>
    </row>
    <row r="314" spans="1:20" hidden="1" x14ac:dyDescent="0.15">
      <c r="A314" s="50" t="s">
        <v>567</v>
      </c>
      <c r="C314" s="45"/>
      <c r="D314" s="46" t="s">
        <v>277</v>
      </c>
      <c r="E314" s="53">
        <v>24.983560000000001</v>
      </c>
      <c r="F314" s="53">
        <v>22.38345</v>
      </c>
      <c r="G314" s="53">
        <v>22.107590000000002</v>
      </c>
      <c r="H314" s="53">
        <v>22.550370000000001</v>
      </c>
      <c r="I314" s="53">
        <v>18.8141</v>
      </c>
      <c r="J314" s="53">
        <v>18.430230000000002</v>
      </c>
      <c r="K314" s="53">
        <v>12.215120000000001</v>
      </c>
      <c r="L314" s="53">
        <v>19.586480000000002</v>
      </c>
      <c r="M314" s="53">
        <v>13.9472</v>
      </c>
      <c r="N314" s="53">
        <v>13.394629999999999</v>
      </c>
      <c r="O314" s="53">
        <v>25.188380000000002</v>
      </c>
      <c r="P314" s="53">
        <v>18.598470000000002</v>
      </c>
      <c r="Q314" s="53">
        <v>28.57968</v>
      </c>
      <c r="R314" s="53">
        <v>21.076349999999998</v>
      </c>
      <c r="S314" s="53">
        <v>30.633029999999998</v>
      </c>
      <c r="T314" s="53">
        <v>27.086390000000002</v>
      </c>
    </row>
    <row r="315" spans="1:20" x14ac:dyDescent="0.15">
      <c r="A315" s="50" t="s">
        <v>567</v>
      </c>
      <c r="B315" s="82" t="s">
        <v>575</v>
      </c>
      <c r="C315" s="45"/>
      <c r="D315" s="46" t="s">
        <v>199</v>
      </c>
      <c r="E315" s="83">
        <f>SUM(E316:E325)</f>
        <v>134.26231999999999</v>
      </c>
      <c r="F315" s="83">
        <f t="shared" ref="F315:T315" si="6">SUM(F316:F325)</f>
        <v>248.60014999999999</v>
      </c>
      <c r="G315" s="83">
        <f t="shared" si="6"/>
        <v>190.21303</v>
      </c>
      <c r="H315" s="83">
        <f t="shared" si="6"/>
        <v>299.5606800000001</v>
      </c>
      <c r="I315" s="83">
        <f t="shared" si="6"/>
        <v>156.32687000000001</v>
      </c>
      <c r="J315" s="83">
        <f t="shared" si="6"/>
        <v>232.45304999999999</v>
      </c>
      <c r="K315" s="83">
        <f t="shared" si="6"/>
        <v>189.28280000000001</v>
      </c>
      <c r="L315" s="83">
        <f t="shared" si="6"/>
        <v>343.03826000000004</v>
      </c>
      <c r="M315" s="83">
        <f t="shared" si="6"/>
        <v>275.74401000000006</v>
      </c>
      <c r="N315" s="83">
        <f t="shared" si="6"/>
        <v>266.75855000000001</v>
      </c>
      <c r="O315" s="83">
        <f t="shared" si="6"/>
        <v>450.80903000000001</v>
      </c>
      <c r="P315" s="83">
        <f t="shared" si="6"/>
        <v>365.68921</v>
      </c>
      <c r="Q315" s="83">
        <f t="shared" si="6"/>
        <v>506.61365000000001</v>
      </c>
      <c r="R315" s="83">
        <f t="shared" si="6"/>
        <v>477.69243999999998</v>
      </c>
      <c r="S315" s="83">
        <f t="shared" si="6"/>
        <v>530.15461999999991</v>
      </c>
      <c r="T315" s="83">
        <f t="shared" si="6"/>
        <v>717.36360999999999</v>
      </c>
    </row>
    <row r="316" spans="1:20" hidden="1" x14ac:dyDescent="0.15">
      <c r="A316" s="50" t="s">
        <v>567</v>
      </c>
      <c r="C316" s="45"/>
      <c r="D316" s="46" t="s">
        <v>278</v>
      </c>
      <c r="E316" s="53">
        <v>15.99822</v>
      </c>
      <c r="F316" s="53">
        <v>26.36994</v>
      </c>
      <c r="G316" s="53">
        <v>20.725950000000001</v>
      </c>
      <c r="H316" s="53">
        <v>31.486740000000001</v>
      </c>
      <c r="I316" s="53">
        <v>16.86777</v>
      </c>
      <c r="J316" s="53">
        <v>24.674380000000003</v>
      </c>
      <c r="K316" s="53">
        <v>19.897870000000001</v>
      </c>
      <c r="L316" s="53">
        <v>35.643639999999998</v>
      </c>
      <c r="M316" s="53">
        <v>28.79504</v>
      </c>
      <c r="N316" s="53">
        <v>27.743270000000003</v>
      </c>
      <c r="O316" s="53">
        <v>46.760739999999998</v>
      </c>
      <c r="P316" s="53">
        <v>38.03058</v>
      </c>
      <c r="Q316" s="53">
        <v>52.358150000000002</v>
      </c>
      <c r="R316" s="53">
        <v>49.486150000000002</v>
      </c>
      <c r="S316" s="53">
        <v>54.721980000000002</v>
      </c>
      <c r="T316" s="53">
        <v>73.908369999999991</v>
      </c>
    </row>
    <row r="317" spans="1:20" hidden="1" x14ac:dyDescent="0.15">
      <c r="A317" s="50" t="s">
        <v>567</v>
      </c>
      <c r="C317" s="45"/>
      <c r="D317" s="46" t="s">
        <v>279</v>
      </c>
      <c r="E317" s="53">
        <v>26.005459999999999</v>
      </c>
      <c r="F317" s="53">
        <v>45.832070000000002</v>
      </c>
      <c r="G317" s="53">
        <v>35.464709999999997</v>
      </c>
      <c r="H317" s="53">
        <v>54.991760000000006</v>
      </c>
      <c r="I317" s="53">
        <v>28.99457</v>
      </c>
      <c r="J317" s="53">
        <v>42.827460000000002</v>
      </c>
      <c r="K317" s="53">
        <v>34.715960000000003</v>
      </c>
      <c r="L317" s="53">
        <v>62.676500000000004</v>
      </c>
      <c r="M317" s="53">
        <v>50.447310000000002</v>
      </c>
      <c r="N317" s="53">
        <v>48.737819999999999</v>
      </c>
      <c r="O317" s="53">
        <v>82.32135000000001</v>
      </c>
      <c r="P317" s="53">
        <v>66.820100000000011</v>
      </c>
      <c r="Q317" s="53">
        <v>92.38121000000001</v>
      </c>
      <c r="R317" s="53">
        <v>87.169759999999997</v>
      </c>
      <c r="S317" s="53">
        <v>96.625010000000003</v>
      </c>
      <c r="T317" s="53">
        <v>130.67158000000001</v>
      </c>
    </row>
    <row r="318" spans="1:20" hidden="1" x14ac:dyDescent="0.15">
      <c r="A318" s="50" t="s">
        <v>567</v>
      </c>
      <c r="C318" s="45"/>
      <c r="D318" s="46" t="s">
        <v>280</v>
      </c>
      <c r="E318" s="53">
        <v>10.250959999999999</v>
      </c>
      <c r="F318" s="53">
        <v>19.664740000000002</v>
      </c>
      <c r="G318" s="53">
        <v>14.96449</v>
      </c>
      <c r="H318" s="53">
        <v>23.748429999999999</v>
      </c>
      <c r="I318" s="53">
        <v>12.333069999999999</v>
      </c>
      <c r="J318" s="53">
        <v>18.400180000000002</v>
      </c>
      <c r="K318" s="53">
        <v>15.015680000000001</v>
      </c>
      <c r="L318" s="53">
        <v>27.25553</v>
      </c>
      <c r="M318" s="53">
        <v>21.902259999999998</v>
      </c>
      <c r="N318" s="53">
        <v>21.197700000000001</v>
      </c>
      <c r="O318" s="53">
        <v>35.823870000000007</v>
      </c>
      <c r="P318" s="53">
        <v>29.056750000000001</v>
      </c>
      <c r="Q318" s="53">
        <v>40.282400000000003</v>
      </c>
      <c r="R318" s="53">
        <v>37.974559999999997</v>
      </c>
      <c r="S318" s="53">
        <v>42.163309999999996</v>
      </c>
      <c r="T318" s="53">
        <v>57.055239999999998</v>
      </c>
    </row>
    <row r="319" spans="1:20" hidden="1" x14ac:dyDescent="0.15">
      <c r="A319" s="50" t="s">
        <v>567</v>
      </c>
      <c r="C319" s="45"/>
      <c r="D319" s="46" t="s">
        <v>281</v>
      </c>
      <c r="E319" s="53">
        <v>10.250959999999999</v>
      </c>
      <c r="F319" s="53">
        <v>19.60004</v>
      </c>
      <c r="G319" s="53">
        <v>14.89132</v>
      </c>
      <c r="H319" s="53">
        <v>23.679390000000001</v>
      </c>
      <c r="I319" s="53">
        <v>12.276479999999999</v>
      </c>
      <c r="J319" s="53">
        <v>18.33248</v>
      </c>
      <c r="K319" s="53">
        <v>14.96832</v>
      </c>
      <c r="L319" s="53">
        <v>27.196189999999998</v>
      </c>
      <c r="M319" s="53">
        <v>21.840720000000001</v>
      </c>
      <c r="N319" s="53">
        <v>21.147490000000001</v>
      </c>
      <c r="O319" s="53">
        <v>35.75367</v>
      </c>
      <c r="P319" s="53">
        <v>28.9893</v>
      </c>
      <c r="Q319" s="53">
        <v>40.215730000000001</v>
      </c>
      <c r="R319" s="53">
        <v>37.901480000000006</v>
      </c>
      <c r="S319" s="53">
        <v>42.098019999999998</v>
      </c>
      <c r="T319" s="53">
        <v>56.987320000000004</v>
      </c>
    </row>
    <row r="320" spans="1:20" hidden="1" x14ac:dyDescent="0.15">
      <c r="A320" s="50" t="s">
        <v>567</v>
      </c>
      <c r="C320" s="45"/>
      <c r="D320" s="46" t="s">
        <v>282</v>
      </c>
      <c r="E320" s="53">
        <v>10.250959999999999</v>
      </c>
      <c r="F320" s="53">
        <v>19.596580000000003</v>
      </c>
      <c r="G320" s="53">
        <v>14.88739</v>
      </c>
      <c r="H320" s="53">
        <v>23.67596</v>
      </c>
      <c r="I320" s="53">
        <v>12.273479999999999</v>
      </c>
      <c r="J320" s="53">
        <v>18.329090000000001</v>
      </c>
      <c r="K320" s="53">
        <v>14.9659</v>
      </c>
      <c r="L320" s="53">
        <v>27.193290000000001</v>
      </c>
      <c r="M320" s="53">
        <v>21.837800000000001</v>
      </c>
      <c r="N320" s="53">
        <v>21.14498</v>
      </c>
      <c r="O320" s="53">
        <v>35.750399999999999</v>
      </c>
      <c r="P320" s="53">
        <v>28.986169999999998</v>
      </c>
      <c r="Q320" s="53">
        <v>40.212690000000002</v>
      </c>
      <c r="R320" s="53">
        <v>37.898240000000001</v>
      </c>
      <c r="S320" s="53">
        <v>42.095089999999999</v>
      </c>
      <c r="T320" s="53">
        <v>56.984480000000005</v>
      </c>
    </row>
    <row r="321" spans="1:20" hidden="1" x14ac:dyDescent="0.15">
      <c r="A321" s="50" t="s">
        <v>567</v>
      </c>
      <c r="C321" s="45"/>
      <c r="D321" s="46" t="s">
        <v>283</v>
      </c>
      <c r="E321" s="53">
        <v>10.250959999999999</v>
      </c>
      <c r="F321" s="53">
        <v>19.604740000000003</v>
      </c>
      <c r="G321" s="53">
        <v>14.896280000000001</v>
      </c>
      <c r="H321" s="53">
        <v>23.686529999999998</v>
      </c>
      <c r="I321" s="53">
        <v>12.2812</v>
      </c>
      <c r="J321" s="53">
        <v>18.33963</v>
      </c>
      <c r="K321" s="53">
        <v>14.97381</v>
      </c>
      <c r="L321" s="53">
        <v>27.20346</v>
      </c>
      <c r="M321" s="53">
        <v>21.849160000000001</v>
      </c>
      <c r="N321" s="53">
        <v>21.153749999999999</v>
      </c>
      <c r="O321" s="53">
        <v>35.762879999999996</v>
      </c>
      <c r="P321" s="53">
        <v>28.998760000000001</v>
      </c>
      <c r="Q321" s="53">
        <v>40.225380000000001</v>
      </c>
      <c r="R321" s="53">
        <v>37.912589999999994</v>
      </c>
      <c r="S321" s="53">
        <v>42.107990000000001</v>
      </c>
      <c r="T321" s="53">
        <v>56.999580000000002</v>
      </c>
    </row>
    <row r="322" spans="1:20" hidden="1" x14ac:dyDescent="0.15">
      <c r="A322" s="50" t="s">
        <v>567</v>
      </c>
      <c r="C322" s="45"/>
      <c r="D322" s="46" t="s">
        <v>284</v>
      </c>
      <c r="E322" s="53">
        <v>20.501919999999998</v>
      </c>
      <c r="F322" s="53">
        <v>39.022970000000001</v>
      </c>
      <c r="G322" s="53">
        <v>29.583009999999998</v>
      </c>
      <c r="H322" s="53">
        <v>47.139360000000003</v>
      </c>
      <c r="I322" s="53">
        <v>24.37387</v>
      </c>
      <c r="J322" s="53">
        <v>36.439610000000002</v>
      </c>
      <c r="K322" s="53">
        <v>29.761689999999998</v>
      </c>
      <c r="L322" s="53">
        <v>54.185739999999996</v>
      </c>
      <c r="M322" s="53">
        <v>43.450360000000003</v>
      </c>
      <c r="N322" s="53">
        <v>42.110280000000003</v>
      </c>
      <c r="O322" s="53">
        <v>71.2637</v>
      </c>
      <c r="P322" s="53">
        <v>57.732309999999998</v>
      </c>
      <c r="Q322" s="53">
        <v>80.187649999999991</v>
      </c>
      <c r="R322" s="53">
        <v>75.530749999999998</v>
      </c>
      <c r="S322" s="53">
        <v>83.949610000000007</v>
      </c>
      <c r="T322" s="53">
        <v>113.69459000000001</v>
      </c>
    </row>
    <row r="323" spans="1:20" hidden="1" x14ac:dyDescent="0.15">
      <c r="A323" s="50" t="s">
        <v>567</v>
      </c>
      <c r="C323" s="45"/>
      <c r="D323" s="46" t="s">
        <v>285</v>
      </c>
      <c r="E323" s="53">
        <v>10.250959999999999</v>
      </c>
      <c r="F323" s="53">
        <v>19.605139999999999</v>
      </c>
      <c r="G323" s="53">
        <v>14.896739999999999</v>
      </c>
      <c r="H323" s="53">
        <v>23.686910000000001</v>
      </c>
      <c r="I323" s="53">
        <v>12.281549999999999</v>
      </c>
      <c r="J323" s="53">
        <v>18.340009999999999</v>
      </c>
      <c r="K323" s="53">
        <v>14.9741</v>
      </c>
      <c r="L323" s="53">
        <v>27.203790000000001</v>
      </c>
      <c r="M323" s="53">
        <v>21.84948</v>
      </c>
      <c r="N323" s="53">
        <v>21.154029999999999</v>
      </c>
      <c r="O323" s="53">
        <v>35.763230000000007</v>
      </c>
      <c r="P323" s="53">
        <v>28.999090000000002</v>
      </c>
      <c r="Q323" s="53">
        <v>40.225699999999996</v>
      </c>
      <c r="R323" s="53">
        <v>37.912930000000003</v>
      </c>
      <c r="S323" s="53">
        <v>42.108300000000007</v>
      </c>
      <c r="T323" s="53">
        <v>56.999870000000001</v>
      </c>
    </row>
    <row r="324" spans="1:20" hidden="1" x14ac:dyDescent="0.15">
      <c r="A324" s="50" t="s">
        <v>567</v>
      </c>
      <c r="C324" s="45"/>
      <c r="D324" s="46" t="s">
        <v>286</v>
      </c>
      <c r="E324" s="53">
        <v>10.250959999999999</v>
      </c>
      <c r="F324" s="53">
        <v>19.602919999999997</v>
      </c>
      <c r="G324" s="53">
        <v>14.89465</v>
      </c>
      <c r="H324" s="53">
        <v>23.682220000000001</v>
      </c>
      <c r="I324" s="53">
        <v>12.279040000000002</v>
      </c>
      <c r="J324" s="53">
        <v>18.3353</v>
      </c>
      <c r="K324" s="53">
        <v>14.97035</v>
      </c>
      <c r="L324" s="53">
        <v>27.198520000000002</v>
      </c>
      <c r="M324" s="53">
        <v>21.84308</v>
      </c>
      <c r="N324" s="53">
        <v>21.149509999999999</v>
      </c>
      <c r="O324" s="53">
        <v>35.756279999999997</v>
      </c>
      <c r="P324" s="53">
        <v>28.991790000000002</v>
      </c>
      <c r="Q324" s="53">
        <v>40.218089999999997</v>
      </c>
      <c r="R324" s="53">
        <v>37.904040000000002</v>
      </c>
      <c r="S324" s="53">
        <v>42.100250000000003</v>
      </c>
      <c r="T324" s="53">
        <v>56.989449999999998</v>
      </c>
    </row>
    <row r="325" spans="1:20" hidden="1" x14ac:dyDescent="0.15">
      <c r="A325" s="50" t="s">
        <v>567</v>
      </c>
      <c r="C325" s="45"/>
      <c r="D325" s="46" t="s">
        <v>287</v>
      </c>
      <c r="E325" s="53">
        <v>10.250959999999999</v>
      </c>
      <c r="F325" s="53">
        <v>19.70101</v>
      </c>
      <c r="G325" s="53">
        <v>15.00849</v>
      </c>
      <c r="H325" s="53">
        <v>23.783380000000001</v>
      </c>
      <c r="I325" s="53">
        <v>12.36584</v>
      </c>
      <c r="J325" s="53">
        <v>18.434909999999999</v>
      </c>
      <c r="K325" s="53">
        <v>15.03912</v>
      </c>
      <c r="L325" s="53">
        <v>27.281599999999997</v>
      </c>
      <c r="M325" s="53">
        <v>21.928799999999999</v>
      </c>
      <c r="N325" s="53">
        <v>21.219720000000002</v>
      </c>
      <c r="O325" s="53">
        <v>35.852910000000001</v>
      </c>
      <c r="P325" s="53">
        <v>29.08436</v>
      </c>
      <c r="Q325" s="53">
        <v>40.306650000000005</v>
      </c>
      <c r="R325" s="53">
        <v>38.001940000000005</v>
      </c>
      <c r="S325" s="53">
        <v>42.18506</v>
      </c>
      <c r="T325" s="53">
        <v>57.073129999999999</v>
      </c>
    </row>
    <row r="326" spans="1:20" hidden="1" x14ac:dyDescent="0.15">
      <c r="A326" s="50" t="s">
        <v>567</v>
      </c>
      <c r="C326" s="45"/>
      <c r="D326" s="43" t="s">
        <v>61</v>
      </c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spans="1:20" x14ac:dyDescent="0.15">
      <c r="A327" s="50" t="s">
        <v>567</v>
      </c>
      <c r="B327" s="82" t="s">
        <v>576</v>
      </c>
      <c r="C327" s="45"/>
      <c r="D327" s="46" t="s">
        <v>62</v>
      </c>
      <c r="E327" s="83">
        <f>SUMPRODUCT(E328:E337,E305:E314)/E304</f>
        <v>3.4105497623587828</v>
      </c>
      <c r="F327" s="83">
        <f t="shared" ref="F327:T327" si="7">SUMPRODUCT(F328:F337,F305:F314)/F304</f>
        <v>3.4284647251297771</v>
      </c>
      <c r="G327" s="83">
        <f t="shared" si="7"/>
        <v>3.4283591402801656</v>
      </c>
      <c r="H327" s="83">
        <f t="shared" si="7"/>
        <v>3.4302758388823533</v>
      </c>
      <c r="I327" s="83">
        <f t="shared" si="7"/>
        <v>3.4973388743323959</v>
      </c>
      <c r="J327" s="83">
        <f t="shared" si="7"/>
        <v>3.495037880737514</v>
      </c>
      <c r="K327" s="83">
        <f t="shared" si="7"/>
        <v>3.6101937598862901</v>
      </c>
      <c r="L327" s="83">
        <f t="shared" si="7"/>
        <v>3.4572374971995172</v>
      </c>
      <c r="M327" s="83">
        <f t="shared" si="7"/>
        <v>3.5337516585989341</v>
      </c>
      <c r="N327" s="83">
        <f t="shared" si="7"/>
        <v>3.6111805231383749</v>
      </c>
      <c r="O327" s="83">
        <f t="shared" si="7"/>
        <v>3.4313369797966966</v>
      </c>
      <c r="P327" s="83">
        <f t="shared" si="7"/>
        <v>3.5587588269263706</v>
      </c>
      <c r="Q327" s="83">
        <f t="shared" si="7"/>
        <v>3.4092208948488172</v>
      </c>
      <c r="R327" s="83">
        <f t="shared" si="7"/>
        <v>3.4312901944647822</v>
      </c>
      <c r="S327" s="83">
        <f t="shared" si="7"/>
        <v>3.408114237225798</v>
      </c>
      <c r="T327" s="83">
        <f t="shared" si="7"/>
        <v>3.4311404635919707</v>
      </c>
    </row>
    <row r="328" spans="1:20" hidden="1" x14ac:dyDescent="0.15">
      <c r="A328" s="50" t="s">
        <v>567</v>
      </c>
      <c r="C328" s="45"/>
      <c r="D328" s="46" t="s">
        <v>268</v>
      </c>
      <c r="E328" s="52">
        <v>3.5</v>
      </c>
      <c r="F328" s="52">
        <v>3.5</v>
      </c>
      <c r="G328" s="52">
        <v>3.5</v>
      </c>
      <c r="H328" s="52">
        <v>3.5</v>
      </c>
      <c r="I328" s="52">
        <v>3.5</v>
      </c>
      <c r="J328" s="52">
        <v>3.5</v>
      </c>
      <c r="K328" s="52">
        <v>3.67</v>
      </c>
      <c r="L328" s="52">
        <v>3.5</v>
      </c>
      <c r="M328" s="52">
        <v>3.5</v>
      </c>
      <c r="N328" s="52">
        <v>3.67</v>
      </c>
      <c r="O328" s="52">
        <v>3.5</v>
      </c>
      <c r="P328" s="52">
        <v>3.5</v>
      </c>
      <c r="Q328" s="52">
        <v>3.3</v>
      </c>
      <c r="R328" s="52">
        <v>3.5</v>
      </c>
      <c r="S328" s="52">
        <v>3.3</v>
      </c>
      <c r="T328" s="52">
        <v>3.5</v>
      </c>
    </row>
    <row r="329" spans="1:20" hidden="1" x14ac:dyDescent="0.15">
      <c r="A329" s="50" t="s">
        <v>567</v>
      </c>
      <c r="C329" s="45"/>
      <c r="D329" s="46" t="s">
        <v>269</v>
      </c>
      <c r="E329" s="52">
        <v>3.23</v>
      </c>
      <c r="F329" s="52">
        <v>3.3</v>
      </c>
      <c r="G329" s="52">
        <v>3.3</v>
      </c>
      <c r="H329" s="52">
        <v>3.3</v>
      </c>
      <c r="I329" s="52">
        <v>3.3</v>
      </c>
      <c r="J329" s="52">
        <v>3.3</v>
      </c>
      <c r="K329" s="52">
        <v>3.5</v>
      </c>
      <c r="L329" s="52">
        <v>3.3</v>
      </c>
      <c r="M329" s="52">
        <v>3.3</v>
      </c>
      <c r="N329" s="52">
        <v>3.5</v>
      </c>
      <c r="O329" s="52">
        <v>3.3</v>
      </c>
      <c r="P329" s="52">
        <v>3.3</v>
      </c>
      <c r="Q329" s="52">
        <v>3.3</v>
      </c>
      <c r="R329" s="52">
        <v>3.3</v>
      </c>
      <c r="S329" s="52">
        <v>3.3</v>
      </c>
      <c r="T329" s="52">
        <v>3.3</v>
      </c>
    </row>
    <row r="330" spans="1:20" hidden="1" x14ac:dyDescent="0.15">
      <c r="A330" s="50" t="s">
        <v>567</v>
      </c>
      <c r="C330" s="45"/>
      <c r="D330" s="46" t="s">
        <v>270</v>
      </c>
      <c r="E330" s="52">
        <v>3.5</v>
      </c>
      <c r="F330" s="52">
        <v>3.5</v>
      </c>
      <c r="G330" s="52">
        <v>3.5</v>
      </c>
      <c r="H330" s="52">
        <v>3.5</v>
      </c>
      <c r="I330" s="52">
        <v>3.5</v>
      </c>
      <c r="J330" s="52">
        <v>3.5</v>
      </c>
      <c r="K330" s="52">
        <v>3.67</v>
      </c>
      <c r="L330" s="52">
        <v>3.5</v>
      </c>
      <c r="M330" s="52">
        <v>3.5</v>
      </c>
      <c r="N330" s="52">
        <v>3.67</v>
      </c>
      <c r="O330" s="52">
        <v>3.5</v>
      </c>
      <c r="P330" s="52">
        <v>3.67</v>
      </c>
      <c r="Q330" s="52">
        <v>3.5</v>
      </c>
      <c r="R330" s="52">
        <v>3.5</v>
      </c>
      <c r="S330" s="52">
        <v>3.5</v>
      </c>
      <c r="T330" s="52">
        <v>3.5</v>
      </c>
    </row>
    <row r="331" spans="1:20" hidden="1" x14ac:dyDescent="0.15">
      <c r="A331" s="50" t="s">
        <v>567</v>
      </c>
      <c r="C331" s="45"/>
      <c r="D331" s="46" t="s">
        <v>271</v>
      </c>
      <c r="E331" s="52">
        <v>3.5</v>
      </c>
      <c r="F331" s="52">
        <v>3.5</v>
      </c>
      <c r="G331" s="52">
        <v>3.5</v>
      </c>
      <c r="H331" s="52">
        <v>3.5</v>
      </c>
      <c r="I331" s="52">
        <v>3.5</v>
      </c>
      <c r="J331" s="52">
        <v>3.5</v>
      </c>
      <c r="K331" s="52">
        <v>3.67</v>
      </c>
      <c r="L331" s="52">
        <v>3.5</v>
      </c>
      <c r="M331" s="52">
        <v>3.67</v>
      </c>
      <c r="N331" s="52">
        <v>3.67</v>
      </c>
      <c r="O331" s="52">
        <v>3.5</v>
      </c>
      <c r="P331" s="52">
        <v>3.67</v>
      </c>
      <c r="Q331" s="52">
        <v>3.5</v>
      </c>
      <c r="R331" s="52">
        <v>3.5</v>
      </c>
      <c r="S331" s="52">
        <v>3.5</v>
      </c>
      <c r="T331" s="52">
        <v>3.5</v>
      </c>
    </row>
    <row r="332" spans="1:20" hidden="1" x14ac:dyDescent="0.15">
      <c r="A332" s="50" t="s">
        <v>567</v>
      </c>
      <c r="C332" s="45"/>
      <c r="D332" s="46" t="s">
        <v>272</v>
      </c>
      <c r="E332" s="52">
        <v>3.5</v>
      </c>
      <c r="F332" s="52">
        <v>3.5</v>
      </c>
      <c r="G332" s="52">
        <v>3.5</v>
      </c>
      <c r="H332" s="52">
        <v>3.5</v>
      </c>
      <c r="I332" s="52">
        <v>3.5</v>
      </c>
      <c r="J332" s="52">
        <v>3.5</v>
      </c>
      <c r="K332" s="52">
        <v>3.67</v>
      </c>
      <c r="L332" s="52">
        <v>3.5</v>
      </c>
      <c r="M332" s="52">
        <v>3.67</v>
      </c>
      <c r="N332" s="52">
        <v>3.67</v>
      </c>
      <c r="O332" s="52">
        <v>3.5</v>
      </c>
      <c r="P332" s="52">
        <v>3.67</v>
      </c>
      <c r="Q332" s="52">
        <v>3.5</v>
      </c>
      <c r="R332" s="52">
        <v>3.5</v>
      </c>
      <c r="S332" s="52">
        <v>3.5</v>
      </c>
      <c r="T332" s="52">
        <v>3.5</v>
      </c>
    </row>
    <row r="333" spans="1:20" hidden="1" x14ac:dyDescent="0.15">
      <c r="A333" s="50" t="s">
        <v>567</v>
      </c>
      <c r="C333" s="45"/>
      <c r="D333" s="46" t="s">
        <v>273</v>
      </c>
      <c r="E333" s="52">
        <v>3.5</v>
      </c>
      <c r="F333" s="52">
        <v>3.5</v>
      </c>
      <c r="G333" s="52">
        <v>3.5</v>
      </c>
      <c r="H333" s="52">
        <v>3.5</v>
      </c>
      <c r="I333" s="52">
        <v>3.5</v>
      </c>
      <c r="J333" s="52">
        <v>3.5</v>
      </c>
      <c r="K333" s="52">
        <v>3.67</v>
      </c>
      <c r="L333" s="52">
        <v>3.5</v>
      </c>
      <c r="M333" s="52">
        <v>3.67</v>
      </c>
      <c r="N333" s="52">
        <v>3.67</v>
      </c>
      <c r="O333" s="52">
        <v>3.5</v>
      </c>
      <c r="P333" s="52">
        <v>3.67</v>
      </c>
      <c r="Q333" s="52">
        <v>3.5</v>
      </c>
      <c r="R333" s="52">
        <v>3.5</v>
      </c>
      <c r="S333" s="52">
        <v>3.5</v>
      </c>
      <c r="T333" s="52">
        <v>3.5</v>
      </c>
    </row>
    <row r="334" spans="1:20" hidden="1" x14ac:dyDescent="0.15">
      <c r="A334" s="50" t="s">
        <v>567</v>
      </c>
      <c r="C334" s="45"/>
      <c r="D334" s="46" t="s">
        <v>274</v>
      </c>
      <c r="E334" s="52">
        <v>3.3</v>
      </c>
      <c r="F334" s="52">
        <v>3.3</v>
      </c>
      <c r="G334" s="52">
        <v>3.3</v>
      </c>
      <c r="H334" s="52">
        <v>3.3</v>
      </c>
      <c r="I334" s="52">
        <v>3.5</v>
      </c>
      <c r="J334" s="52">
        <v>3.5</v>
      </c>
      <c r="K334" s="52">
        <v>3.5</v>
      </c>
      <c r="L334" s="52">
        <v>3.5</v>
      </c>
      <c r="M334" s="52">
        <v>3.5</v>
      </c>
      <c r="N334" s="52">
        <v>3.5</v>
      </c>
      <c r="O334" s="52">
        <v>3.3</v>
      </c>
      <c r="P334" s="52">
        <v>3.5</v>
      </c>
      <c r="Q334" s="52">
        <v>3.3</v>
      </c>
      <c r="R334" s="52">
        <v>3.3</v>
      </c>
      <c r="S334" s="52">
        <v>3.3</v>
      </c>
      <c r="T334" s="52">
        <v>3.3</v>
      </c>
    </row>
    <row r="335" spans="1:20" hidden="1" x14ac:dyDescent="0.15">
      <c r="A335" s="50" t="s">
        <v>567</v>
      </c>
      <c r="C335" s="45"/>
      <c r="D335" s="46" t="s">
        <v>275</v>
      </c>
      <c r="E335" s="52">
        <v>3.5</v>
      </c>
      <c r="F335" s="52">
        <v>3.5</v>
      </c>
      <c r="G335" s="52">
        <v>3.5</v>
      </c>
      <c r="H335" s="52">
        <v>3.5</v>
      </c>
      <c r="I335" s="52">
        <v>3.67</v>
      </c>
      <c r="J335" s="52">
        <v>3.67</v>
      </c>
      <c r="K335" s="52">
        <v>3.67</v>
      </c>
      <c r="L335" s="52">
        <v>3.5</v>
      </c>
      <c r="M335" s="52">
        <v>3.67</v>
      </c>
      <c r="N335" s="52">
        <v>3.67</v>
      </c>
      <c r="O335" s="52">
        <v>3.5</v>
      </c>
      <c r="P335" s="52">
        <v>3.67</v>
      </c>
      <c r="Q335" s="52">
        <v>3.5</v>
      </c>
      <c r="R335" s="52">
        <v>3.5</v>
      </c>
      <c r="S335" s="52">
        <v>3.5</v>
      </c>
      <c r="T335" s="52">
        <v>3.5</v>
      </c>
    </row>
    <row r="336" spans="1:20" hidden="1" x14ac:dyDescent="0.15">
      <c r="A336" s="50" t="s">
        <v>567</v>
      </c>
      <c r="C336" s="45"/>
      <c r="D336" s="46" t="s">
        <v>276</v>
      </c>
      <c r="E336" s="52">
        <v>3.5</v>
      </c>
      <c r="F336" s="52">
        <v>3.5</v>
      </c>
      <c r="G336" s="52">
        <v>3.5</v>
      </c>
      <c r="H336" s="52">
        <v>3.5</v>
      </c>
      <c r="I336" s="52">
        <v>3.67</v>
      </c>
      <c r="J336" s="52">
        <v>3.67</v>
      </c>
      <c r="K336" s="52">
        <v>3.67</v>
      </c>
      <c r="L336" s="52">
        <v>3.5</v>
      </c>
      <c r="M336" s="52">
        <v>3.67</v>
      </c>
      <c r="N336" s="52">
        <v>3.67</v>
      </c>
      <c r="O336" s="52">
        <v>3.5</v>
      </c>
      <c r="P336" s="52">
        <v>3.67</v>
      </c>
      <c r="Q336" s="52">
        <v>3.5</v>
      </c>
      <c r="R336" s="52">
        <v>3.5</v>
      </c>
      <c r="S336" s="52">
        <v>3.5</v>
      </c>
      <c r="T336" s="52">
        <v>3.5</v>
      </c>
    </row>
    <row r="337" spans="1:20" hidden="1" x14ac:dyDescent="0.15">
      <c r="A337" s="50" t="s">
        <v>567</v>
      </c>
      <c r="C337" s="45"/>
      <c r="D337" s="46" t="s">
        <v>277</v>
      </c>
      <c r="E337" s="52">
        <v>3.5</v>
      </c>
      <c r="F337" s="52">
        <v>3.5</v>
      </c>
      <c r="G337" s="52">
        <v>3.5</v>
      </c>
      <c r="H337" s="52">
        <v>3.5</v>
      </c>
      <c r="I337" s="52">
        <v>3.67</v>
      </c>
      <c r="J337" s="52">
        <v>3.67</v>
      </c>
      <c r="K337" s="52">
        <v>3.67</v>
      </c>
      <c r="L337" s="52">
        <v>3.5</v>
      </c>
      <c r="M337" s="52">
        <v>3.67</v>
      </c>
      <c r="N337" s="52">
        <v>3.67</v>
      </c>
      <c r="O337" s="52">
        <v>3.5</v>
      </c>
      <c r="P337" s="52">
        <v>3.67</v>
      </c>
      <c r="Q337" s="52">
        <v>3.5</v>
      </c>
      <c r="R337" s="52">
        <v>3.5</v>
      </c>
      <c r="S337" s="52">
        <v>3.5</v>
      </c>
      <c r="T337" s="52">
        <v>3.5</v>
      </c>
    </row>
    <row r="338" spans="1:20" x14ac:dyDescent="0.15">
      <c r="A338" s="50" t="s">
        <v>567</v>
      </c>
      <c r="B338" s="82" t="s">
        <v>577</v>
      </c>
      <c r="C338" s="45"/>
      <c r="D338" s="46" t="s">
        <v>63</v>
      </c>
      <c r="E338" s="69">
        <f>SUMPRODUCT(E316:E325,E339:E348)/E315</f>
        <v>0.79999999999999993</v>
      </c>
      <c r="F338" s="69">
        <f t="shared" ref="F338:T338" si="8">SUMPRODUCT(F316:F325,F339:F348)/F315</f>
        <v>0.8</v>
      </c>
      <c r="G338" s="69">
        <f t="shared" si="8"/>
        <v>0.79999999999999993</v>
      </c>
      <c r="H338" s="69">
        <f t="shared" si="8"/>
        <v>0.79999999999999971</v>
      </c>
      <c r="I338" s="69">
        <f t="shared" si="8"/>
        <v>0.8</v>
      </c>
      <c r="J338" s="69">
        <f t="shared" si="8"/>
        <v>0.80000000000000027</v>
      </c>
      <c r="K338" s="69">
        <f t="shared" si="8"/>
        <v>0.8</v>
      </c>
      <c r="L338" s="69">
        <f t="shared" si="8"/>
        <v>0.79999999999999993</v>
      </c>
      <c r="M338" s="69">
        <f t="shared" si="8"/>
        <v>0.79999999999999982</v>
      </c>
      <c r="N338" s="69">
        <f t="shared" si="8"/>
        <v>0.8</v>
      </c>
      <c r="O338" s="69">
        <f t="shared" si="8"/>
        <v>0.79318624784423686</v>
      </c>
      <c r="P338" s="69">
        <f t="shared" si="8"/>
        <v>0.79634552520704671</v>
      </c>
      <c r="Q338" s="69">
        <f t="shared" si="8"/>
        <v>0.79318735845352761</v>
      </c>
      <c r="R338" s="69">
        <f t="shared" si="8"/>
        <v>0.79318806426997257</v>
      </c>
      <c r="S338" s="69">
        <f t="shared" si="8"/>
        <v>0.79318785074437359</v>
      </c>
      <c r="T338" s="69">
        <f t="shared" si="8"/>
        <v>0.79112654905927005</v>
      </c>
    </row>
    <row r="339" spans="1:20" hidden="1" x14ac:dyDescent="0.15">
      <c r="A339" s="50" t="s">
        <v>567</v>
      </c>
      <c r="C339" s="45"/>
      <c r="D339" s="46" t="s">
        <v>278</v>
      </c>
      <c r="E339" s="69">
        <v>0.8</v>
      </c>
      <c r="F339" s="69">
        <v>0.8</v>
      </c>
      <c r="G339" s="69">
        <v>0.8</v>
      </c>
      <c r="H339" s="69">
        <v>0.8</v>
      </c>
      <c r="I339" s="69">
        <v>0.8</v>
      </c>
      <c r="J339" s="69">
        <v>0.8</v>
      </c>
      <c r="K339" s="69">
        <v>0.8</v>
      </c>
      <c r="L339" s="69">
        <v>0.8</v>
      </c>
      <c r="M339" s="69">
        <v>0.8</v>
      </c>
      <c r="N339" s="69">
        <v>0.8</v>
      </c>
      <c r="O339" s="69">
        <v>0.8</v>
      </c>
      <c r="P339" s="69">
        <v>0.8</v>
      </c>
      <c r="Q339" s="69">
        <v>0.8</v>
      </c>
      <c r="R339" s="69">
        <v>0.8</v>
      </c>
      <c r="S339" s="69">
        <v>0.8</v>
      </c>
      <c r="T339" s="69">
        <v>0.78</v>
      </c>
    </row>
    <row r="340" spans="1:20" hidden="1" x14ac:dyDescent="0.15">
      <c r="A340" s="50" t="s">
        <v>567</v>
      </c>
      <c r="C340" s="45"/>
      <c r="D340" s="46" t="s">
        <v>279</v>
      </c>
      <c r="E340" s="69">
        <v>0.8</v>
      </c>
      <c r="F340" s="69">
        <v>0.8</v>
      </c>
      <c r="G340" s="69">
        <v>0.8</v>
      </c>
      <c r="H340" s="69">
        <v>0.8</v>
      </c>
      <c r="I340" s="69">
        <v>0.8</v>
      </c>
      <c r="J340" s="69">
        <v>0.8</v>
      </c>
      <c r="K340" s="69">
        <v>0.8</v>
      </c>
      <c r="L340" s="69">
        <v>0.8</v>
      </c>
      <c r="M340" s="69">
        <v>0.8</v>
      </c>
      <c r="N340" s="69">
        <v>0.8</v>
      </c>
      <c r="O340" s="69">
        <v>0.78</v>
      </c>
      <c r="P340" s="69">
        <v>0.78</v>
      </c>
      <c r="Q340" s="69">
        <v>0.78</v>
      </c>
      <c r="R340" s="69">
        <v>0.78</v>
      </c>
      <c r="S340" s="69">
        <v>0.78</v>
      </c>
      <c r="T340" s="69">
        <v>0.78</v>
      </c>
    </row>
    <row r="341" spans="1:20" hidden="1" x14ac:dyDescent="0.15">
      <c r="A341" s="50" t="s">
        <v>567</v>
      </c>
      <c r="C341" s="45"/>
      <c r="D341" s="46" t="s">
        <v>280</v>
      </c>
      <c r="E341" s="69">
        <v>0.8</v>
      </c>
      <c r="F341" s="69">
        <v>0.8</v>
      </c>
      <c r="G341" s="69">
        <v>0.8</v>
      </c>
      <c r="H341" s="69">
        <v>0.8</v>
      </c>
      <c r="I341" s="69">
        <v>0.8</v>
      </c>
      <c r="J341" s="69">
        <v>0.8</v>
      </c>
      <c r="K341" s="69">
        <v>0.8</v>
      </c>
      <c r="L341" s="69">
        <v>0.8</v>
      </c>
      <c r="M341" s="69">
        <v>0.8</v>
      </c>
      <c r="N341" s="69">
        <v>0.8</v>
      </c>
      <c r="O341" s="69">
        <v>0.8</v>
      </c>
      <c r="P341" s="69">
        <v>0.8</v>
      </c>
      <c r="Q341" s="69">
        <v>0.8</v>
      </c>
      <c r="R341" s="69">
        <v>0.8</v>
      </c>
      <c r="S341" s="69">
        <v>0.8</v>
      </c>
      <c r="T341" s="69">
        <v>0.8</v>
      </c>
    </row>
    <row r="342" spans="1:20" hidden="1" x14ac:dyDescent="0.15">
      <c r="A342" s="50" t="s">
        <v>567</v>
      </c>
      <c r="C342" s="45"/>
      <c r="D342" s="46" t="s">
        <v>281</v>
      </c>
      <c r="E342" s="69">
        <v>0.8</v>
      </c>
      <c r="F342" s="69">
        <v>0.8</v>
      </c>
      <c r="G342" s="69">
        <v>0.8</v>
      </c>
      <c r="H342" s="69">
        <v>0.8</v>
      </c>
      <c r="I342" s="69">
        <v>0.8</v>
      </c>
      <c r="J342" s="69">
        <v>0.8</v>
      </c>
      <c r="K342" s="69">
        <v>0.8</v>
      </c>
      <c r="L342" s="69">
        <v>0.8</v>
      </c>
      <c r="M342" s="69">
        <v>0.8</v>
      </c>
      <c r="N342" s="69">
        <v>0.8</v>
      </c>
      <c r="O342" s="69">
        <v>0.8</v>
      </c>
      <c r="P342" s="69">
        <v>0.8</v>
      </c>
      <c r="Q342" s="69">
        <v>0.8</v>
      </c>
      <c r="R342" s="69">
        <v>0.8</v>
      </c>
      <c r="S342" s="69">
        <v>0.8</v>
      </c>
      <c r="T342" s="69">
        <v>0.8</v>
      </c>
    </row>
    <row r="343" spans="1:20" hidden="1" x14ac:dyDescent="0.15">
      <c r="A343" s="50" t="s">
        <v>567</v>
      </c>
      <c r="C343" s="45"/>
      <c r="D343" s="46" t="s">
        <v>282</v>
      </c>
      <c r="E343" s="69">
        <v>0.8</v>
      </c>
      <c r="F343" s="69">
        <v>0.8</v>
      </c>
      <c r="G343" s="69">
        <v>0.8</v>
      </c>
      <c r="H343" s="69">
        <v>0.8</v>
      </c>
      <c r="I343" s="69">
        <v>0.8</v>
      </c>
      <c r="J343" s="69">
        <v>0.8</v>
      </c>
      <c r="K343" s="69">
        <v>0.8</v>
      </c>
      <c r="L343" s="69">
        <v>0.8</v>
      </c>
      <c r="M343" s="69">
        <v>0.8</v>
      </c>
      <c r="N343" s="69">
        <v>0.8</v>
      </c>
      <c r="O343" s="69">
        <v>0.8</v>
      </c>
      <c r="P343" s="69">
        <v>0.8</v>
      </c>
      <c r="Q343" s="69">
        <v>0.8</v>
      </c>
      <c r="R343" s="69">
        <v>0.8</v>
      </c>
      <c r="S343" s="69">
        <v>0.8</v>
      </c>
      <c r="T343" s="69">
        <v>0.8</v>
      </c>
    </row>
    <row r="344" spans="1:20" hidden="1" x14ac:dyDescent="0.15">
      <c r="A344" s="50" t="s">
        <v>567</v>
      </c>
      <c r="C344" s="45"/>
      <c r="D344" s="46" t="s">
        <v>283</v>
      </c>
      <c r="E344" s="69">
        <v>0.8</v>
      </c>
      <c r="F344" s="69">
        <v>0.8</v>
      </c>
      <c r="G344" s="69">
        <v>0.8</v>
      </c>
      <c r="H344" s="69">
        <v>0.8</v>
      </c>
      <c r="I344" s="69">
        <v>0.8</v>
      </c>
      <c r="J344" s="69">
        <v>0.8</v>
      </c>
      <c r="K344" s="69">
        <v>0.8</v>
      </c>
      <c r="L344" s="69">
        <v>0.8</v>
      </c>
      <c r="M344" s="69">
        <v>0.8</v>
      </c>
      <c r="N344" s="69">
        <v>0.8</v>
      </c>
      <c r="O344" s="69">
        <v>0.8</v>
      </c>
      <c r="P344" s="69">
        <v>0.8</v>
      </c>
      <c r="Q344" s="69">
        <v>0.8</v>
      </c>
      <c r="R344" s="69">
        <v>0.8</v>
      </c>
      <c r="S344" s="69">
        <v>0.8</v>
      </c>
      <c r="T344" s="69">
        <v>0.8</v>
      </c>
    </row>
    <row r="345" spans="1:20" hidden="1" x14ac:dyDescent="0.15">
      <c r="A345" s="50" t="s">
        <v>567</v>
      </c>
      <c r="C345" s="45"/>
      <c r="D345" s="46" t="s">
        <v>284</v>
      </c>
      <c r="E345" s="69">
        <v>0.8</v>
      </c>
      <c r="F345" s="69">
        <v>0.8</v>
      </c>
      <c r="G345" s="69">
        <v>0.8</v>
      </c>
      <c r="H345" s="69">
        <v>0.8</v>
      </c>
      <c r="I345" s="69">
        <v>0.8</v>
      </c>
      <c r="J345" s="69">
        <v>0.8</v>
      </c>
      <c r="K345" s="69">
        <v>0.8</v>
      </c>
      <c r="L345" s="69">
        <v>0.8</v>
      </c>
      <c r="M345" s="69">
        <v>0.8</v>
      </c>
      <c r="N345" s="69">
        <v>0.8</v>
      </c>
      <c r="O345" s="69">
        <v>0.78</v>
      </c>
      <c r="P345" s="69">
        <v>0.8</v>
      </c>
      <c r="Q345" s="69">
        <v>0.78</v>
      </c>
      <c r="R345" s="69">
        <v>0.78</v>
      </c>
      <c r="S345" s="69">
        <v>0.78</v>
      </c>
      <c r="T345" s="69">
        <v>0.78</v>
      </c>
    </row>
    <row r="346" spans="1:20" hidden="1" x14ac:dyDescent="0.15">
      <c r="A346" s="50" t="s">
        <v>567</v>
      </c>
      <c r="C346" s="45"/>
      <c r="D346" s="46" t="s">
        <v>285</v>
      </c>
      <c r="E346" s="69">
        <v>0.8</v>
      </c>
      <c r="F346" s="69">
        <v>0.8</v>
      </c>
      <c r="G346" s="69">
        <v>0.8</v>
      </c>
      <c r="H346" s="69">
        <v>0.8</v>
      </c>
      <c r="I346" s="69">
        <v>0.8</v>
      </c>
      <c r="J346" s="69">
        <v>0.8</v>
      </c>
      <c r="K346" s="69">
        <v>0.8</v>
      </c>
      <c r="L346" s="69">
        <v>0.8</v>
      </c>
      <c r="M346" s="69">
        <v>0.8</v>
      </c>
      <c r="N346" s="69">
        <v>0.8</v>
      </c>
      <c r="O346" s="69">
        <v>0.8</v>
      </c>
      <c r="P346" s="69">
        <v>0.8</v>
      </c>
      <c r="Q346" s="69">
        <v>0.8</v>
      </c>
      <c r="R346" s="69">
        <v>0.8</v>
      </c>
      <c r="S346" s="69">
        <v>0.8</v>
      </c>
      <c r="T346" s="69">
        <v>0.8</v>
      </c>
    </row>
    <row r="347" spans="1:20" hidden="1" x14ac:dyDescent="0.15">
      <c r="A347" s="50" t="s">
        <v>567</v>
      </c>
      <c r="C347" s="45"/>
      <c r="D347" s="46" t="s">
        <v>286</v>
      </c>
      <c r="E347" s="69">
        <v>0.8</v>
      </c>
      <c r="F347" s="69">
        <v>0.8</v>
      </c>
      <c r="G347" s="69">
        <v>0.8</v>
      </c>
      <c r="H347" s="69">
        <v>0.8</v>
      </c>
      <c r="I347" s="69">
        <v>0.8</v>
      </c>
      <c r="J347" s="69">
        <v>0.8</v>
      </c>
      <c r="K347" s="69">
        <v>0.8</v>
      </c>
      <c r="L347" s="69">
        <v>0.8</v>
      </c>
      <c r="M347" s="69">
        <v>0.8</v>
      </c>
      <c r="N347" s="69">
        <v>0.8</v>
      </c>
      <c r="O347" s="69">
        <v>0.8</v>
      </c>
      <c r="P347" s="69">
        <v>0.8</v>
      </c>
      <c r="Q347" s="69">
        <v>0.8</v>
      </c>
      <c r="R347" s="69">
        <v>0.8</v>
      </c>
      <c r="S347" s="69">
        <v>0.8</v>
      </c>
      <c r="T347" s="69">
        <v>0.8</v>
      </c>
    </row>
    <row r="348" spans="1:20" hidden="1" x14ac:dyDescent="0.15">
      <c r="A348" s="50" t="s">
        <v>567</v>
      </c>
      <c r="C348" s="45"/>
      <c r="D348" s="46" t="s">
        <v>287</v>
      </c>
      <c r="E348" s="69">
        <v>0.8</v>
      </c>
      <c r="F348" s="69">
        <v>0.8</v>
      </c>
      <c r="G348" s="69">
        <v>0.8</v>
      </c>
      <c r="H348" s="69">
        <v>0.8</v>
      </c>
      <c r="I348" s="69">
        <v>0.8</v>
      </c>
      <c r="J348" s="69">
        <v>0.8</v>
      </c>
      <c r="K348" s="69">
        <v>0.8</v>
      </c>
      <c r="L348" s="69">
        <v>0.8</v>
      </c>
      <c r="M348" s="69">
        <v>0.8</v>
      </c>
      <c r="N348" s="69">
        <v>0.8</v>
      </c>
      <c r="O348" s="69">
        <v>0.8</v>
      </c>
      <c r="P348" s="69">
        <v>0.8</v>
      </c>
      <c r="Q348" s="69">
        <v>0.8</v>
      </c>
      <c r="R348" s="69">
        <v>0.8</v>
      </c>
      <c r="S348" s="69">
        <v>0.8</v>
      </c>
      <c r="T348" s="69">
        <v>0.8</v>
      </c>
    </row>
    <row r="349" spans="1:20" hidden="1" x14ac:dyDescent="0.15">
      <c r="A349" s="50" t="s">
        <v>567</v>
      </c>
      <c r="C349" s="45"/>
      <c r="D349" s="43" t="s">
        <v>240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</row>
    <row r="350" spans="1:20" hidden="1" x14ac:dyDescent="0.15">
      <c r="A350" s="50" t="s">
        <v>567</v>
      </c>
      <c r="C350" s="48"/>
      <c r="D350" s="46" t="s">
        <v>288</v>
      </c>
      <c r="E350" s="68" t="s">
        <v>241</v>
      </c>
      <c r="F350" s="52" t="s">
        <v>241</v>
      </c>
      <c r="G350" s="73" t="s">
        <v>241</v>
      </c>
      <c r="H350" s="68" t="s">
        <v>241</v>
      </c>
      <c r="I350" s="73" t="s">
        <v>426</v>
      </c>
      <c r="J350" s="73" t="s">
        <v>426</v>
      </c>
      <c r="K350" s="73" t="s">
        <v>241</v>
      </c>
      <c r="L350" s="68" t="s">
        <v>241</v>
      </c>
      <c r="M350" s="73" t="s">
        <v>426</v>
      </c>
      <c r="N350" s="73" t="s">
        <v>241</v>
      </c>
      <c r="O350" s="73" t="s">
        <v>241</v>
      </c>
      <c r="P350" s="73" t="s">
        <v>426</v>
      </c>
      <c r="Q350" s="73" t="s">
        <v>426</v>
      </c>
      <c r="R350" s="73" t="s">
        <v>426</v>
      </c>
      <c r="S350" s="73" t="s">
        <v>426</v>
      </c>
      <c r="T350" s="73" t="s">
        <v>241</v>
      </c>
    </row>
    <row r="351" spans="1:20" hidden="1" x14ac:dyDescent="0.15">
      <c r="A351" s="50" t="s">
        <v>567</v>
      </c>
      <c r="C351" s="48"/>
      <c r="D351" s="46" t="s">
        <v>289</v>
      </c>
      <c r="E351" s="68" t="s">
        <v>241</v>
      </c>
      <c r="F351" s="52" t="s">
        <v>241</v>
      </c>
      <c r="G351" s="73" t="s">
        <v>426</v>
      </c>
      <c r="H351" s="68" t="s">
        <v>241</v>
      </c>
      <c r="I351" s="73" t="s">
        <v>426</v>
      </c>
      <c r="J351" s="73" t="s">
        <v>426</v>
      </c>
      <c r="K351" s="73" t="s">
        <v>426</v>
      </c>
      <c r="L351" s="68" t="s">
        <v>241</v>
      </c>
      <c r="M351" s="73" t="s">
        <v>426</v>
      </c>
      <c r="N351" s="73" t="s">
        <v>426</v>
      </c>
      <c r="O351" s="73" t="s">
        <v>426</v>
      </c>
      <c r="P351" s="73" t="s">
        <v>426</v>
      </c>
      <c r="Q351" s="73" t="s">
        <v>426</v>
      </c>
      <c r="R351" s="73" t="s">
        <v>426</v>
      </c>
      <c r="S351" s="73" t="s">
        <v>426</v>
      </c>
      <c r="T351" s="73" t="s">
        <v>426</v>
      </c>
    </row>
    <row r="352" spans="1:20" hidden="1" x14ac:dyDescent="0.15">
      <c r="A352" s="50" t="s">
        <v>567</v>
      </c>
      <c r="C352" s="48"/>
      <c r="D352" s="46" t="s">
        <v>290</v>
      </c>
      <c r="E352" s="68" t="s">
        <v>241</v>
      </c>
      <c r="F352" s="52" t="s">
        <v>241</v>
      </c>
      <c r="G352" s="73" t="s">
        <v>241</v>
      </c>
      <c r="H352" s="68" t="s">
        <v>241</v>
      </c>
      <c r="I352" s="73" t="s">
        <v>426</v>
      </c>
      <c r="J352" s="73" t="s">
        <v>426</v>
      </c>
      <c r="K352" s="73" t="s">
        <v>241</v>
      </c>
      <c r="L352" s="68" t="s">
        <v>241</v>
      </c>
      <c r="M352" s="73" t="s">
        <v>426</v>
      </c>
      <c r="N352" s="73" t="s">
        <v>241</v>
      </c>
      <c r="O352" s="73" t="s">
        <v>241</v>
      </c>
      <c r="P352" s="73" t="s">
        <v>241</v>
      </c>
      <c r="Q352" s="73" t="s">
        <v>241</v>
      </c>
      <c r="R352" s="73" t="s">
        <v>426</v>
      </c>
      <c r="S352" s="73" t="s">
        <v>241</v>
      </c>
      <c r="T352" s="73" t="s">
        <v>241</v>
      </c>
    </row>
    <row r="353" spans="1:20" hidden="1" x14ac:dyDescent="0.15">
      <c r="A353" s="50" t="s">
        <v>567</v>
      </c>
      <c r="C353" s="48"/>
      <c r="D353" s="46" t="s">
        <v>291</v>
      </c>
      <c r="E353" s="68" t="s">
        <v>241</v>
      </c>
      <c r="F353" s="52" t="s">
        <v>241</v>
      </c>
      <c r="G353" s="73" t="s">
        <v>241</v>
      </c>
      <c r="H353" s="68" t="s">
        <v>241</v>
      </c>
      <c r="I353" s="73" t="s">
        <v>426</v>
      </c>
      <c r="J353" s="73" t="s">
        <v>426</v>
      </c>
      <c r="K353" s="73" t="s">
        <v>241</v>
      </c>
      <c r="L353" s="68" t="s">
        <v>241</v>
      </c>
      <c r="M353" s="73" t="s">
        <v>241</v>
      </c>
      <c r="N353" s="73" t="s">
        <v>241</v>
      </c>
      <c r="O353" s="73" t="s">
        <v>241</v>
      </c>
      <c r="P353" s="73" t="s">
        <v>241</v>
      </c>
      <c r="Q353" s="73" t="s">
        <v>241</v>
      </c>
      <c r="R353" s="73" t="s">
        <v>426</v>
      </c>
      <c r="S353" s="73" t="s">
        <v>241</v>
      </c>
      <c r="T353" s="73" t="s">
        <v>241</v>
      </c>
    </row>
    <row r="354" spans="1:20" hidden="1" x14ac:dyDescent="0.15">
      <c r="A354" s="50" t="s">
        <v>567</v>
      </c>
      <c r="C354" s="48"/>
      <c r="D354" s="46" t="s">
        <v>292</v>
      </c>
      <c r="E354" s="68" t="s">
        <v>241</v>
      </c>
      <c r="F354" s="52" t="s">
        <v>241</v>
      </c>
      <c r="G354" s="73" t="s">
        <v>241</v>
      </c>
      <c r="H354" s="68" t="s">
        <v>241</v>
      </c>
      <c r="I354" s="73" t="s">
        <v>426</v>
      </c>
      <c r="J354" s="73" t="s">
        <v>426</v>
      </c>
      <c r="K354" s="73" t="s">
        <v>241</v>
      </c>
      <c r="L354" s="68" t="s">
        <v>241</v>
      </c>
      <c r="M354" s="73" t="s">
        <v>241</v>
      </c>
      <c r="N354" s="73" t="s">
        <v>241</v>
      </c>
      <c r="O354" s="73" t="s">
        <v>241</v>
      </c>
      <c r="P354" s="73" t="s">
        <v>241</v>
      </c>
      <c r="Q354" s="73" t="s">
        <v>241</v>
      </c>
      <c r="R354" s="73" t="s">
        <v>426</v>
      </c>
      <c r="S354" s="73" t="s">
        <v>241</v>
      </c>
      <c r="T354" s="73" t="s">
        <v>241</v>
      </c>
    </row>
    <row r="355" spans="1:20" hidden="1" x14ac:dyDescent="0.15">
      <c r="A355" s="50" t="s">
        <v>567</v>
      </c>
      <c r="C355" s="48"/>
      <c r="D355" s="46" t="s">
        <v>293</v>
      </c>
      <c r="E355" s="68" t="s">
        <v>241</v>
      </c>
      <c r="F355" s="52" t="s">
        <v>241</v>
      </c>
      <c r="G355" s="73" t="s">
        <v>241</v>
      </c>
      <c r="H355" s="68" t="s">
        <v>241</v>
      </c>
      <c r="I355" s="73" t="s">
        <v>426</v>
      </c>
      <c r="J355" s="73" t="s">
        <v>426</v>
      </c>
      <c r="K355" s="73" t="s">
        <v>241</v>
      </c>
      <c r="L355" s="68" t="s">
        <v>241</v>
      </c>
      <c r="M355" s="73" t="s">
        <v>241</v>
      </c>
      <c r="N355" s="73" t="s">
        <v>241</v>
      </c>
      <c r="O355" s="73" t="s">
        <v>241</v>
      </c>
      <c r="P355" s="73" t="s">
        <v>241</v>
      </c>
      <c r="Q355" s="73" t="s">
        <v>241</v>
      </c>
      <c r="R355" s="73" t="s">
        <v>426</v>
      </c>
      <c r="S355" s="73" t="s">
        <v>241</v>
      </c>
      <c r="T355" s="73" t="s">
        <v>241</v>
      </c>
    </row>
    <row r="356" spans="1:20" hidden="1" x14ac:dyDescent="0.15">
      <c r="A356" s="50" t="s">
        <v>567</v>
      </c>
      <c r="C356" s="48"/>
      <c r="D356" s="46" t="s">
        <v>294</v>
      </c>
      <c r="E356" s="68" t="s">
        <v>241</v>
      </c>
      <c r="F356" s="52" t="s">
        <v>241</v>
      </c>
      <c r="G356" s="73" t="s">
        <v>426</v>
      </c>
      <c r="H356" s="68" t="s">
        <v>241</v>
      </c>
      <c r="I356" s="73" t="s">
        <v>426</v>
      </c>
      <c r="J356" s="73" t="s">
        <v>426</v>
      </c>
      <c r="K356" s="73" t="s">
        <v>426</v>
      </c>
      <c r="L356" s="68" t="s">
        <v>241</v>
      </c>
      <c r="M356" s="73" t="s">
        <v>426</v>
      </c>
      <c r="N356" s="73" t="s">
        <v>426</v>
      </c>
      <c r="O356" s="73" t="s">
        <v>426</v>
      </c>
      <c r="P356" s="73" t="s">
        <v>426</v>
      </c>
      <c r="Q356" s="73" t="s">
        <v>426</v>
      </c>
      <c r="R356" s="73" t="s">
        <v>426</v>
      </c>
      <c r="S356" s="73" t="s">
        <v>426</v>
      </c>
      <c r="T356" s="73" t="s">
        <v>426</v>
      </c>
    </row>
    <row r="357" spans="1:20" hidden="1" x14ac:dyDescent="0.15">
      <c r="A357" s="50" t="s">
        <v>567</v>
      </c>
      <c r="C357" s="48"/>
      <c r="D357" s="46" t="s">
        <v>295</v>
      </c>
      <c r="E357" s="68" t="s">
        <v>241</v>
      </c>
      <c r="F357" s="52" t="s">
        <v>241</v>
      </c>
      <c r="G357" s="73" t="s">
        <v>241</v>
      </c>
      <c r="H357" s="68" t="s">
        <v>241</v>
      </c>
      <c r="I357" s="73" t="s">
        <v>241</v>
      </c>
      <c r="J357" s="73" t="s">
        <v>241</v>
      </c>
      <c r="K357" s="73" t="s">
        <v>241</v>
      </c>
      <c r="L357" s="68" t="s">
        <v>241</v>
      </c>
      <c r="M357" s="73" t="s">
        <v>241</v>
      </c>
      <c r="N357" s="73" t="s">
        <v>241</v>
      </c>
      <c r="O357" s="73" t="s">
        <v>241</v>
      </c>
      <c r="P357" s="73" t="s">
        <v>241</v>
      </c>
      <c r="Q357" s="73" t="s">
        <v>241</v>
      </c>
      <c r="R357" s="73" t="s">
        <v>426</v>
      </c>
      <c r="S357" s="73" t="s">
        <v>241</v>
      </c>
      <c r="T357" s="73" t="s">
        <v>241</v>
      </c>
    </row>
    <row r="358" spans="1:20" hidden="1" x14ac:dyDescent="0.15">
      <c r="A358" s="50" t="s">
        <v>567</v>
      </c>
      <c r="C358" s="48"/>
      <c r="D358" s="46" t="s">
        <v>296</v>
      </c>
      <c r="E358" s="68" t="s">
        <v>241</v>
      </c>
      <c r="F358" s="52" t="s">
        <v>241</v>
      </c>
      <c r="G358" s="73" t="s">
        <v>241</v>
      </c>
      <c r="H358" s="68" t="s">
        <v>241</v>
      </c>
      <c r="I358" s="73" t="s">
        <v>241</v>
      </c>
      <c r="J358" s="73" t="s">
        <v>241</v>
      </c>
      <c r="K358" s="73" t="s">
        <v>241</v>
      </c>
      <c r="L358" s="68" t="s">
        <v>241</v>
      </c>
      <c r="M358" s="73" t="s">
        <v>241</v>
      </c>
      <c r="N358" s="73" t="s">
        <v>241</v>
      </c>
      <c r="O358" s="73" t="s">
        <v>241</v>
      </c>
      <c r="P358" s="73" t="s">
        <v>241</v>
      </c>
      <c r="Q358" s="73" t="s">
        <v>241</v>
      </c>
      <c r="R358" s="73" t="s">
        <v>426</v>
      </c>
      <c r="S358" s="73" t="s">
        <v>241</v>
      </c>
      <c r="T358" s="73" t="s">
        <v>241</v>
      </c>
    </row>
    <row r="359" spans="1:20" hidden="1" x14ac:dyDescent="0.15">
      <c r="A359" s="50" t="s">
        <v>567</v>
      </c>
      <c r="C359" s="48"/>
      <c r="D359" s="46" t="s">
        <v>297</v>
      </c>
      <c r="E359" s="68" t="s">
        <v>241</v>
      </c>
      <c r="F359" s="52" t="s">
        <v>241</v>
      </c>
      <c r="G359" s="73" t="s">
        <v>241</v>
      </c>
      <c r="H359" s="68" t="s">
        <v>241</v>
      </c>
      <c r="I359" s="73" t="s">
        <v>241</v>
      </c>
      <c r="J359" s="73" t="s">
        <v>241</v>
      </c>
      <c r="K359" s="73" t="s">
        <v>241</v>
      </c>
      <c r="L359" s="68" t="s">
        <v>241</v>
      </c>
      <c r="M359" s="73" t="s">
        <v>241</v>
      </c>
      <c r="N359" s="73" t="s">
        <v>241</v>
      </c>
      <c r="O359" s="73" t="s">
        <v>241</v>
      </c>
      <c r="P359" s="73" t="s">
        <v>241</v>
      </c>
      <c r="Q359" s="73" t="s">
        <v>241</v>
      </c>
      <c r="R359" s="73" t="s">
        <v>426</v>
      </c>
      <c r="S359" s="73" t="s">
        <v>241</v>
      </c>
      <c r="T359" s="73" t="s">
        <v>241</v>
      </c>
    </row>
    <row r="360" spans="1:20" x14ac:dyDescent="0.15">
      <c r="A360" s="50" t="s">
        <v>567</v>
      </c>
      <c r="B360" s="50" t="s">
        <v>598</v>
      </c>
      <c r="C360" s="45"/>
      <c r="D360" s="43" t="s">
        <v>200</v>
      </c>
      <c r="E360" s="53">
        <f>SUM(E361:E370)</f>
        <v>14.930000000000001</v>
      </c>
      <c r="F360" s="53">
        <f t="shared" ref="F360:T360" si="9">SUM(F361:F370)</f>
        <v>12.490000000000002</v>
      </c>
      <c r="G360" s="53">
        <f t="shared" si="9"/>
        <v>12.670000000000002</v>
      </c>
      <c r="H360" s="53">
        <f t="shared" si="9"/>
        <v>12.55</v>
      </c>
      <c r="I360" s="53">
        <f t="shared" si="9"/>
        <v>12.520000000000001</v>
      </c>
      <c r="J360" s="53">
        <f t="shared" si="9"/>
        <v>11.63</v>
      </c>
      <c r="K360" s="53">
        <f t="shared" si="9"/>
        <v>9.5999999999999979</v>
      </c>
      <c r="L360" s="53">
        <f t="shared" si="9"/>
        <v>11.219999999999999</v>
      </c>
      <c r="M360" s="53">
        <f t="shared" si="9"/>
        <v>11.24</v>
      </c>
      <c r="N360" s="53">
        <f t="shared" si="9"/>
        <v>9.93</v>
      </c>
      <c r="O360" s="53">
        <f t="shared" si="9"/>
        <v>13.259999999999998</v>
      </c>
      <c r="P360" s="53">
        <f t="shared" si="9"/>
        <v>12.850000000000001</v>
      </c>
      <c r="Q360" s="53">
        <f t="shared" si="9"/>
        <v>14.92</v>
      </c>
      <c r="R360" s="53">
        <f t="shared" si="9"/>
        <v>15.880000000000003</v>
      </c>
      <c r="S360" s="53">
        <f t="shared" si="9"/>
        <v>15.900000000000002</v>
      </c>
      <c r="T360" s="53">
        <f t="shared" si="9"/>
        <v>21.059999999999995</v>
      </c>
    </row>
    <row r="361" spans="1:20" hidden="1" x14ac:dyDescent="0.15">
      <c r="A361" s="50" t="s">
        <v>567</v>
      </c>
      <c r="C361" s="45"/>
      <c r="D361" s="46" t="s">
        <v>288</v>
      </c>
      <c r="E361" s="53">
        <v>1.64</v>
      </c>
      <c r="F361" s="53">
        <v>1.05</v>
      </c>
      <c r="G361" s="53">
        <v>1.23</v>
      </c>
      <c r="H361" s="53">
        <v>1.05</v>
      </c>
      <c r="I361" s="53">
        <v>1.01</v>
      </c>
      <c r="J361" s="53">
        <v>1.01</v>
      </c>
      <c r="K361" s="53">
        <v>0.74</v>
      </c>
      <c r="L361" s="53">
        <v>1.1100000000000001</v>
      </c>
      <c r="M361" s="53">
        <v>1.1000000000000001</v>
      </c>
      <c r="N361" s="53">
        <v>0.87</v>
      </c>
      <c r="O361" s="53">
        <v>1.5</v>
      </c>
      <c r="P361" s="53">
        <v>1.46</v>
      </c>
      <c r="Q361" s="53">
        <v>1.69</v>
      </c>
      <c r="R361" s="53">
        <v>1.81</v>
      </c>
      <c r="S361" s="53">
        <v>1.81</v>
      </c>
      <c r="T361" s="53">
        <v>2.38</v>
      </c>
    </row>
    <row r="362" spans="1:20" hidden="1" x14ac:dyDescent="0.15">
      <c r="A362" s="50" t="s">
        <v>567</v>
      </c>
      <c r="C362" s="45"/>
      <c r="D362" s="46" t="s">
        <v>289</v>
      </c>
      <c r="E362" s="53">
        <v>3.77</v>
      </c>
      <c r="F362" s="53">
        <v>2.78</v>
      </c>
      <c r="G362" s="53">
        <v>2.97</v>
      </c>
      <c r="H362" s="53">
        <v>2.76</v>
      </c>
      <c r="I362" s="53">
        <v>2.75</v>
      </c>
      <c r="J362" s="53">
        <v>2.7</v>
      </c>
      <c r="K362" s="53">
        <v>2.14</v>
      </c>
      <c r="L362" s="53">
        <v>2.41</v>
      </c>
      <c r="M362" s="53">
        <v>2.5099999999999998</v>
      </c>
      <c r="N362" s="53">
        <v>2.16</v>
      </c>
      <c r="O362" s="53">
        <v>2.5</v>
      </c>
      <c r="P362" s="53">
        <v>2.4300000000000002</v>
      </c>
      <c r="Q362" s="53">
        <v>2.83</v>
      </c>
      <c r="R362" s="53">
        <v>3.02</v>
      </c>
      <c r="S362" s="53">
        <v>3.03</v>
      </c>
      <c r="T362" s="53">
        <v>4</v>
      </c>
    </row>
    <row r="363" spans="1:20" hidden="1" x14ac:dyDescent="0.15">
      <c r="A363" s="50" t="s">
        <v>567</v>
      </c>
      <c r="C363" s="45"/>
      <c r="D363" s="46" t="s">
        <v>290</v>
      </c>
      <c r="E363" s="53">
        <v>1.37</v>
      </c>
      <c r="F363" s="53">
        <v>1.28</v>
      </c>
      <c r="G363" s="53">
        <v>1.21</v>
      </c>
      <c r="H363" s="53">
        <v>1.29</v>
      </c>
      <c r="I363" s="53">
        <v>1.29</v>
      </c>
      <c r="J363" s="53">
        <v>1.21</v>
      </c>
      <c r="K363" s="53">
        <v>1.05</v>
      </c>
      <c r="L363" s="53">
        <v>1.19</v>
      </c>
      <c r="M363" s="53">
        <v>1.21</v>
      </c>
      <c r="N363" s="53">
        <v>1.07</v>
      </c>
      <c r="O363" s="53">
        <v>1.19</v>
      </c>
      <c r="P363" s="53">
        <v>1.1200000000000001</v>
      </c>
      <c r="Q363" s="53">
        <v>1.22</v>
      </c>
      <c r="R363" s="53">
        <v>1.23</v>
      </c>
      <c r="S363" s="53">
        <v>1.23</v>
      </c>
      <c r="T363" s="53">
        <v>1.64</v>
      </c>
    </row>
    <row r="364" spans="1:20" hidden="1" x14ac:dyDescent="0.15">
      <c r="A364" s="50" t="s">
        <v>567</v>
      </c>
      <c r="C364" s="45"/>
      <c r="D364" s="46" t="s">
        <v>291</v>
      </c>
      <c r="E364" s="53">
        <v>1.1000000000000001</v>
      </c>
      <c r="F364" s="53">
        <v>1</v>
      </c>
      <c r="G364" s="53">
        <v>0.99</v>
      </c>
      <c r="H364" s="53">
        <v>1.02</v>
      </c>
      <c r="I364" s="53">
        <v>1.02</v>
      </c>
      <c r="J364" s="53">
        <v>0.92</v>
      </c>
      <c r="K364" s="53">
        <v>0.79</v>
      </c>
      <c r="L364" s="53">
        <v>0.89</v>
      </c>
      <c r="M364" s="53">
        <v>0.9</v>
      </c>
      <c r="N364" s="53">
        <v>0.81</v>
      </c>
      <c r="O364" s="53">
        <v>1.01</v>
      </c>
      <c r="P364" s="53">
        <v>0.98</v>
      </c>
      <c r="Q364" s="53">
        <v>1.1499999999999999</v>
      </c>
      <c r="R364" s="53">
        <v>1.23</v>
      </c>
      <c r="S364" s="53">
        <v>1.23</v>
      </c>
      <c r="T364" s="53">
        <v>1.63</v>
      </c>
    </row>
    <row r="365" spans="1:20" hidden="1" x14ac:dyDescent="0.15">
      <c r="A365" s="50" t="s">
        <v>567</v>
      </c>
      <c r="C365" s="45"/>
      <c r="D365" s="46" t="s">
        <v>292</v>
      </c>
      <c r="E365" s="53">
        <v>1.07</v>
      </c>
      <c r="F365" s="53">
        <v>0.98</v>
      </c>
      <c r="G365" s="53">
        <v>0.96</v>
      </c>
      <c r="H365" s="53">
        <v>0.99</v>
      </c>
      <c r="I365" s="53">
        <v>0.99</v>
      </c>
      <c r="J365" s="53">
        <v>0.9</v>
      </c>
      <c r="K365" s="53">
        <v>0.76</v>
      </c>
      <c r="L365" s="53">
        <v>0.87</v>
      </c>
      <c r="M365" s="53">
        <v>0.87</v>
      </c>
      <c r="N365" s="53">
        <v>0.78</v>
      </c>
      <c r="O365" s="53">
        <v>1.01</v>
      </c>
      <c r="P365" s="53">
        <v>0.98</v>
      </c>
      <c r="Q365" s="53">
        <v>1.1499999999999999</v>
      </c>
      <c r="R365" s="53">
        <v>1.23</v>
      </c>
      <c r="S365" s="53">
        <v>1.23</v>
      </c>
      <c r="T365" s="53">
        <v>1.63</v>
      </c>
    </row>
    <row r="366" spans="1:20" hidden="1" x14ac:dyDescent="0.15">
      <c r="A366" s="50" t="s">
        <v>567</v>
      </c>
      <c r="C366" s="45"/>
      <c r="D366" s="46" t="s">
        <v>293</v>
      </c>
      <c r="E366" s="53">
        <v>1.07</v>
      </c>
      <c r="F366" s="53">
        <v>0.97</v>
      </c>
      <c r="G366" s="53">
        <v>0.96</v>
      </c>
      <c r="H366" s="53">
        <v>0.98</v>
      </c>
      <c r="I366" s="53">
        <v>0.99</v>
      </c>
      <c r="J366" s="53">
        <v>0.89</v>
      </c>
      <c r="K366" s="53">
        <v>0.76</v>
      </c>
      <c r="L366" s="53">
        <v>0.86</v>
      </c>
      <c r="M366" s="53">
        <v>0.86</v>
      </c>
      <c r="N366" s="53">
        <v>0.78</v>
      </c>
      <c r="O366" s="53">
        <v>1.01</v>
      </c>
      <c r="P366" s="53">
        <v>0.98</v>
      </c>
      <c r="Q366" s="53">
        <v>1.1499999999999999</v>
      </c>
      <c r="R366" s="53">
        <v>1.23</v>
      </c>
      <c r="S366" s="53">
        <v>1.23</v>
      </c>
      <c r="T366" s="53">
        <v>1.63</v>
      </c>
    </row>
    <row r="367" spans="1:20" hidden="1" x14ac:dyDescent="0.15">
      <c r="A367" s="50" t="s">
        <v>567</v>
      </c>
      <c r="C367" s="45"/>
      <c r="D367" s="46" t="s">
        <v>294</v>
      </c>
      <c r="E367" s="53">
        <v>1.91</v>
      </c>
      <c r="F367" s="53">
        <v>1.73</v>
      </c>
      <c r="G367" s="53">
        <v>1.7</v>
      </c>
      <c r="H367" s="53">
        <v>1.74</v>
      </c>
      <c r="I367" s="53">
        <v>1.74</v>
      </c>
      <c r="J367" s="53">
        <v>1.57</v>
      </c>
      <c r="K367" s="53">
        <v>1.31</v>
      </c>
      <c r="L367" s="53">
        <v>1.52</v>
      </c>
      <c r="M367" s="53">
        <v>1.48</v>
      </c>
      <c r="N367" s="53">
        <v>1.35</v>
      </c>
      <c r="O367" s="53">
        <v>2.0099999999999998</v>
      </c>
      <c r="P367" s="53">
        <v>1.95</v>
      </c>
      <c r="Q367" s="53">
        <v>2.2799999999999998</v>
      </c>
      <c r="R367" s="53">
        <v>2.44</v>
      </c>
      <c r="S367" s="53">
        <v>2.4500000000000002</v>
      </c>
      <c r="T367" s="53">
        <v>3.25</v>
      </c>
    </row>
    <row r="368" spans="1:20" hidden="1" x14ac:dyDescent="0.15">
      <c r="A368" s="50" t="s">
        <v>567</v>
      </c>
      <c r="C368" s="45"/>
      <c r="D368" s="46" t="s">
        <v>295</v>
      </c>
      <c r="E368" s="53">
        <v>1</v>
      </c>
      <c r="F368" s="53">
        <v>0.9</v>
      </c>
      <c r="G368" s="53">
        <v>0.88</v>
      </c>
      <c r="H368" s="53">
        <v>0.91</v>
      </c>
      <c r="I368" s="53">
        <v>0.91</v>
      </c>
      <c r="J368" s="53">
        <v>0.81</v>
      </c>
      <c r="K368" s="53">
        <v>0.69</v>
      </c>
      <c r="L368" s="53">
        <v>0.79</v>
      </c>
      <c r="M368" s="53">
        <v>0.77</v>
      </c>
      <c r="N368" s="53">
        <v>0.71</v>
      </c>
      <c r="O368" s="53">
        <v>1.01</v>
      </c>
      <c r="P368" s="53">
        <v>0.98</v>
      </c>
      <c r="Q368" s="53">
        <v>1.1499999999999999</v>
      </c>
      <c r="R368" s="53">
        <v>1.23</v>
      </c>
      <c r="S368" s="53">
        <v>1.23</v>
      </c>
      <c r="T368" s="53">
        <v>1.63</v>
      </c>
    </row>
    <row r="369" spans="1:20" hidden="1" x14ac:dyDescent="0.15">
      <c r="A369" s="50" t="s">
        <v>567</v>
      </c>
      <c r="C369" s="45"/>
      <c r="D369" s="46" t="s">
        <v>296</v>
      </c>
      <c r="E369" s="53">
        <v>0.99</v>
      </c>
      <c r="F369" s="53">
        <v>0.9</v>
      </c>
      <c r="G369" s="53">
        <v>0.88</v>
      </c>
      <c r="H369" s="53">
        <v>0.9</v>
      </c>
      <c r="I369" s="53">
        <v>0.91</v>
      </c>
      <c r="J369" s="53">
        <v>0.81</v>
      </c>
      <c r="K369" s="53">
        <v>0.68</v>
      </c>
      <c r="L369" s="53">
        <v>0.79</v>
      </c>
      <c r="M369" s="53">
        <v>0.77</v>
      </c>
      <c r="N369" s="53">
        <v>0.7</v>
      </c>
      <c r="O369" s="53">
        <v>1.01</v>
      </c>
      <c r="P369" s="53">
        <v>0.98</v>
      </c>
      <c r="Q369" s="53">
        <v>1.1499999999999999</v>
      </c>
      <c r="R369" s="53">
        <v>1.23</v>
      </c>
      <c r="S369" s="53">
        <v>1.23</v>
      </c>
      <c r="T369" s="53">
        <v>1.63</v>
      </c>
    </row>
    <row r="370" spans="1:20" hidden="1" x14ac:dyDescent="0.15">
      <c r="A370" s="50" t="s">
        <v>567</v>
      </c>
      <c r="C370" s="45"/>
      <c r="D370" s="46" t="s">
        <v>297</v>
      </c>
      <c r="E370" s="53">
        <v>1.01</v>
      </c>
      <c r="F370" s="53">
        <v>0.9</v>
      </c>
      <c r="G370" s="53">
        <v>0.89</v>
      </c>
      <c r="H370" s="53">
        <v>0.91</v>
      </c>
      <c r="I370" s="53">
        <v>0.91</v>
      </c>
      <c r="J370" s="53">
        <v>0.81</v>
      </c>
      <c r="K370" s="53">
        <v>0.68</v>
      </c>
      <c r="L370" s="53">
        <v>0.79</v>
      </c>
      <c r="M370" s="53">
        <v>0.77</v>
      </c>
      <c r="N370" s="53">
        <v>0.7</v>
      </c>
      <c r="O370" s="53">
        <v>1.01</v>
      </c>
      <c r="P370" s="53">
        <v>0.99</v>
      </c>
      <c r="Q370" s="53">
        <v>1.1499999999999999</v>
      </c>
      <c r="R370" s="53">
        <v>1.23</v>
      </c>
      <c r="S370" s="53">
        <v>1.23</v>
      </c>
      <c r="T370" s="53">
        <v>1.64</v>
      </c>
    </row>
    <row r="371" spans="1:20" hidden="1" x14ac:dyDescent="0.15">
      <c r="A371" s="50" t="s">
        <v>567</v>
      </c>
      <c r="C371" s="43" t="s">
        <v>73</v>
      </c>
      <c r="D371" s="46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</row>
    <row r="372" spans="1:20" hidden="1" x14ac:dyDescent="0.15">
      <c r="A372" s="50" t="s">
        <v>567</v>
      </c>
      <c r="C372" s="45"/>
      <c r="D372" s="43" t="s">
        <v>74</v>
      </c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spans="1:20" hidden="1" x14ac:dyDescent="0.15">
      <c r="A373" s="50" t="s">
        <v>567</v>
      </c>
      <c r="C373" s="45"/>
      <c r="D373" s="46" t="s">
        <v>201</v>
      </c>
      <c r="E373" s="66">
        <v>8.598054021447174E-2</v>
      </c>
      <c r="F373" s="66">
        <v>0.11851047956520698</v>
      </c>
      <c r="G373" s="66">
        <v>9.8066050014555484E-2</v>
      </c>
      <c r="H373" s="66">
        <v>0.1003063312552865</v>
      </c>
      <c r="I373" s="66">
        <v>0.12919807001795333</v>
      </c>
      <c r="J373" s="66">
        <v>9.8601361420292521E-2</v>
      </c>
      <c r="K373" s="66">
        <v>0.14743366069966213</v>
      </c>
      <c r="L373" s="66">
        <v>7.5137645720315935E-2</v>
      </c>
      <c r="M373" s="66">
        <v>3.7314548983735304E-2</v>
      </c>
      <c r="N373" s="66">
        <v>7.4673993830433313E-2</v>
      </c>
      <c r="O373" s="66">
        <v>9.2801329012944703E-2</v>
      </c>
      <c r="P373" s="66">
        <v>3.7317144686731155E-2</v>
      </c>
      <c r="Q373" s="66">
        <v>5.9810158630165249E-2</v>
      </c>
      <c r="R373" s="66">
        <v>7.4527845613725177E-2</v>
      </c>
      <c r="S373" s="66">
        <v>5.8618856239074334E-2</v>
      </c>
      <c r="T373" s="66">
        <v>9.4568961050881681E-2</v>
      </c>
    </row>
    <row r="374" spans="1:20" hidden="1" x14ac:dyDescent="0.15">
      <c r="A374" s="50" t="s">
        <v>567</v>
      </c>
      <c r="C374" s="45"/>
      <c r="D374" s="46" t="s">
        <v>202</v>
      </c>
      <c r="E374" s="53">
        <v>28.03</v>
      </c>
      <c r="F374" s="53">
        <v>32.89</v>
      </c>
      <c r="G374" s="53">
        <v>27.75</v>
      </c>
      <c r="H374" s="53">
        <v>25.53</v>
      </c>
      <c r="I374" s="53">
        <v>30.6</v>
      </c>
      <c r="J374" s="53">
        <v>25.64</v>
      </c>
      <c r="K374" s="53">
        <v>32.299999999999997</v>
      </c>
      <c r="L374" s="53">
        <v>18.170000000000002</v>
      </c>
      <c r="M374" s="53">
        <v>8.89</v>
      </c>
      <c r="N374" s="53">
        <v>16.47</v>
      </c>
      <c r="O374" s="53">
        <v>22.49</v>
      </c>
      <c r="P374" s="53">
        <v>8.83</v>
      </c>
      <c r="Q374" s="53">
        <v>14.64</v>
      </c>
      <c r="R374" s="53">
        <v>17.940000000000001</v>
      </c>
      <c r="S374" s="53">
        <v>14.04</v>
      </c>
      <c r="T374" s="53">
        <v>24.64</v>
      </c>
    </row>
    <row r="375" spans="1:20" hidden="1" x14ac:dyDescent="0.15">
      <c r="A375" s="50" t="s">
        <v>567</v>
      </c>
      <c r="C375" s="45"/>
      <c r="D375" s="43" t="s">
        <v>75</v>
      </c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</row>
    <row r="376" spans="1:20" hidden="1" x14ac:dyDescent="0.15">
      <c r="A376" s="50" t="s">
        <v>567</v>
      </c>
      <c r="C376" s="45"/>
      <c r="D376" s="46" t="s">
        <v>203</v>
      </c>
      <c r="E376" s="66">
        <v>1.1401815575728618E-2</v>
      </c>
      <c r="F376" s="66">
        <v>8.0427782888684452E-3</v>
      </c>
      <c r="G376" s="66">
        <v>8.1367017719826146E-3</v>
      </c>
      <c r="H376" s="66">
        <v>9.5073584551931007E-3</v>
      </c>
      <c r="I376" s="66">
        <v>8.6118095426648191E-3</v>
      </c>
      <c r="J376" s="66">
        <v>7.6271766777538637E-3</v>
      </c>
      <c r="K376" s="66">
        <v>8.5625606562780392E-3</v>
      </c>
      <c r="L376" s="66">
        <v>9.656756660556336E-3</v>
      </c>
      <c r="M376" s="66">
        <v>6.8692280578075433E-3</v>
      </c>
      <c r="N376" s="66">
        <v>8.4142185895917238E-3</v>
      </c>
      <c r="O376" s="66">
        <v>8.3001374587941806E-3</v>
      </c>
      <c r="P376" s="66">
        <v>6.9032091188075406E-3</v>
      </c>
      <c r="Q376" s="66">
        <v>7.8718650696651179E-3</v>
      </c>
      <c r="R376" s="66">
        <v>8.0777841954519196E-3</v>
      </c>
      <c r="S376" s="66">
        <v>7.8600960551052975E-3</v>
      </c>
      <c r="T376" s="66">
        <v>4.1214489773151678E-3</v>
      </c>
    </row>
    <row r="377" spans="1:20" hidden="1" x14ac:dyDescent="0.15">
      <c r="A377" s="50" t="s">
        <v>567</v>
      </c>
      <c r="C377" s="45"/>
      <c r="D377" s="46" t="s">
        <v>202</v>
      </c>
      <c r="E377" s="53">
        <v>0.11</v>
      </c>
      <c r="F377" s="53">
        <v>1.17</v>
      </c>
      <c r="G377" s="53">
        <v>0.93</v>
      </c>
      <c r="H377" s="53">
        <v>2.91</v>
      </c>
      <c r="I377" s="53">
        <v>0.83</v>
      </c>
      <c r="J377" s="53">
        <v>1.49</v>
      </c>
      <c r="K377" s="53">
        <v>2.2400000000000002</v>
      </c>
      <c r="L377" s="53">
        <v>5.19</v>
      </c>
      <c r="M377" s="53">
        <v>2.61</v>
      </c>
      <c r="N377" s="53">
        <v>4.08</v>
      </c>
      <c r="O377" s="53">
        <v>6.24</v>
      </c>
      <c r="P377" s="53">
        <v>3.77</v>
      </c>
      <c r="Q377" s="53">
        <v>7.7</v>
      </c>
      <c r="R377" s="53">
        <v>6.49</v>
      </c>
      <c r="S377" s="53">
        <v>9.52</v>
      </c>
      <c r="T377" s="53">
        <v>8.1300000000000008</v>
      </c>
    </row>
    <row r="378" spans="1:20" hidden="1" x14ac:dyDescent="0.15">
      <c r="A378" s="50" t="s">
        <v>567</v>
      </c>
      <c r="C378" s="45"/>
      <c r="D378" s="43" t="s">
        <v>76</v>
      </c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spans="1:20" hidden="1" x14ac:dyDescent="0.15">
      <c r="A379" s="50" t="s">
        <v>567</v>
      </c>
      <c r="C379" s="45"/>
      <c r="D379" s="46" t="s">
        <v>204</v>
      </c>
      <c r="E379" s="53">
        <v>28.15</v>
      </c>
      <c r="F379" s="53">
        <v>34.06</v>
      </c>
      <c r="G379" s="53">
        <v>28.69</v>
      </c>
      <c r="H379" s="53">
        <v>28.44</v>
      </c>
      <c r="I379" s="53">
        <v>31.43</v>
      </c>
      <c r="J379" s="53">
        <v>27.13</v>
      </c>
      <c r="K379" s="53">
        <v>34.53</v>
      </c>
      <c r="L379" s="53">
        <v>23.36</v>
      </c>
      <c r="M379" s="53">
        <v>11.5</v>
      </c>
      <c r="N379" s="53">
        <v>20.55</v>
      </c>
      <c r="O379" s="53">
        <v>28.73</v>
      </c>
      <c r="P379" s="53">
        <v>12.59</v>
      </c>
      <c r="Q379" s="53">
        <v>22.34</v>
      </c>
      <c r="R379" s="53">
        <v>24.43</v>
      </c>
      <c r="S379" s="53">
        <v>23.56</v>
      </c>
      <c r="T379" s="53">
        <v>32.770000000000003</v>
      </c>
    </row>
    <row r="380" spans="1:20" hidden="1" x14ac:dyDescent="0.15">
      <c r="A380" s="50" t="s">
        <v>567</v>
      </c>
      <c r="C380" s="43" t="s">
        <v>77</v>
      </c>
      <c r="D380" s="44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spans="1:20" hidden="1" x14ac:dyDescent="0.15">
      <c r="A381" s="50" t="s">
        <v>567</v>
      </c>
      <c r="C381" s="45"/>
      <c r="D381" s="43" t="s">
        <v>78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</row>
    <row r="382" spans="1:20" hidden="1" x14ac:dyDescent="0.15">
      <c r="A382" s="50" t="s">
        <v>567</v>
      </c>
      <c r="C382" s="45"/>
      <c r="D382" s="46" t="s">
        <v>70</v>
      </c>
      <c r="E382" s="56">
        <v>0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</row>
    <row r="383" spans="1:20" hidden="1" x14ac:dyDescent="0.15">
      <c r="A383" s="50" t="s">
        <v>567</v>
      </c>
      <c r="C383" s="45"/>
      <c r="D383" s="46" t="s">
        <v>71</v>
      </c>
      <c r="E383" s="56">
        <v>184266.66666666666</v>
      </c>
      <c r="F383" s="56">
        <v>112600</v>
      </c>
      <c r="G383" s="56">
        <v>123238.88888888889</v>
      </c>
      <c r="H383" s="56">
        <v>63738.888888888891</v>
      </c>
      <c r="I383" s="56">
        <v>28077.777777777777</v>
      </c>
      <c r="J383" s="56">
        <v>81047.222222222219</v>
      </c>
      <c r="K383" s="56">
        <v>7322.2222222222226</v>
      </c>
      <c r="L383" s="56">
        <v>44291.666666666664</v>
      </c>
      <c r="M383" s="56">
        <v>36855.555555555555</v>
      </c>
      <c r="N383" s="56">
        <v>8022.2222222222226</v>
      </c>
      <c r="O383" s="56">
        <v>32791.666666666664</v>
      </c>
      <c r="P383" s="56">
        <v>23272.222222222223</v>
      </c>
      <c r="Q383" s="56">
        <v>26791.666666666668</v>
      </c>
      <c r="R383" s="56">
        <v>13386.111111111111</v>
      </c>
      <c r="S383" s="56">
        <v>8827.7777777777774</v>
      </c>
      <c r="T383" s="56">
        <v>3738.8888888888887</v>
      </c>
    </row>
    <row r="384" spans="1:20" hidden="1" x14ac:dyDescent="0.15">
      <c r="A384" s="50" t="s">
        <v>567</v>
      </c>
      <c r="C384" s="45"/>
      <c r="D384" s="46" t="s">
        <v>79</v>
      </c>
      <c r="E384" s="56">
        <v>292500</v>
      </c>
      <c r="F384" s="56">
        <v>292500</v>
      </c>
      <c r="G384" s="56">
        <v>292500</v>
      </c>
      <c r="H384" s="56">
        <v>292500</v>
      </c>
      <c r="I384" s="56">
        <v>292500</v>
      </c>
      <c r="J384" s="56">
        <v>292500</v>
      </c>
      <c r="K384" s="56">
        <v>292500</v>
      </c>
      <c r="L384" s="56">
        <v>292500</v>
      </c>
      <c r="M384" s="56">
        <v>292500</v>
      </c>
      <c r="N384" s="56">
        <v>292500</v>
      </c>
      <c r="O384" s="56">
        <v>292500</v>
      </c>
      <c r="P384" s="56">
        <v>292500</v>
      </c>
      <c r="Q384" s="56">
        <v>292500</v>
      </c>
      <c r="R384" s="56">
        <v>292500</v>
      </c>
      <c r="S384" s="56">
        <v>292500</v>
      </c>
      <c r="T384" s="56">
        <v>292500</v>
      </c>
    </row>
    <row r="385" spans="1:20" hidden="1" x14ac:dyDescent="0.15">
      <c r="A385" s="50" t="s">
        <v>567</v>
      </c>
      <c r="C385" s="45"/>
      <c r="D385" s="46" t="s">
        <v>80</v>
      </c>
      <c r="E385" s="56">
        <v>59002.777777777781</v>
      </c>
      <c r="F385" s="56">
        <v>58980.555555555555</v>
      </c>
      <c r="G385" s="56">
        <v>58969.444444444445</v>
      </c>
      <c r="H385" s="56">
        <v>58961.111111111109</v>
      </c>
      <c r="I385" s="56">
        <v>58916.666666666664</v>
      </c>
      <c r="J385" s="56">
        <v>58902.777777777781</v>
      </c>
      <c r="K385" s="56">
        <v>58933.333333333336</v>
      </c>
      <c r="L385" s="56">
        <v>58897.222222222219</v>
      </c>
      <c r="M385" s="56">
        <v>58922.222222222219</v>
      </c>
      <c r="N385" s="56">
        <v>58802.777777777781</v>
      </c>
      <c r="O385" s="56">
        <v>58908.333333333336</v>
      </c>
      <c r="P385" s="56">
        <v>58875</v>
      </c>
      <c r="Q385" s="56">
        <v>58869.444444444445</v>
      </c>
      <c r="R385" s="56">
        <v>58855.555555555555</v>
      </c>
      <c r="S385" s="56">
        <v>58822.222222222219</v>
      </c>
      <c r="T385" s="56">
        <v>58461.111111111109</v>
      </c>
    </row>
    <row r="386" spans="1:20" hidden="1" x14ac:dyDescent="0.15">
      <c r="A386" s="50" t="s">
        <v>567</v>
      </c>
      <c r="C386" s="45"/>
      <c r="D386" s="46" t="s">
        <v>81</v>
      </c>
      <c r="E386" s="56">
        <v>41477.777777777781</v>
      </c>
      <c r="F386" s="56">
        <v>41477.777777777781</v>
      </c>
      <c r="G386" s="56">
        <v>41477.777777777781</v>
      </c>
      <c r="H386" s="56">
        <v>41477.777777777781</v>
      </c>
      <c r="I386" s="56">
        <v>41477.777777777781</v>
      </c>
      <c r="J386" s="56">
        <v>41477.777777777781</v>
      </c>
      <c r="K386" s="56">
        <v>41477.777777777781</v>
      </c>
      <c r="L386" s="56">
        <v>41477.777777777781</v>
      </c>
      <c r="M386" s="56">
        <v>41477.777777777781</v>
      </c>
      <c r="N386" s="56">
        <v>41477.777777777781</v>
      </c>
      <c r="O386" s="56">
        <v>41477.777777777781</v>
      </c>
      <c r="P386" s="56">
        <v>41477.777777777781</v>
      </c>
      <c r="Q386" s="56">
        <v>41477.777777777781</v>
      </c>
      <c r="R386" s="56">
        <v>41477.777777777781</v>
      </c>
      <c r="S386" s="56">
        <v>41477.777777777781</v>
      </c>
      <c r="T386" s="56">
        <v>41477.777777777781</v>
      </c>
    </row>
    <row r="387" spans="1:20" hidden="1" x14ac:dyDescent="0.15">
      <c r="A387" s="50" t="s">
        <v>567</v>
      </c>
      <c r="C387" s="45"/>
      <c r="D387" s="46" t="s">
        <v>82</v>
      </c>
      <c r="E387" s="56">
        <v>0</v>
      </c>
      <c r="F387" s="56">
        <v>0</v>
      </c>
      <c r="G387" s="56">
        <v>0</v>
      </c>
      <c r="H387" s="56">
        <v>0</v>
      </c>
      <c r="I387" s="56">
        <v>0</v>
      </c>
      <c r="J387" s="56">
        <v>0</v>
      </c>
      <c r="K387" s="56">
        <v>0</v>
      </c>
      <c r="L387" s="56">
        <v>0</v>
      </c>
      <c r="M387" s="56">
        <v>0</v>
      </c>
      <c r="N387" s="56">
        <v>0</v>
      </c>
      <c r="O387" s="56">
        <v>0</v>
      </c>
      <c r="P387" s="56">
        <v>0</v>
      </c>
      <c r="Q387" s="56">
        <v>0</v>
      </c>
      <c r="R387" s="56">
        <v>0</v>
      </c>
      <c r="S387" s="56">
        <v>0</v>
      </c>
      <c r="T387" s="56">
        <v>0</v>
      </c>
    </row>
    <row r="388" spans="1:20" hidden="1" x14ac:dyDescent="0.15">
      <c r="A388" s="50" t="s">
        <v>567</v>
      </c>
      <c r="C388" s="45"/>
      <c r="D388" s="46" t="s">
        <v>83</v>
      </c>
      <c r="E388" s="56">
        <v>104269.44444444444</v>
      </c>
      <c r="F388" s="56">
        <v>74538.888888888876</v>
      </c>
      <c r="G388" s="56">
        <v>75419.444444444438</v>
      </c>
      <c r="H388" s="56">
        <v>75336.111111111109</v>
      </c>
      <c r="I388" s="56">
        <v>74141.666666666672</v>
      </c>
      <c r="J388" s="56">
        <v>69622.222222222219</v>
      </c>
      <c r="K388" s="56">
        <v>57683.333333333336</v>
      </c>
      <c r="L388" s="56">
        <v>68222.222222222219</v>
      </c>
      <c r="M388" s="56">
        <v>68258.333333333328</v>
      </c>
      <c r="N388" s="56">
        <v>60238.888888888891</v>
      </c>
      <c r="O388" s="56">
        <v>80966.666666666672</v>
      </c>
      <c r="P388" s="56">
        <v>78391.666666666672</v>
      </c>
      <c r="Q388" s="56">
        <v>91861.111111111109</v>
      </c>
      <c r="R388" s="56">
        <v>96991.666666666672</v>
      </c>
      <c r="S388" s="56">
        <v>98916.666666666672</v>
      </c>
      <c r="T388" s="56">
        <v>148550</v>
      </c>
    </row>
    <row r="389" spans="1:20" hidden="1" x14ac:dyDescent="0.15">
      <c r="A389" s="50" t="s">
        <v>567</v>
      </c>
      <c r="C389" s="45"/>
      <c r="D389" s="46" t="s">
        <v>84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56">
        <v>0</v>
      </c>
      <c r="N389" s="56">
        <v>0</v>
      </c>
      <c r="O389" s="56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</row>
    <row r="390" spans="1:20" hidden="1" x14ac:dyDescent="0.15">
      <c r="A390" s="50" t="s">
        <v>567</v>
      </c>
      <c r="C390" s="45"/>
      <c r="D390" s="46" t="s">
        <v>85</v>
      </c>
      <c r="E390" s="56">
        <v>0</v>
      </c>
      <c r="F390" s="56">
        <v>0</v>
      </c>
      <c r="G390" s="56">
        <v>0</v>
      </c>
      <c r="H390" s="56">
        <v>0</v>
      </c>
      <c r="I390" s="56">
        <v>0</v>
      </c>
      <c r="J390" s="56">
        <v>0</v>
      </c>
      <c r="K390" s="56">
        <v>0</v>
      </c>
      <c r="L390" s="56">
        <v>0</v>
      </c>
      <c r="M390" s="56">
        <v>0</v>
      </c>
      <c r="N390" s="56">
        <v>0</v>
      </c>
      <c r="O390" s="56">
        <v>0</v>
      </c>
      <c r="P390" s="56">
        <v>0</v>
      </c>
      <c r="Q390" s="56">
        <v>0</v>
      </c>
      <c r="R390" s="56">
        <v>0</v>
      </c>
      <c r="S390" s="56">
        <v>0</v>
      </c>
      <c r="T390" s="56">
        <v>0</v>
      </c>
    </row>
    <row r="391" spans="1:20" hidden="1" x14ac:dyDescent="0.15">
      <c r="A391" s="50" t="s">
        <v>567</v>
      </c>
      <c r="C391" s="45"/>
      <c r="D391" s="46" t="s">
        <v>86</v>
      </c>
      <c r="E391" s="56">
        <v>0</v>
      </c>
      <c r="F391" s="56">
        <v>0</v>
      </c>
      <c r="G391" s="56">
        <v>0</v>
      </c>
      <c r="H391" s="56">
        <v>0</v>
      </c>
      <c r="I391" s="56">
        <v>0</v>
      </c>
      <c r="J391" s="56">
        <v>0</v>
      </c>
      <c r="K391" s="56">
        <v>0</v>
      </c>
      <c r="L391" s="56">
        <v>0</v>
      </c>
      <c r="M391" s="56">
        <v>0</v>
      </c>
      <c r="N391" s="56">
        <v>0</v>
      </c>
      <c r="O391" s="56">
        <v>0</v>
      </c>
      <c r="P391" s="56">
        <v>0</v>
      </c>
      <c r="Q391" s="56">
        <v>0</v>
      </c>
      <c r="R391" s="56">
        <v>0</v>
      </c>
      <c r="S391" s="56">
        <v>0</v>
      </c>
      <c r="T391" s="56">
        <v>0</v>
      </c>
    </row>
    <row r="392" spans="1:20" hidden="1" x14ac:dyDescent="0.15">
      <c r="A392" s="50" t="s">
        <v>567</v>
      </c>
      <c r="C392" s="45"/>
      <c r="D392" s="46" t="s">
        <v>65</v>
      </c>
      <c r="E392" s="56">
        <v>0</v>
      </c>
      <c r="F392" s="56">
        <v>0</v>
      </c>
      <c r="G392" s="56">
        <v>0</v>
      </c>
      <c r="H392" s="56">
        <v>0</v>
      </c>
      <c r="I392" s="56">
        <v>0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0</v>
      </c>
      <c r="P392" s="56">
        <v>0</v>
      </c>
      <c r="Q392" s="56">
        <v>0</v>
      </c>
      <c r="R392" s="56">
        <v>0</v>
      </c>
      <c r="S392" s="56">
        <v>0</v>
      </c>
      <c r="T392" s="56">
        <v>0</v>
      </c>
    </row>
    <row r="393" spans="1:20" hidden="1" x14ac:dyDescent="0.15">
      <c r="A393" s="50" t="s">
        <v>567</v>
      </c>
      <c r="C393" s="45"/>
      <c r="D393" s="46" t="s">
        <v>87</v>
      </c>
      <c r="E393" s="56">
        <v>0</v>
      </c>
      <c r="F393" s="56">
        <v>0</v>
      </c>
      <c r="G393" s="56">
        <v>0</v>
      </c>
      <c r="H393" s="56">
        <v>0</v>
      </c>
      <c r="I393" s="56">
        <v>0</v>
      </c>
      <c r="J393" s="56">
        <v>0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0</v>
      </c>
      <c r="T393" s="56">
        <v>0</v>
      </c>
    </row>
    <row r="394" spans="1:20" hidden="1" x14ac:dyDescent="0.15">
      <c r="A394" s="50" t="s">
        <v>567</v>
      </c>
      <c r="C394" s="45"/>
      <c r="D394" s="46" t="s">
        <v>88</v>
      </c>
      <c r="E394" s="56">
        <v>0</v>
      </c>
      <c r="F394" s="56">
        <v>0</v>
      </c>
      <c r="G394" s="56">
        <v>0</v>
      </c>
      <c r="H394" s="56">
        <v>0</v>
      </c>
      <c r="I394" s="56">
        <v>0</v>
      </c>
      <c r="J394" s="56">
        <v>0</v>
      </c>
      <c r="K394" s="56">
        <v>0</v>
      </c>
      <c r="L394" s="56">
        <v>0</v>
      </c>
      <c r="M394" s="56">
        <v>0</v>
      </c>
      <c r="N394" s="56">
        <v>0</v>
      </c>
      <c r="O394" s="56">
        <v>0</v>
      </c>
      <c r="P394" s="56">
        <v>0</v>
      </c>
      <c r="Q394" s="56">
        <v>0</v>
      </c>
      <c r="R394" s="56">
        <v>0</v>
      </c>
      <c r="S394" s="56">
        <v>0</v>
      </c>
      <c r="T394" s="56">
        <v>0</v>
      </c>
    </row>
    <row r="395" spans="1:20" hidden="1" x14ac:dyDescent="0.15">
      <c r="A395" s="50" t="s">
        <v>567</v>
      </c>
      <c r="C395" s="45"/>
      <c r="D395" s="46" t="s">
        <v>89</v>
      </c>
      <c r="E395" s="56">
        <v>0</v>
      </c>
      <c r="F395" s="56">
        <v>0</v>
      </c>
      <c r="G395" s="56">
        <v>0</v>
      </c>
      <c r="H395" s="56">
        <v>0</v>
      </c>
      <c r="I395" s="56">
        <v>0</v>
      </c>
      <c r="J395" s="56">
        <v>0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0</v>
      </c>
    </row>
    <row r="396" spans="1:20" hidden="1" x14ac:dyDescent="0.15">
      <c r="A396" s="50" t="s">
        <v>567</v>
      </c>
      <c r="C396" s="45"/>
      <c r="D396" s="46" t="s">
        <v>90</v>
      </c>
      <c r="E396" s="56">
        <v>681519.4444444445</v>
      </c>
      <c r="F396" s="56">
        <v>580097.22222222225</v>
      </c>
      <c r="G396" s="56">
        <v>591605.55555555562</v>
      </c>
      <c r="H396" s="56">
        <v>532016.66666666663</v>
      </c>
      <c r="I396" s="56">
        <v>495111.11111111112</v>
      </c>
      <c r="J396" s="56">
        <v>543550</v>
      </c>
      <c r="K396" s="56">
        <v>457919.44444444444</v>
      </c>
      <c r="L396" s="56">
        <v>505391.66666666669</v>
      </c>
      <c r="M396" s="56">
        <v>498011.11111111112</v>
      </c>
      <c r="N396" s="56">
        <v>461044.44444444444</v>
      </c>
      <c r="O396" s="56">
        <v>506641.66666666669</v>
      </c>
      <c r="P396" s="56">
        <v>494516.66666666669</v>
      </c>
      <c r="Q396" s="56">
        <v>511497.22222222225</v>
      </c>
      <c r="R396" s="56">
        <v>503211.11111111112</v>
      </c>
      <c r="S396" s="56">
        <v>500541.66666666669</v>
      </c>
      <c r="T396" s="56">
        <v>544727.77777777775</v>
      </c>
    </row>
    <row r="397" spans="1:20" hidden="1" x14ac:dyDescent="0.15">
      <c r="A397" s="50" t="s">
        <v>567</v>
      </c>
      <c r="C397" s="45"/>
      <c r="D397" s="43" t="s">
        <v>205</v>
      </c>
      <c r="E397" s="50"/>
    </row>
    <row r="398" spans="1:20" hidden="1" x14ac:dyDescent="0.15">
      <c r="A398" s="50" t="s">
        <v>567</v>
      </c>
      <c r="C398" s="45"/>
      <c r="D398" s="46" t="s">
        <v>70</v>
      </c>
      <c r="E398" s="56">
        <v>20930</v>
      </c>
      <c r="F398" s="56">
        <v>304360</v>
      </c>
      <c r="G398" s="56">
        <v>239280</v>
      </c>
      <c r="H398" s="56">
        <v>640080</v>
      </c>
      <c r="I398" s="56">
        <v>202040</v>
      </c>
      <c r="J398" s="56">
        <v>408880</v>
      </c>
      <c r="K398" s="56">
        <v>546110</v>
      </c>
      <c r="L398" s="56">
        <v>1123780</v>
      </c>
      <c r="M398" s="56">
        <v>794360</v>
      </c>
      <c r="N398" s="56">
        <v>1013040</v>
      </c>
      <c r="O398" s="56">
        <v>1571380</v>
      </c>
      <c r="P398" s="56">
        <v>1140500</v>
      </c>
      <c r="Q398" s="56">
        <v>2045500</v>
      </c>
      <c r="R398" s="56">
        <v>1679390</v>
      </c>
      <c r="S398" s="56">
        <v>2531880</v>
      </c>
      <c r="T398" s="56">
        <v>4123460</v>
      </c>
    </row>
    <row r="399" spans="1:20" hidden="1" x14ac:dyDescent="0.15">
      <c r="A399" s="50" t="s">
        <v>567</v>
      </c>
      <c r="C399" s="45"/>
      <c r="D399" s="46" t="s">
        <v>71</v>
      </c>
      <c r="E399" s="56">
        <v>0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56">
        <v>0</v>
      </c>
      <c r="L399" s="56">
        <v>0</v>
      </c>
      <c r="M399" s="56">
        <v>0</v>
      </c>
      <c r="N399" s="56">
        <v>0</v>
      </c>
      <c r="O399" s="56">
        <v>0</v>
      </c>
      <c r="P399" s="56">
        <v>0</v>
      </c>
      <c r="Q399" s="56">
        <v>0</v>
      </c>
      <c r="R399" s="56">
        <v>0</v>
      </c>
      <c r="S399" s="56">
        <v>0</v>
      </c>
      <c r="T399" s="56">
        <v>0</v>
      </c>
    </row>
    <row r="400" spans="1:20" hidden="1" x14ac:dyDescent="0.15">
      <c r="A400" s="50" t="s">
        <v>567</v>
      </c>
      <c r="C400" s="45"/>
      <c r="D400" s="46" t="s">
        <v>79</v>
      </c>
      <c r="E400" s="56">
        <v>0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56">
        <v>0</v>
      </c>
      <c r="L400" s="56">
        <v>0</v>
      </c>
      <c r="M400" s="56">
        <v>0</v>
      </c>
      <c r="N400" s="56">
        <v>0</v>
      </c>
      <c r="O400" s="56">
        <v>0</v>
      </c>
      <c r="P400" s="56">
        <v>0</v>
      </c>
      <c r="Q400" s="56">
        <v>0</v>
      </c>
      <c r="R400" s="56">
        <v>0</v>
      </c>
      <c r="S400" s="56">
        <v>0</v>
      </c>
      <c r="T400" s="56">
        <v>0</v>
      </c>
    </row>
    <row r="401" spans="1:20" hidden="1" x14ac:dyDescent="0.15">
      <c r="A401" s="50" t="s">
        <v>567</v>
      </c>
      <c r="C401" s="45"/>
      <c r="D401" s="46" t="s">
        <v>80</v>
      </c>
      <c r="E401" s="56">
        <v>0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56">
        <v>0</v>
      </c>
      <c r="L401" s="56">
        <v>0</v>
      </c>
      <c r="M401" s="56">
        <v>0</v>
      </c>
      <c r="N401" s="56">
        <v>0</v>
      </c>
      <c r="O401" s="56">
        <v>0</v>
      </c>
      <c r="P401" s="56">
        <v>0</v>
      </c>
      <c r="Q401" s="56">
        <v>0</v>
      </c>
      <c r="R401" s="56">
        <v>0</v>
      </c>
      <c r="S401" s="56">
        <v>0</v>
      </c>
      <c r="T401" s="56">
        <v>0</v>
      </c>
    </row>
    <row r="402" spans="1:20" hidden="1" x14ac:dyDescent="0.15">
      <c r="A402" s="50" t="s">
        <v>567</v>
      </c>
      <c r="C402" s="45"/>
      <c r="D402" s="46" t="s">
        <v>81</v>
      </c>
      <c r="E402" s="56">
        <v>0</v>
      </c>
      <c r="F402" s="56">
        <v>0</v>
      </c>
      <c r="G402" s="56">
        <v>0</v>
      </c>
      <c r="H402" s="56">
        <v>0</v>
      </c>
      <c r="I402" s="56">
        <v>0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0</v>
      </c>
      <c r="T402" s="56">
        <v>0</v>
      </c>
    </row>
    <row r="403" spans="1:20" hidden="1" x14ac:dyDescent="0.15">
      <c r="A403" s="50" t="s">
        <v>567</v>
      </c>
      <c r="C403" s="45"/>
      <c r="D403" s="46" t="s">
        <v>82</v>
      </c>
      <c r="E403" s="56">
        <v>0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56">
        <v>0</v>
      </c>
      <c r="L403" s="56">
        <v>0</v>
      </c>
      <c r="M403" s="56">
        <v>0</v>
      </c>
      <c r="N403" s="56">
        <v>0</v>
      </c>
      <c r="O403" s="56">
        <v>0</v>
      </c>
      <c r="P403" s="56">
        <v>0</v>
      </c>
      <c r="Q403" s="56">
        <v>0</v>
      </c>
      <c r="R403" s="56">
        <v>0</v>
      </c>
      <c r="S403" s="56">
        <v>0</v>
      </c>
      <c r="T403" s="56">
        <v>0</v>
      </c>
    </row>
    <row r="404" spans="1:20" hidden="1" x14ac:dyDescent="0.15">
      <c r="A404" s="50" t="s">
        <v>567</v>
      </c>
      <c r="C404" s="45"/>
      <c r="D404" s="46" t="s">
        <v>83</v>
      </c>
      <c r="E404" s="56">
        <v>0</v>
      </c>
      <c r="F404" s="56">
        <v>0</v>
      </c>
      <c r="G404" s="56">
        <v>0</v>
      </c>
      <c r="H404" s="56">
        <v>0</v>
      </c>
      <c r="I404" s="56">
        <v>0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0</v>
      </c>
    </row>
    <row r="405" spans="1:20" hidden="1" x14ac:dyDescent="0.15">
      <c r="A405" s="50" t="s">
        <v>567</v>
      </c>
      <c r="C405" s="45"/>
      <c r="D405" s="46" t="s">
        <v>84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0</v>
      </c>
      <c r="N405" s="56">
        <v>0</v>
      </c>
      <c r="O405" s="56">
        <v>0</v>
      </c>
      <c r="P405" s="56">
        <v>0</v>
      </c>
      <c r="Q405" s="56">
        <v>0</v>
      </c>
      <c r="R405" s="56">
        <v>0</v>
      </c>
      <c r="S405" s="56">
        <v>0</v>
      </c>
      <c r="T405" s="56">
        <v>0</v>
      </c>
    </row>
    <row r="406" spans="1:20" hidden="1" x14ac:dyDescent="0.15">
      <c r="A406" s="50" t="s">
        <v>567</v>
      </c>
      <c r="C406" s="45"/>
      <c r="D406" s="46" t="s">
        <v>85</v>
      </c>
      <c r="E406" s="56">
        <v>0</v>
      </c>
      <c r="F406" s="56">
        <v>0</v>
      </c>
      <c r="G406" s="56">
        <v>0</v>
      </c>
      <c r="H406" s="56">
        <v>0</v>
      </c>
      <c r="I406" s="56">
        <v>0</v>
      </c>
      <c r="J406" s="56">
        <v>0</v>
      </c>
      <c r="K406" s="56">
        <v>0</v>
      </c>
      <c r="L406" s="56">
        <v>0</v>
      </c>
      <c r="M406" s="56">
        <v>0</v>
      </c>
      <c r="N406" s="56">
        <v>0</v>
      </c>
      <c r="O406" s="56">
        <v>0</v>
      </c>
      <c r="P406" s="56">
        <v>0</v>
      </c>
      <c r="Q406" s="56">
        <v>0</v>
      </c>
      <c r="R406" s="56">
        <v>0</v>
      </c>
      <c r="S406" s="56">
        <v>0</v>
      </c>
      <c r="T406" s="56">
        <v>0</v>
      </c>
    </row>
    <row r="407" spans="1:20" hidden="1" x14ac:dyDescent="0.15">
      <c r="A407" s="50" t="s">
        <v>567</v>
      </c>
      <c r="C407" s="45"/>
      <c r="D407" s="46" t="s">
        <v>86</v>
      </c>
      <c r="E407" s="56">
        <v>0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56">
        <v>0</v>
      </c>
      <c r="L407" s="56">
        <v>0</v>
      </c>
      <c r="M407" s="56">
        <v>0</v>
      </c>
      <c r="N407" s="56">
        <v>0</v>
      </c>
      <c r="O407" s="56">
        <v>0</v>
      </c>
      <c r="P407" s="56">
        <v>0</v>
      </c>
      <c r="Q407" s="56">
        <v>0</v>
      </c>
      <c r="R407" s="56">
        <v>0</v>
      </c>
      <c r="S407" s="56">
        <v>0</v>
      </c>
      <c r="T407" s="56">
        <v>0</v>
      </c>
    </row>
    <row r="408" spans="1:20" hidden="1" x14ac:dyDescent="0.15">
      <c r="A408" s="50" t="s">
        <v>567</v>
      </c>
      <c r="C408" s="45"/>
      <c r="D408" s="46" t="s">
        <v>65</v>
      </c>
      <c r="E408" s="56">
        <v>0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56">
        <v>0</v>
      </c>
      <c r="L408" s="56">
        <v>0</v>
      </c>
      <c r="M408" s="56">
        <v>0</v>
      </c>
      <c r="N408" s="56">
        <v>0</v>
      </c>
      <c r="O408" s="56">
        <v>0</v>
      </c>
      <c r="P408" s="56">
        <v>0</v>
      </c>
      <c r="Q408" s="56">
        <v>0</v>
      </c>
      <c r="R408" s="56">
        <v>0</v>
      </c>
      <c r="S408" s="56">
        <v>0</v>
      </c>
      <c r="T408" s="56">
        <v>0</v>
      </c>
    </row>
    <row r="409" spans="1:20" hidden="1" x14ac:dyDescent="0.15">
      <c r="A409" s="50" t="s">
        <v>567</v>
      </c>
      <c r="C409" s="45"/>
      <c r="D409" s="46" t="s">
        <v>87</v>
      </c>
      <c r="E409" s="56">
        <v>0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56">
        <v>0</v>
      </c>
      <c r="L409" s="56">
        <v>0</v>
      </c>
      <c r="M409" s="56">
        <v>0</v>
      </c>
      <c r="N409" s="56">
        <v>0</v>
      </c>
      <c r="O409" s="56">
        <v>0</v>
      </c>
      <c r="P409" s="56">
        <v>0</v>
      </c>
      <c r="Q409" s="56">
        <v>0</v>
      </c>
      <c r="R409" s="56">
        <v>0</v>
      </c>
      <c r="S409" s="56">
        <v>0</v>
      </c>
      <c r="T409" s="56">
        <v>0</v>
      </c>
    </row>
    <row r="410" spans="1:20" hidden="1" x14ac:dyDescent="0.15">
      <c r="A410" s="50" t="s">
        <v>567</v>
      </c>
      <c r="C410" s="45"/>
      <c r="D410" s="46" t="s">
        <v>88</v>
      </c>
      <c r="E410" s="56">
        <v>0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56">
        <v>0</v>
      </c>
      <c r="L410" s="56">
        <v>0</v>
      </c>
      <c r="M410" s="56">
        <v>0</v>
      </c>
      <c r="N410" s="56">
        <v>0</v>
      </c>
      <c r="O410" s="56">
        <v>0</v>
      </c>
      <c r="P410" s="56">
        <v>0</v>
      </c>
      <c r="Q410" s="56">
        <v>0</v>
      </c>
      <c r="R410" s="56">
        <v>0</v>
      </c>
      <c r="S410" s="56">
        <v>0</v>
      </c>
      <c r="T410" s="56">
        <v>0</v>
      </c>
    </row>
    <row r="411" spans="1:20" hidden="1" x14ac:dyDescent="0.15">
      <c r="A411" s="50" t="s">
        <v>567</v>
      </c>
      <c r="C411" s="45"/>
      <c r="D411" s="46" t="s">
        <v>89</v>
      </c>
      <c r="E411" s="56">
        <v>0</v>
      </c>
      <c r="F411" s="56">
        <v>0</v>
      </c>
      <c r="G411" s="56">
        <v>0</v>
      </c>
      <c r="H411" s="56">
        <v>0</v>
      </c>
      <c r="I411" s="56">
        <v>0</v>
      </c>
      <c r="J411" s="56">
        <v>0</v>
      </c>
      <c r="K411" s="56">
        <v>0</v>
      </c>
      <c r="L411" s="56">
        <v>0</v>
      </c>
      <c r="M411" s="56">
        <v>0</v>
      </c>
      <c r="N411" s="56">
        <v>0</v>
      </c>
      <c r="O411" s="56">
        <v>0</v>
      </c>
      <c r="P411" s="56">
        <v>0</v>
      </c>
      <c r="Q411" s="56">
        <v>0</v>
      </c>
      <c r="R411" s="56">
        <v>0</v>
      </c>
      <c r="S411" s="56">
        <v>0</v>
      </c>
      <c r="T411" s="56">
        <v>0</v>
      </c>
    </row>
    <row r="412" spans="1:20" hidden="1" x14ac:dyDescent="0.15">
      <c r="A412" s="50" t="s">
        <v>567</v>
      </c>
      <c r="C412" s="45"/>
      <c r="D412" s="46" t="s">
        <v>90</v>
      </c>
      <c r="E412" s="56">
        <v>20930</v>
      </c>
      <c r="F412" s="56">
        <v>304360</v>
      </c>
      <c r="G412" s="56">
        <v>239280</v>
      </c>
      <c r="H412" s="56">
        <v>640080</v>
      </c>
      <c r="I412" s="56">
        <v>202040</v>
      </c>
      <c r="J412" s="56">
        <v>408880</v>
      </c>
      <c r="K412" s="56">
        <v>546110</v>
      </c>
      <c r="L412" s="56">
        <v>1123780</v>
      </c>
      <c r="M412" s="56">
        <v>794360</v>
      </c>
      <c r="N412" s="56">
        <v>1013040</v>
      </c>
      <c r="O412" s="56">
        <v>1571380</v>
      </c>
      <c r="P412" s="56">
        <v>1140500</v>
      </c>
      <c r="Q412" s="56">
        <v>2045500</v>
      </c>
      <c r="R412" s="56">
        <v>1679390</v>
      </c>
      <c r="S412" s="56">
        <v>2531880</v>
      </c>
      <c r="T412" s="56">
        <v>4123460</v>
      </c>
    </row>
    <row r="413" spans="1:20" hidden="1" x14ac:dyDescent="0.15">
      <c r="A413" s="50" t="s">
        <v>567</v>
      </c>
      <c r="C413" s="45"/>
      <c r="D413" s="43" t="s">
        <v>206</v>
      </c>
      <c r="E413" s="50"/>
    </row>
    <row r="414" spans="1:20" hidden="1" x14ac:dyDescent="0.15">
      <c r="A414" s="50" t="s">
        <v>567</v>
      </c>
      <c r="C414" s="45"/>
      <c r="D414" s="46" t="s">
        <v>70</v>
      </c>
      <c r="E414" s="56">
        <v>0</v>
      </c>
      <c r="F414" s="56">
        <v>0</v>
      </c>
      <c r="G414" s="56">
        <v>0</v>
      </c>
      <c r="H414" s="56">
        <v>0</v>
      </c>
      <c r="I414" s="56">
        <v>0</v>
      </c>
      <c r="J414" s="56">
        <v>0</v>
      </c>
      <c r="K414" s="56">
        <v>0</v>
      </c>
      <c r="L414" s="56">
        <v>0</v>
      </c>
      <c r="M414" s="56">
        <v>0</v>
      </c>
      <c r="N414" s="56">
        <v>0</v>
      </c>
      <c r="O414" s="56">
        <v>0</v>
      </c>
      <c r="P414" s="56">
        <v>0</v>
      </c>
      <c r="Q414" s="56">
        <v>0</v>
      </c>
      <c r="R414" s="56">
        <v>0</v>
      </c>
      <c r="S414" s="56">
        <v>0</v>
      </c>
      <c r="T414" s="56">
        <v>0</v>
      </c>
    </row>
    <row r="415" spans="1:20" hidden="1" x14ac:dyDescent="0.15">
      <c r="A415" s="50" t="s">
        <v>567</v>
      </c>
      <c r="C415" s="45"/>
      <c r="D415" s="46" t="s">
        <v>71</v>
      </c>
      <c r="E415" s="56">
        <v>0</v>
      </c>
      <c r="F415" s="56">
        <v>0</v>
      </c>
      <c r="G415" s="56">
        <v>0</v>
      </c>
      <c r="H415" s="56">
        <v>0</v>
      </c>
      <c r="I415" s="56">
        <v>0</v>
      </c>
      <c r="J415" s="56">
        <v>0</v>
      </c>
      <c r="K415" s="56">
        <v>0</v>
      </c>
      <c r="L415" s="56">
        <v>0</v>
      </c>
      <c r="M415" s="56">
        <v>0</v>
      </c>
      <c r="N415" s="56">
        <v>0</v>
      </c>
      <c r="O415" s="56">
        <v>0</v>
      </c>
      <c r="P415" s="56">
        <v>0</v>
      </c>
      <c r="Q415" s="56">
        <v>0</v>
      </c>
      <c r="R415" s="56">
        <v>0</v>
      </c>
      <c r="S415" s="56">
        <v>0</v>
      </c>
      <c r="T415" s="56">
        <v>0</v>
      </c>
    </row>
    <row r="416" spans="1:20" hidden="1" x14ac:dyDescent="0.15">
      <c r="A416" s="50" t="s">
        <v>567</v>
      </c>
      <c r="C416" s="45"/>
      <c r="D416" s="46" t="s">
        <v>79</v>
      </c>
      <c r="E416" s="56">
        <v>0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56">
        <v>0</v>
      </c>
      <c r="L416" s="56">
        <v>0</v>
      </c>
      <c r="M416" s="56">
        <v>0</v>
      </c>
      <c r="N416" s="56">
        <v>0</v>
      </c>
      <c r="O416" s="56">
        <v>0</v>
      </c>
      <c r="P416" s="56">
        <v>0</v>
      </c>
      <c r="Q416" s="56">
        <v>0</v>
      </c>
      <c r="R416" s="56">
        <v>0</v>
      </c>
      <c r="S416" s="56">
        <v>0</v>
      </c>
      <c r="T416" s="56">
        <v>0</v>
      </c>
    </row>
    <row r="417" spans="1:20" hidden="1" x14ac:dyDescent="0.15">
      <c r="A417" s="50" t="s">
        <v>567</v>
      </c>
      <c r="C417" s="45"/>
      <c r="D417" s="46" t="s">
        <v>80</v>
      </c>
      <c r="E417" s="56">
        <v>0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0</v>
      </c>
    </row>
    <row r="418" spans="1:20" hidden="1" x14ac:dyDescent="0.15">
      <c r="A418" s="50" t="s">
        <v>567</v>
      </c>
      <c r="C418" s="45"/>
      <c r="D418" s="46" t="s">
        <v>81</v>
      </c>
      <c r="E418" s="56">
        <v>0</v>
      </c>
      <c r="F418" s="56">
        <v>0</v>
      </c>
      <c r="G418" s="56">
        <v>0</v>
      </c>
      <c r="H418" s="56">
        <v>0</v>
      </c>
      <c r="I418" s="56">
        <v>0</v>
      </c>
      <c r="J418" s="56">
        <v>0</v>
      </c>
      <c r="K418" s="56">
        <v>0</v>
      </c>
      <c r="L418" s="56">
        <v>0</v>
      </c>
      <c r="M418" s="56">
        <v>0</v>
      </c>
      <c r="N418" s="56">
        <v>0</v>
      </c>
      <c r="O418" s="56">
        <v>0</v>
      </c>
      <c r="P418" s="56">
        <v>0</v>
      </c>
      <c r="Q418" s="56">
        <v>0</v>
      </c>
      <c r="R418" s="56">
        <v>0</v>
      </c>
      <c r="S418" s="56">
        <v>0</v>
      </c>
      <c r="T418" s="56">
        <v>0</v>
      </c>
    </row>
    <row r="419" spans="1:20" hidden="1" x14ac:dyDescent="0.15">
      <c r="A419" s="50" t="s">
        <v>567</v>
      </c>
      <c r="C419" s="45"/>
      <c r="D419" s="46" t="s">
        <v>82</v>
      </c>
      <c r="E419" s="56">
        <v>0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56">
        <v>0</v>
      </c>
      <c r="L419" s="56">
        <v>0</v>
      </c>
      <c r="M419" s="56">
        <v>0</v>
      </c>
      <c r="N419" s="56">
        <v>0</v>
      </c>
      <c r="O419" s="56">
        <v>0</v>
      </c>
      <c r="P419" s="56">
        <v>0</v>
      </c>
      <c r="Q419" s="56">
        <v>0</v>
      </c>
      <c r="R419" s="56">
        <v>0</v>
      </c>
      <c r="S419" s="56">
        <v>0</v>
      </c>
      <c r="T419" s="56">
        <v>0</v>
      </c>
    </row>
    <row r="420" spans="1:20" hidden="1" x14ac:dyDescent="0.15">
      <c r="A420" s="50" t="s">
        <v>567</v>
      </c>
      <c r="C420" s="45"/>
      <c r="D420" s="46" t="s">
        <v>83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56">
        <v>0</v>
      </c>
      <c r="O420" s="56">
        <v>0</v>
      </c>
      <c r="P420" s="56">
        <v>0</v>
      </c>
      <c r="Q420" s="56">
        <v>0</v>
      </c>
      <c r="R420" s="56">
        <v>0</v>
      </c>
      <c r="S420" s="56">
        <v>0</v>
      </c>
      <c r="T420" s="56">
        <v>0</v>
      </c>
    </row>
    <row r="421" spans="1:20" hidden="1" x14ac:dyDescent="0.15">
      <c r="A421" s="50" t="s">
        <v>567</v>
      </c>
      <c r="C421" s="45"/>
      <c r="D421" s="46" t="s">
        <v>84</v>
      </c>
      <c r="E421" s="56">
        <v>0</v>
      </c>
      <c r="F421" s="56">
        <v>0</v>
      </c>
      <c r="G421" s="56">
        <v>0</v>
      </c>
      <c r="H421" s="56">
        <v>0</v>
      </c>
      <c r="I421" s="56">
        <v>0</v>
      </c>
      <c r="J421" s="56">
        <v>0</v>
      </c>
      <c r="K421" s="56">
        <v>0</v>
      </c>
      <c r="L421" s="56">
        <v>0</v>
      </c>
      <c r="M421" s="56">
        <v>0</v>
      </c>
      <c r="N421" s="56">
        <v>0</v>
      </c>
      <c r="O421" s="56">
        <v>0</v>
      </c>
      <c r="P421" s="56">
        <v>0</v>
      </c>
      <c r="Q421" s="56">
        <v>0</v>
      </c>
      <c r="R421" s="56">
        <v>0</v>
      </c>
      <c r="S421" s="56">
        <v>0</v>
      </c>
      <c r="T421" s="56">
        <v>0</v>
      </c>
    </row>
    <row r="422" spans="1:20" hidden="1" x14ac:dyDescent="0.15">
      <c r="A422" s="50" t="s">
        <v>567</v>
      </c>
      <c r="C422" s="45"/>
      <c r="D422" s="46" t="s">
        <v>85</v>
      </c>
      <c r="E422" s="56">
        <v>0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56">
        <v>0</v>
      </c>
      <c r="L422" s="56">
        <v>0</v>
      </c>
      <c r="M422" s="56">
        <v>0</v>
      </c>
      <c r="N422" s="56">
        <v>0</v>
      </c>
      <c r="O422" s="56">
        <v>0</v>
      </c>
      <c r="P422" s="56">
        <v>0</v>
      </c>
      <c r="Q422" s="56">
        <v>0</v>
      </c>
      <c r="R422" s="56">
        <v>0</v>
      </c>
      <c r="S422" s="56">
        <v>0</v>
      </c>
      <c r="T422" s="56">
        <v>0</v>
      </c>
    </row>
    <row r="423" spans="1:20" hidden="1" x14ac:dyDescent="0.15">
      <c r="A423" s="50" t="s">
        <v>567</v>
      </c>
      <c r="C423" s="45"/>
      <c r="D423" s="46" t="s">
        <v>86</v>
      </c>
      <c r="E423" s="56">
        <v>0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56">
        <v>0</v>
      </c>
      <c r="L423" s="56">
        <v>0</v>
      </c>
      <c r="M423" s="56">
        <v>0</v>
      </c>
      <c r="N423" s="56">
        <v>0</v>
      </c>
      <c r="O423" s="56">
        <v>0</v>
      </c>
      <c r="P423" s="56">
        <v>0</v>
      </c>
      <c r="Q423" s="56">
        <v>0</v>
      </c>
      <c r="R423" s="56">
        <v>0</v>
      </c>
      <c r="S423" s="56">
        <v>0</v>
      </c>
      <c r="T423" s="56">
        <v>0</v>
      </c>
    </row>
    <row r="424" spans="1:20" hidden="1" x14ac:dyDescent="0.15">
      <c r="A424" s="50" t="s">
        <v>567</v>
      </c>
      <c r="C424" s="45"/>
      <c r="D424" s="46" t="s">
        <v>65</v>
      </c>
      <c r="E424" s="56">
        <v>0</v>
      </c>
      <c r="F424" s="56">
        <v>0</v>
      </c>
      <c r="G424" s="56">
        <v>0</v>
      </c>
      <c r="H424" s="56">
        <v>0</v>
      </c>
      <c r="I424" s="56">
        <v>0</v>
      </c>
      <c r="J424" s="56">
        <v>0</v>
      </c>
      <c r="K424" s="56">
        <v>0</v>
      </c>
      <c r="L424" s="56">
        <v>0</v>
      </c>
      <c r="M424" s="56">
        <v>0</v>
      </c>
      <c r="N424" s="56">
        <v>0</v>
      </c>
      <c r="O424" s="56">
        <v>0</v>
      </c>
      <c r="P424" s="56">
        <v>0</v>
      </c>
      <c r="Q424" s="56">
        <v>0</v>
      </c>
      <c r="R424" s="56">
        <v>0</v>
      </c>
      <c r="S424" s="56">
        <v>0</v>
      </c>
      <c r="T424" s="56">
        <v>0</v>
      </c>
    </row>
    <row r="425" spans="1:20" hidden="1" x14ac:dyDescent="0.15">
      <c r="A425" s="50" t="s">
        <v>567</v>
      </c>
      <c r="C425" s="45"/>
      <c r="D425" s="46" t="s">
        <v>87</v>
      </c>
      <c r="E425" s="56">
        <v>0</v>
      </c>
      <c r="F425" s="56">
        <v>0</v>
      </c>
      <c r="G425" s="56">
        <v>0</v>
      </c>
      <c r="H425" s="56">
        <v>0</v>
      </c>
      <c r="I425" s="56">
        <v>0</v>
      </c>
      <c r="J425" s="56">
        <v>0</v>
      </c>
      <c r="K425" s="56">
        <v>0</v>
      </c>
      <c r="L425" s="56">
        <v>0</v>
      </c>
      <c r="M425" s="56">
        <v>0</v>
      </c>
      <c r="N425" s="56">
        <v>0</v>
      </c>
      <c r="O425" s="56">
        <v>0</v>
      </c>
      <c r="P425" s="56">
        <v>0</v>
      </c>
      <c r="Q425" s="56">
        <v>0</v>
      </c>
      <c r="R425" s="56">
        <v>0</v>
      </c>
      <c r="S425" s="56">
        <v>0</v>
      </c>
      <c r="T425" s="56">
        <v>0</v>
      </c>
    </row>
    <row r="426" spans="1:20" hidden="1" x14ac:dyDescent="0.15">
      <c r="A426" s="50" t="s">
        <v>567</v>
      </c>
      <c r="C426" s="45"/>
      <c r="D426" s="46" t="s">
        <v>88</v>
      </c>
      <c r="E426" s="56">
        <v>0</v>
      </c>
      <c r="F426" s="56">
        <v>0</v>
      </c>
      <c r="G426" s="56">
        <v>0</v>
      </c>
      <c r="H426" s="56">
        <v>0</v>
      </c>
      <c r="I426" s="56">
        <v>0</v>
      </c>
      <c r="J426" s="56">
        <v>0</v>
      </c>
      <c r="K426" s="56">
        <v>0</v>
      </c>
      <c r="L426" s="56">
        <v>0</v>
      </c>
      <c r="M426" s="56">
        <v>0</v>
      </c>
      <c r="N426" s="56">
        <v>0</v>
      </c>
      <c r="O426" s="56">
        <v>0</v>
      </c>
      <c r="P426" s="56">
        <v>0</v>
      </c>
      <c r="Q426" s="56">
        <v>0</v>
      </c>
      <c r="R426" s="56">
        <v>0</v>
      </c>
      <c r="S426" s="56">
        <v>0</v>
      </c>
      <c r="T426" s="56">
        <v>0</v>
      </c>
    </row>
    <row r="427" spans="1:20" hidden="1" x14ac:dyDescent="0.15">
      <c r="A427" s="50" t="s">
        <v>567</v>
      </c>
      <c r="C427" s="45"/>
      <c r="D427" s="46" t="s">
        <v>89</v>
      </c>
      <c r="E427" s="56">
        <v>0</v>
      </c>
      <c r="F427" s="56">
        <v>0</v>
      </c>
      <c r="G427" s="56">
        <v>0</v>
      </c>
      <c r="H427" s="56">
        <v>0</v>
      </c>
      <c r="I427" s="56">
        <v>0</v>
      </c>
      <c r="J427" s="56">
        <v>0</v>
      </c>
      <c r="K427" s="56">
        <v>0</v>
      </c>
      <c r="L427" s="56">
        <v>0</v>
      </c>
      <c r="M427" s="56">
        <v>0</v>
      </c>
      <c r="N427" s="56">
        <v>0</v>
      </c>
      <c r="O427" s="56">
        <v>0</v>
      </c>
      <c r="P427" s="56">
        <v>0</v>
      </c>
      <c r="Q427" s="56">
        <v>0</v>
      </c>
      <c r="R427" s="56">
        <v>0</v>
      </c>
      <c r="S427" s="56">
        <v>0</v>
      </c>
      <c r="T427" s="56">
        <v>0</v>
      </c>
    </row>
    <row r="428" spans="1:20" hidden="1" x14ac:dyDescent="0.15">
      <c r="A428" s="50" t="s">
        <v>567</v>
      </c>
      <c r="C428" s="45"/>
      <c r="D428" s="46" t="s">
        <v>90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6">
        <v>0</v>
      </c>
      <c r="Q428" s="56">
        <v>0</v>
      </c>
      <c r="R428" s="56">
        <v>0</v>
      </c>
      <c r="S428" s="56">
        <v>0</v>
      </c>
      <c r="T428" s="56">
        <v>0</v>
      </c>
    </row>
    <row r="429" spans="1:20" hidden="1" x14ac:dyDescent="0.15">
      <c r="A429" s="50" t="s">
        <v>567</v>
      </c>
      <c r="C429" s="45"/>
      <c r="D429" s="43" t="s">
        <v>207</v>
      </c>
      <c r="E429" s="50"/>
    </row>
    <row r="430" spans="1:20" hidden="1" x14ac:dyDescent="0.15">
      <c r="A430" s="50" t="s">
        <v>567</v>
      </c>
      <c r="C430" s="45"/>
      <c r="D430" s="46" t="s">
        <v>70</v>
      </c>
      <c r="E430" s="56">
        <v>0</v>
      </c>
      <c r="F430" s="56">
        <v>0</v>
      </c>
      <c r="G430" s="56">
        <v>0</v>
      </c>
      <c r="H430" s="56">
        <v>0</v>
      </c>
      <c r="I430" s="56">
        <v>0</v>
      </c>
      <c r="J430" s="56">
        <v>0</v>
      </c>
      <c r="K430" s="56">
        <v>0</v>
      </c>
      <c r="L430" s="56">
        <v>0</v>
      </c>
      <c r="M430" s="56">
        <v>0</v>
      </c>
      <c r="N430" s="56">
        <v>0</v>
      </c>
      <c r="O430" s="56">
        <v>0</v>
      </c>
      <c r="P430" s="56">
        <v>0</v>
      </c>
      <c r="Q430" s="56">
        <v>0</v>
      </c>
      <c r="R430" s="56">
        <v>0</v>
      </c>
      <c r="S430" s="56">
        <v>0</v>
      </c>
      <c r="T430" s="56">
        <v>0</v>
      </c>
    </row>
    <row r="431" spans="1:20" hidden="1" x14ac:dyDescent="0.15">
      <c r="A431" s="50" t="s">
        <v>567</v>
      </c>
      <c r="C431" s="45"/>
      <c r="D431" s="46" t="s">
        <v>71</v>
      </c>
      <c r="E431" s="56">
        <v>0</v>
      </c>
      <c r="F431" s="56">
        <v>0</v>
      </c>
      <c r="G431" s="56">
        <v>0</v>
      </c>
      <c r="H431" s="56">
        <v>0</v>
      </c>
      <c r="I431" s="56">
        <v>0</v>
      </c>
      <c r="J431" s="56">
        <v>0</v>
      </c>
      <c r="K431" s="56">
        <v>0</v>
      </c>
      <c r="L431" s="56">
        <v>0</v>
      </c>
      <c r="M431" s="56">
        <v>0</v>
      </c>
      <c r="N431" s="56">
        <v>0</v>
      </c>
      <c r="O431" s="56">
        <v>0</v>
      </c>
      <c r="P431" s="56">
        <v>0</v>
      </c>
      <c r="Q431" s="56">
        <v>0</v>
      </c>
      <c r="R431" s="56">
        <v>0</v>
      </c>
      <c r="S431" s="56">
        <v>0</v>
      </c>
      <c r="T431" s="56">
        <v>0</v>
      </c>
    </row>
    <row r="432" spans="1:20" hidden="1" x14ac:dyDescent="0.15">
      <c r="A432" s="50" t="s">
        <v>567</v>
      </c>
      <c r="C432" s="45"/>
      <c r="D432" s="46" t="s">
        <v>79</v>
      </c>
      <c r="E432" s="56">
        <v>0</v>
      </c>
      <c r="F432" s="56">
        <v>0</v>
      </c>
      <c r="G432" s="56">
        <v>0</v>
      </c>
      <c r="H432" s="56">
        <v>0</v>
      </c>
      <c r="I432" s="56">
        <v>0</v>
      </c>
      <c r="J432" s="56">
        <v>0</v>
      </c>
      <c r="K432" s="56">
        <v>0</v>
      </c>
      <c r="L432" s="56">
        <v>0</v>
      </c>
      <c r="M432" s="56">
        <v>0</v>
      </c>
      <c r="N432" s="56">
        <v>0</v>
      </c>
      <c r="O432" s="56">
        <v>0</v>
      </c>
      <c r="P432" s="56">
        <v>0</v>
      </c>
      <c r="Q432" s="56">
        <v>0</v>
      </c>
      <c r="R432" s="56">
        <v>0</v>
      </c>
      <c r="S432" s="56">
        <v>0</v>
      </c>
      <c r="T432" s="56">
        <v>0</v>
      </c>
    </row>
    <row r="433" spans="1:20" hidden="1" x14ac:dyDescent="0.15">
      <c r="A433" s="50" t="s">
        <v>567</v>
      </c>
      <c r="C433" s="45"/>
      <c r="D433" s="46" t="s">
        <v>80</v>
      </c>
      <c r="E433" s="56">
        <v>0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  <c r="N433" s="56">
        <v>0</v>
      </c>
      <c r="O433" s="56">
        <v>0</v>
      </c>
      <c r="P433" s="56">
        <v>0</v>
      </c>
      <c r="Q433" s="56">
        <v>0</v>
      </c>
      <c r="R433" s="56">
        <v>0</v>
      </c>
      <c r="S433" s="56">
        <v>0</v>
      </c>
      <c r="T433" s="56">
        <v>0</v>
      </c>
    </row>
    <row r="434" spans="1:20" hidden="1" x14ac:dyDescent="0.15">
      <c r="A434" s="50" t="s">
        <v>567</v>
      </c>
      <c r="C434" s="45"/>
      <c r="D434" s="46" t="s">
        <v>81</v>
      </c>
      <c r="E434" s="56">
        <v>0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  <c r="N434" s="56">
        <v>0</v>
      </c>
      <c r="O434" s="56">
        <v>0</v>
      </c>
      <c r="P434" s="56">
        <v>0</v>
      </c>
      <c r="Q434" s="56">
        <v>0</v>
      </c>
      <c r="R434" s="56">
        <v>0</v>
      </c>
      <c r="S434" s="56">
        <v>0</v>
      </c>
      <c r="T434" s="56">
        <v>0</v>
      </c>
    </row>
    <row r="435" spans="1:20" hidden="1" x14ac:dyDescent="0.15">
      <c r="A435" s="50" t="s">
        <v>567</v>
      </c>
      <c r="C435" s="45"/>
      <c r="D435" s="46" t="s">
        <v>82</v>
      </c>
      <c r="E435" s="56">
        <v>0</v>
      </c>
      <c r="F435" s="56">
        <v>0</v>
      </c>
      <c r="G435" s="56">
        <v>0</v>
      </c>
      <c r="H435" s="56">
        <v>0</v>
      </c>
      <c r="I435" s="56">
        <v>0</v>
      </c>
      <c r="J435" s="56">
        <v>0</v>
      </c>
      <c r="K435" s="56">
        <v>0</v>
      </c>
      <c r="L435" s="56">
        <v>0</v>
      </c>
      <c r="M435" s="56">
        <v>0</v>
      </c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>
        <v>0</v>
      </c>
      <c r="T435" s="56">
        <v>0</v>
      </c>
    </row>
    <row r="436" spans="1:20" hidden="1" x14ac:dyDescent="0.15">
      <c r="A436" s="50" t="s">
        <v>567</v>
      </c>
      <c r="C436" s="45"/>
      <c r="D436" s="46" t="s">
        <v>83</v>
      </c>
      <c r="E436" s="56">
        <v>0</v>
      </c>
      <c r="F436" s="56">
        <v>0</v>
      </c>
      <c r="G436" s="56">
        <v>0</v>
      </c>
      <c r="H436" s="56">
        <v>0</v>
      </c>
      <c r="I436" s="56">
        <v>0</v>
      </c>
      <c r="J436" s="56">
        <v>0</v>
      </c>
      <c r="K436" s="56">
        <v>0</v>
      </c>
      <c r="L436" s="56">
        <v>0</v>
      </c>
      <c r="M436" s="56">
        <v>0</v>
      </c>
      <c r="N436" s="56">
        <v>0</v>
      </c>
      <c r="O436" s="56">
        <v>0</v>
      </c>
      <c r="P436" s="56">
        <v>0</v>
      </c>
      <c r="Q436" s="56">
        <v>0</v>
      </c>
      <c r="R436" s="56">
        <v>0</v>
      </c>
      <c r="S436" s="56">
        <v>0</v>
      </c>
      <c r="T436" s="56">
        <v>0</v>
      </c>
    </row>
    <row r="437" spans="1:20" hidden="1" x14ac:dyDescent="0.15">
      <c r="A437" s="50" t="s">
        <v>567</v>
      </c>
      <c r="C437" s="45"/>
      <c r="D437" s="46" t="s">
        <v>84</v>
      </c>
      <c r="E437" s="56">
        <v>0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56">
        <v>0</v>
      </c>
      <c r="L437" s="56">
        <v>0</v>
      </c>
      <c r="M437" s="56">
        <v>0</v>
      </c>
      <c r="N437" s="56">
        <v>0</v>
      </c>
      <c r="O437" s="56">
        <v>0</v>
      </c>
      <c r="P437" s="56">
        <v>0</v>
      </c>
      <c r="Q437" s="56">
        <v>0</v>
      </c>
      <c r="R437" s="56">
        <v>0</v>
      </c>
      <c r="S437" s="56">
        <v>0</v>
      </c>
      <c r="T437" s="56">
        <v>0</v>
      </c>
    </row>
    <row r="438" spans="1:20" hidden="1" x14ac:dyDescent="0.15">
      <c r="A438" s="50" t="s">
        <v>567</v>
      </c>
      <c r="C438" s="45"/>
      <c r="D438" s="46" t="s">
        <v>85</v>
      </c>
      <c r="E438" s="56">
        <v>0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56">
        <v>0</v>
      </c>
      <c r="N438" s="56">
        <v>0</v>
      </c>
      <c r="O438" s="56">
        <v>0</v>
      </c>
      <c r="P438" s="56">
        <v>0</v>
      </c>
      <c r="Q438" s="56">
        <v>0</v>
      </c>
      <c r="R438" s="56">
        <v>0</v>
      </c>
      <c r="S438" s="56">
        <v>0</v>
      </c>
      <c r="T438" s="56">
        <v>0</v>
      </c>
    </row>
    <row r="439" spans="1:20" hidden="1" x14ac:dyDescent="0.15">
      <c r="A439" s="50" t="s">
        <v>567</v>
      </c>
      <c r="C439" s="45"/>
      <c r="D439" s="46" t="s">
        <v>86</v>
      </c>
      <c r="E439" s="56">
        <v>0</v>
      </c>
      <c r="F439" s="56">
        <v>0</v>
      </c>
      <c r="G439" s="56">
        <v>0</v>
      </c>
      <c r="H439" s="56">
        <v>0</v>
      </c>
      <c r="I439" s="56">
        <v>0</v>
      </c>
      <c r="J439" s="56">
        <v>0</v>
      </c>
      <c r="K439" s="56">
        <v>0</v>
      </c>
      <c r="L439" s="56">
        <v>0</v>
      </c>
      <c r="M439" s="56">
        <v>0</v>
      </c>
      <c r="N439" s="56">
        <v>0</v>
      </c>
      <c r="O439" s="56">
        <v>0</v>
      </c>
      <c r="P439" s="56">
        <v>0</v>
      </c>
      <c r="Q439" s="56">
        <v>0</v>
      </c>
      <c r="R439" s="56">
        <v>0</v>
      </c>
      <c r="S439" s="56">
        <v>0</v>
      </c>
      <c r="T439" s="56">
        <v>0</v>
      </c>
    </row>
    <row r="440" spans="1:20" hidden="1" x14ac:dyDescent="0.15">
      <c r="A440" s="50" t="s">
        <v>567</v>
      </c>
      <c r="C440" s="45"/>
      <c r="D440" s="46" t="s">
        <v>65</v>
      </c>
      <c r="E440" s="56">
        <v>0</v>
      </c>
      <c r="F440" s="56">
        <v>0</v>
      </c>
      <c r="G440" s="56">
        <v>0</v>
      </c>
      <c r="H440" s="56">
        <v>0</v>
      </c>
      <c r="I440" s="56">
        <v>0</v>
      </c>
      <c r="J440" s="56">
        <v>0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0</v>
      </c>
      <c r="T440" s="56">
        <v>0</v>
      </c>
    </row>
    <row r="441" spans="1:20" hidden="1" x14ac:dyDescent="0.15">
      <c r="A441" s="50" t="s">
        <v>567</v>
      </c>
      <c r="C441" s="45"/>
      <c r="D441" s="46" t="s">
        <v>87</v>
      </c>
      <c r="E441" s="56">
        <v>0</v>
      </c>
      <c r="F441" s="56">
        <v>0</v>
      </c>
      <c r="G441" s="56">
        <v>0</v>
      </c>
      <c r="H441" s="56">
        <v>0</v>
      </c>
      <c r="I441" s="56">
        <v>0</v>
      </c>
      <c r="J441" s="56">
        <v>0</v>
      </c>
      <c r="K441" s="56">
        <v>0</v>
      </c>
      <c r="L441" s="56">
        <v>0</v>
      </c>
      <c r="M441" s="56">
        <v>0</v>
      </c>
      <c r="N441" s="56">
        <v>0</v>
      </c>
      <c r="O441" s="56">
        <v>0</v>
      </c>
      <c r="P441" s="56">
        <v>0</v>
      </c>
      <c r="Q441" s="56">
        <v>0</v>
      </c>
      <c r="R441" s="56">
        <v>0</v>
      </c>
      <c r="S441" s="56">
        <v>0</v>
      </c>
      <c r="T441" s="56">
        <v>0</v>
      </c>
    </row>
    <row r="442" spans="1:20" hidden="1" x14ac:dyDescent="0.15">
      <c r="A442" s="50" t="s">
        <v>567</v>
      </c>
      <c r="C442" s="45"/>
      <c r="D442" s="46" t="s">
        <v>88</v>
      </c>
      <c r="E442" s="56">
        <v>0</v>
      </c>
      <c r="F442" s="56">
        <v>0</v>
      </c>
      <c r="G442" s="56">
        <v>0</v>
      </c>
      <c r="H442" s="56">
        <v>0</v>
      </c>
      <c r="I442" s="56">
        <v>0</v>
      </c>
      <c r="J442" s="56">
        <v>0</v>
      </c>
      <c r="K442" s="56">
        <v>0</v>
      </c>
      <c r="L442" s="56">
        <v>0</v>
      </c>
      <c r="M442" s="56">
        <v>0</v>
      </c>
      <c r="N442" s="56">
        <v>0</v>
      </c>
      <c r="O442" s="56">
        <v>0</v>
      </c>
      <c r="P442" s="56">
        <v>0</v>
      </c>
      <c r="Q442" s="56">
        <v>0</v>
      </c>
      <c r="R442" s="56">
        <v>0</v>
      </c>
      <c r="S442" s="56">
        <v>0</v>
      </c>
      <c r="T442" s="56">
        <v>0</v>
      </c>
    </row>
    <row r="443" spans="1:20" hidden="1" x14ac:dyDescent="0.15">
      <c r="A443" s="50" t="s">
        <v>567</v>
      </c>
      <c r="C443" s="45"/>
      <c r="D443" s="46" t="s">
        <v>89</v>
      </c>
      <c r="E443" s="56">
        <v>0</v>
      </c>
      <c r="F443" s="56">
        <v>0</v>
      </c>
      <c r="G443" s="56">
        <v>0</v>
      </c>
      <c r="H443" s="56">
        <v>0</v>
      </c>
      <c r="I443" s="56">
        <v>0</v>
      </c>
      <c r="J443" s="56">
        <v>0</v>
      </c>
      <c r="K443" s="56">
        <v>0</v>
      </c>
      <c r="L443" s="56">
        <v>0</v>
      </c>
      <c r="M443" s="56">
        <v>0</v>
      </c>
      <c r="N443" s="56">
        <v>0</v>
      </c>
      <c r="O443" s="56">
        <v>0</v>
      </c>
      <c r="P443" s="56">
        <v>0</v>
      </c>
      <c r="Q443" s="56">
        <v>0</v>
      </c>
      <c r="R443" s="56">
        <v>0</v>
      </c>
      <c r="S443" s="56">
        <v>0</v>
      </c>
      <c r="T443" s="56">
        <v>0</v>
      </c>
    </row>
    <row r="444" spans="1:20" hidden="1" x14ac:dyDescent="0.15">
      <c r="A444" s="50" t="s">
        <v>567</v>
      </c>
      <c r="C444" s="45"/>
      <c r="D444" s="46" t="s">
        <v>90</v>
      </c>
      <c r="E444" s="56">
        <v>0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0</v>
      </c>
      <c r="P444" s="56">
        <v>0</v>
      </c>
      <c r="Q444" s="56">
        <v>0</v>
      </c>
      <c r="R444" s="56">
        <v>0</v>
      </c>
      <c r="S444" s="56">
        <v>0</v>
      </c>
      <c r="T444" s="56">
        <v>0</v>
      </c>
    </row>
    <row r="445" spans="1:20" hidden="1" x14ac:dyDescent="0.15">
      <c r="A445" s="50" t="s">
        <v>567</v>
      </c>
      <c r="C445" s="45"/>
      <c r="D445" s="43" t="s">
        <v>208</v>
      </c>
      <c r="E445" s="67">
        <v>2474400</v>
      </c>
      <c r="F445" s="67">
        <v>2392710</v>
      </c>
      <c r="G445" s="67">
        <v>2369070</v>
      </c>
      <c r="H445" s="67">
        <v>2555330</v>
      </c>
      <c r="I445" s="67">
        <v>1984440</v>
      </c>
      <c r="J445" s="67">
        <v>2365670</v>
      </c>
      <c r="K445" s="67">
        <v>2194610</v>
      </c>
      <c r="L445" s="67">
        <v>2943190</v>
      </c>
      <c r="M445" s="67">
        <v>2587200</v>
      </c>
      <c r="N445" s="67">
        <v>2672800</v>
      </c>
      <c r="O445" s="67">
        <v>3395290</v>
      </c>
      <c r="P445" s="67">
        <v>2920760</v>
      </c>
      <c r="Q445" s="67">
        <v>3886900</v>
      </c>
      <c r="R445" s="67">
        <v>3490950</v>
      </c>
      <c r="S445" s="67">
        <v>4333830</v>
      </c>
      <c r="T445" s="67">
        <v>6084480</v>
      </c>
    </row>
    <row r="446" spans="1:20" hidden="1" x14ac:dyDescent="0.15">
      <c r="A446" s="50" t="s">
        <v>567</v>
      </c>
      <c r="C446" s="43" t="s">
        <v>91</v>
      </c>
      <c r="D446" s="44"/>
      <c r="E446" s="50"/>
    </row>
    <row r="447" spans="1:20" hidden="1" x14ac:dyDescent="0.15">
      <c r="A447" s="50" t="s">
        <v>567</v>
      </c>
      <c r="C447" s="45"/>
      <c r="D447" s="43" t="s">
        <v>213</v>
      </c>
      <c r="E447" s="50"/>
    </row>
    <row r="448" spans="1:20" hidden="1" x14ac:dyDescent="0.15">
      <c r="A448" s="50" t="s">
        <v>567</v>
      </c>
      <c r="C448" s="45"/>
      <c r="D448" s="46" t="s">
        <v>153</v>
      </c>
      <c r="E448" s="53">
        <v>0</v>
      </c>
      <c r="F448" s="53">
        <v>0</v>
      </c>
      <c r="G448" s="53">
        <v>0</v>
      </c>
      <c r="H448" s="53">
        <v>0</v>
      </c>
      <c r="I448" s="53">
        <v>0</v>
      </c>
      <c r="J448" s="53">
        <v>0</v>
      </c>
      <c r="K448" s="53">
        <v>0</v>
      </c>
      <c r="L448" s="53">
        <v>0</v>
      </c>
      <c r="M448" s="53">
        <v>0</v>
      </c>
      <c r="N448" s="53">
        <v>0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</row>
    <row r="449" spans="1:20" hidden="1" x14ac:dyDescent="0.15">
      <c r="A449" s="50" t="s">
        <v>567</v>
      </c>
      <c r="C449" s="45"/>
      <c r="D449" s="46" t="s">
        <v>152</v>
      </c>
      <c r="E449" s="53">
        <v>317.34853993646902</v>
      </c>
      <c r="F449" s="53">
        <v>193.92246163266867</v>
      </c>
      <c r="G449" s="53">
        <v>212.24501511730259</v>
      </c>
      <c r="H449" s="53">
        <v>109.77266638600787</v>
      </c>
      <c r="I449" s="53">
        <v>48.356232538558686</v>
      </c>
      <c r="J449" s="53">
        <v>139.58149948333269</v>
      </c>
      <c r="K449" s="53">
        <v>12.610509395690611</v>
      </c>
      <c r="L449" s="53">
        <v>76.280186765662663</v>
      </c>
      <c r="M449" s="53">
        <v>63.473535152512532</v>
      </c>
      <c r="N449" s="53">
        <v>13.816066439588196</v>
      </c>
      <c r="O449" s="53">
        <v>56.474606758773774</v>
      </c>
      <c r="P449" s="53">
        <v>40.0799877530713</v>
      </c>
      <c r="Q449" s="53">
        <v>46.14126066822304</v>
      </c>
      <c r="R449" s="53">
        <v>23.053886486279612</v>
      </c>
      <c r="S449" s="53">
        <v>15.2034138313751</v>
      </c>
      <c r="T449" s="53">
        <v>6.4392054805005925</v>
      </c>
    </row>
    <row r="450" spans="1:20" hidden="1" x14ac:dyDescent="0.15">
      <c r="A450" s="50" t="s">
        <v>567</v>
      </c>
      <c r="C450" s="45"/>
      <c r="D450" s="46" t="s">
        <v>154</v>
      </c>
      <c r="E450" s="53">
        <v>503.75062191434802</v>
      </c>
      <c r="F450" s="53">
        <v>503.75062191434802</v>
      </c>
      <c r="G450" s="53">
        <v>503.75062191434802</v>
      </c>
      <c r="H450" s="53">
        <v>503.75062191434802</v>
      </c>
      <c r="I450" s="53">
        <v>503.75062191434802</v>
      </c>
      <c r="J450" s="53">
        <v>503.75062191434802</v>
      </c>
      <c r="K450" s="53">
        <v>503.75062191434802</v>
      </c>
      <c r="L450" s="53">
        <v>503.75062191434802</v>
      </c>
      <c r="M450" s="53">
        <v>503.75062191434802</v>
      </c>
      <c r="N450" s="53">
        <v>503.75062191434802</v>
      </c>
      <c r="O450" s="53">
        <v>503.75062191434802</v>
      </c>
      <c r="P450" s="53">
        <v>503.75062191434802</v>
      </c>
      <c r="Q450" s="53">
        <v>503.75062191434802</v>
      </c>
      <c r="R450" s="53">
        <v>503.75062191434802</v>
      </c>
      <c r="S450" s="53">
        <v>503.75062191434802</v>
      </c>
      <c r="T450" s="53">
        <v>503.75062191434802</v>
      </c>
    </row>
    <row r="451" spans="1:20" hidden="1" x14ac:dyDescent="0.15">
      <c r="A451" s="50" t="s">
        <v>567</v>
      </c>
      <c r="C451" s="45"/>
      <c r="D451" s="46" t="s">
        <v>160</v>
      </c>
      <c r="E451" s="53">
        <v>101.61602051360556</v>
      </c>
      <c r="F451" s="53">
        <v>101.57774886141834</v>
      </c>
      <c r="G451" s="53">
        <v>101.55861303532473</v>
      </c>
      <c r="H451" s="53">
        <v>101.54426116575452</v>
      </c>
      <c r="I451" s="53">
        <v>101.46771786138007</v>
      </c>
      <c r="J451" s="53">
        <v>101.44379807876305</v>
      </c>
      <c r="K451" s="53">
        <v>101.49642160052049</v>
      </c>
      <c r="L451" s="53">
        <v>101.43423016571624</v>
      </c>
      <c r="M451" s="53">
        <v>101.47728577442687</v>
      </c>
      <c r="N451" s="53">
        <v>101.27157564392054</v>
      </c>
      <c r="O451" s="53">
        <v>101.45336599180986</v>
      </c>
      <c r="P451" s="53">
        <v>101.39595851352902</v>
      </c>
      <c r="Q451" s="53">
        <v>101.38639060048222</v>
      </c>
      <c r="R451" s="53">
        <v>101.3624708178652</v>
      </c>
      <c r="S451" s="53">
        <v>101.30506333958436</v>
      </c>
      <c r="T451" s="53">
        <v>100.68314899154196</v>
      </c>
    </row>
    <row r="452" spans="1:20" hidden="1" x14ac:dyDescent="0.15">
      <c r="A452" s="50" t="s">
        <v>567</v>
      </c>
      <c r="C452" s="45"/>
      <c r="D452" s="46" t="s">
        <v>155</v>
      </c>
      <c r="E452" s="53">
        <v>71.434038807455309</v>
      </c>
      <c r="F452" s="53">
        <v>71.434038807455309</v>
      </c>
      <c r="G452" s="53">
        <v>71.434038807455309</v>
      </c>
      <c r="H452" s="53">
        <v>71.434038807455309</v>
      </c>
      <c r="I452" s="53">
        <v>71.434038807455309</v>
      </c>
      <c r="J452" s="53">
        <v>71.434038807455309</v>
      </c>
      <c r="K452" s="53">
        <v>71.434038807455309</v>
      </c>
      <c r="L452" s="53">
        <v>71.434038807455309</v>
      </c>
      <c r="M452" s="53">
        <v>71.434038807455309</v>
      </c>
      <c r="N452" s="53">
        <v>71.434038807455309</v>
      </c>
      <c r="O452" s="53">
        <v>71.434038807455309</v>
      </c>
      <c r="P452" s="53">
        <v>71.434038807455309</v>
      </c>
      <c r="Q452" s="53">
        <v>71.434038807455309</v>
      </c>
      <c r="R452" s="53">
        <v>71.434038807455309</v>
      </c>
      <c r="S452" s="53">
        <v>71.434038807455309</v>
      </c>
      <c r="T452" s="53">
        <v>71.434038807455309</v>
      </c>
    </row>
    <row r="453" spans="1:20" hidden="1" x14ac:dyDescent="0.15">
      <c r="A453" s="50" t="s">
        <v>567</v>
      </c>
      <c r="C453" s="45"/>
      <c r="D453" s="46" t="s">
        <v>161</v>
      </c>
      <c r="E453" s="53">
        <v>0</v>
      </c>
      <c r="F453" s="53">
        <v>0</v>
      </c>
      <c r="G453" s="53">
        <v>0</v>
      </c>
      <c r="H453" s="53">
        <v>0</v>
      </c>
      <c r="I453" s="53">
        <v>0</v>
      </c>
      <c r="J453" s="53">
        <v>0</v>
      </c>
      <c r="K453" s="53">
        <v>0</v>
      </c>
      <c r="L453" s="53">
        <v>0</v>
      </c>
      <c r="M453" s="53">
        <v>0</v>
      </c>
      <c r="N453" s="53">
        <v>0</v>
      </c>
      <c r="O453" s="53">
        <v>0</v>
      </c>
      <c r="P453" s="53">
        <v>0</v>
      </c>
      <c r="Q453" s="53">
        <v>0</v>
      </c>
      <c r="R453" s="53">
        <v>0</v>
      </c>
      <c r="S453" s="53">
        <v>0</v>
      </c>
      <c r="T453" s="53">
        <v>0</v>
      </c>
    </row>
    <row r="454" spans="1:20" hidden="1" x14ac:dyDescent="0.15">
      <c r="A454" s="50" t="s">
        <v>567</v>
      </c>
      <c r="C454" s="45"/>
      <c r="D454" s="46" t="s">
        <v>156</v>
      </c>
      <c r="E454" s="53">
        <v>179.57537601898272</v>
      </c>
      <c r="F454" s="53">
        <v>128.37268934899919</v>
      </c>
      <c r="G454" s="53">
        <v>129.88920356691798</v>
      </c>
      <c r="H454" s="53">
        <v>129.74568487121587</v>
      </c>
      <c r="I454" s="53">
        <v>127.68858356615254</v>
      </c>
      <c r="J454" s="53">
        <v>119.90508630257567</v>
      </c>
      <c r="K454" s="53">
        <v>99.34364116498908</v>
      </c>
      <c r="L454" s="53">
        <v>117.4939722147805</v>
      </c>
      <c r="M454" s="53">
        <v>117.55616364958475</v>
      </c>
      <c r="N454" s="53">
        <v>103.74488116651995</v>
      </c>
      <c r="O454" s="53">
        <v>139.442764744154</v>
      </c>
      <c r="P454" s="53">
        <v>135.00803704695932</v>
      </c>
      <c r="Q454" s="53">
        <v>158.20544222894102</v>
      </c>
      <c r="R454" s="53">
        <v>167.04140992766656</v>
      </c>
      <c r="S454" s="53">
        <v>170.35669179838493</v>
      </c>
      <c r="T454" s="53">
        <v>255.83642695855178</v>
      </c>
    </row>
    <row r="455" spans="1:20" hidden="1" x14ac:dyDescent="0.15">
      <c r="A455" s="50" t="s">
        <v>567</v>
      </c>
      <c r="C455" s="45"/>
      <c r="D455" s="46" t="s">
        <v>162</v>
      </c>
      <c r="E455" s="53">
        <v>0</v>
      </c>
      <c r="F455" s="53">
        <v>0</v>
      </c>
      <c r="G455" s="53">
        <v>0</v>
      </c>
      <c r="H455" s="53">
        <v>0</v>
      </c>
      <c r="I455" s="53">
        <v>0</v>
      </c>
      <c r="J455" s="53">
        <v>0</v>
      </c>
      <c r="K455" s="53">
        <v>0</v>
      </c>
      <c r="L455" s="53">
        <v>0</v>
      </c>
      <c r="M455" s="53">
        <v>0</v>
      </c>
      <c r="N455" s="53">
        <v>0</v>
      </c>
      <c r="O455" s="53">
        <v>0</v>
      </c>
      <c r="P455" s="53">
        <v>0</v>
      </c>
      <c r="Q455" s="53">
        <v>0</v>
      </c>
      <c r="R455" s="53">
        <v>0</v>
      </c>
      <c r="S455" s="53">
        <v>0</v>
      </c>
      <c r="T455" s="53">
        <v>0</v>
      </c>
    </row>
    <row r="456" spans="1:20" hidden="1" x14ac:dyDescent="0.15">
      <c r="A456" s="50" t="s">
        <v>567</v>
      </c>
      <c r="C456" s="45"/>
      <c r="D456" s="46" t="s">
        <v>163</v>
      </c>
      <c r="E456" s="53">
        <v>0</v>
      </c>
      <c r="F456" s="53">
        <v>0</v>
      </c>
      <c r="G456" s="53">
        <v>0</v>
      </c>
      <c r="H456" s="53">
        <v>0</v>
      </c>
      <c r="I456" s="53">
        <v>0</v>
      </c>
      <c r="J456" s="53">
        <v>0</v>
      </c>
      <c r="K456" s="53">
        <v>0</v>
      </c>
      <c r="L456" s="53">
        <v>0</v>
      </c>
      <c r="M456" s="53">
        <v>0</v>
      </c>
      <c r="N456" s="53">
        <v>0</v>
      </c>
      <c r="O456" s="53">
        <v>0</v>
      </c>
      <c r="P456" s="53">
        <v>0</v>
      </c>
      <c r="Q456" s="53">
        <v>0</v>
      </c>
      <c r="R456" s="53">
        <v>0</v>
      </c>
      <c r="S456" s="53">
        <v>0</v>
      </c>
      <c r="T456" s="53">
        <v>0</v>
      </c>
    </row>
    <row r="457" spans="1:20" hidden="1" x14ac:dyDescent="0.15">
      <c r="A457" s="50" t="s">
        <v>567</v>
      </c>
      <c r="C457" s="45"/>
      <c r="D457" s="46" t="s">
        <v>164</v>
      </c>
      <c r="E457" s="53">
        <v>0</v>
      </c>
      <c r="F457" s="53">
        <v>0</v>
      </c>
      <c r="G457" s="53">
        <v>0</v>
      </c>
      <c r="H457" s="53">
        <v>0</v>
      </c>
      <c r="I457" s="53">
        <v>0</v>
      </c>
      <c r="J457" s="53">
        <v>0</v>
      </c>
      <c r="K457" s="53">
        <v>0</v>
      </c>
      <c r="L457" s="53">
        <v>0</v>
      </c>
      <c r="M457" s="53">
        <v>0</v>
      </c>
      <c r="N457" s="53">
        <v>0</v>
      </c>
      <c r="O457" s="53">
        <v>0</v>
      </c>
      <c r="P457" s="53">
        <v>0</v>
      </c>
      <c r="Q457" s="53">
        <v>0</v>
      </c>
      <c r="R457" s="53">
        <v>0</v>
      </c>
      <c r="S457" s="53">
        <v>0</v>
      </c>
      <c r="T457" s="53">
        <v>0</v>
      </c>
    </row>
    <row r="458" spans="1:20" hidden="1" x14ac:dyDescent="0.15">
      <c r="A458" s="50" t="s">
        <v>567</v>
      </c>
      <c r="C458" s="45"/>
      <c r="D458" s="46" t="s">
        <v>165</v>
      </c>
      <c r="E458" s="53">
        <v>0</v>
      </c>
      <c r="F458" s="53">
        <v>0</v>
      </c>
      <c r="G458" s="53">
        <v>0</v>
      </c>
      <c r="H458" s="53">
        <v>0</v>
      </c>
      <c r="I458" s="53">
        <v>0</v>
      </c>
      <c r="J458" s="53">
        <v>0</v>
      </c>
      <c r="K458" s="53">
        <v>0</v>
      </c>
      <c r="L458" s="53">
        <v>0</v>
      </c>
      <c r="M458" s="53">
        <v>0</v>
      </c>
      <c r="N458" s="53">
        <v>0</v>
      </c>
      <c r="O458" s="53">
        <v>0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</row>
    <row r="459" spans="1:20" hidden="1" x14ac:dyDescent="0.15">
      <c r="A459" s="50" t="s">
        <v>567</v>
      </c>
      <c r="C459" s="45"/>
      <c r="D459" s="46" t="s">
        <v>166</v>
      </c>
      <c r="E459" s="53">
        <v>0</v>
      </c>
      <c r="F459" s="53">
        <v>0</v>
      </c>
      <c r="G459" s="53">
        <v>0</v>
      </c>
      <c r="H459" s="53">
        <v>0</v>
      </c>
      <c r="I459" s="53">
        <v>0</v>
      </c>
      <c r="J459" s="53">
        <v>0</v>
      </c>
      <c r="K459" s="53">
        <v>0</v>
      </c>
      <c r="L459" s="53">
        <v>0</v>
      </c>
      <c r="M459" s="53">
        <v>0</v>
      </c>
      <c r="N459" s="53">
        <v>0</v>
      </c>
      <c r="O459" s="53">
        <v>0</v>
      </c>
      <c r="P459" s="53">
        <v>0</v>
      </c>
      <c r="Q459" s="53">
        <v>0</v>
      </c>
      <c r="R459" s="53">
        <v>0</v>
      </c>
      <c r="S459" s="53">
        <v>0</v>
      </c>
      <c r="T459" s="53">
        <v>0</v>
      </c>
    </row>
    <row r="460" spans="1:20" hidden="1" x14ac:dyDescent="0.15">
      <c r="A460" s="50" t="s">
        <v>567</v>
      </c>
      <c r="C460" s="45"/>
      <c r="D460" s="46" t="s">
        <v>157</v>
      </c>
      <c r="E460" s="53">
        <v>0</v>
      </c>
      <c r="F460" s="53">
        <v>0</v>
      </c>
      <c r="G460" s="53">
        <v>0</v>
      </c>
      <c r="H460" s="53">
        <v>0</v>
      </c>
      <c r="I460" s="53">
        <v>0</v>
      </c>
      <c r="J460" s="53">
        <v>0</v>
      </c>
      <c r="K460" s="53">
        <v>0</v>
      </c>
      <c r="L460" s="53">
        <v>0</v>
      </c>
      <c r="M460" s="53">
        <v>0</v>
      </c>
      <c r="N460" s="53">
        <v>0</v>
      </c>
      <c r="O460" s="53">
        <v>0</v>
      </c>
      <c r="P460" s="53">
        <v>0</v>
      </c>
      <c r="Q460" s="53">
        <v>0</v>
      </c>
      <c r="R460" s="53">
        <v>0</v>
      </c>
      <c r="S460" s="53">
        <v>0</v>
      </c>
      <c r="T460" s="53">
        <v>0</v>
      </c>
    </row>
    <row r="461" spans="1:20" hidden="1" x14ac:dyDescent="0.15">
      <c r="A461" s="50" t="s">
        <v>567</v>
      </c>
      <c r="C461" s="45"/>
      <c r="D461" s="46" t="s">
        <v>167</v>
      </c>
      <c r="E461" s="53">
        <v>0</v>
      </c>
      <c r="F461" s="53">
        <v>0</v>
      </c>
      <c r="G461" s="53">
        <v>0</v>
      </c>
      <c r="H461" s="53">
        <v>0</v>
      </c>
      <c r="I461" s="53">
        <v>0</v>
      </c>
      <c r="J461" s="53">
        <v>0</v>
      </c>
      <c r="K461" s="53">
        <v>0</v>
      </c>
      <c r="L461" s="53">
        <v>0</v>
      </c>
      <c r="M461" s="53">
        <v>0</v>
      </c>
      <c r="N461" s="53">
        <v>0</v>
      </c>
      <c r="O461" s="53">
        <v>0</v>
      </c>
      <c r="P461" s="53">
        <v>0</v>
      </c>
      <c r="Q461" s="53">
        <v>0</v>
      </c>
      <c r="R461" s="53">
        <v>0</v>
      </c>
      <c r="S461" s="53">
        <v>0</v>
      </c>
      <c r="T461" s="53">
        <v>0</v>
      </c>
    </row>
    <row r="462" spans="1:20" hidden="1" x14ac:dyDescent="0.15">
      <c r="A462" s="50" t="s">
        <v>567</v>
      </c>
      <c r="C462" s="45"/>
      <c r="D462" s="46" t="s">
        <v>90</v>
      </c>
      <c r="E462" s="53">
        <v>1173.7293811473839</v>
      </c>
      <c r="F462" s="53">
        <v>999.05756056488951</v>
      </c>
      <c r="G462" s="53">
        <v>1018.8774924413486</v>
      </c>
      <c r="H462" s="53">
        <v>916.25205710130501</v>
      </c>
      <c r="I462" s="53">
        <v>852.69241073137118</v>
      </c>
      <c r="J462" s="53">
        <v>936.11504458647471</v>
      </c>
      <c r="K462" s="53">
        <v>788.64001683952688</v>
      </c>
      <c r="L462" s="53">
        <v>870.39783382448616</v>
      </c>
      <c r="M462" s="53">
        <v>857.68686134180405</v>
      </c>
      <c r="N462" s="53">
        <v>794.02196792835537</v>
      </c>
      <c r="O462" s="53">
        <v>872.55061426001748</v>
      </c>
      <c r="P462" s="53">
        <v>851.66864403536295</v>
      </c>
      <c r="Q462" s="53">
        <v>880.91297026292614</v>
      </c>
      <c r="R462" s="53">
        <v>866.64242795361474</v>
      </c>
      <c r="S462" s="53">
        <v>862.0450457346243</v>
      </c>
      <c r="T462" s="53">
        <v>938.1434421523976</v>
      </c>
    </row>
    <row r="463" spans="1:20" hidden="1" x14ac:dyDescent="0.15">
      <c r="A463" s="50" t="s">
        <v>567</v>
      </c>
      <c r="C463" s="45"/>
      <c r="D463" s="43" t="s">
        <v>209</v>
      </c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 spans="1:20" hidden="1" x14ac:dyDescent="0.15">
      <c r="A464" s="50" t="s">
        <v>567</v>
      </c>
      <c r="C464" s="45"/>
      <c r="D464" s="46" t="s">
        <v>151</v>
      </c>
      <c r="E464" s="53">
        <v>10.012821003482719</v>
      </c>
      <c r="F464" s="53">
        <v>145.60450074629722</v>
      </c>
      <c r="G464" s="53">
        <v>114.47051169198973</v>
      </c>
      <c r="H464" s="53">
        <v>306.21148914998656</v>
      </c>
      <c r="I464" s="53">
        <v>96.655057598836535</v>
      </c>
      <c r="J464" s="53">
        <v>195.60641432890657</v>
      </c>
      <c r="K464" s="53">
        <v>261.2566496995675</v>
      </c>
      <c r="L464" s="53">
        <v>537.61146618699524</v>
      </c>
      <c r="M464" s="53">
        <v>380.01837039304985</v>
      </c>
      <c r="N464" s="53">
        <v>484.63393164682918</v>
      </c>
      <c r="O464" s="53">
        <v>751.74136017451872</v>
      </c>
      <c r="P464" s="53">
        <v>545.61024149412526</v>
      </c>
      <c r="Q464" s="53">
        <v>978.5583068621072</v>
      </c>
      <c r="R464" s="53">
        <v>803.41287458379577</v>
      </c>
      <c r="S464" s="53">
        <v>1211.240384247388</v>
      </c>
      <c r="T464" s="53">
        <v>1972.6453365991808</v>
      </c>
    </row>
    <row r="465" spans="1:20" hidden="1" x14ac:dyDescent="0.15">
      <c r="A465" s="50" t="s">
        <v>567</v>
      </c>
      <c r="C465" s="45"/>
      <c r="D465" s="46" t="s">
        <v>168</v>
      </c>
      <c r="E465" s="53">
        <v>0</v>
      </c>
      <c r="F465" s="53">
        <v>0</v>
      </c>
      <c r="G465" s="53">
        <v>0</v>
      </c>
      <c r="H465" s="53">
        <v>0</v>
      </c>
      <c r="I465" s="53">
        <v>0</v>
      </c>
      <c r="J465" s="53">
        <v>0</v>
      </c>
      <c r="K465" s="53">
        <v>0</v>
      </c>
      <c r="L465" s="53">
        <v>0</v>
      </c>
      <c r="M465" s="53">
        <v>0</v>
      </c>
      <c r="N465" s="53">
        <v>0</v>
      </c>
      <c r="O465" s="53">
        <v>0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</row>
    <row r="466" spans="1:20" hidden="1" x14ac:dyDescent="0.15">
      <c r="A466" s="50" t="s">
        <v>567</v>
      </c>
      <c r="C466" s="45"/>
      <c r="D466" s="46" t="s">
        <v>169</v>
      </c>
      <c r="E466" s="53">
        <v>0</v>
      </c>
      <c r="F466" s="53">
        <v>0</v>
      </c>
      <c r="G466" s="53">
        <v>0</v>
      </c>
      <c r="H466" s="53">
        <v>0</v>
      </c>
      <c r="I466" s="53">
        <v>0</v>
      </c>
      <c r="J466" s="53">
        <v>0</v>
      </c>
      <c r="K466" s="53">
        <v>0</v>
      </c>
      <c r="L466" s="53">
        <v>0</v>
      </c>
      <c r="M466" s="53">
        <v>0</v>
      </c>
      <c r="N466" s="53">
        <v>0</v>
      </c>
      <c r="O466" s="53">
        <v>0</v>
      </c>
      <c r="P466" s="53">
        <v>0</v>
      </c>
      <c r="Q466" s="53">
        <v>0</v>
      </c>
      <c r="R466" s="53">
        <v>0</v>
      </c>
      <c r="S466" s="53">
        <v>0</v>
      </c>
      <c r="T466" s="53">
        <v>0</v>
      </c>
    </row>
    <row r="467" spans="1:20" hidden="1" x14ac:dyDescent="0.15">
      <c r="A467" s="50" t="s">
        <v>567</v>
      </c>
      <c r="C467" s="45"/>
      <c r="D467" s="46" t="s">
        <v>170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53">
        <v>0</v>
      </c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53">
        <v>0</v>
      </c>
    </row>
    <row r="468" spans="1:20" hidden="1" x14ac:dyDescent="0.15">
      <c r="A468" s="50" t="s">
        <v>567</v>
      </c>
      <c r="C468" s="45"/>
      <c r="D468" s="46" t="s">
        <v>158</v>
      </c>
      <c r="E468" s="53">
        <v>0</v>
      </c>
      <c r="F468" s="53">
        <v>0</v>
      </c>
      <c r="G468" s="53">
        <v>0</v>
      </c>
      <c r="H468" s="53">
        <v>0</v>
      </c>
      <c r="I468" s="53">
        <v>0</v>
      </c>
      <c r="J468" s="53">
        <v>0</v>
      </c>
      <c r="K468" s="53">
        <v>0</v>
      </c>
      <c r="L468" s="53">
        <v>0</v>
      </c>
      <c r="M468" s="53">
        <v>0</v>
      </c>
      <c r="N468" s="53">
        <v>0</v>
      </c>
      <c r="O468" s="53">
        <v>0</v>
      </c>
      <c r="P468" s="53">
        <v>0</v>
      </c>
      <c r="Q468" s="53">
        <v>0</v>
      </c>
      <c r="R468" s="53">
        <v>0</v>
      </c>
      <c r="S468" s="53">
        <v>0</v>
      </c>
      <c r="T468" s="53">
        <v>0</v>
      </c>
    </row>
    <row r="469" spans="1:20" hidden="1" x14ac:dyDescent="0.15">
      <c r="A469" s="50" t="s">
        <v>567</v>
      </c>
      <c r="C469" s="45"/>
      <c r="D469" s="46" t="s">
        <v>171</v>
      </c>
      <c r="E469" s="53">
        <v>0</v>
      </c>
      <c r="F469" s="53">
        <v>0</v>
      </c>
      <c r="G469" s="53">
        <v>0</v>
      </c>
      <c r="H469" s="53">
        <v>0</v>
      </c>
      <c r="I469" s="53">
        <v>0</v>
      </c>
      <c r="J469" s="53">
        <v>0</v>
      </c>
      <c r="K469" s="53">
        <v>0</v>
      </c>
      <c r="L469" s="53">
        <v>0</v>
      </c>
      <c r="M469" s="53">
        <v>0</v>
      </c>
      <c r="N469" s="53">
        <v>0</v>
      </c>
      <c r="O469" s="53">
        <v>0</v>
      </c>
      <c r="P469" s="53">
        <v>0</v>
      </c>
      <c r="Q469" s="53">
        <v>0</v>
      </c>
      <c r="R469" s="53">
        <v>0</v>
      </c>
      <c r="S469" s="53">
        <v>0</v>
      </c>
      <c r="T469" s="53">
        <v>0</v>
      </c>
    </row>
    <row r="470" spans="1:20" hidden="1" x14ac:dyDescent="0.15">
      <c r="A470" s="50" t="s">
        <v>567</v>
      </c>
      <c r="C470" s="45"/>
      <c r="D470" s="46" t="s">
        <v>172</v>
      </c>
      <c r="E470" s="53">
        <v>0</v>
      </c>
      <c r="F470" s="53">
        <v>0</v>
      </c>
      <c r="G470" s="53">
        <v>0</v>
      </c>
      <c r="H470" s="53">
        <v>0</v>
      </c>
      <c r="I470" s="53">
        <v>0</v>
      </c>
      <c r="J470" s="53">
        <v>0</v>
      </c>
      <c r="K470" s="53">
        <v>0</v>
      </c>
      <c r="L470" s="53">
        <v>0</v>
      </c>
      <c r="M470" s="53">
        <v>0</v>
      </c>
      <c r="N470" s="53">
        <v>0</v>
      </c>
      <c r="O470" s="53">
        <v>0</v>
      </c>
      <c r="P470" s="53">
        <v>0</v>
      </c>
      <c r="Q470" s="53">
        <v>0</v>
      </c>
      <c r="R470" s="53">
        <v>0</v>
      </c>
      <c r="S470" s="53">
        <v>0</v>
      </c>
      <c r="T470" s="53">
        <v>0</v>
      </c>
    </row>
    <row r="471" spans="1:20" hidden="1" x14ac:dyDescent="0.15">
      <c r="A471" s="50" t="s">
        <v>567</v>
      </c>
      <c r="C471" s="45"/>
      <c r="D471" s="46" t="s">
        <v>173</v>
      </c>
      <c r="E471" s="53">
        <v>0</v>
      </c>
      <c r="F471" s="53">
        <v>0</v>
      </c>
      <c r="G471" s="53">
        <v>0</v>
      </c>
      <c r="H471" s="53">
        <v>0</v>
      </c>
      <c r="I471" s="53">
        <v>0</v>
      </c>
      <c r="J471" s="53">
        <v>0</v>
      </c>
      <c r="K471" s="53">
        <v>0</v>
      </c>
      <c r="L471" s="53">
        <v>0</v>
      </c>
      <c r="M471" s="53">
        <v>0</v>
      </c>
      <c r="N471" s="53">
        <v>0</v>
      </c>
      <c r="O471" s="53">
        <v>0</v>
      </c>
      <c r="P471" s="53">
        <v>0</v>
      </c>
      <c r="Q471" s="53">
        <v>0</v>
      </c>
      <c r="R471" s="53">
        <v>0</v>
      </c>
      <c r="S471" s="53">
        <v>0</v>
      </c>
      <c r="T471" s="53">
        <v>0</v>
      </c>
    </row>
    <row r="472" spans="1:20" hidden="1" x14ac:dyDescent="0.15">
      <c r="A472" s="50" t="s">
        <v>567</v>
      </c>
      <c r="C472" s="45"/>
      <c r="D472" s="46" t="s">
        <v>174</v>
      </c>
      <c r="E472" s="53">
        <v>0</v>
      </c>
      <c r="F472" s="53">
        <v>0</v>
      </c>
      <c r="G472" s="53">
        <v>0</v>
      </c>
      <c r="H472" s="53">
        <v>0</v>
      </c>
      <c r="I472" s="53">
        <v>0</v>
      </c>
      <c r="J472" s="53">
        <v>0</v>
      </c>
      <c r="K472" s="53">
        <v>0</v>
      </c>
      <c r="L472" s="53">
        <v>0</v>
      </c>
      <c r="M472" s="53">
        <v>0</v>
      </c>
      <c r="N472" s="53">
        <v>0</v>
      </c>
      <c r="O472" s="53">
        <v>0</v>
      </c>
      <c r="P472" s="53">
        <v>0</v>
      </c>
      <c r="Q472" s="53">
        <v>0</v>
      </c>
      <c r="R472" s="53">
        <v>0</v>
      </c>
      <c r="S472" s="53">
        <v>0</v>
      </c>
      <c r="T472" s="53">
        <v>0</v>
      </c>
    </row>
    <row r="473" spans="1:20" hidden="1" x14ac:dyDescent="0.15">
      <c r="A473" s="50" t="s">
        <v>567</v>
      </c>
      <c r="C473" s="45"/>
      <c r="D473" s="46" t="s">
        <v>175</v>
      </c>
      <c r="E473" s="53">
        <v>0</v>
      </c>
      <c r="F473" s="53">
        <v>0</v>
      </c>
      <c r="G473" s="53">
        <v>0</v>
      </c>
      <c r="H473" s="53">
        <v>0</v>
      </c>
      <c r="I473" s="53">
        <v>0</v>
      </c>
      <c r="J473" s="53">
        <v>0</v>
      </c>
      <c r="K473" s="53">
        <v>0</v>
      </c>
      <c r="L473" s="53">
        <v>0</v>
      </c>
      <c r="M473" s="53">
        <v>0</v>
      </c>
      <c r="N473" s="53">
        <v>0</v>
      </c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0</v>
      </c>
    </row>
    <row r="474" spans="1:20" hidden="1" x14ac:dyDescent="0.15">
      <c r="A474" s="50" t="s">
        <v>567</v>
      </c>
      <c r="C474" s="45"/>
      <c r="D474" s="46" t="s">
        <v>176</v>
      </c>
      <c r="E474" s="53">
        <v>0</v>
      </c>
      <c r="F474" s="53">
        <v>0</v>
      </c>
      <c r="G474" s="53">
        <v>0</v>
      </c>
      <c r="H474" s="53">
        <v>0</v>
      </c>
      <c r="I474" s="53">
        <v>0</v>
      </c>
      <c r="J474" s="53">
        <v>0</v>
      </c>
      <c r="K474" s="53">
        <v>0</v>
      </c>
      <c r="L474" s="53">
        <v>0</v>
      </c>
      <c r="M474" s="53">
        <v>0</v>
      </c>
      <c r="N474" s="53">
        <v>0</v>
      </c>
      <c r="O474" s="53">
        <v>0</v>
      </c>
      <c r="P474" s="53">
        <v>0</v>
      </c>
      <c r="Q474" s="53">
        <v>0</v>
      </c>
      <c r="R474" s="53">
        <v>0</v>
      </c>
      <c r="S474" s="53">
        <v>0</v>
      </c>
      <c r="T474" s="53">
        <v>0</v>
      </c>
    </row>
    <row r="475" spans="1:20" hidden="1" x14ac:dyDescent="0.15">
      <c r="A475" s="50" t="s">
        <v>567</v>
      </c>
      <c r="C475" s="45"/>
      <c r="D475" s="46" t="s">
        <v>159</v>
      </c>
      <c r="E475" s="53">
        <v>0</v>
      </c>
      <c r="F475" s="53">
        <v>0</v>
      </c>
      <c r="G475" s="53">
        <v>0</v>
      </c>
      <c r="H475" s="53">
        <v>0</v>
      </c>
      <c r="I475" s="53">
        <v>0</v>
      </c>
      <c r="J475" s="53">
        <v>0</v>
      </c>
      <c r="K475" s="53">
        <v>0</v>
      </c>
      <c r="L475" s="53">
        <v>0</v>
      </c>
      <c r="M475" s="53">
        <v>0</v>
      </c>
      <c r="N475" s="53">
        <v>0</v>
      </c>
      <c r="O475" s="53">
        <v>0</v>
      </c>
      <c r="P475" s="53">
        <v>0</v>
      </c>
      <c r="Q475" s="53">
        <v>0</v>
      </c>
      <c r="R475" s="53">
        <v>0</v>
      </c>
      <c r="S475" s="53">
        <v>0</v>
      </c>
      <c r="T475" s="53">
        <v>0</v>
      </c>
    </row>
    <row r="476" spans="1:20" hidden="1" x14ac:dyDescent="0.15">
      <c r="A476" s="50" t="s">
        <v>567</v>
      </c>
      <c r="C476" s="45"/>
      <c r="D476" s="46" t="s">
        <v>177</v>
      </c>
      <c r="E476" s="53">
        <v>0</v>
      </c>
      <c r="F476" s="53">
        <v>0</v>
      </c>
      <c r="G476" s="53">
        <v>0</v>
      </c>
      <c r="H476" s="53">
        <v>0</v>
      </c>
      <c r="I476" s="53">
        <v>0</v>
      </c>
      <c r="J476" s="53">
        <v>0</v>
      </c>
      <c r="K476" s="53">
        <v>0</v>
      </c>
      <c r="L476" s="53">
        <v>0</v>
      </c>
      <c r="M476" s="53">
        <v>0</v>
      </c>
      <c r="N476" s="53">
        <v>0</v>
      </c>
      <c r="O476" s="53">
        <v>0</v>
      </c>
      <c r="P476" s="53">
        <v>0</v>
      </c>
      <c r="Q476" s="53">
        <v>0</v>
      </c>
      <c r="R476" s="53">
        <v>0</v>
      </c>
      <c r="S476" s="53">
        <v>0</v>
      </c>
      <c r="T476" s="53">
        <v>0</v>
      </c>
    </row>
    <row r="477" spans="1:20" hidden="1" x14ac:dyDescent="0.15">
      <c r="A477" s="50" t="s">
        <v>567</v>
      </c>
      <c r="C477" s="45"/>
      <c r="D477" s="46" t="s">
        <v>178</v>
      </c>
      <c r="E477" s="53">
        <v>0</v>
      </c>
      <c r="F477" s="53">
        <v>0</v>
      </c>
      <c r="G477" s="53">
        <v>0</v>
      </c>
      <c r="H477" s="53">
        <v>0</v>
      </c>
      <c r="I477" s="53">
        <v>0</v>
      </c>
      <c r="J477" s="53">
        <v>0</v>
      </c>
      <c r="K477" s="53">
        <v>0</v>
      </c>
      <c r="L477" s="53">
        <v>0</v>
      </c>
      <c r="M477" s="53">
        <v>0</v>
      </c>
      <c r="N477" s="53">
        <v>0</v>
      </c>
      <c r="O477" s="53">
        <v>0</v>
      </c>
      <c r="P477" s="53">
        <v>0</v>
      </c>
      <c r="Q477" s="53">
        <v>0</v>
      </c>
      <c r="R477" s="53">
        <v>0</v>
      </c>
      <c r="S477" s="53">
        <v>0</v>
      </c>
      <c r="T477" s="53">
        <v>0</v>
      </c>
    </row>
    <row r="478" spans="1:20" hidden="1" x14ac:dyDescent="0.15">
      <c r="A478" s="50" t="s">
        <v>567</v>
      </c>
      <c r="C478" s="45"/>
      <c r="D478" s="46" t="s">
        <v>90</v>
      </c>
      <c r="E478" s="53">
        <v>10.012821003482719</v>
      </c>
      <c r="F478" s="53">
        <v>145.60450074629722</v>
      </c>
      <c r="G478" s="53">
        <v>114.47051169198973</v>
      </c>
      <c r="H478" s="53">
        <v>306.21148914998656</v>
      </c>
      <c r="I478" s="53">
        <v>96.655057598836535</v>
      </c>
      <c r="J478" s="53">
        <v>195.60641432890657</v>
      </c>
      <c r="K478" s="53">
        <v>261.2566496995675</v>
      </c>
      <c r="L478" s="53">
        <v>537.61146618699524</v>
      </c>
      <c r="M478" s="53">
        <v>380.01837039304985</v>
      </c>
      <c r="N478" s="53">
        <v>484.63393164682918</v>
      </c>
      <c r="O478" s="53">
        <v>751.74136017451872</v>
      </c>
      <c r="P478" s="53">
        <v>545.61024149412526</v>
      </c>
      <c r="Q478" s="53">
        <v>978.5583068621072</v>
      </c>
      <c r="R478" s="53">
        <v>803.41287458379577</v>
      </c>
      <c r="S478" s="53">
        <v>1211.240384247388</v>
      </c>
      <c r="T478" s="53">
        <v>1972.6453365991808</v>
      </c>
    </row>
    <row r="479" spans="1:20" hidden="1" x14ac:dyDescent="0.15">
      <c r="A479" s="50" t="s">
        <v>567</v>
      </c>
      <c r="C479" s="45"/>
      <c r="D479" s="43" t="s">
        <v>210</v>
      </c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 spans="1:20" hidden="1" x14ac:dyDescent="0.15">
      <c r="A480" s="50" t="s">
        <v>567</v>
      </c>
      <c r="C480" s="45"/>
      <c r="D480" s="46" t="s">
        <v>70</v>
      </c>
      <c r="E480" s="53">
        <v>0</v>
      </c>
      <c r="F480" s="53">
        <v>0</v>
      </c>
      <c r="G480" s="53">
        <v>0</v>
      </c>
      <c r="H480" s="53">
        <v>0</v>
      </c>
      <c r="I480" s="53">
        <v>0</v>
      </c>
      <c r="J480" s="53">
        <v>0</v>
      </c>
      <c r="K480" s="53">
        <v>0</v>
      </c>
      <c r="L480" s="53">
        <v>0</v>
      </c>
      <c r="M480" s="53">
        <v>0</v>
      </c>
      <c r="N480" s="53">
        <v>0</v>
      </c>
      <c r="O480" s="53">
        <v>0</v>
      </c>
      <c r="P480" s="53">
        <v>0</v>
      </c>
      <c r="Q480" s="53">
        <v>0</v>
      </c>
      <c r="R480" s="53">
        <v>0</v>
      </c>
      <c r="S480" s="53">
        <v>0</v>
      </c>
      <c r="T480" s="53">
        <v>0</v>
      </c>
    </row>
    <row r="481" spans="1:20" hidden="1" x14ac:dyDescent="0.15">
      <c r="A481" s="50" t="s">
        <v>567</v>
      </c>
      <c r="C481" s="45"/>
      <c r="D481" s="46" t="s">
        <v>71</v>
      </c>
      <c r="E481" s="53">
        <v>0</v>
      </c>
      <c r="F481" s="53">
        <v>0</v>
      </c>
      <c r="G481" s="53">
        <v>0</v>
      </c>
      <c r="H481" s="53">
        <v>0</v>
      </c>
      <c r="I481" s="53">
        <v>0</v>
      </c>
      <c r="J481" s="53">
        <v>0</v>
      </c>
      <c r="K481" s="53">
        <v>0</v>
      </c>
      <c r="L481" s="53">
        <v>0</v>
      </c>
      <c r="M481" s="53">
        <v>0</v>
      </c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3">
        <v>0</v>
      </c>
      <c r="T481" s="53">
        <v>0</v>
      </c>
    </row>
    <row r="482" spans="1:20" hidden="1" x14ac:dyDescent="0.15">
      <c r="A482" s="50" t="s">
        <v>567</v>
      </c>
      <c r="C482" s="45"/>
      <c r="D482" s="46" t="s">
        <v>79</v>
      </c>
      <c r="E482" s="53">
        <v>0</v>
      </c>
      <c r="F482" s="53">
        <v>0</v>
      </c>
      <c r="G482" s="53">
        <v>0</v>
      </c>
      <c r="H482" s="53">
        <v>0</v>
      </c>
      <c r="I482" s="53">
        <v>0</v>
      </c>
      <c r="J482" s="53">
        <v>0</v>
      </c>
      <c r="K482" s="53">
        <v>0</v>
      </c>
      <c r="L482" s="53">
        <v>0</v>
      </c>
      <c r="M482" s="53">
        <v>0</v>
      </c>
      <c r="N482" s="53">
        <v>0</v>
      </c>
      <c r="O482" s="53">
        <v>0</v>
      </c>
      <c r="P482" s="53">
        <v>0</v>
      </c>
      <c r="Q482" s="53">
        <v>0</v>
      </c>
      <c r="R482" s="53">
        <v>0</v>
      </c>
      <c r="S482" s="53">
        <v>0</v>
      </c>
      <c r="T482" s="53">
        <v>0</v>
      </c>
    </row>
    <row r="483" spans="1:20" hidden="1" x14ac:dyDescent="0.15">
      <c r="A483" s="50" t="s">
        <v>567</v>
      </c>
      <c r="C483" s="45"/>
      <c r="D483" s="46" t="s">
        <v>80</v>
      </c>
      <c r="E483" s="53">
        <v>0</v>
      </c>
      <c r="F483" s="53">
        <v>0</v>
      </c>
      <c r="G483" s="53">
        <v>0</v>
      </c>
      <c r="H483" s="53">
        <v>0</v>
      </c>
      <c r="I483" s="53">
        <v>0</v>
      </c>
      <c r="J483" s="53">
        <v>0</v>
      </c>
      <c r="K483" s="53">
        <v>0</v>
      </c>
      <c r="L483" s="53">
        <v>0</v>
      </c>
      <c r="M483" s="53">
        <v>0</v>
      </c>
      <c r="N483" s="53">
        <v>0</v>
      </c>
      <c r="O483" s="53">
        <v>0</v>
      </c>
      <c r="P483" s="53">
        <v>0</v>
      </c>
      <c r="Q483" s="53">
        <v>0</v>
      </c>
      <c r="R483" s="53">
        <v>0</v>
      </c>
      <c r="S483" s="53">
        <v>0</v>
      </c>
      <c r="T483" s="53">
        <v>0</v>
      </c>
    </row>
    <row r="484" spans="1:20" hidden="1" x14ac:dyDescent="0.15">
      <c r="A484" s="50" t="s">
        <v>567</v>
      </c>
      <c r="C484" s="45"/>
      <c r="D484" s="46" t="s">
        <v>81</v>
      </c>
      <c r="E484" s="53">
        <v>0</v>
      </c>
      <c r="F484" s="53">
        <v>0</v>
      </c>
      <c r="G484" s="53">
        <v>0</v>
      </c>
      <c r="H484" s="53">
        <v>0</v>
      </c>
      <c r="I484" s="53">
        <v>0</v>
      </c>
      <c r="J484" s="53">
        <v>0</v>
      </c>
      <c r="K484" s="53">
        <v>0</v>
      </c>
      <c r="L484" s="53">
        <v>0</v>
      </c>
      <c r="M484" s="53">
        <v>0</v>
      </c>
      <c r="N484" s="53">
        <v>0</v>
      </c>
      <c r="O484" s="53">
        <v>0</v>
      </c>
      <c r="P484" s="53">
        <v>0</v>
      </c>
      <c r="Q484" s="53">
        <v>0</v>
      </c>
      <c r="R484" s="53">
        <v>0</v>
      </c>
      <c r="S484" s="53">
        <v>0</v>
      </c>
      <c r="T484" s="53">
        <v>0</v>
      </c>
    </row>
    <row r="485" spans="1:20" hidden="1" x14ac:dyDescent="0.15">
      <c r="A485" s="50" t="s">
        <v>567</v>
      </c>
      <c r="C485" s="45"/>
      <c r="D485" s="46" t="s">
        <v>82</v>
      </c>
      <c r="E485" s="53">
        <v>0</v>
      </c>
      <c r="F485" s="53">
        <v>0</v>
      </c>
      <c r="G485" s="53">
        <v>0</v>
      </c>
      <c r="H485" s="53">
        <v>0</v>
      </c>
      <c r="I485" s="53">
        <v>0</v>
      </c>
      <c r="J485" s="53">
        <v>0</v>
      </c>
      <c r="K485" s="53">
        <v>0</v>
      </c>
      <c r="L485" s="53">
        <v>0</v>
      </c>
      <c r="M485" s="53">
        <v>0</v>
      </c>
      <c r="N485" s="53">
        <v>0</v>
      </c>
      <c r="O485" s="53">
        <v>0</v>
      </c>
      <c r="P485" s="53">
        <v>0</v>
      </c>
      <c r="Q485" s="53">
        <v>0</v>
      </c>
      <c r="R485" s="53">
        <v>0</v>
      </c>
      <c r="S485" s="53">
        <v>0</v>
      </c>
      <c r="T485" s="53">
        <v>0</v>
      </c>
    </row>
    <row r="486" spans="1:20" hidden="1" x14ac:dyDescent="0.15">
      <c r="A486" s="50" t="s">
        <v>567</v>
      </c>
      <c r="C486" s="45"/>
      <c r="D486" s="46" t="s">
        <v>83</v>
      </c>
      <c r="E486" s="53">
        <v>0</v>
      </c>
      <c r="F486" s="53">
        <v>0</v>
      </c>
      <c r="G486" s="53">
        <v>0</v>
      </c>
      <c r="H486" s="53">
        <v>0</v>
      </c>
      <c r="I486" s="53">
        <v>0</v>
      </c>
      <c r="J486" s="53">
        <v>0</v>
      </c>
      <c r="K486" s="53">
        <v>0</v>
      </c>
      <c r="L486" s="53">
        <v>0</v>
      </c>
      <c r="M486" s="53">
        <v>0</v>
      </c>
      <c r="N486" s="53">
        <v>0</v>
      </c>
      <c r="O486" s="53">
        <v>0</v>
      </c>
      <c r="P486" s="53">
        <v>0</v>
      </c>
      <c r="Q486" s="53">
        <v>0</v>
      </c>
      <c r="R486" s="53">
        <v>0</v>
      </c>
      <c r="S486" s="53">
        <v>0</v>
      </c>
      <c r="T486" s="53">
        <v>0</v>
      </c>
    </row>
    <row r="487" spans="1:20" hidden="1" x14ac:dyDescent="0.15">
      <c r="A487" s="50" t="s">
        <v>567</v>
      </c>
      <c r="C487" s="45"/>
      <c r="D487" s="46" t="s">
        <v>84</v>
      </c>
      <c r="E487" s="53">
        <v>0</v>
      </c>
      <c r="F487" s="53">
        <v>0</v>
      </c>
      <c r="G487" s="53">
        <v>0</v>
      </c>
      <c r="H487" s="53">
        <v>0</v>
      </c>
      <c r="I487" s="53">
        <v>0</v>
      </c>
      <c r="J487" s="53">
        <v>0</v>
      </c>
      <c r="K487" s="53">
        <v>0</v>
      </c>
      <c r="L487" s="53">
        <v>0</v>
      </c>
      <c r="M487" s="53">
        <v>0</v>
      </c>
      <c r="N487" s="53">
        <v>0</v>
      </c>
      <c r="O487" s="53">
        <v>0</v>
      </c>
      <c r="P487" s="53">
        <v>0</v>
      </c>
      <c r="Q487" s="53">
        <v>0</v>
      </c>
      <c r="R487" s="53">
        <v>0</v>
      </c>
      <c r="S487" s="53">
        <v>0</v>
      </c>
      <c r="T487" s="53">
        <v>0</v>
      </c>
    </row>
    <row r="488" spans="1:20" hidden="1" x14ac:dyDescent="0.15">
      <c r="A488" s="50" t="s">
        <v>567</v>
      </c>
      <c r="C488" s="45"/>
      <c r="D488" s="46" t="s">
        <v>85</v>
      </c>
      <c r="E488" s="53">
        <v>0</v>
      </c>
      <c r="F488" s="53">
        <v>0</v>
      </c>
      <c r="G488" s="53">
        <v>0</v>
      </c>
      <c r="H488" s="53">
        <v>0</v>
      </c>
      <c r="I488" s="53">
        <v>0</v>
      </c>
      <c r="J488" s="53">
        <v>0</v>
      </c>
      <c r="K488" s="53">
        <v>0</v>
      </c>
      <c r="L488" s="53">
        <v>0</v>
      </c>
      <c r="M488" s="53">
        <v>0</v>
      </c>
      <c r="N488" s="53">
        <v>0</v>
      </c>
      <c r="O488" s="53">
        <v>0</v>
      </c>
      <c r="P488" s="53">
        <v>0</v>
      </c>
      <c r="Q488" s="53">
        <v>0</v>
      </c>
      <c r="R488" s="53">
        <v>0</v>
      </c>
      <c r="S488" s="53">
        <v>0</v>
      </c>
      <c r="T488" s="53">
        <v>0</v>
      </c>
    </row>
    <row r="489" spans="1:20" hidden="1" x14ac:dyDescent="0.15">
      <c r="A489" s="50" t="s">
        <v>567</v>
      </c>
      <c r="C489" s="45"/>
      <c r="D489" s="46" t="s">
        <v>86</v>
      </c>
      <c r="E489" s="53">
        <v>0</v>
      </c>
      <c r="F489" s="53">
        <v>0</v>
      </c>
      <c r="G489" s="53">
        <v>0</v>
      </c>
      <c r="H489" s="53">
        <v>0</v>
      </c>
      <c r="I489" s="53">
        <v>0</v>
      </c>
      <c r="J489" s="53">
        <v>0</v>
      </c>
      <c r="K489" s="53">
        <v>0</v>
      </c>
      <c r="L489" s="53">
        <v>0</v>
      </c>
      <c r="M489" s="53">
        <v>0</v>
      </c>
      <c r="N489" s="53">
        <v>0</v>
      </c>
      <c r="O489" s="53">
        <v>0</v>
      </c>
      <c r="P489" s="53">
        <v>0</v>
      </c>
      <c r="Q489" s="53">
        <v>0</v>
      </c>
      <c r="R489" s="53">
        <v>0</v>
      </c>
      <c r="S489" s="53">
        <v>0</v>
      </c>
      <c r="T489" s="53">
        <v>0</v>
      </c>
    </row>
    <row r="490" spans="1:20" hidden="1" x14ac:dyDescent="0.15">
      <c r="A490" s="50" t="s">
        <v>567</v>
      </c>
      <c r="C490" s="45"/>
      <c r="D490" s="46" t="s">
        <v>65</v>
      </c>
      <c r="E490" s="53">
        <v>0</v>
      </c>
      <c r="F490" s="53">
        <v>0</v>
      </c>
      <c r="G490" s="53">
        <v>0</v>
      </c>
      <c r="H490" s="53">
        <v>0</v>
      </c>
      <c r="I490" s="53">
        <v>0</v>
      </c>
      <c r="J490" s="53">
        <v>0</v>
      </c>
      <c r="K490" s="53">
        <v>0</v>
      </c>
      <c r="L490" s="53">
        <v>0</v>
      </c>
      <c r="M490" s="53">
        <v>0</v>
      </c>
      <c r="N490" s="53">
        <v>0</v>
      </c>
      <c r="O490" s="53">
        <v>0</v>
      </c>
      <c r="P490" s="53">
        <v>0</v>
      </c>
      <c r="Q490" s="53">
        <v>0</v>
      </c>
      <c r="R490" s="53">
        <v>0</v>
      </c>
      <c r="S490" s="53">
        <v>0</v>
      </c>
      <c r="T490" s="53">
        <v>0</v>
      </c>
    </row>
    <row r="491" spans="1:20" hidden="1" x14ac:dyDescent="0.15">
      <c r="A491" s="50" t="s">
        <v>567</v>
      </c>
      <c r="C491" s="45"/>
      <c r="D491" s="46" t="s">
        <v>87</v>
      </c>
      <c r="E491" s="53">
        <v>0</v>
      </c>
      <c r="F491" s="53">
        <v>0</v>
      </c>
      <c r="G491" s="53">
        <v>0</v>
      </c>
      <c r="H491" s="53">
        <v>0</v>
      </c>
      <c r="I491" s="53">
        <v>0</v>
      </c>
      <c r="J491" s="53">
        <v>0</v>
      </c>
      <c r="K491" s="53">
        <v>0</v>
      </c>
      <c r="L491" s="53">
        <v>0</v>
      </c>
      <c r="M491" s="53">
        <v>0</v>
      </c>
      <c r="N491" s="53">
        <v>0</v>
      </c>
      <c r="O491" s="53">
        <v>0</v>
      </c>
      <c r="P491" s="53">
        <v>0</v>
      </c>
      <c r="Q491" s="53">
        <v>0</v>
      </c>
      <c r="R491" s="53">
        <v>0</v>
      </c>
      <c r="S491" s="53">
        <v>0</v>
      </c>
      <c r="T491" s="53">
        <v>0</v>
      </c>
    </row>
    <row r="492" spans="1:20" hidden="1" x14ac:dyDescent="0.15">
      <c r="A492" s="50" t="s">
        <v>567</v>
      </c>
      <c r="C492" s="45"/>
      <c r="D492" s="46" t="s">
        <v>88</v>
      </c>
      <c r="E492" s="53">
        <v>0</v>
      </c>
      <c r="F492" s="53">
        <v>0</v>
      </c>
      <c r="G492" s="53">
        <v>0</v>
      </c>
      <c r="H492" s="53">
        <v>0</v>
      </c>
      <c r="I492" s="53">
        <v>0</v>
      </c>
      <c r="J492" s="53">
        <v>0</v>
      </c>
      <c r="K492" s="53">
        <v>0</v>
      </c>
      <c r="L492" s="53">
        <v>0</v>
      </c>
      <c r="M492" s="53">
        <v>0</v>
      </c>
      <c r="N492" s="53">
        <v>0</v>
      </c>
      <c r="O492" s="53">
        <v>0</v>
      </c>
      <c r="P492" s="53">
        <v>0</v>
      </c>
      <c r="Q492" s="53">
        <v>0</v>
      </c>
      <c r="R492" s="53">
        <v>0</v>
      </c>
      <c r="S492" s="53">
        <v>0</v>
      </c>
      <c r="T492" s="53">
        <v>0</v>
      </c>
    </row>
    <row r="493" spans="1:20" hidden="1" x14ac:dyDescent="0.15">
      <c r="A493" s="50" t="s">
        <v>567</v>
      </c>
      <c r="C493" s="45"/>
      <c r="D493" s="46" t="s">
        <v>89</v>
      </c>
      <c r="E493" s="53">
        <v>0</v>
      </c>
      <c r="F493" s="53">
        <v>0</v>
      </c>
      <c r="G493" s="53">
        <v>0</v>
      </c>
      <c r="H493" s="53">
        <v>0</v>
      </c>
      <c r="I493" s="53">
        <v>0</v>
      </c>
      <c r="J493" s="53">
        <v>0</v>
      </c>
      <c r="K493" s="53">
        <v>0</v>
      </c>
      <c r="L493" s="53">
        <v>0</v>
      </c>
      <c r="M493" s="53">
        <v>0</v>
      </c>
      <c r="N493" s="53">
        <v>0</v>
      </c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</row>
    <row r="494" spans="1:20" hidden="1" x14ac:dyDescent="0.15">
      <c r="A494" s="50" t="s">
        <v>567</v>
      </c>
      <c r="C494" s="45"/>
      <c r="D494" s="46" t="s">
        <v>90</v>
      </c>
      <c r="E494" s="53">
        <v>0</v>
      </c>
      <c r="F494" s="53">
        <v>0</v>
      </c>
      <c r="G494" s="53">
        <v>0</v>
      </c>
      <c r="H494" s="53">
        <v>0</v>
      </c>
      <c r="I494" s="53">
        <v>0</v>
      </c>
      <c r="J494" s="53">
        <v>0</v>
      </c>
      <c r="K494" s="53">
        <v>0</v>
      </c>
      <c r="L494" s="53">
        <v>0</v>
      </c>
      <c r="M494" s="53">
        <v>0</v>
      </c>
      <c r="N494" s="53">
        <v>0</v>
      </c>
      <c r="O494" s="53">
        <v>0</v>
      </c>
      <c r="P494" s="53">
        <v>0</v>
      </c>
      <c r="Q494" s="53">
        <v>0</v>
      </c>
      <c r="R494" s="53">
        <v>0</v>
      </c>
      <c r="S494" s="53">
        <v>0</v>
      </c>
      <c r="T494" s="53">
        <v>0</v>
      </c>
    </row>
    <row r="495" spans="1:20" hidden="1" x14ac:dyDescent="0.15">
      <c r="A495" s="50" t="s">
        <v>567</v>
      </c>
      <c r="C495" s="45"/>
      <c r="D495" s="43" t="s">
        <v>211</v>
      </c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 spans="1:20" hidden="1" x14ac:dyDescent="0.15">
      <c r="A496" s="50" t="s">
        <v>567</v>
      </c>
      <c r="C496" s="45"/>
      <c r="D496" s="46" t="s">
        <v>70</v>
      </c>
      <c r="E496" s="53">
        <v>0</v>
      </c>
      <c r="F496" s="53">
        <v>0</v>
      </c>
      <c r="G496" s="53">
        <v>0</v>
      </c>
      <c r="H496" s="53">
        <v>0</v>
      </c>
      <c r="I496" s="53">
        <v>0</v>
      </c>
      <c r="J496" s="53">
        <v>0</v>
      </c>
      <c r="K496" s="53">
        <v>0</v>
      </c>
      <c r="L496" s="53">
        <v>0</v>
      </c>
      <c r="M496" s="53">
        <v>0</v>
      </c>
      <c r="N496" s="53">
        <v>0</v>
      </c>
      <c r="O496" s="53">
        <v>0</v>
      </c>
      <c r="P496" s="53">
        <v>0</v>
      </c>
      <c r="Q496" s="53">
        <v>0</v>
      </c>
      <c r="R496" s="53">
        <v>0</v>
      </c>
      <c r="S496" s="53">
        <v>0</v>
      </c>
      <c r="T496" s="53">
        <v>0</v>
      </c>
    </row>
    <row r="497" spans="1:20" hidden="1" x14ac:dyDescent="0.15">
      <c r="A497" s="50" t="s">
        <v>567</v>
      </c>
      <c r="C497" s="45"/>
      <c r="D497" s="46" t="s">
        <v>71</v>
      </c>
      <c r="E497" s="53">
        <v>0</v>
      </c>
      <c r="F497" s="53">
        <v>0</v>
      </c>
      <c r="G497" s="53">
        <v>0</v>
      </c>
      <c r="H497" s="53">
        <v>0</v>
      </c>
      <c r="I497" s="53">
        <v>0</v>
      </c>
      <c r="J497" s="53">
        <v>0</v>
      </c>
      <c r="K497" s="53">
        <v>0</v>
      </c>
      <c r="L497" s="53">
        <v>0</v>
      </c>
      <c r="M497" s="53">
        <v>0</v>
      </c>
      <c r="N497" s="53">
        <v>0</v>
      </c>
      <c r="O497" s="53">
        <v>0</v>
      </c>
      <c r="P497" s="53">
        <v>0</v>
      </c>
      <c r="Q497" s="53">
        <v>0</v>
      </c>
      <c r="R497" s="53">
        <v>0</v>
      </c>
      <c r="S497" s="53">
        <v>0</v>
      </c>
      <c r="T497" s="53">
        <v>0</v>
      </c>
    </row>
    <row r="498" spans="1:20" hidden="1" x14ac:dyDescent="0.15">
      <c r="A498" s="50" t="s">
        <v>567</v>
      </c>
      <c r="C498" s="45"/>
      <c r="D498" s="46" t="s">
        <v>79</v>
      </c>
      <c r="E498" s="53">
        <v>0</v>
      </c>
      <c r="F498" s="53">
        <v>0</v>
      </c>
      <c r="G498" s="53">
        <v>0</v>
      </c>
      <c r="H498" s="53">
        <v>0</v>
      </c>
      <c r="I498" s="53">
        <v>0</v>
      </c>
      <c r="J498" s="53">
        <v>0</v>
      </c>
      <c r="K498" s="53">
        <v>0</v>
      </c>
      <c r="L498" s="53">
        <v>0</v>
      </c>
      <c r="M498" s="53">
        <v>0</v>
      </c>
      <c r="N498" s="53">
        <v>0</v>
      </c>
      <c r="O498" s="53">
        <v>0</v>
      </c>
      <c r="P498" s="53">
        <v>0</v>
      </c>
      <c r="Q498" s="53">
        <v>0</v>
      </c>
      <c r="R498" s="53">
        <v>0</v>
      </c>
      <c r="S498" s="53">
        <v>0</v>
      </c>
      <c r="T498" s="53">
        <v>0</v>
      </c>
    </row>
    <row r="499" spans="1:20" hidden="1" x14ac:dyDescent="0.15">
      <c r="A499" s="50" t="s">
        <v>567</v>
      </c>
      <c r="C499" s="45"/>
      <c r="D499" s="46" t="s">
        <v>80</v>
      </c>
      <c r="E499" s="53">
        <v>0</v>
      </c>
      <c r="F499" s="53">
        <v>0</v>
      </c>
      <c r="G499" s="53">
        <v>0</v>
      </c>
      <c r="H499" s="53">
        <v>0</v>
      </c>
      <c r="I499" s="53">
        <v>0</v>
      </c>
      <c r="J499" s="53">
        <v>0</v>
      </c>
      <c r="K499" s="53">
        <v>0</v>
      </c>
      <c r="L499" s="53">
        <v>0</v>
      </c>
      <c r="M499" s="53">
        <v>0</v>
      </c>
      <c r="N499" s="53">
        <v>0</v>
      </c>
      <c r="O499" s="53">
        <v>0</v>
      </c>
      <c r="P499" s="53">
        <v>0</v>
      </c>
      <c r="Q499" s="53">
        <v>0</v>
      </c>
      <c r="R499" s="53">
        <v>0</v>
      </c>
      <c r="S499" s="53">
        <v>0</v>
      </c>
      <c r="T499" s="53">
        <v>0</v>
      </c>
    </row>
    <row r="500" spans="1:20" hidden="1" x14ac:dyDescent="0.15">
      <c r="A500" s="50" t="s">
        <v>567</v>
      </c>
      <c r="C500" s="45"/>
      <c r="D500" s="46" t="s">
        <v>81</v>
      </c>
      <c r="E500" s="53">
        <v>0</v>
      </c>
      <c r="F500" s="53">
        <v>0</v>
      </c>
      <c r="G500" s="53">
        <v>0</v>
      </c>
      <c r="H500" s="53">
        <v>0</v>
      </c>
      <c r="I500" s="53">
        <v>0</v>
      </c>
      <c r="J500" s="53">
        <v>0</v>
      </c>
      <c r="K500" s="53">
        <v>0</v>
      </c>
      <c r="L500" s="53">
        <v>0</v>
      </c>
      <c r="M500" s="53">
        <v>0</v>
      </c>
      <c r="N500" s="53">
        <v>0</v>
      </c>
      <c r="O500" s="53">
        <v>0</v>
      </c>
      <c r="P500" s="53">
        <v>0</v>
      </c>
      <c r="Q500" s="53">
        <v>0</v>
      </c>
      <c r="R500" s="53">
        <v>0</v>
      </c>
      <c r="S500" s="53">
        <v>0</v>
      </c>
      <c r="T500" s="53">
        <v>0</v>
      </c>
    </row>
    <row r="501" spans="1:20" hidden="1" x14ac:dyDescent="0.15">
      <c r="A501" s="50" t="s">
        <v>567</v>
      </c>
      <c r="C501" s="45"/>
      <c r="D501" s="46" t="s">
        <v>82</v>
      </c>
      <c r="E501" s="53">
        <v>0</v>
      </c>
      <c r="F501" s="53">
        <v>0</v>
      </c>
      <c r="G501" s="53">
        <v>0</v>
      </c>
      <c r="H501" s="53">
        <v>0</v>
      </c>
      <c r="I501" s="53">
        <v>0</v>
      </c>
      <c r="J501" s="53">
        <v>0</v>
      </c>
      <c r="K501" s="53">
        <v>0</v>
      </c>
      <c r="L501" s="53">
        <v>0</v>
      </c>
      <c r="M501" s="53">
        <v>0</v>
      </c>
      <c r="N501" s="53">
        <v>0</v>
      </c>
      <c r="O501" s="53">
        <v>0</v>
      </c>
      <c r="P501" s="53">
        <v>0</v>
      </c>
      <c r="Q501" s="53">
        <v>0</v>
      </c>
      <c r="R501" s="53">
        <v>0</v>
      </c>
      <c r="S501" s="53">
        <v>0</v>
      </c>
      <c r="T501" s="53">
        <v>0</v>
      </c>
    </row>
    <row r="502" spans="1:20" hidden="1" x14ac:dyDescent="0.15">
      <c r="A502" s="50" t="s">
        <v>567</v>
      </c>
      <c r="C502" s="45"/>
      <c r="D502" s="46" t="s">
        <v>83</v>
      </c>
      <c r="E502" s="53">
        <v>0</v>
      </c>
      <c r="F502" s="53">
        <v>0</v>
      </c>
      <c r="G502" s="53">
        <v>0</v>
      </c>
      <c r="H502" s="53">
        <v>0</v>
      </c>
      <c r="I502" s="53">
        <v>0</v>
      </c>
      <c r="J502" s="53">
        <v>0</v>
      </c>
      <c r="K502" s="53">
        <v>0</v>
      </c>
      <c r="L502" s="53">
        <v>0</v>
      </c>
      <c r="M502" s="53">
        <v>0</v>
      </c>
      <c r="N502" s="53">
        <v>0</v>
      </c>
      <c r="O502" s="53">
        <v>0</v>
      </c>
      <c r="P502" s="53">
        <v>0</v>
      </c>
      <c r="Q502" s="53">
        <v>0</v>
      </c>
      <c r="R502" s="53">
        <v>0</v>
      </c>
      <c r="S502" s="53">
        <v>0</v>
      </c>
      <c r="T502" s="53">
        <v>0</v>
      </c>
    </row>
    <row r="503" spans="1:20" hidden="1" x14ac:dyDescent="0.15">
      <c r="A503" s="50" t="s">
        <v>567</v>
      </c>
      <c r="C503" s="45"/>
      <c r="D503" s="46" t="s">
        <v>84</v>
      </c>
      <c r="E503" s="53">
        <v>0</v>
      </c>
      <c r="F503" s="53">
        <v>0</v>
      </c>
      <c r="G503" s="53">
        <v>0</v>
      </c>
      <c r="H503" s="53">
        <v>0</v>
      </c>
      <c r="I503" s="53">
        <v>0</v>
      </c>
      <c r="J503" s="53">
        <v>0</v>
      </c>
      <c r="K503" s="53">
        <v>0</v>
      </c>
      <c r="L503" s="53">
        <v>0</v>
      </c>
      <c r="M503" s="53">
        <v>0</v>
      </c>
      <c r="N503" s="53">
        <v>0</v>
      </c>
      <c r="O503" s="53">
        <v>0</v>
      </c>
      <c r="P503" s="53">
        <v>0</v>
      </c>
      <c r="Q503" s="53">
        <v>0</v>
      </c>
      <c r="R503" s="53">
        <v>0</v>
      </c>
      <c r="S503" s="53">
        <v>0</v>
      </c>
      <c r="T503" s="53">
        <v>0</v>
      </c>
    </row>
    <row r="504" spans="1:20" hidden="1" x14ac:dyDescent="0.15">
      <c r="A504" s="50" t="s">
        <v>567</v>
      </c>
      <c r="C504" s="45"/>
      <c r="D504" s="46" t="s">
        <v>85</v>
      </c>
      <c r="E504" s="53">
        <v>0</v>
      </c>
      <c r="F504" s="53">
        <v>0</v>
      </c>
      <c r="G504" s="53">
        <v>0</v>
      </c>
      <c r="H504" s="53">
        <v>0</v>
      </c>
      <c r="I504" s="53">
        <v>0</v>
      </c>
      <c r="J504" s="53">
        <v>0</v>
      </c>
      <c r="K504" s="53">
        <v>0</v>
      </c>
      <c r="L504" s="53">
        <v>0</v>
      </c>
      <c r="M504" s="53">
        <v>0</v>
      </c>
      <c r="N504" s="53">
        <v>0</v>
      </c>
      <c r="O504" s="53">
        <v>0</v>
      </c>
      <c r="P504" s="53">
        <v>0</v>
      </c>
      <c r="Q504" s="53">
        <v>0</v>
      </c>
      <c r="R504" s="53">
        <v>0</v>
      </c>
      <c r="S504" s="53">
        <v>0</v>
      </c>
      <c r="T504" s="53">
        <v>0</v>
      </c>
    </row>
    <row r="505" spans="1:20" hidden="1" x14ac:dyDescent="0.15">
      <c r="A505" s="50" t="s">
        <v>567</v>
      </c>
      <c r="C505" s="45"/>
      <c r="D505" s="46" t="s">
        <v>86</v>
      </c>
      <c r="E505" s="53">
        <v>0</v>
      </c>
      <c r="F505" s="53">
        <v>0</v>
      </c>
      <c r="G505" s="53">
        <v>0</v>
      </c>
      <c r="H505" s="53">
        <v>0</v>
      </c>
      <c r="I505" s="53">
        <v>0</v>
      </c>
      <c r="J505" s="53">
        <v>0</v>
      </c>
      <c r="K505" s="53">
        <v>0</v>
      </c>
      <c r="L505" s="53">
        <v>0</v>
      </c>
      <c r="M505" s="53">
        <v>0</v>
      </c>
      <c r="N505" s="53">
        <v>0</v>
      </c>
      <c r="O505" s="53">
        <v>0</v>
      </c>
      <c r="P505" s="53">
        <v>0</v>
      </c>
      <c r="Q505" s="53">
        <v>0</v>
      </c>
      <c r="R505" s="53">
        <v>0</v>
      </c>
      <c r="S505" s="53">
        <v>0</v>
      </c>
      <c r="T505" s="53">
        <v>0</v>
      </c>
    </row>
    <row r="506" spans="1:20" hidden="1" x14ac:dyDescent="0.15">
      <c r="A506" s="50" t="s">
        <v>567</v>
      </c>
      <c r="C506" s="45"/>
      <c r="D506" s="46" t="s">
        <v>65</v>
      </c>
      <c r="E506" s="53">
        <v>0</v>
      </c>
      <c r="F506" s="53">
        <v>0</v>
      </c>
      <c r="G506" s="53">
        <v>0</v>
      </c>
      <c r="H506" s="53">
        <v>0</v>
      </c>
      <c r="I506" s="53">
        <v>0</v>
      </c>
      <c r="J506" s="53">
        <v>0</v>
      </c>
      <c r="K506" s="53">
        <v>0</v>
      </c>
      <c r="L506" s="53">
        <v>0</v>
      </c>
      <c r="M506" s="53">
        <v>0</v>
      </c>
      <c r="N506" s="53">
        <v>0</v>
      </c>
      <c r="O506" s="53">
        <v>0</v>
      </c>
      <c r="P506" s="53">
        <v>0</v>
      </c>
      <c r="Q506" s="53">
        <v>0</v>
      </c>
      <c r="R506" s="53">
        <v>0</v>
      </c>
      <c r="S506" s="53">
        <v>0</v>
      </c>
      <c r="T506" s="53">
        <v>0</v>
      </c>
    </row>
    <row r="507" spans="1:20" hidden="1" x14ac:dyDescent="0.15">
      <c r="A507" s="50" t="s">
        <v>567</v>
      </c>
      <c r="C507" s="45"/>
      <c r="D507" s="46" t="s">
        <v>87</v>
      </c>
      <c r="E507" s="53">
        <v>0</v>
      </c>
      <c r="F507" s="53">
        <v>0</v>
      </c>
      <c r="G507" s="53">
        <v>0</v>
      </c>
      <c r="H507" s="53">
        <v>0</v>
      </c>
      <c r="I507" s="53">
        <v>0</v>
      </c>
      <c r="J507" s="53">
        <v>0</v>
      </c>
      <c r="K507" s="53">
        <v>0</v>
      </c>
      <c r="L507" s="53">
        <v>0</v>
      </c>
      <c r="M507" s="53">
        <v>0</v>
      </c>
      <c r="N507" s="53">
        <v>0</v>
      </c>
      <c r="O507" s="53">
        <v>0</v>
      </c>
      <c r="P507" s="53">
        <v>0</v>
      </c>
      <c r="Q507" s="53">
        <v>0</v>
      </c>
      <c r="R507" s="53">
        <v>0</v>
      </c>
      <c r="S507" s="53">
        <v>0</v>
      </c>
      <c r="T507" s="53">
        <v>0</v>
      </c>
    </row>
    <row r="508" spans="1:20" hidden="1" x14ac:dyDescent="0.15">
      <c r="A508" s="50" t="s">
        <v>567</v>
      </c>
      <c r="C508" s="45"/>
      <c r="D508" s="46" t="s">
        <v>88</v>
      </c>
      <c r="E508" s="53">
        <v>0</v>
      </c>
      <c r="F508" s="53">
        <v>0</v>
      </c>
      <c r="G508" s="53">
        <v>0</v>
      </c>
      <c r="H508" s="53">
        <v>0</v>
      </c>
      <c r="I508" s="53">
        <v>0</v>
      </c>
      <c r="J508" s="53">
        <v>0</v>
      </c>
      <c r="K508" s="53">
        <v>0</v>
      </c>
      <c r="L508" s="53">
        <v>0</v>
      </c>
      <c r="M508" s="53">
        <v>0</v>
      </c>
      <c r="N508" s="53">
        <v>0</v>
      </c>
      <c r="O508" s="53">
        <v>0</v>
      </c>
      <c r="P508" s="53">
        <v>0</v>
      </c>
      <c r="Q508" s="53">
        <v>0</v>
      </c>
      <c r="R508" s="53">
        <v>0</v>
      </c>
      <c r="S508" s="53">
        <v>0</v>
      </c>
      <c r="T508" s="53">
        <v>0</v>
      </c>
    </row>
    <row r="509" spans="1:20" hidden="1" x14ac:dyDescent="0.15">
      <c r="A509" s="50" t="s">
        <v>567</v>
      </c>
      <c r="C509" s="45"/>
      <c r="D509" s="46" t="s">
        <v>89</v>
      </c>
      <c r="E509" s="53">
        <v>0</v>
      </c>
      <c r="F509" s="53">
        <v>0</v>
      </c>
      <c r="G509" s="53">
        <v>0</v>
      </c>
      <c r="H509" s="53">
        <v>0</v>
      </c>
      <c r="I509" s="53">
        <v>0</v>
      </c>
      <c r="J509" s="53">
        <v>0</v>
      </c>
      <c r="K509" s="53">
        <v>0</v>
      </c>
      <c r="L509" s="53">
        <v>0</v>
      </c>
      <c r="M509" s="53">
        <v>0</v>
      </c>
      <c r="N509" s="53">
        <v>0</v>
      </c>
      <c r="O509" s="53">
        <v>0</v>
      </c>
      <c r="P509" s="53">
        <v>0</v>
      </c>
      <c r="Q509" s="53">
        <v>0</v>
      </c>
      <c r="R509" s="53">
        <v>0</v>
      </c>
      <c r="S509" s="53">
        <v>0</v>
      </c>
      <c r="T509" s="53">
        <v>0</v>
      </c>
    </row>
    <row r="510" spans="1:20" hidden="1" x14ac:dyDescent="0.15">
      <c r="A510" s="50" t="s">
        <v>567</v>
      </c>
      <c r="C510" s="45"/>
      <c r="D510" s="46" t="s">
        <v>90</v>
      </c>
      <c r="E510" s="53">
        <v>0</v>
      </c>
      <c r="F510" s="53">
        <v>0</v>
      </c>
      <c r="G510" s="53">
        <v>0</v>
      </c>
      <c r="H510" s="53">
        <v>0</v>
      </c>
      <c r="I510" s="53">
        <v>0</v>
      </c>
      <c r="J510" s="53">
        <v>0</v>
      </c>
      <c r="K510" s="53">
        <v>0</v>
      </c>
      <c r="L510" s="53">
        <v>0</v>
      </c>
      <c r="M510" s="53">
        <v>0</v>
      </c>
      <c r="N510" s="53">
        <v>0</v>
      </c>
      <c r="O510" s="53">
        <v>0</v>
      </c>
      <c r="P510" s="53">
        <v>0</v>
      </c>
      <c r="Q510" s="53">
        <v>0</v>
      </c>
      <c r="R510" s="53">
        <v>0</v>
      </c>
      <c r="S510" s="53">
        <v>0</v>
      </c>
      <c r="T510" s="53">
        <v>0</v>
      </c>
    </row>
    <row r="511" spans="1:20" hidden="1" x14ac:dyDescent="0.15">
      <c r="A511" s="50" t="s">
        <v>567</v>
      </c>
      <c r="C511" s="45"/>
      <c r="D511" s="43" t="s">
        <v>212</v>
      </c>
      <c r="E511" s="53">
        <v>1183.7422021508667</v>
      </c>
      <c r="F511" s="53">
        <v>1144.6620613111868</v>
      </c>
      <c r="G511" s="53">
        <v>1133.3527880898619</v>
      </c>
      <c r="H511" s="53">
        <v>1222.4587622947681</v>
      </c>
      <c r="I511" s="53">
        <v>949.34746833020779</v>
      </c>
      <c r="J511" s="53">
        <v>1131.7262428719048</v>
      </c>
      <c r="K511" s="53">
        <v>1049.891882582571</v>
      </c>
      <c r="L511" s="53">
        <v>1408.0093000114814</v>
      </c>
      <c r="M511" s="53">
        <v>1237.7052317348539</v>
      </c>
      <c r="N511" s="53">
        <v>1278.6558995751845</v>
      </c>
      <c r="O511" s="53">
        <v>1624.2919744345363</v>
      </c>
      <c r="P511" s="53">
        <v>1397.2788855294882</v>
      </c>
      <c r="Q511" s="53">
        <v>1859.4760610815567</v>
      </c>
      <c r="R511" s="53">
        <v>1670.0553025374104</v>
      </c>
      <c r="S511" s="53">
        <v>2073.2854299820124</v>
      </c>
      <c r="T511" s="53">
        <v>2910.7887787515783</v>
      </c>
    </row>
    <row r="512" spans="1:20" hidden="1" x14ac:dyDescent="0.15">
      <c r="A512" s="50" t="s">
        <v>567</v>
      </c>
      <c r="C512" s="43" t="s">
        <v>237</v>
      </c>
      <c r="D512" s="44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1:20" hidden="1" x14ac:dyDescent="0.15">
      <c r="A513" s="50" t="s">
        <v>567</v>
      </c>
      <c r="C513" s="45"/>
      <c r="D513" s="43" t="s">
        <v>236</v>
      </c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</row>
    <row r="514" spans="1:20" hidden="1" x14ac:dyDescent="0.15">
      <c r="A514" s="50" t="s">
        <v>567</v>
      </c>
      <c r="C514" s="45"/>
      <c r="D514" s="46" t="s">
        <v>234</v>
      </c>
      <c r="E514" s="64">
        <v>151.87504800000002</v>
      </c>
      <c r="F514" s="64">
        <v>129.64335</v>
      </c>
      <c r="G514" s="64">
        <v>121.197524</v>
      </c>
      <c r="H514" s="64">
        <v>111.109116</v>
      </c>
      <c r="I514" s="64">
        <v>123.755843</v>
      </c>
      <c r="J514" s="64">
        <v>107.84878599999999</v>
      </c>
      <c r="K514" s="64">
        <v>104.885249</v>
      </c>
      <c r="L514" s="64">
        <v>106.551287</v>
      </c>
      <c r="M514" s="64">
        <v>106.58149300000001</v>
      </c>
      <c r="N514" s="64">
        <v>105.22246400000002</v>
      </c>
      <c r="O514" s="64">
        <v>108.78850199999999</v>
      </c>
      <c r="P514" s="64">
        <v>108.637828</v>
      </c>
      <c r="Q514" s="64">
        <v>110.62921000000001</v>
      </c>
      <c r="R514" s="64">
        <v>111.705124</v>
      </c>
      <c r="S514" s="64">
        <v>111.73361</v>
      </c>
      <c r="T514" s="64">
        <v>120.12615100000001</v>
      </c>
    </row>
    <row r="515" spans="1:20" hidden="1" x14ac:dyDescent="0.15">
      <c r="A515" s="50" t="s">
        <v>567</v>
      </c>
      <c r="C515" s="45"/>
      <c r="D515" s="46" t="s">
        <v>233</v>
      </c>
      <c r="E515" s="64">
        <v>161.25316599999999</v>
      </c>
      <c r="F515" s="64">
        <v>129.76346599999999</v>
      </c>
      <c r="G515" s="64">
        <v>121.075575</v>
      </c>
      <c r="H515" s="64">
        <v>108.53738199999999</v>
      </c>
      <c r="I515" s="64">
        <v>119.24040100000001</v>
      </c>
      <c r="J515" s="64">
        <v>110.80507700000001</v>
      </c>
      <c r="K515" s="64">
        <v>110.35549499999999</v>
      </c>
      <c r="L515" s="64">
        <v>106.551287</v>
      </c>
      <c r="M515" s="64">
        <v>109.33546799999999</v>
      </c>
      <c r="N515" s="64">
        <v>105.295304</v>
      </c>
      <c r="O515" s="64">
        <v>108.78850199999999</v>
      </c>
      <c r="P515" s="64">
        <v>108.376538</v>
      </c>
      <c r="Q515" s="64">
        <v>110.62921000000001</v>
      </c>
      <c r="R515" s="64">
        <v>111.705124</v>
      </c>
      <c r="S515" s="64">
        <v>111.73361</v>
      </c>
      <c r="T515" s="64">
        <v>120.12615100000001</v>
      </c>
    </row>
    <row r="516" spans="1:20" hidden="1" x14ac:dyDescent="0.15">
      <c r="A516" s="50" t="s">
        <v>567</v>
      </c>
      <c r="C516" s="45"/>
      <c r="D516" s="59" t="s">
        <v>232</v>
      </c>
      <c r="E516" s="64">
        <v>161.614137</v>
      </c>
      <c r="F516" s="64">
        <v>132.99965</v>
      </c>
      <c r="G516" s="64">
        <v>139.90834899999999</v>
      </c>
      <c r="H516" s="64">
        <v>116.125151</v>
      </c>
      <c r="I516" s="64">
        <v>118.82414299999999</v>
      </c>
      <c r="J516" s="64">
        <v>110.743027</v>
      </c>
      <c r="K516" s="64">
        <v>104.836055</v>
      </c>
      <c r="L516" s="64">
        <v>111.28137100000001</v>
      </c>
      <c r="M516" s="64">
        <v>109.113668</v>
      </c>
      <c r="N516" s="64">
        <v>105.22246400000002</v>
      </c>
      <c r="O516" s="64">
        <v>108.78850199999999</v>
      </c>
      <c r="P516" s="64">
        <v>108.359116</v>
      </c>
      <c r="Q516" s="64">
        <v>110.62921000000001</v>
      </c>
      <c r="R516" s="64">
        <v>100.50332700000001</v>
      </c>
      <c r="S516" s="64">
        <v>111.73361</v>
      </c>
      <c r="T516" s="64">
        <v>120.12615100000001</v>
      </c>
    </row>
    <row r="517" spans="1:20" hidden="1" x14ac:dyDescent="0.15">
      <c r="A517" s="50" t="s">
        <v>567</v>
      </c>
      <c r="C517" s="45"/>
      <c r="D517" s="59" t="s">
        <v>231</v>
      </c>
      <c r="E517" s="64">
        <v>169.37636799999999</v>
      </c>
      <c r="F517" s="64">
        <v>152.04988299999999</v>
      </c>
      <c r="G517" s="64">
        <v>143.92713599999999</v>
      </c>
      <c r="H517" s="64">
        <v>133.38189600000001</v>
      </c>
      <c r="I517" s="64">
        <v>127.73703500000001</v>
      </c>
      <c r="J517" s="64">
        <v>134.67922000000002</v>
      </c>
      <c r="K517" s="64">
        <v>108.38884299999999</v>
      </c>
      <c r="L517" s="64">
        <v>111.86649300000001</v>
      </c>
      <c r="M517" s="64">
        <v>119.603587</v>
      </c>
      <c r="N517" s="64">
        <v>101.625421</v>
      </c>
      <c r="O517" s="64">
        <v>105.25123600000001</v>
      </c>
      <c r="P517" s="64">
        <v>111.84671</v>
      </c>
      <c r="Q517" s="64">
        <v>108.675746</v>
      </c>
      <c r="R517" s="64">
        <v>98.416336999999999</v>
      </c>
      <c r="S517" s="64">
        <v>98.831862999999998</v>
      </c>
      <c r="T517" s="64">
        <v>106.627151</v>
      </c>
    </row>
    <row r="518" spans="1:20" hidden="1" x14ac:dyDescent="0.15">
      <c r="A518" s="50" t="s">
        <v>567</v>
      </c>
      <c r="C518" s="45"/>
      <c r="D518" s="59" t="s">
        <v>214</v>
      </c>
      <c r="E518" s="64">
        <v>182.098725</v>
      </c>
      <c r="F518" s="64">
        <v>164.59300300000001</v>
      </c>
      <c r="G518" s="64">
        <v>167.77811499999999</v>
      </c>
      <c r="H518" s="64">
        <v>144.34998899999999</v>
      </c>
      <c r="I518" s="64">
        <v>121.08390300000001</v>
      </c>
      <c r="J518" s="64">
        <v>148.975864</v>
      </c>
      <c r="K518" s="64">
        <v>110.33787300000002</v>
      </c>
      <c r="L518" s="64">
        <v>128.31607500000001</v>
      </c>
      <c r="M518" s="64">
        <v>127.54584699999999</v>
      </c>
      <c r="N518" s="64">
        <v>108.210419</v>
      </c>
      <c r="O518" s="64">
        <v>131.57071100000002</v>
      </c>
      <c r="P518" s="64">
        <v>120.77157600000001</v>
      </c>
      <c r="Q518" s="64">
        <v>156.642145</v>
      </c>
      <c r="R518" s="64">
        <v>115.93074899999999</v>
      </c>
      <c r="S518" s="64">
        <v>112.110595</v>
      </c>
      <c r="T518" s="64">
        <v>112.06836199999999</v>
      </c>
    </row>
    <row r="519" spans="1:20" hidden="1" x14ac:dyDescent="0.15">
      <c r="A519" s="50" t="s">
        <v>567</v>
      </c>
      <c r="C519" s="45"/>
      <c r="D519" s="59" t="s">
        <v>230</v>
      </c>
      <c r="E519" s="64">
        <v>189.58857600000002</v>
      </c>
      <c r="F519" s="64">
        <v>167.09543400000001</v>
      </c>
      <c r="G519" s="64">
        <v>195.84936999999999</v>
      </c>
      <c r="H519" s="64">
        <v>158.25401300000001</v>
      </c>
      <c r="I519" s="64">
        <v>123.834481</v>
      </c>
      <c r="J519" s="64">
        <v>177.93825000000001</v>
      </c>
      <c r="K519" s="64">
        <v>111.81331400000001</v>
      </c>
      <c r="L519" s="64">
        <v>159.42589000000001</v>
      </c>
      <c r="M519" s="64">
        <v>140.92438800000002</v>
      </c>
      <c r="N519" s="64">
        <v>113.48907000000001</v>
      </c>
      <c r="O519" s="64">
        <v>157.705893</v>
      </c>
      <c r="P519" s="64">
        <v>133.36936799999998</v>
      </c>
      <c r="Q519" s="64">
        <v>154.270082</v>
      </c>
      <c r="R519" s="64">
        <v>142.548089</v>
      </c>
      <c r="S519" s="64">
        <v>131.22296900000001</v>
      </c>
      <c r="T519" s="64">
        <v>129.178113</v>
      </c>
    </row>
    <row r="520" spans="1:20" hidden="1" x14ac:dyDescent="0.15">
      <c r="A520" s="50" t="s">
        <v>567</v>
      </c>
      <c r="C520" s="45"/>
      <c r="D520" s="59" t="s">
        <v>229</v>
      </c>
      <c r="E520" s="64">
        <v>182.098364</v>
      </c>
      <c r="F520" s="64">
        <v>173.016581</v>
      </c>
      <c r="G520" s="64">
        <v>192.22187700000001</v>
      </c>
      <c r="H520" s="64">
        <v>173.72364000000002</v>
      </c>
      <c r="I520" s="64">
        <v>130.78252000000001</v>
      </c>
      <c r="J520" s="64">
        <v>174.19132500000001</v>
      </c>
      <c r="K520" s="64">
        <v>121.54044400000001</v>
      </c>
      <c r="L520" s="64">
        <v>166.24137899999999</v>
      </c>
      <c r="M520" s="64">
        <v>146.30722299999999</v>
      </c>
      <c r="N520" s="64">
        <v>124.79289100000001</v>
      </c>
      <c r="O520" s="64">
        <v>161.18045499999999</v>
      </c>
      <c r="P520" s="64">
        <v>141.579216</v>
      </c>
      <c r="Q520" s="64">
        <v>161.382824</v>
      </c>
      <c r="R520" s="64">
        <v>143.50591500000002</v>
      </c>
      <c r="S520" s="64">
        <v>145.951607</v>
      </c>
      <c r="T520" s="64">
        <v>136.46762000000001</v>
      </c>
    </row>
    <row r="521" spans="1:20" hidden="1" x14ac:dyDescent="0.15">
      <c r="A521" s="50" t="s">
        <v>567</v>
      </c>
      <c r="C521" s="45"/>
      <c r="D521" s="59" t="s">
        <v>228</v>
      </c>
      <c r="E521" s="64">
        <v>191.78096200000002</v>
      </c>
      <c r="F521" s="64">
        <v>172.842286</v>
      </c>
      <c r="G521" s="64">
        <v>192.04553400000003</v>
      </c>
      <c r="H521" s="64">
        <v>162.57017499999998</v>
      </c>
      <c r="I521" s="64">
        <v>141.451528</v>
      </c>
      <c r="J521" s="64">
        <v>167.73898800000001</v>
      </c>
      <c r="K521" s="64">
        <v>116.613648</v>
      </c>
      <c r="L521" s="64">
        <v>166.144475</v>
      </c>
      <c r="M521" s="64">
        <v>142.92596400000002</v>
      </c>
      <c r="N521" s="64">
        <v>120.04709100000001</v>
      </c>
      <c r="O521" s="64">
        <v>157.557793</v>
      </c>
      <c r="P521" s="64">
        <v>142.97627199999999</v>
      </c>
      <c r="Q521" s="64">
        <v>152.414851</v>
      </c>
      <c r="R521" s="64">
        <v>137.909829</v>
      </c>
      <c r="S521" s="64">
        <v>144.91497200000001</v>
      </c>
      <c r="T521" s="64">
        <v>128.87237400000001</v>
      </c>
    </row>
    <row r="522" spans="1:20" hidden="1" x14ac:dyDescent="0.15">
      <c r="A522" s="50" t="s">
        <v>567</v>
      </c>
      <c r="C522" s="45"/>
      <c r="D522" s="59" t="s">
        <v>227</v>
      </c>
      <c r="E522" s="64">
        <v>182.195562</v>
      </c>
      <c r="F522" s="64">
        <v>169.21293800000001</v>
      </c>
      <c r="G522" s="64">
        <v>177.883453</v>
      </c>
      <c r="H522" s="64">
        <v>150.46501699999999</v>
      </c>
      <c r="I522" s="64">
        <v>142.11301800000001</v>
      </c>
      <c r="J522" s="64">
        <v>164.30946299999999</v>
      </c>
      <c r="K522" s="64">
        <v>135.24072200000001</v>
      </c>
      <c r="L522" s="64">
        <v>141.96368900000002</v>
      </c>
      <c r="M522" s="64">
        <v>128.9196</v>
      </c>
      <c r="N522" s="64">
        <v>139.59979300000001</v>
      </c>
      <c r="O522" s="64">
        <v>136.28389799999999</v>
      </c>
      <c r="P522" s="64">
        <v>132.43752900000001</v>
      </c>
      <c r="Q522" s="64">
        <v>132.747725</v>
      </c>
      <c r="R522" s="64">
        <v>128.35616400000001</v>
      </c>
      <c r="S522" s="64">
        <v>121.576235</v>
      </c>
      <c r="T522" s="64">
        <v>107.30073</v>
      </c>
    </row>
    <row r="523" spans="1:20" hidden="1" x14ac:dyDescent="0.15">
      <c r="A523" s="50" t="s">
        <v>567</v>
      </c>
      <c r="C523" s="45"/>
      <c r="D523" s="59" t="s">
        <v>226</v>
      </c>
      <c r="E523" s="64">
        <v>178.58073199999998</v>
      </c>
      <c r="F523" s="64">
        <v>150.790244</v>
      </c>
      <c r="G523" s="64">
        <v>146.175377</v>
      </c>
      <c r="H523" s="64">
        <v>140.19805600000001</v>
      </c>
      <c r="I523" s="64">
        <v>132.46433100000002</v>
      </c>
      <c r="J523" s="64">
        <v>136.96235200000001</v>
      </c>
      <c r="K523" s="64">
        <v>109.68293</v>
      </c>
      <c r="L523" s="64">
        <v>125.113117</v>
      </c>
      <c r="M523" s="64">
        <v>116.191671</v>
      </c>
      <c r="N523" s="64">
        <v>105.22246400000002</v>
      </c>
      <c r="O523" s="64">
        <v>124.013402</v>
      </c>
      <c r="P523" s="64">
        <v>119.844176</v>
      </c>
      <c r="Q523" s="64">
        <v>119.18333100000001</v>
      </c>
      <c r="R523" s="64">
        <v>111.279425</v>
      </c>
      <c r="S523" s="64">
        <v>117.38936100000001</v>
      </c>
      <c r="T523" s="64">
        <v>120.12615100000001</v>
      </c>
    </row>
    <row r="524" spans="1:20" hidden="1" x14ac:dyDescent="0.15">
      <c r="A524" s="50" t="s">
        <v>567</v>
      </c>
      <c r="C524" s="45"/>
      <c r="D524" s="59" t="s">
        <v>225</v>
      </c>
      <c r="E524" s="64">
        <v>164.08769000000001</v>
      </c>
      <c r="F524" s="64">
        <v>139.19209700000002</v>
      </c>
      <c r="G524" s="64">
        <v>135.88030499999999</v>
      </c>
      <c r="H524" s="64">
        <v>114.611193</v>
      </c>
      <c r="I524" s="64">
        <v>125.729328</v>
      </c>
      <c r="J524" s="64">
        <v>115.531949</v>
      </c>
      <c r="K524" s="64">
        <v>105.32525699999999</v>
      </c>
      <c r="L524" s="64">
        <v>119.513302</v>
      </c>
      <c r="M524" s="64">
        <v>109.14388700000001</v>
      </c>
      <c r="N524" s="64">
        <v>105.691501</v>
      </c>
      <c r="O524" s="64">
        <v>121.874815</v>
      </c>
      <c r="P524" s="64">
        <v>109.97639500000001</v>
      </c>
      <c r="Q524" s="64">
        <v>110.86901700000001</v>
      </c>
      <c r="R524" s="64">
        <v>111.705124</v>
      </c>
      <c r="S524" s="64">
        <v>111.73361</v>
      </c>
      <c r="T524" s="64">
        <v>120.12615100000001</v>
      </c>
    </row>
    <row r="525" spans="1:20" hidden="1" x14ac:dyDescent="0.15">
      <c r="A525" s="50" t="s">
        <v>567</v>
      </c>
      <c r="C525" s="45"/>
      <c r="D525" s="59" t="s">
        <v>224</v>
      </c>
      <c r="E525" s="64">
        <v>153.60846799999999</v>
      </c>
      <c r="F525" s="64">
        <v>136.14123900000001</v>
      </c>
      <c r="G525" s="64">
        <v>119.25659400000001</v>
      </c>
      <c r="H525" s="64">
        <v>109.728774</v>
      </c>
      <c r="I525" s="64">
        <v>126.42827700000001</v>
      </c>
      <c r="J525" s="64">
        <v>112.44200900000001</v>
      </c>
      <c r="K525" s="64">
        <v>104.836055</v>
      </c>
      <c r="L525" s="64">
        <v>106.551287</v>
      </c>
      <c r="M525" s="64">
        <v>106.58149300000001</v>
      </c>
      <c r="N525" s="64">
        <v>105.22246400000002</v>
      </c>
      <c r="O525" s="64">
        <v>108.78850199999999</v>
      </c>
      <c r="P525" s="64">
        <v>108.359116</v>
      </c>
      <c r="Q525" s="64">
        <v>110.62921000000001</v>
      </c>
      <c r="R525" s="64">
        <v>111.705124</v>
      </c>
      <c r="S525" s="64">
        <v>111.73361</v>
      </c>
      <c r="T525" s="64">
        <v>120.12615100000001</v>
      </c>
    </row>
    <row r="526" spans="1:20" hidden="1" x14ac:dyDescent="0.15">
      <c r="A526" s="50" t="s">
        <v>567</v>
      </c>
      <c r="C526" s="45"/>
      <c r="D526" s="59" t="s">
        <v>235</v>
      </c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1:20" hidden="1" x14ac:dyDescent="0.15">
      <c r="A527" s="50" t="s">
        <v>567</v>
      </c>
      <c r="C527" s="45"/>
      <c r="D527" s="46" t="s">
        <v>234</v>
      </c>
      <c r="E527" s="64" t="s">
        <v>388</v>
      </c>
      <c r="F527" s="64" t="s">
        <v>482</v>
      </c>
      <c r="G527" s="64" t="s">
        <v>463</v>
      </c>
      <c r="H527" s="64" t="s">
        <v>439</v>
      </c>
      <c r="I527" s="64" t="s">
        <v>483</v>
      </c>
      <c r="J527" s="64" t="s">
        <v>401</v>
      </c>
      <c r="K527" s="64" t="s">
        <v>484</v>
      </c>
      <c r="L527" s="64" t="s">
        <v>375</v>
      </c>
      <c r="M527" s="64" t="s">
        <v>377</v>
      </c>
      <c r="N527" s="64" t="s">
        <v>333</v>
      </c>
      <c r="O527" s="64" t="s">
        <v>333</v>
      </c>
      <c r="P527" s="64" t="s">
        <v>485</v>
      </c>
      <c r="Q527" s="64" t="s">
        <v>370</v>
      </c>
      <c r="R527" s="64" t="s">
        <v>375</v>
      </c>
      <c r="S527" s="64" t="s">
        <v>333</v>
      </c>
      <c r="T527" s="64" t="s">
        <v>383</v>
      </c>
    </row>
    <row r="528" spans="1:20" hidden="1" x14ac:dyDescent="0.15">
      <c r="A528" s="50" t="s">
        <v>567</v>
      </c>
      <c r="C528" s="45"/>
      <c r="D528" s="46" t="s">
        <v>233</v>
      </c>
      <c r="E528" s="64" t="s">
        <v>486</v>
      </c>
      <c r="F528" s="64" t="s">
        <v>365</v>
      </c>
      <c r="G528" s="64" t="s">
        <v>305</v>
      </c>
      <c r="H528" s="64" t="s">
        <v>487</v>
      </c>
      <c r="I528" s="64" t="s">
        <v>311</v>
      </c>
      <c r="J528" s="64" t="s">
        <v>488</v>
      </c>
      <c r="K528" s="64" t="s">
        <v>443</v>
      </c>
      <c r="L528" s="64" t="s">
        <v>327</v>
      </c>
      <c r="M528" s="64" t="s">
        <v>445</v>
      </c>
      <c r="N528" s="64" t="s">
        <v>489</v>
      </c>
      <c r="O528" s="64" t="s">
        <v>338</v>
      </c>
      <c r="P528" s="64" t="s">
        <v>490</v>
      </c>
      <c r="Q528" s="64" t="s">
        <v>382</v>
      </c>
      <c r="R528" s="64" t="s">
        <v>327</v>
      </c>
      <c r="S528" s="64" t="s">
        <v>379</v>
      </c>
      <c r="T528" s="64" t="s">
        <v>384</v>
      </c>
    </row>
    <row r="529" spans="1:20" hidden="1" x14ac:dyDescent="0.15">
      <c r="A529" s="50" t="s">
        <v>567</v>
      </c>
      <c r="C529" s="45"/>
      <c r="D529" s="59" t="s">
        <v>232</v>
      </c>
      <c r="E529" s="64" t="s">
        <v>491</v>
      </c>
      <c r="F529" s="64" t="s">
        <v>492</v>
      </c>
      <c r="G529" s="64" t="s">
        <v>306</v>
      </c>
      <c r="H529" s="64" t="s">
        <v>493</v>
      </c>
      <c r="I529" s="64" t="s">
        <v>369</v>
      </c>
      <c r="J529" s="64" t="s">
        <v>494</v>
      </c>
      <c r="K529" s="64" t="s">
        <v>321</v>
      </c>
      <c r="L529" s="64" t="s">
        <v>328</v>
      </c>
      <c r="M529" s="64" t="s">
        <v>446</v>
      </c>
      <c r="N529" s="64" t="s">
        <v>380</v>
      </c>
      <c r="O529" s="64" t="s">
        <v>448</v>
      </c>
      <c r="P529" s="64" t="s">
        <v>380</v>
      </c>
      <c r="Q529" s="64" t="s">
        <v>321</v>
      </c>
      <c r="R529" s="64" t="s">
        <v>416</v>
      </c>
      <c r="S529" s="64" t="s">
        <v>380</v>
      </c>
      <c r="T529" s="64" t="s">
        <v>321</v>
      </c>
    </row>
    <row r="530" spans="1:20" hidden="1" x14ac:dyDescent="0.15">
      <c r="A530" s="50" t="s">
        <v>567</v>
      </c>
      <c r="C530" s="45"/>
      <c r="D530" s="59" t="s">
        <v>231</v>
      </c>
      <c r="E530" s="64" t="s">
        <v>495</v>
      </c>
      <c r="F530" s="64" t="s">
        <v>496</v>
      </c>
      <c r="G530" s="64" t="s">
        <v>497</v>
      </c>
      <c r="H530" s="64" t="s">
        <v>498</v>
      </c>
      <c r="I530" s="64" t="s">
        <v>312</v>
      </c>
      <c r="J530" s="64" t="s">
        <v>316</v>
      </c>
      <c r="K530" s="64" t="s">
        <v>322</v>
      </c>
      <c r="L530" s="64" t="s">
        <v>329</v>
      </c>
      <c r="M530" s="64" t="s">
        <v>409</v>
      </c>
      <c r="N530" s="64" t="s">
        <v>412</v>
      </c>
      <c r="O530" s="64" t="s">
        <v>339</v>
      </c>
      <c r="P530" s="64" t="s">
        <v>342</v>
      </c>
      <c r="Q530" s="64" t="s">
        <v>415</v>
      </c>
      <c r="R530" s="64" t="s">
        <v>479</v>
      </c>
      <c r="S530" s="64" t="s">
        <v>480</v>
      </c>
      <c r="T530" s="64" t="s">
        <v>422</v>
      </c>
    </row>
    <row r="531" spans="1:20" hidden="1" x14ac:dyDescent="0.15">
      <c r="A531" s="50" t="s">
        <v>567</v>
      </c>
      <c r="C531" s="45"/>
      <c r="D531" s="59" t="s">
        <v>214</v>
      </c>
      <c r="E531" s="64" t="s">
        <v>299</v>
      </c>
      <c r="F531" s="64" t="s">
        <v>366</v>
      </c>
      <c r="G531" s="64" t="s">
        <v>499</v>
      </c>
      <c r="H531" s="64" t="s">
        <v>367</v>
      </c>
      <c r="I531" s="64" t="s">
        <v>468</v>
      </c>
      <c r="J531" s="64" t="s">
        <v>317</v>
      </c>
      <c r="K531" s="64" t="s">
        <v>323</v>
      </c>
      <c r="L531" s="64" t="s">
        <v>317</v>
      </c>
      <c r="M531" s="64" t="s">
        <v>317</v>
      </c>
      <c r="N531" s="64" t="s">
        <v>500</v>
      </c>
      <c r="O531" s="64" t="s">
        <v>340</v>
      </c>
      <c r="P531" s="64" t="s">
        <v>343</v>
      </c>
      <c r="Q531" s="64" t="s">
        <v>347</v>
      </c>
      <c r="R531" s="64" t="s">
        <v>352</v>
      </c>
      <c r="S531" s="64" t="s">
        <v>317</v>
      </c>
      <c r="T531" s="64" t="s">
        <v>501</v>
      </c>
    </row>
    <row r="532" spans="1:20" hidden="1" x14ac:dyDescent="0.15">
      <c r="A532" s="50" t="s">
        <v>567</v>
      </c>
      <c r="C532" s="45"/>
      <c r="D532" s="59" t="s">
        <v>230</v>
      </c>
      <c r="E532" s="64" t="s">
        <v>435</v>
      </c>
      <c r="F532" s="64" t="s">
        <v>303</v>
      </c>
      <c r="G532" s="64" t="s">
        <v>502</v>
      </c>
      <c r="H532" s="64" t="s">
        <v>308</v>
      </c>
      <c r="I532" s="64" t="s">
        <v>399</v>
      </c>
      <c r="J532" s="64" t="s">
        <v>318</v>
      </c>
      <c r="K532" s="64" t="s">
        <v>404</v>
      </c>
      <c r="L532" s="64" t="s">
        <v>503</v>
      </c>
      <c r="M532" s="64" t="s">
        <v>410</v>
      </c>
      <c r="N532" s="64" t="s">
        <v>435</v>
      </c>
      <c r="O532" s="64" t="s">
        <v>341</v>
      </c>
      <c r="P532" s="64" t="s">
        <v>318</v>
      </c>
      <c r="Q532" s="64" t="s">
        <v>331</v>
      </c>
      <c r="R532" s="64" t="s">
        <v>503</v>
      </c>
      <c r="S532" s="64" t="s">
        <v>356</v>
      </c>
      <c r="T532" s="64" t="s">
        <v>417</v>
      </c>
    </row>
    <row r="533" spans="1:20" hidden="1" x14ac:dyDescent="0.15">
      <c r="A533" s="50" t="s">
        <v>567</v>
      </c>
      <c r="C533" s="45"/>
      <c r="D533" s="59" t="s">
        <v>229</v>
      </c>
      <c r="E533" s="64" t="s">
        <v>300</v>
      </c>
      <c r="F533" s="64" t="s">
        <v>504</v>
      </c>
      <c r="G533" s="64" t="s">
        <v>307</v>
      </c>
      <c r="H533" s="64" t="s">
        <v>309</v>
      </c>
      <c r="I533" s="64" t="s">
        <v>505</v>
      </c>
      <c r="J533" s="64" t="s">
        <v>319</v>
      </c>
      <c r="K533" s="64" t="s">
        <v>324</v>
      </c>
      <c r="L533" s="64" t="s">
        <v>330</v>
      </c>
      <c r="M533" s="64" t="s">
        <v>332</v>
      </c>
      <c r="N533" s="64" t="s">
        <v>334</v>
      </c>
      <c r="O533" s="64" t="s">
        <v>300</v>
      </c>
      <c r="P533" s="64" t="s">
        <v>506</v>
      </c>
      <c r="Q533" s="64" t="s">
        <v>348</v>
      </c>
      <c r="R533" s="64" t="s">
        <v>353</v>
      </c>
      <c r="S533" s="64" t="s">
        <v>507</v>
      </c>
      <c r="T533" s="64" t="s">
        <v>508</v>
      </c>
    </row>
    <row r="534" spans="1:20" hidden="1" x14ac:dyDescent="0.15">
      <c r="A534" s="50" t="s">
        <v>567</v>
      </c>
      <c r="C534" s="45"/>
      <c r="D534" s="59" t="s">
        <v>228</v>
      </c>
      <c r="E534" s="64" t="s">
        <v>509</v>
      </c>
      <c r="F534" s="64" t="s">
        <v>459</v>
      </c>
      <c r="G534" s="64" t="s">
        <v>510</v>
      </c>
      <c r="H534" s="64" t="s">
        <v>511</v>
      </c>
      <c r="I534" s="64" t="s">
        <v>400</v>
      </c>
      <c r="J534" s="64" t="s">
        <v>403</v>
      </c>
      <c r="K534" s="64" t="s">
        <v>405</v>
      </c>
      <c r="L534" s="64" t="s">
        <v>363</v>
      </c>
      <c r="M534" s="64" t="s">
        <v>465</v>
      </c>
      <c r="N534" s="64" t="s">
        <v>335</v>
      </c>
      <c r="O534" s="64" t="s">
        <v>512</v>
      </c>
      <c r="P534" s="64" t="s">
        <v>344</v>
      </c>
      <c r="Q534" s="64" t="s">
        <v>349</v>
      </c>
      <c r="R534" s="64" t="s">
        <v>354</v>
      </c>
      <c r="S534" s="64" t="s">
        <v>357</v>
      </c>
      <c r="T534" s="64" t="s">
        <v>513</v>
      </c>
    </row>
    <row r="535" spans="1:20" hidden="1" x14ac:dyDescent="0.15">
      <c r="A535" s="50" t="s">
        <v>567</v>
      </c>
      <c r="C535" s="45"/>
      <c r="D535" s="59" t="s">
        <v>227</v>
      </c>
      <c r="E535" s="64" t="s">
        <v>514</v>
      </c>
      <c r="F535" s="64" t="s">
        <v>515</v>
      </c>
      <c r="G535" s="64" t="s">
        <v>393</v>
      </c>
      <c r="H535" s="64" t="s">
        <v>427</v>
      </c>
      <c r="I535" s="64" t="s">
        <v>441</v>
      </c>
      <c r="J535" s="64" t="s">
        <v>320</v>
      </c>
      <c r="K535" s="64" t="s">
        <v>325</v>
      </c>
      <c r="L535" s="64" t="s">
        <v>444</v>
      </c>
      <c r="M535" s="64" t="s">
        <v>345</v>
      </c>
      <c r="N535" s="64" t="s">
        <v>336</v>
      </c>
      <c r="O535" s="64" t="s">
        <v>516</v>
      </c>
      <c r="P535" s="64" t="s">
        <v>345</v>
      </c>
      <c r="Q535" s="64" t="s">
        <v>350</v>
      </c>
      <c r="R535" s="64" t="s">
        <v>355</v>
      </c>
      <c r="S535" s="64" t="s">
        <v>358</v>
      </c>
      <c r="T535" s="64" t="s">
        <v>336</v>
      </c>
    </row>
    <row r="536" spans="1:20" hidden="1" x14ac:dyDescent="0.15">
      <c r="A536" s="50" t="s">
        <v>567</v>
      </c>
      <c r="C536" s="45"/>
      <c r="D536" s="59" t="s">
        <v>226</v>
      </c>
      <c r="E536" s="64" t="s">
        <v>455</v>
      </c>
      <c r="F536" s="64" t="s">
        <v>304</v>
      </c>
      <c r="G536" s="64" t="s">
        <v>517</v>
      </c>
      <c r="H536" s="64" t="s">
        <v>310</v>
      </c>
      <c r="I536" s="64" t="s">
        <v>428</v>
      </c>
      <c r="J536" s="64" t="s">
        <v>429</v>
      </c>
      <c r="K536" s="64" t="s">
        <v>326</v>
      </c>
      <c r="L536" s="64" t="s">
        <v>518</v>
      </c>
      <c r="M536" s="64" t="s">
        <v>326</v>
      </c>
      <c r="N536" s="64" t="s">
        <v>447</v>
      </c>
      <c r="O536" s="64" t="s">
        <v>449</v>
      </c>
      <c r="P536" s="64" t="s">
        <v>346</v>
      </c>
      <c r="Q536" s="64" t="s">
        <v>351</v>
      </c>
      <c r="R536" s="64" t="s">
        <v>304</v>
      </c>
      <c r="S536" s="64" t="s">
        <v>351</v>
      </c>
      <c r="T536" s="64" t="s">
        <v>452</v>
      </c>
    </row>
    <row r="537" spans="1:20" hidden="1" x14ac:dyDescent="0.15">
      <c r="A537" s="50" t="s">
        <v>567</v>
      </c>
      <c r="C537" s="45"/>
      <c r="D537" s="59" t="s">
        <v>225</v>
      </c>
      <c r="E537" s="64" t="s">
        <v>519</v>
      </c>
      <c r="F537" s="64" t="s">
        <v>461</v>
      </c>
      <c r="G537" s="64" t="s">
        <v>520</v>
      </c>
      <c r="H537" s="64" t="s">
        <v>521</v>
      </c>
      <c r="I537" s="64" t="s">
        <v>314</v>
      </c>
      <c r="J537" s="64" t="s">
        <v>372</v>
      </c>
      <c r="K537" s="64" t="s">
        <v>472</v>
      </c>
      <c r="L537" s="64" t="s">
        <v>451</v>
      </c>
      <c r="M537" s="64" t="s">
        <v>378</v>
      </c>
      <c r="N537" s="64" t="s">
        <v>475</v>
      </c>
      <c r="O537" s="64" t="s">
        <v>450</v>
      </c>
      <c r="P537" s="64" t="s">
        <v>451</v>
      </c>
      <c r="Q537" s="64" t="s">
        <v>478</v>
      </c>
      <c r="R537" s="64" t="s">
        <v>373</v>
      </c>
      <c r="S537" s="64" t="s">
        <v>431</v>
      </c>
      <c r="T537" s="64" t="s">
        <v>385</v>
      </c>
    </row>
    <row r="538" spans="1:20" hidden="1" x14ac:dyDescent="0.15">
      <c r="A538" s="50" t="s">
        <v>567</v>
      </c>
      <c r="C538" s="45"/>
      <c r="D538" s="59" t="s">
        <v>224</v>
      </c>
      <c r="E538" s="64" t="s">
        <v>391</v>
      </c>
      <c r="F538" s="64" t="s">
        <v>462</v>
      </c>
      <c r="G538" s="64" t="s">
        <v>466</v>
      </c>
      <c r="H538" s="64" t="s">
        <v>440</v>
      </c>
      <c r="I538" s="64" t="s">
        <v>315</v>
      </c>
      <c r="J538" s="64" t="s">
        <v>442</v>
      </c>
      <c r="K538" s="64" t="s">
        <v>374</v>
      </c>
      <c r="L538" s="64" t="s">
        <v>376</v>
      </c>
      <c r="M538" s="64" t="s">
        <v>421</v>
      </c>
      <c r="N538" s="64" t="s">
        <v>381</v>
      </c>
      <c r="O538" s="64" t="s">
        <v>381</v>
      </c>
      <c r="P538" s="64" t="s">
        <v>376</v>
      </c>
      <c r="Q538" s="64" t="s">
        <v>337</v>
      </c>
      <c r="R538" s="64" t="s">
        <v>376</v>
      </c>
      <c r="S538" s="64" t="s">
        <v>381</v>
      </c>
      <c r="T538" s="64" t="s">
        <v>386</v>
      </c>
    </row>
    <row r="539" spans="1:20" hidden="1" x14ac:dyDescent="0.15">
      <c r="A539" s="50" t="s">
        <v>567</v>
      </c>
      <c r="C539" s="62" t="s">
        <v>360</v>
      </c>
      <c r="D539" s="59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1:20" hidden="1" x14ac:dyDescent="0.15">
      <c r="A540" s="50" t="s">
        <v>567</v>
      </c>
      <c r="C540" s="45"/>
      <c r="D540" s="77" t="s">
        <v>361</v>
      </c>
      <c r="E540" s="67">
        <v>8161.02</v>
      </c>
      <c r="F540" s="67">
        <v>7917.26</v>
      </c>
      <c r="G540" s="67">
        <v>6997.8</v>
      </c>
      <c r="H540" s="67">
        <v>7141.89</v>
      </c>
      <c r="I540" s="67">
        <v>5737.17</v>
      </c>
      <c r="J540" s="67">
        <v>7445.92</v>
      </c>
      <c r="K540" s="67">
        <v>5698.48</v>
      </c>
      <c r="L540" s="67">
        <v>7733.38</v>
      </c>
      <c r="M540" s="67">
        <v>6816.09</v>
      </c>
      <c r="N540" s="67">
        <v>3997.54</v>
      </c>
      <c r="O540" s="67">
        <v>8183.54</v>
      </c>
      <c r="P540" s="67">
        <v>7152.32</v>
      </c>
      <c r="Q540" s="67">
        <v>8562.56</v>
      </c>
      <c r="R540" s="67">
        <v>8130.87</v>
      </c>
      <c r="S540" s="67">
        <v>8958.1299999999992</v>
      </c>
      <c r="T540" s="67">
        <v>11507.59</v>
      </c>
    </row>
    <row r="541" spans="1:20" hidden="1" x14ac:dyDescent="0.15">
      <c r="A541" s="50" t="s">
        <v>567</v>
      </c>
      <c r="C541" s="45"/>
      <c r="D541" s="78" t="s">
        <v>362</v>
      </c>
      <c r="E541" s="67">
        <v>3904.2</v>
      </c>
      <c r="F541" s="67">
        <v>3787.58</v>
      </c>
      <c r="G541" s="67">
        <v>3347.72</v>
      </c>
      <c r="H541" s="67">
        <v>3416.65</v>
      </c>
      <c r="I541" s="67">
        <v>2744.64</v>
      </c>
      <c r="J541" s="67">
        <v>3562.1</v>
      </c>
      <c r="K541" s="67">
        <v>2726.13</v>
      </c>
      <c r="L541" s="67">
        <v>3699.62</v>
      </c>
      <c r="M541" s="67">
        <v>3260.79</v>
      </c>
      <c r="N541" s="67">
        <v>1912.41</v>
      </c>
      <c r="O541" s="67">
        <v>3914.97</v>
      </c>
      <c r="P541" s="67">
        <v>3421.64</v>
      </c>
      <c r="Q541" s="67">
        <v>4096.3</v>
      </c>
      <c r="R541" s="67">
        <v>3889.78</v>
      </c>
      <c r="S541" s="67">
        <v>4285.53</v>
      </c>
      <c r="T541" s="67">
        <v>5505.19</v>
      </c>
    </row>
    <row r="542" spans="1:20" hidden="1" x14ac:dyDescent="0.15">
      <c r="A542" s="50" t="s">
        <v>567</v>
      </c>
      <c r="C542" s="62" t="s">
        <v>223</v>
      </c>
      <c r="D542" s="63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1:20" hidden="1" x14ac:dyDescent="0.15">
      <c r="A543" s="50" t="s">
        <v>567</v>
      </c>
      <c r="C543" s="62"/>
      <c r="D543" s="61" t="s">
        <v>71</v>
      </c>
      <c r="E543" s="56">
        <v>0</v>
      </c>
      <c r="F543" s="56">
        <v>0</v>
      </c>
      <c r="G543" s="56">
        <v>0</v>
      </c>
      <c r="H543" s="56">
        <v>0</v>
      </c>
      <c r="I543" s="56">
        <v>0</v>
      </c>
      <c r="J543" s="56">
        <v>0</v>
      </c>
      <c r="K543" s="56">
        <v>0</v>
      </c>
      <c r="L543" s="56">
        <v>0</v>
      </c>
      <c r="M543" s="56">
        <v>0</v>
      </c>
      <c r="N543" s="56">
        <v>0</v>
      </c>
      <c r="O543" s="56">
        <v>0</v>
      </c>
      <c r="P543" s="56">
        <v>0</v>
      </c>
      <c r="Q543" s="56">
        <v>0</v>
      </c>
      <c r="R543" s="56">
        <v>0</v>
      </c>
      <c r="S543" s="56">
        <v>0</v>
      </c>
      <c r="T543" s="56">
        <v>0</v>
      </c>
    </row>
    <row r="544" spans="1:20" hidden="1" x14ac:dyDescent="0.15">
      <c r="A544" s="50" t="s">
        <v>567</v>
      </c>
      <c r="C544" s="62"/>
      <c r="D544" s="61" t="s">
        <v>85</v>
      </c>
      <c r="E544" s="56">
        <v>0</v>
      </c>
      <c r="F544" s="56">
        <v>0</v>
      </c>
      <c r="G544" s="56">
        <v>0</v>
      </c>
      <c r="H544" s="56">
        <v>0</v>
      </c>
      <c r="I544" s="56">
        <v>0</v>
      </c>
      <c r="J544" s="56">
        <v>0</v>
      </c>
      <c r="K544" s="56">
        <v>0</v>
      </c>
      <c r="L544" s="56">
        <v>0</v>
      </c>
      <c r="M544" s="56">
        <v>0</v>
      </c>
      <c r="N544" s="56">
        <v>0</v>
      </c>
      <c r="O544" s="56">
        <v>0</v>
      </c>
      <c r="P544" s="56">
        <v>0</v>
      </c>
      <c r="Q544" s="56">
        <v>0</v>
      </c>
      <c r="R544" s="56">
        <v>0</v>
      </c>
      <c r="S544" s="56">
        <v>0</v>
      </c>
      <c r="T544" s="56">
        <v>0</v>
      </c>
    </row>
    <row r="545" spans="1:20" hidden="1" x14ac:dyDescent="0.15">
      <c r="A545" s="50" t="s">
        <v>567</v>
      </c>
      <c r="C545" s="62"/>
      <c r="D545" s="61" t="s">
        <v>87</v>
      </c>
      <c r="E545" s="56">
        <v>0</v>
      </c>
      <c r="F545" s="56">
        <v>0</v>
      </c>
      <c r="G545" s="56">
        <v>0</v>
      </c>
      <c r="H545" s="56">
        <v>0</v>
      </c>
      <c r="I545" s="56">
        <v>0</v>
      </c>
      <c r="J545" s="56">
        <v>0</v>
      </c>
      <c r="K545" s="56">
        <v>0</v>
      </c>
      <c r="L545" s="56">
        <v>0</v>
      </c>
      <c r="M545" s="56">
        <v>0</v>
      </c>
      <c r="N545" s="56">
        <v>0</v>
      </c>
      <c r="O545" s="56">
        <v>0</v>
      </c>
      <c r="P545" s="56">
        <v>0</v>
      </c>
      <c r="Q545" s="56">
        <v>0</v>
      </c>
      <c r="R545" s="56">
        <v>0</v>
      </c>
      <c r="S545" s="56">
        <v>0</v>
      </c>
      <c r="T545" s="56">
        <v>0</v>
      </c>
    </row>
    <row r="546" spans="1:20" hidden="1" x14ac:dyDescent="0.15">
      <c r="A546" s="50" t="s">
        <v>567</v>
      </c>
      <c r="C546" s="62"/>
      <c r="D546" s="63" t="s">
        <v>222</v>
      </c>
      <c r="E546" s="56">
        <v>0</v>
      </c>
      <c r="F546" s="56">
        <v>0</v>
      </c>
      <c r="G546" s="56">
        <v>0</v>
      </c>
      <c r="H546" s="56">
        <v>0</v>
      </c>
      <c r="I546" s="56">
        <v>0</v>
      </c>
      <c r="J546" s="56">
        <v>0</v>
      </c>
      <c r="K546" s="56">
        <v>0</v>
      </c>
      <c r="L546" s="56">
        <v>0</v>
      </c>
      <c r="M546" s="56">
        <v>0</v>
      </c>
      <c r="N546" s="56">
        <v>0</v>
      </c>
      <c r="O546" s="56">
        <v>0</v>
      </c>
      <c r="P546" s="56">
        <v>0</v>
      </c>
      <c r="Q546" s="56">
        <v>0</v>
      </c>
      <c r="R546" s="56">
        <v>0</v>
      </c>
      <c r="S546" s="56">
        <v>0</v>
      </c>
      <c r="T546" s="56">
        <v>0</v>
      </c>
    </row>
    <row r="547" spans="1:20" hidden="1" x14ac:dyDescent="0.15">
      <c r="A547" s="50" t="s">
        <v>567</v>
      </c>
      <c r="C547" s="62" t="s">
        <v>221</v>
      </c>
      <c r="D547" s="61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</row>
    <row r="548" spans="1:20" hidden="1" x14ac:dyDescent="0.15">
      <c r="A548" s="50" t="s">
        <v>567</v>
      </c>
      <c r="C548" s="45"/>
      <c r="D548" s="59" t="s">
        <v>220</v>
      </c>
      <c r="E548" s="56">
        <v>187284.03</v>
      </c>
      <c r="F548" s="56">
        <v>198986.42800000001</v>
      </c>
      <c r="G548" s="56">
        <v>182906.4895</v>
      </c>
      <c r="H548" s="56">
        <v>175422.67819999999</v>
      </c>
      <c r="I548" s="56">
        <v>61505.037600000003</v>
      </c>
      <c r="J548" s="56">
        <v>190699.4509</v>
      </c>
      <c r="K548" s="56">
        <v>63362.8629</v>
      </c>
      <c r="L548" s="56">
        <v>156647.46520000001</v>
      </c>
      <c r="M548" s="56">
        <v>217761.2384</v>
      </c>
      <c r="N548" s="56">
        <v>51847.627699999997</v>
      </c>
      <c r="O548" s="56">
        <v>298452.12099999998</v>
      </c>
      <c r="P548" s="56">
        <v>222575.01629999999</v>
      </c>
      <c r="Q548" s="56">
        <v>211968.26</v>
      </c>
      <c r="R548" s="56">
        <v>214175.989</v>
      </c>
      <c r="S548" s="56">
        <v>216988.96100000001</v>
      </c>
      <c r="T548" s="56">
        <v>227636.9247</v>
      </c>
    </row>
    <row r="549" spans="1:20" hidden="1" x14ac:dyDescent="0.15">
      <c r="A549" s="50" t="s">
        <v>567</v>
      </c>
      <c r="C549" s="45"/>
      <c r="D549" s="46" t="s">
        <v>219</v>
      </c>
      <c r="E549" s="56">
        <v>433882.72700000001</v>
      </c>
      <c r="F549" s="56">
        <v>501399.06540000002</v>
      </c>
      <c r="G549" s="56">
        <v>432460.1189</v>
      </c>
      <c r="H549" s="56">
        <v>405290.84039999999</v>
      </c>
      <c r="I549" s="56">
        <v>165007.29139999999</v>
      </c>
      <c r="J549" s="56">
        <v>455513.10979999998</v>
      </c>
      <c r="K549" s="56">
        <v>171328.38740000001</v>
      </c>
      <c r="L549" s="56">
        <v>364391.72600000002</v>
      </c>
      <c r="M549" s="56">
        <v>515413.54690000002</v>
      </c>
      <c r="N549" s="56">
        <v>132547.50599999999</v>
      </c>
      <c r="O549" s="56">
        <v>705099.50970000005</v>
      </c>
      <c r="P549" s="56">
        <v>530119.99690000003</v>
      </c>
      <c r="Q549" s="56">
        <v>510204.29580000002</v>
      </c>
      <c r="R549" s="56">
        <v>515205.16480000003</v>
      </c>
      <c r="S549" s="56">
        <v>526899.29779999994</v>
      </c>
      <c r="T549" s="56">
        <v>598800.65350000001</v>
      </c>
    </row>
    <row r="550" spans="1:20" hidden="1" x14ac:dyDescent="0.15">
      <c r="A550" s="50" t="s">
        <v>567</v>
      </c>
      <c r="C550" s="45"/>
      <c r="D550" s="59" t="s">
        <v>218</v>
      </c>
      <c r="E550" s="56">
        <v>764.26490000000001</v>
      </c>
      <c r="F550" s="56">
        <v>652.59670000000006</v>
      </c>
      <c r="G550" s="56">
        <v>721.17529999999999</v>
      </c>
      <c r="H550" s="56">
        <v>748.49689999999998</v>
      </c>
      <c r="I550" s="56">
        <v>141.75739999999999</v>
      </c>
      <c r="J550" s="56">
        <v>731.41369999999995</v>
      </c>
      <c r="K550" s="56">
        <v>148.10069999999999</v>
      </c>
      <c r="L550" s="56">
        <v>664.65819999999997</v>
      </c>
      <c r="M550" s="56">
        <v>869.27269999999999</v>
      </c>
      <c r="N550" s="56">
        <v>176.08340000000001</v>
      </c>
      <c r="O550" s="56">
        <v>1209.1641</v>
      </c>
      <c r="P550" s="56">
        <v>879.80669999999998</v>
      </c>
      <c r="Q550" s="56">
        <v>833.30989999999997</v>
      </c>
      <c r="R550" s="56">
        <v>838.65920000000006</v>
      </c>
      <c r="S550" s="56">
        <v>840.53959999999995</v>
      </c>
      <c r="T550" s="56">
        <v>676.07870000000003</v>
      </c>
    </row>
    <row r="551" spans="1:20" hidden="1" x14ac:dyDescent="0.15">
      <c r="A551" s="50" t="s">
        <v>567</v>
      </c>
      <c r="C551" s="45"/>
      <c r="D551" s="59" t="s">
        <v>217</v>
      </c>
      <c r="E551" s="56">
        <v>2917.1833000000001</v>
      </c>
      <c r="F551" s="56">
        <v>2767.1486</v>
      </c>
      <c r="G551" s="56">
        <v>2379.0337</v>
      </c>
      <c r="H551" s="56">
        <v>1867.5471</v>
      </c>
      <c r="I551" s="56">
        <v>1440.7714000000001</v>
      </c>
      <c r="J551" s="56">
        <v>2990.0747000000001</v>
      </c>
      <c r="K551" s="56">
        <v>1332.6360999999999</v>
      </c>
      <c r="L551" s="56">
        <v>1845.1815999999999</v>
      </c>
      <c r="M551" s="56">
        <v>2174.931</v>
      </c>
      <c r="N551" s="56">
        <v>356.62130000000002</v>
      </c>
      <c r="O551" s="56">
        <v>3414.7838000000002</v>
      </c>
      <c r="P551" s="56">
        <v>2159.7561999999998</v>
      </c>
      <c r="Q551" s="56">
        <v>1207.7660000000001</v>
      </c>
      <c r="R551" s="56">
        <v>1344.0826999999999</v>
      </c>
      <c r="S551" s="56">
        <v>1182.0398</v>
      </c>
      <c r="T551" s="56">
        <v>2773.9917999999998</v>
      </c>
    </row>
    <row r="552" spans="1:20" hidden="1" x14ac:dyDescent="0.15">
      <c r="A552" s="50" t="s">
        <v>567</v>
      </c>
      <c r="C552" s="45"/>
      <c r="D552" s="59" t="s">
        <v>216</v>
      </c>
      <c r="E552" s="56">
        <v>0</v>
      </c>
      <c r="F552" s="56">
        <v>0</v>
      </c>
      <c r="G552" s="56">
        <v>0</v>
      </c>
      <c r="H552" s="56">
        <v>0</v>
      </c>
      <c r="I552" s="56">
        <v>0</v>
      </c>
      <c r="J552" s="56">
        <v>0</v>
      </c>
      <c r="K552" s="56">
        <v>0</v>
      </c>
      <c r="L552" s="56">
        <v>0</v>
      </c>
      <c r="M552" s="56">
        <v>0</v>
      </c>
      <c r="N552" s="56">
        <v>0</v>
      </c>
      <c r="O552" s="56">
        <v>0</v>
      </c>
      <c r="P552" s="56">
        <v>0</v>
      </c>
      <c r="Q552" s="56">
        <v>0</v>
      </c>
      <c r="R552" s="56">
        <v>0</v>
      </c>
      <c r="S552" s="56">
        <v>0</v>
      </c>
      <c r="T552" s="56">
        <v>0</v>
      </c>
    </row>
    <row r="553" spans="1:20" hidden="1" x14ac:dyDescent="0.15">
      <c r="A553" s="50" t="s">
        <v>567</v>
      </c>
      <c r="C553" s="45"/>
      <c r="D553" s="59" t="s">
        <v>215</v>
      </c>
      <c r="E553" s="60">
        <v>1.3299999999999999E-2</v>
      </c>
      <c r="F553" s="60">
        <v>7.7999999999999996E-3</v>
      </c>
      <c r="G553" s="60">
        <v>6.4999999999999997E-3</v>
      </c>
      <c r="H553" s="60">
        <v>6.8999999999999999E-3</v>
      </c>
      <c r="I553" s="60">
        <v>6.9999999999999999E-4</v>
      </c>
      <c r="J553" s="60">
        <v>5.5999999999999999E-3</v>
      </c>
      <c r="K553" s="60">
        <v>6.9999999999999999E-4</v>
      </c>
      <c r="L553" s="60">
        <v>7.6E-3</v>
      </c>
      <c r="M553" s="60">
        <v>8.6E-3</v>
      </c>
      <c r="N553" s="60">
        <v>1.5E-3</v>
      </c>
      <c r="O553" s="60">
        <v>1.0500000000000001E-2</v>
      </c>
      <c r="P553" s="60">
        <v>8.5000000000000006E-3</v>
      </c>
      <c r="Q553" s="60">
        <v>8.9999999999999993E-3</v>
      </c>
      <c r="R553" s="60">
        <v>9.4999999999999998E-3</v>
      </c>
      <c r="S553" s="60">
        <v>8.8999999999999999E-3</v>
      </c>
      <c r="T553" s="60">
        <v>9.7999999999999997E-3</v>
      </c>
    </row>
    <row r="554" spans="1:20" hidden="1" x14ac:dyDescent="0.15">
      <c r="A554" s="50" t="s">
        <v>567</v>
      </c>
      <c r="C554" s="45"/>
      <c r="D554" s="59" t="s">
        <v>242</v>
      </c>
      <c r="E554" s="56">
        <v>361.04060550000003</v>
      </c>
      <c r="F554" s="56">
        <v>943.88729390000003</v>
      </c>
      <c r="G554" s="56">
        <v>17573.3</v>
      </c>
      <c r="H554" s="56">
        <v>3321.69</v>
      </c>
      <c r="I554" s="56">
        <v>8693.06</v>
      </c>
      <c r="J554" s="56">
        <v>14911.800000000001</v>
      </c>
      <c r="K554" s="56">
        <v>8040.03</v>
      </c>
      <c r="L554" s="56">
        <v>114.7428283</v>
      </c>
      <c r="M554" s="56">
        <v>2261.37</v>
      </c>
      <c r="N554" s="56">
        <v>4710.3900000000003</v>
      </c>
      <c r="O554" s="56">
        <v>786.02494730000001</v>
      </c>
      <c r="P554" s="56">
        <v>2245.5</v>
      </c>
      <c r="Q554" s="56">
        <v>793.55895799999996</v>
      </c>
      <c r="R554" s="56">
        <v>31875.5</v>
      </c>
      <c r="S554" s="56">
        <v>776.56228300000009</v>
      </c>
      <c r="T554" s="56">
        <v>556.53836020000006</v>
      </c>
    </row>
    <row r="555" spans="1:20" hidden="1" x14ac:dyDescent="0.15">
      <c r="A555" s="50" t="s">
        <v>568</v>
      </c>
      <c r="C555" s="43" t="s">
        <v>7</v>
      </c>
      <c r="D555" s="44"/>
    </row>
    <row r="556" spans="1:20" hidden="1" x14ac:dyDescent="0.15">
      <c r="A556" s="50" t="s">
        <v>568</v>
      </c>
      <c r="C556" s="45"/>
      <c r="D556" s="46" t="s">
        <v>9</v>
      </c>
      <c r="E556" s="52" t="s">
        <v>10</v>
      </c>
      <c r="F556" s="52" t="s">
        <v>11</v>
      </c>
      <c r="G556" s="52" t="s">
        <v>12</v>
      </c>
      <c r="H556" s="52" t="s">
        <v>13</v>
      </c>
      <c r="I556" s="52" t="s">
        <v>359</v>
      </c>
      <c r="J556" s="52" t="s">
        <v>14</v>
      </c>
      <c r="K556" s="52" t="s">
        <v>15</v>
      </c>
      <c r="L556" s="52" t="s">
        <v>16</v>
      </c>
      <c r="M556" s="52" t="s">
        <v>17</v>
      </c>
      <c r="N556" s="52" t="s">
        <v>18</v>
      </c>
      <c r="O556" s="52" t="s">
        <v>19</v>
      </c>
      <c r="P556" s="52" t="s">
        <v>20</v>
      </c>
      <c r="Q556" s="52" t="s">
        <v>21</v>
      </c>
      <c r="R556" s="52" t="s">
        <v>22</v>
      </c>
      <c r="S556" s="52">
        <v>7</v>
      </c>
      <c r="T556" s="52">
        <v>8</v>
      </c>
    </row>
    <row r="557" spans="1:20" hidden="1" x14ac:dyDescent="0.15">
      <c r="A557" s="50" t="s">
        <v>568</v>
      </c>
      <c r="C557" s="45"/>
      <c r="D557" s="46" t="s">
        <v>23</v>
      </c>
      <c r="E557" s="52" t="s">
        <v>24</v>
      </c>
      <c r="F557" s="52" t="s">
        <v>24</v>
      </c>
      <c r="G557" s="52" t="s">
        <v>24</v>
      </c>
      <c r="H557" s="52" t="s">
        <v>24</v>
      </c>
      <c r="I557" s="52" t="s">
        <v>24</v>
      </c>
      <c r="J557" s="52" t="s">
        <v>24</v>
      </c>
      <c r="K557" s="52" t="s">
        <v>24</v>
      </c>
      <c r="L557" s="52" t="s">
        <v>24</v>
      </c>
      <c r="M557" s="52" t="s">
        <v>24</v>
      </c>
      <c r="N557" s="52" t="s">
        <v>24</v>
      </c>
      <c r="O557" s="52" t="s">
        <v>24</v>
      </c>
      <c r="P557" s="52" t="s">
        <v>24</v>
      </c>
      <c r="Q557" s="52" t="s">
        <v>24</v>
      </c>
      <c r="R557" s="52" t="s">
        <v>24</v>
      </c>
      <c r="S557" s="52" t="s">
        <v>24</v>
      </c>
      <c r="T557" s="52" t="s">
        <v>24</v>
      </c>
    </row>
    <row r="558" spans="1:20" hidden="1" x14ac:dyDescent="0.2">
      <c r="A558" s="50" t="s">
        <v>568</v>
      </c>
      <c r="C558" s="45"/>
      <c r="D558" s="46" t="s">
        <v>453</v>
      </c>
      <c r="E558" s="74">
        <v>80.833777777777769</v>
      </c>
      <c r="F558" s="75">
        <v>582.60799999999995</v>
      </c>
      <c r="G558" s="75">
        <v>149.08622222222223</v>
      </c>
      <c r="H558" s="75">
        <v>600.22133333333272</v>
      </c>
      <c r="J558" s="75">
        <v>367.86933333333332</v>
      </c>
      <c r="K558" s="75">
        <v>60.779555555555554</v>
      </c>
      <c r="L558" s="75">
        <v>592.94577777777772</v>
      </c>
      <c r="M558" s="75">
        <v>13.245333333333331</v>
      </c>
      <c r="N558" s="75">
        <v>62.762666666666668</v>
      </c>
      <c r="O558" s="75">
        <v>601.45422222222226</v>
      </c>
      <c r="P558" s="75">
        <v>118.35999999999999</v>
      </c>
      <c r="Q558" s="75">
        <v>89.770666666666685</v>
      </c>
      <c r="R558" s="75">
        <v>9.3991111111111127</v>
      </c>
      <c r="S558" s="75">
        <v>4.0337777777777779</v>
      </c>
      <c r="T558" s="75">
        <v>0.78933333333333333</v>
      </c>
    </row>
    <row r="559" spans="1:20" hidden="1" x14ac:dyDescent="0.15">
      <c r="A559" s="50" t="s">
        <v>568</v>
      </c>
      <c r="C559" s="43" t="s">
        <v>36</v>
      </c>
      <c r="D559" s="44"/>
      <c r="E559" s="50"/>
      <c r="J559" s="76" t="s">
        <v>523</v>
      </c>
    </row>
    <row r="560" spans="1:20" hidden="1" x14ac:dyDescent="0.15">
      <c r="A560" s="50" t="s">
        <v>568</v>
      </c>
      <c r="C560" s="45"/>
      <c r="D560" s="43" t="s">
        <v>37</v>
      </c>
    </row>
    <row r="561" spans="1:20" x14ac:dyDescent="0.15">
      <c r="A561" s="50" t="s">
        <v>568</v>
      </c>
      <c r="B561" s="82" t="s">
        <v>570</v>
      </c>
      <c r="C561" s="45"/>
      <c r="D561" s="46" t="s">
        <v>38</v>
      </c>
      <c r="E561" s="67" t="s">
        <v>597</v>
      </c>
      <c r="F561" s="67" t="s">
        <v>597</v>
      </c>
      <c r="G561" s="67" t="s">
        <v>597</v>
      </c>
      <c r="H561" s="67" t="s">
        <v>597</v>
      </c>
      <c r="I561" s="67" t="s">
        <v>597</v>
      </c>
      <c r="J561" s="67" t="s">
        <v>597</v>
      </c>
      <c r="K561" s="67" t="s">
        <v>597</v>
      </c>
      <c r="L561" s="67" t="s">
        <v>597</v>
      </c>
      <c r="M561" s="67" t="s">
        <v>597</v>
      </c>
      <c r="N561" s="67" t="s">
        <v>597</v>
      </c>
      <c r="O561" s="67" t="s">
        <v>597</v>
      </c>
      <c r="P561" s="67" t="s">
        <v>597</v>
      </c>
      <c r="Q561" s="67" t="s">
        <v>597</v>
      </c>
      <c r="R561" s="67" t="s">
        <v>597</v>
      </c>
      <c r="S561" s="67" t="s">
        <v>597</v>
      </c>
      <c r="T561" s="67" t="s">
        <v>597</v>
      </c>
    </row>
    <row r="562" spans="1:20" x14ac:dyDescent="0.15">
      <c r="A562" s="50" t="s">
        <v>568</v>
      </c>
      <c r="B562" s="82" t="s">
        <v>571</v>
      </c>
      <c r="C562" s="45"/>
      <c r="D562" s="46" t="s">
        <v>196</v>
      </c>
      <c r="E562" s="53">
        <v>1.4204545454545456</v>
      </c>
      <c r="F562" s="53">
        <v>1.4204545454545456</v>
      </c>
      <c r="G562" s="53">
        <v>1.4204545454545456</v>
      </c>
      <c r="H562" s="53">
        <v>1.4204545454545456</v>
      </c>
      <c r="I562" s="53">
        <v>1.4204545454545456</v>
      </c>
      <c r="J562" s="53">
        <v>1.4204545454545456</v>
      </c>
      <c r="K562" s="53">
        <v>1.4204545454545456</v>
      </c>
      <c r="L562" s="53">
        <v>1.4204545454545456</v>
      </c>
      <c r="M562" s="53">
        <v>1.4204545454545456</v>
      </c>
      <c r="N562" s="53">
        <v>1.4204545454545456</v>
      </c>
      <c r="O562" s="53">
        <v>2.0964360587002098</v>
      </c>
      <c r="P562" s="53">
        <v>2.0964360587002098</v>
      </c>
      <c r="Q562" s="53">
        <v>2.0964360587002098</v>
      </c>
      <c r="R562" s="53">
        <v>2.0964360587002098</v>
      </c>
      <c r="S562" s="53">
        <v>2.7548209366391188</v>
      </c>
      <c r="T562" s="53">
        <v>2.7548209366391188</v>
      </c>
    </row>
    <row r="563" spans="1:20" hidden="1" x14ac:dyDescent="0.15">
      <c r="A563" s="50" t="s">
        <v>568</v>
      </c>
      <c r="C563" s="45"/>
      <c r="D563" s="43" t="s">
        <v>40</v>
      </c>
    </row>
    <row r="564" spans="1:20" x14ac:dyDescent="0.15">
      <c r="A564" s="50" t="s">
        <v>568</v>
      </c>
      <c r="B564" s="82" t="s">
        <v>572</v>
      </c>
      <c r="C564" s="45"/>
      <c r="D564" s="47" t="s">
        <v>38</v>
      </c>
      <c r="E564" s="67" t="s">
        <v>238</v>
      </c>
      <c r="F564" s="67" t="s">
        <v>238</v>
      </c>
      <c r="G564" s="67" t="s">
        <v>238</v>
      </c>
      <c r="H564" s="67" t="s">
        <v>238</v>
      </c>
      <c r="I564" s="67" t="s">
        <v>238</v>
      </c>
      <c r="J564" s="67" t="s">
        <v>238</v>
      </c>
      <c r="K564" s="67" t="s">
        <v>238</v>
      </c>
      <c r="L564" s="67" t="s">
        <v>238</v>
      </c>
      <c r="M564" s="67" t="s">
        <v>238</v>
      </c>
      <c r="N564" s="67" t="s">
        <v>238</v>
      </c>
      <c r="O564" s="67" t="s">
        <v>238</v>
      </c>
      <c r="P564" s="67" t="s">
        <v>238</v>
      </c>
      <c r="Q564" s="67" t="s">
        <v>238</v>
      </c>
      <c r="R564" s="67" t="s">
        <v>238</v>
      </c>
      <c r="S564" s="67" t="s">
        <v>238</v>
      </c>
      <c r="T564" s="67" t="s">
        <v>238</v>
      </c>
    </row>
    <row r="565" spans="1:20" x14ac:dyDescent="0.15">
      <c r="A565" s="50" t="s">
        <v>568</v>
      </c>
      <c r="B565" s="82" t="s">
        <v>573</v>
      </c>
      <c r="C565" s="45"/>
      <c r="D565" s="46" t="s">
        <v>196</v>
      </c>
      <c r="E565" s="53">
        <v>2.7932960893854748</v>
      </c>
      <c r="F565" s="53">
        <v>2.7932960893854748</v>
      </c>
      <c r="G565" s="53">
        <v>2.7932960893854748</v>
      </c>
      <c r="H565" s="53">
        <v>2.7932960893854748</v>
      </c>
      <c r="I565" s="53">
        <v>2.7932960893854748</v>
      </c>
      <c r="J565" s="53">
        <v>2.7932960893854748</v>
      </c>
      <c r="K565" s="53">
        <v>2.7932960893854748</v>
      </c>
      <c r="L565" s="53">
        <v>2.7932960893854748</v>
      </c>
      <c r="M565" s="53">
        <v>2.7932960893854748</v>
      </c>
      <c r="N565" s="53">
        <v>2.7932960893854748</v>
      </c>
      <c r="O565" s="53">
        <v>2.8490028490028494</v>
      </c>
      <c r="P565" s="53">
        <v>2.8490028490028494</v>
      </c>
      <c r="Q565" s="53">
        <v>2.8490028490028494</v>
      </c>
      <c r="R565" s="53">
        <v>2.8490028490028494</v>
      </c>
      <c r="S565" s="53">
        <v>2.7932960893854748</v>
      </c>
      <c r="T565" s="53">
        <v>3.7174721189591078</v>
      </c>
    </row>
    <row r="566" spans="1:20" hidden="1" x14ac:dyDescent="0.15">
      <c r="A566" s="50" t="s">
        <v>568</v>
      </c>
      <c r="C566" s="45"/>
      <c r="D566" s="43" t="s">
        <v>42</v>
      </c>
    </row>
    <row r="567" spans="1:20" x14ac:dyDescent="0.15">
      <c r="A567" s="50" t="s">
        <v>568</v>
      </c>
      <c r="B567" s="82" t="s">
        <v>574</v>
      </c>
      <c r="C567" s="45"/>
      <c r="D567" s="46" t="s">
        <v>197</v>
      </c>
      <c r="E567" s="53">
        <v>5.835</v>
      </c>
      <c r="F567" s="53">
        <v>5.835</v>
      </c>
      <c r="G567" s="53">
        <v>5.835</v>
      </c>
      <c r="H567" s="53">
        <v>3.2410000000000001</v>
      </c>
      <c r="I567" s="53">
        <v>3.2410000000000001</v>
      </c>
      <c r="J567" s="53">
        <v>3.2410000000000001</v>
      </c>
      <c r="K567" s="53">
        <v>5.835</v>
      </c>
      <c r="L567" s="53">
        <v>3.2410000000000001</v>
      </c>
      <c r="M567" s="53">
        <v>3.2410000000000001</v>
      </c>
      <c r="N567" s="53">
        <v>3.2410000000000001</v>
      </c>
      <c r="O567" s="53">
        <v>3.2410000000000001</v>
      </c>
      <c r="P567" s="53">
        <v>3.2410000000000001</v>
      </c>
      <c r="Q567" s="53">
        <v>3.2410000000000001</v>
      </c>
      <c r="R567" s="53">
        <v>3.2410000000000001</v>
      </c>
      <c r="S567" s="53">
        <v>3.2410000000000001</v>
      </c>
      <c r="T567" s="53">
        <v>2.6150000000000002</v>
      </c>
    </row>
    <row r="568" spans="1:20" x14ac:dyDescent="0.15">
      <c r="A568" s="50" t="s">
        <v>568</v>
      </c>
      <c r="B568" s="82" t="s">
        <v>43</v>
      </c>
      <c r="C568" s="45"/>
      <c r="D568" s="46" t="s">
        <v>43</v>
      </c>
      <c r="E568" s="53">
        <v>0.251</v>
      </c>
      <c r="F568" s="53">
        <v>0.251</v>
      </c>
      <c r="G568" s="53">
        <v>0.251</v>
      </c>
      <c r="H568" s="53">
        <v>0.252</v>
      </c>
      <c r="I568" s="53">
        <v>0.252</v>
      </c>
      <c r="J568" s="53">
        <v>0.252</v>
      </c>
      <c r="K568" s="53">
        <v>0.39</v>
      </c>
      <c r="L568" s="53">
        <v>0.38500000000000001</v>
      </c>
      <c r="M568" s="53">
        <v>0.38500000000000001</v>
      </c>
      <c r="N568" s="53">
        <v>0.38500000000000001</v>
      </c>
      <c r="O568" s="53">
        <v>0.38500000000000001</v>
      </c>
      <c r="P568" s="53">
        <v>0.38500000000000001</v>
      </c>
      <c r="Q568" s="53">
        <v>0.38500000000000001</v>
      </c>
      <c r="R568" s="53">
        <v>0.38500000000000001</v>
      </c>
      <c r="S568" s="53">
        <v>0.48699999999999999</v>
      </c>
      <c r="T568" s="53">
        <v>0.29599999999999999</v>
      </c>
    </row>
    <row r="569" spans="1:20" hidden="1" x14ac:dyDescent="0.15">
      <c r="A569" s="50" t="s">
        <v>568</v>
      </c>
      <c r="C569" s="45"/>
      <c r="D569" s="46" t="s">
        <v>44</v>
      </c>
      <c r="E569" s="53">
        <v>0.11</v>
      </c>
      <c r="F569" s="53">
        <v>0.11</v>
      </c>
      <c r="G569" s="53">
        <v>0.11</v>
      </c>
      <c r="H569" s="53">
        <v>0.16200000000000001</v>
      </c>
      <c r="I569" s="53">
        <v>0.16200000000000001</v>
      </c>
      <c r="J569" s="53">
        <v>0.16200000000000001</v>
      </c>
      <c r="K569" s="53">
        <v>0.223</v>
      </c>
      <c r="L569" s="53">
        <v>0.30499999999999999</v>
      </c>
      <c r="M569" s="53">
        <v>0.30499999999999999</v>
      </c>
      <c r="N569" s="53">
        <v>0.30499999999999999</v>
      </c>
      <c r="O569" s="53">
        <v>0.30499999999999999</v>
      </c>
      <c r="P569" s="53">
        <v>0.30499999999999999</v>
      </c>
      <c r="Q569" s="53">
        <v>0.30499999999999999</v>
      </c>
      <c r="R569" s="53">
        <v>0.30499999999999999</v>
      </c>
      <c r="S569" s="53">
        <v>0.40899999999999997</v>
      </c>
      <c r="T569" s="53">
        <v>0.21199999999999999</v>
      </c>
    </row>
    <row r="570" spans="1:20" hidden="1" x14ac:dyDescent="0.15">
      <c r="A570" s="50" t="s">
        <v>568</v>
      </c>
      <c r="C570" s="45"/>
      <c r="D570" s="43" t="s">
        <v>45</v>
      </c>
    </row>
    <row r="571" spans="1:20" hidden="1" x14ac:dyDescent="0.15">
      <c r="A571" s="50" t="s">
        <v>568</v>
      </c>
      <c r="C571" s="45"/>
      <c r="D571" s="46" t="s">
        <v>197</v>
      </c>
      <c r="E571" s="52" t="s">
        <v>195</v>
      </c>
      <c r="F571" s="52" t="s">
        <v>195</v>
      </c>
      <c r="G571" s="52" t="s">
        <v>195</v>
      </c>
      <c r="H571" s="52" t="s">
        <v>195</v>
      </c>
      <c r="I571" s="52" t="s">
        <v>195</v>
      </c>
      <c r="J571" s="52" t="s">
        <v>195</v>
      </c>
      <c r="K571" s="52" t="s">
        <v>195</v>
      </c>
      <c r="L571" s="52" t="s">
        <v>195</v>
      </c>
      <c r="M571" s="52" t="s">
        <v>195</v>
      </c>
      <c r="N571" s="52" t="s">
        <v>195</v>
      </c>
      <c r="O571" s="52" t="s">
        <v>195</v>
      </c>
      <c r="P571" s="52" t="s">
        <v>195</v>
      </c>
      <c r="Q571" s="52" t="s">
        <v>195</v>
      </c>
      <c r="R571" s="52" t="s">
        <v>195</v>
      </c>
      <c r="S571" s="52" t="s">
        <v>195</v>
      </c>
      <c r="T571" s="52" t="s">
        <v>195</v>
      </c>
    </row>
    <row r="572" spans="1:20" hidden="1" x14ac:dyDescent="0.15">
      <c r="A572" s="50" t="s">
        <v>568</v>
      </c>
      <c r="C572" s="45"/>
      <c r="D572" s="46" t="s">
        <v>43</v>
      </c>
      <c r="E572" s="52" t="s">
        <v>195</v>
      </c>
      <c r="F572" s="52" t="s">
        <v>195</v>
      </c>
      <c r="G572" s="52" t="s">
        <v>195</v>
      </c>
      <c r="H572" s="52" t="s">
        <v>195</v>
      </c>
      <c r="I572" s="52" t="s">
        <v>195</v>
      </c>
      <c r="J572" s="52" t="s">
        <v>195</v>
      </c>
      <c r="K572" s="52" t="s">
        <v>195</v>
      </c>
      <c r="L572" s="52" t="s">
        <v>195</v>
      </c>
      <c r="M572" s="52" t="s">
        <v>195</v>
      </c>
      <c r="N572" s="52" t="s">
        <v>195</v>
      </c>
      <c r="O572" s="52" t="s">
        <v>195</v>
      </c>
      <c r="P572" s="52" t="s">
        <v>195</v>
      </c>
      <c r="Q572" s="52" t="s">
        <v>195</v>
      </c>
      <c r="R572" s="52" t="s">
        <v>195</v>
      </c>
      <c r="S572" s="52" t="s">
        <v>195</v>
      </c>
      <c r="T572" s="52" t="s">
        <v>195</v>
      </c>
    </row>
    <row r="573" spans="1:20" hidden="1" x14ac:dyDescent="0.15">
      <c r="A573" s="50" t="s">
        <v>568</v>
      </c>
      <c r="C573" s="45"/>
      <c r="D573" s="46" t="s">
        <v>44</v>
      </c>
      <c r="E573" s="52" t="s">
        <v>195</v>
      </c>
      <c r="F573" s="52" t="s">
        <v>195</v>
      </c>
      <c r="G573" s="52" t="s">
        <v>195</v>
      </c>
      <c r="H573" s="52" t="s">
        <v>195</v>
      </c>
      <c r="I573" s="52" t="s">
        <v>195</v>
      </c>
      <c r="J573" s="52" t="s">
        <v>195</v>
      </c>
      <c r="K573" s="52" t="s">
        <v>195</v>
      </c>
      <c r="L573" s="52" t="s">
        <v>195</v>
      </c>
      <c r="M573" s="52" t="s">
        <v>195</v>
      </c>
      <c r="N573" s="52" t="s">
        <v>195</v>
      </c>
      <c r="O573" s="52" t="s">
        <v>195</v>
      </c>
      <c r="P573" s="52" t="s">
        <v>195</v>
      </c>
      <c r="Q573" s="52" t="s">
        <v>195</v>
      </c>
      <c r="R573" s="52" t="s">
        <v>195</v>
      </c>
      <c r="S573" s="52" t="s">
        <v>195</v>
      </c>
      <c r="T573" s="52" t="s">
        <v>195</v>
      </c>
    </row>
    <row r="574" spans="1:20" hidden="1" x14ac:dyDescent="0.15">
      <c r="A574" s="50" t="s">
        <v>568</v>
      </c>
      <c r="C574" s="45"/>
      <c r="D574" s="43" t="s">
        <v>46</v>
      </c>
    </row>
    <row r="575" spans="1:20" hidden="1" x14ac:dyDescent="0.15">
      <c r="A575" s="50" t="s">
        <v>568</v>
      </c>
      <c r="C575" s="45"/>
      <c r="D575" s="46" t="s">
        <v>47</v>
      </c>
      <c r="E575" s="67" t="s">
        <v>48</v>
      </c>
      <c r="F575" s="67" t="s">
        <v>48</v>
      </c>
      <c r="G575" s="67" t="s">
        <v>48</v>
      </c>
      <c r="H575" s="67" t="s">
        <v>48</v>
      </c>
      <c r="I575" s="67" t="s">
        <v>48</v>
      </c>
      <c r="J575" s="67" t="s">
        <v>48</v>
      </c>
      <c r="K575" s="67" t="s">
        <v>48</v>
      </c>
      <c r="L575" s="67" t="s">
        <v>48</v>
      </c>
      <c r="M575" s="67" t="s">
        <v>48</v>
      </c>
      <c r="N575" s="67" t="s">
        <v>48</v>
      </c>
      <c r="O575" s="67" t="s">
        <v>48</v>
      </c>
      <c r="P575" s="67" t="s">
        <v>48</v>
      </c>
      <c r="Q575" s="67" t="s">
        <v>48</v>
      </c>
      <c r="R575" s="67" t="s">
        <v>48</v>
      </c>
      <c r="S575" s="67" t="s">
        <v>48</v>
      </c>
      <c r="T575" s="67" t="s">
        <v>48</v>
      </c>
    </row>
    <row r="576" spans="1:20" hidden="1" x14ac:dyDescent="0.15">
      <c r="A576" s="50" t="s">
        <v>568</v>
      </c>
      <c r="C576" s="45"/>
      <c r="D576" s="47" t="s">
        <v>49</v>
      </c>
      <c r="E576" s="42" t="s">
        <v>193</v>
      </c>
      <c r="F576" s="42" t="s">
        <v>193</v>
      </c>
      <c r="G576" s="42" t="s">
        <v>193</v>
      </c>
      <c r="H576" s="42" t="s">
        <v>193</v>
      </c>
      <c r="I576" s="42" t="s">
        <v>193</v>
      </c>
      <c r="J576" s="42" t="s">
        <v>193</v>
      </c>
      <c r="K576" s="42" t="s">
        <v>193</v>
      </c>
      <c r="L576" s="42" t="s">
        <v>193</v>
      </c>
      <c r="M576" s="42" t="s">
        <v>193</v>
      </c>
      <c r="N576" s="42" t="s">
        <v>193</v>
      </c>
      <c r="O576" s="42" t="s">
        <v>193</v>
      </c>
      <c r="P576" s="42" t="s">
        <v>193</v>
      </c>
      <c r="Q576" s="42" t="s">
        <v>193</v>
      </c>
      <c r="R576" s="42" t="s">
        <v>193</v>
      </c>
      <c r="S576" s="42" t="s">
        <v>193</v>
      </c>
      <c r="T576" s="42" t="s">
        <v>193</v>
      </c>
    </row>
    <row r="577" spans="1:20" hidden="1" x14ac:dyDescent="0.15">
      <c r="A577" s="50" t="s">
        <v>568</v>
      </c>
      <c r="C577" s="45"/>
      <c r="D577" s="46" t="s">
        <v>196</v>
      </c>
      <c r="E577" s="53">
        <v>0.32051282051282048</v>
      </c>
      <c r="F577" s="53">
        <v>0.32051282051282048</v>
      </c>
      <c r="G577" s="53">
        <v>0.32051282051282048</v>
      </c>
      <c r="H577" s="53">
        <v>0.32051282051282048</v>
      </c>
      <c r="I577" s="53">
        <v>0.32051282051282048</v>
      </c>
      <c r="J577" s="53">
        <v>0.32051282051282048</v>
      </c>
      <c r="K577" s="53">
        <v>0.32051282051282048</v>
      </c>
      <c r="L577" s="53">
        <v>0.32051282051282048</v>
      </c>
      <c r="M577" s="53">
        <v>0.32051282051282048</v>
      </c>
      <c r="N577" s="53">
        <v>0.32051282051282048</v>
      </c>
      <c r="O577" s="53">
        <v>0.32051282051282048</v>
      </c>
      <c r="P577" s="53">
        <v>0.32051282051282048</v>
      </c>
      <c r="Q577" s="53">
        <v>0.32051282051282048</v>
      </c>
      <c r="R577" s="53">
        <v>0.32051282051282048</v>
      </c>
      <c r="S577" s="53">
        <v>0.32051282051282048</v>
      </c>
      <c r="T577" s="53">
        <v>0.32051282051282048</v>
      </c>
    </row>
    <row r="578" spans="1:20" hidden="1" x14ac:dyDescent="0.15">
      <c r="A578" s="50" t="s">
        <v>568</v>
      </c>
      <c r="C578" s="43" t="s">
        <v>55</v>
      </c>
      <c r="D578" s="44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spans="1:20" hidden="1" x14ac:dyDescent="0.15">
      <c r="A579" s="50" t="s">
        <v>568</v>
      </c>
      <c r="C579" s="45"/>
      <c r="D579" s="43" t="s">
        <v>60</v>
      </c>
    </row>
    <row r="580" spans="1:20" x14ac:dyDescent="0.15">
      <c r="A580" s="50" t="s">
        <v>568</v>
      </c>
      <c r="B580" s="82" t="s">
        <v>55</v>
      </c>
      <c r="C580" s="45"/>
      <c r="D580" s="46" t="s">
        <v>198</v>
      </c>
      <c r="E580" s="83">
        <f>SUM(E581:E590)</f>
        <v>194.57323</v>
      </c>
      <c r="F580" s="83">
        <f t="shared" ref="F580:T580" si="10">SUM(F581:F590)</f>
        <v>198.05169000000004</v>
      </c>
      <c r="G580" s="83">
        <f t="shared" si="10"/>
        <v>190.87550999999999</v>
      </c>
      <c r="H580" s="83">
        <f t="shared" si="10"/>
        <v>193.95987999999997</v>
      </c>
      <c r="I580" s="83">
        <f t="shared" si="10"/>
        <v>148.32060000000001</v>
      </c>
      <c r="J580" s="83">
        <f t="shared" si="10"/>
        <v>168.94270000000003</v>
      </c>
      <c r="K580" s="83">
        <f t="shared" si="10"/>
        <v>108.65523999999999</v>
      </c>
      <c r="L580" s="83">
        <f t="shared" si="10"/>
        <v>186.41619999999998</v>
      </c>
      <c r="M580" s="83">
        <f t="shared" si="10"/>
        <v>135.28647000000001</v>
      </c>
      <c r="N580" s="83">
        <f t="shared" si="10"/>
        <v>121.90078000000001</v>
      </c>
      <c r="O580" s="83">
        <f t="shared" si="10"/>
        <v>174.30131999999998</v>
      </c>
      <c r="P580" s="83">
        <f t="shared" si="10"/>
        <v>126.30084000000001</v>
      </c>
      <c r="Q580" s="83">
        <f t="shared" si="10"/>
        <v>172.48967000000002</v>
      </c>
      <c r="R580" s="83">
        <f t="shared" si="10"/>
        <v>116.41066000000001</v>
      </c>
      <c r="S580" s="83">
        <f t="shared" si="10"/>
        <v>156.12439000000001</v>
      </c>
      <c r="T580" s="83">
        <f t="shared" si="10"/>
        <v>132.23845</v>
      </c>
    </row>
    <row r="581" spans="1:20" hidden="1" x14ac:dyDescent="0.15">
      <c r="A581" s="50" t="s">
        <v>568</v>
      </c>
      <c r="C581" s="45"/>
      <c r="D581" s="46" t="s">
        <v>268</v>
      </c>
      <c r="E581" s="53">
        <v>16.820240000000002</v>
      </c>
      <c r="F581" s="53">
        <v>17.285630000000001</v>
      </c>
      <c r="G581" s="53">
        <v>17.438209999999998</v>
      </c>
      <c r="H581" s="53">
        <v>16.86337</v>
      </c>
      <c r="I581" s="53">
        <v>12.5214</v>
      </c>
      <c r="J581" s="53">
        <v>15.043990000000001</v>
      </c>
      <c r="K581" s="53">
        <v>9.1094200000000001</v>
      </c>
      <c r="L581" s="53">
        <v>16.18562</v>
      </c>
      <c r="M581" s="53">
        <v>11.587959999999999</v>
      </c>
      <c r="N581" s="53">
        <v>10.573790000000001</v>
      </c>
      <c r="O581" s="53">
        <v>14.982040000000001</v>
      </c>
      <c r="P581" s="53">
        <v>11.62785</v>
      </c>
      <c r="Q581" s="53">
        <v>16.928310000000003</v>
      </c>
      <c r="R581" s="53">
        <v>13.029430000000001</v>
      </c>
      <c r="S581" s="53">
        <v>17.588729999999998</v>
      </c>
      <c r="T581" s="53">
        <v>15.11492</v>
      </c>
    </row>
    <row r="582" spans="1:20" hidden="1" x14ac:dyDescent="0.15">
      <c r="A582" s="50" t="s">
        <v>568</v>
      </c>
      <c r="C582" s="45"/>
      <c r="D582" s="46" t="s">
        <v>269</v>
      </c>
      <c r="E582" s="53">
        <v>39.869660000000003</v>
      </c>
      <c r="F582" s="53">
        <v>40.632410000000007</v>
      </c>
      <c r="G582" s="53">
        <v>39.182050000000004</v>
      </c>
      <c r="H582" s="53">
        <v>39.895589999999999</v>
      </c>
      <c r="I582" s="53">
        <v>28.32095</v>
      </c>
      <c r="J582" s="53">
        <v>32.837669999999996</v>
      </c>
      <c r="K582" s="53">
        <v>20.90035</v>
      </c>
      <c r="L582" s="53">
        <v>38.157110000000003</v>
      </c>
      <c r="M582" s="53">
        <v>26.411060000000003</v>
      </c>
      <c r="N582" s="53">
        <v>23.253630000000001</v>
      </c>
      <c r="O582" s="53">
        <v>34.307960000000001</v>
      </c>
      <c r="P582" s="53">
        <v>23.42521</v>
      </c>
      <c r="Q582" s="53">
        <v>33.422600000000003</v>
      </c>
      <c r="R582" s="53">
        <v>21.316800000000001</v>
      </c>
      <c r="S582" s="53">
        <v>27.842169999999999</v>
      </c>
      <c r="T582" s="53">
        <v>24.949849999999998</v>
      </c>
    </row>
    <row r="583" spans="1:20" hidden="1" x14ac:dyDescent="0.15">
      <c r="A583" s="50" t="s">
        <v>568</v>
      </c>
      <c r="C583" s="45"/>
      <c r="D583" s="46" t="s">
        <v>270</v>
      </c>
      <c r="E583" s="53">
        <v>18.252200000000002</v>
      </c>
      <c r="F583" s="53">
        <v>17.994259999999997</v>
      </c>
      <c r="G583" s="53">
        <v>17.375070000000001</v>
      </c>
      <c r="H583" s="53">
        <v>17.714200000000002</v>
      </c>
      <c r="I583" s="53">
        <v>13.515040000000001</v>
      </c>
      <c r="J583" s="53">
        <v>15.129299999999999</v>
      </c>
      <c r="K583" s="53">
        <v>10.23288</v>
      </c>
      <c r="L583" s="53">
        <v>17.046140000000001</v>
      </c>
      <c r="M583" s="53">
        <v>12.378530000000001</v>
      </c>
      <c r="N583" s="53">
        <v>11.31799</v>
      </c>
      <c r="O583" s="53">
        <v>16.264129999999998</v>
      </c>
      <c r="P583" s="53">
        <v>11.744899999999999</v>
      </c>
      <c r="Q583" s="53">
        <v>15.949620000000001</v>
      </c>
      <c r="R583" s="53">
        <v>10.271280000000001</v>
      </c>
      <c r="S583" s="53">
        <v>13.413650000000001</v>
      </c>
      <c r="T583" s="53">
        <v>10.35928</v>
      </c>
    </row>
    <row r="584" spans="1:20" hidden="1" x14ac:dyDescent="0.15">
      <c r="A584" s="50" t="s">
        <v>568</v>
      </c>
      <c r="C584" s="45"/>
      <c r="D584" s="46" t="s">
        <v>271</v>
      </c>
      <c r="E584" s="53">
        <v>16.18712</v>
      </c>
      <c r="F584" s="53">
        <v>16.380590000000002</v>
      </c>
      <c r="G584" s="53">
        <v>15.737069999999999</v>
      </c>
      <c r="H584" s="53">
        <v>16.067250000000001</v>
      </c>
      <c r="I584" s="53">
        <v>12.51933</v>
      </c>
      <c r="J584" s="53">
        <v>14.089040000000001</v>
      </c>
      <c r="K584" s="53">
        <v>9.2927900000000019</v>
      </c>
      <c r="L584" s="53">
        <v>15.478260000000001</v>
      </c>
      <c r="M584" s="53">
        <v>11.361940000000001</v>
      </c>
      <c r="N584" s="53">
        <v>10.34883</v>
      </c>
      <c r="O584" s="53">
        <v>14.710379999999999</v>
      </c>
      <c r="P584" s="53">
        <v>10.745190000000001</v>
      </c>
      <c r="Q584" s="53">
        <v>14.391249999999999</v>
      </c>
      <c r="R584" s="53">
        <v>9.3045200000000001</v>
      </c>
      <c r="S584" s="53">
        <v>12.18534</v>
      </c>
      <c r="T584" s="53">
        <v>10.27224</v>
      </c>
    </row>
    <row r="585" spans="1:20" hidden="1" x14ac:dyDescent="0.15">
      <c r="A585" s="50" t="s">
        <v>568</v>
      </c>
      <c r="C585" s="45"/>
      <c r="D585" s="46" t="s">
        <v>272</v>
      </c>
      <c r="E585" s="53">
        <v>15.867280000000001</v>
      </c>
      <c r="F585" s="53">
        <v>16.220379999999999</v>
      </c>
      <c r="G585" s="53">
        <v>15.56747</v>
      </c>
      <c r="H585" s="53">
        <v>15.90169</v>
      </c>
      <c r="I585" s="53">
        <v>12.41391</v>
      </c>
      <c r="J585" s="53">
        <v>13.971770000000001</v>
      </c>
      <c r="K585" s="53">
        <v>9.1859099999999998</v>
      </c>
      <c r="L585" s="53">
        <v>15.317500000000001</v>
      </c>
      <c r="M585" s="53">
        <v>11.25198</v>
      </c>
      <c r="N585" s="53">
        <v>10.24042</v>
      </c>
      <c r="O585" s="53">
        <v>14.545730000000001</v>
      </c>
      <c r="P585" s="53">
        <v>10.63331</v>
      </c>
      <c r="Q585" s="53">
        <v>14.22641</v>
      </c>
      <c r="R585" s="53">
        <v>9.1972299999999994</v>
      </c>
      <c r="S585" s="53">
        <v>12.182040000000001</v>
      </c>
      <c r="T585" s="53">
        <v>10.256350000000001</v>
      </c>
    </row>
    <row r="586" spans="1:20" hidden="1" x14ac:dyDescent="0.15">
      <c r="A586" s="50" t="s">
        <v>568</v>
      </c>
      <c r="C586" s="45"/>
      <c r="D586" s="46" t="s">
        <v>273</v>
      </c>
      <c r="E586" s="53">
        <v>15.62482</v>
      </c>
      <c r="F586" s="53">
        <v>16.149809999999999</v>
      </c>
      <c r="G586" s="53">
        <v>15.48222</v>
      </c>
      <c r="H586" s="53">
        <v>15.826200000000002</v>
      </c>
      <c r="I586" s="53">
        <v>12.36068</v>
      </c>
      <c r="J586" s="53">
        <v>13.90814</v>
      </c>
      <c r="K586" s="53">
        <v>9.121360000000001</v>
      </c>
      <c r="L586" s="53">
        <v>15.24274</v>
      </c>
      <c r="M586" s="53">
        <v>11.19041</v>
      </c>
      <c r="N586" s="53">
        <v>10.17928</v>
      </c>
      <c r="O586" s="53">
        <v>14.46476</v>
      </c>
      <c r="P586" s="53">
        <v>10.51281</v>
      </c>
      <c r="Q586" s="53">
        <v>14.144780000000001</v>
      </c>
      <c r="R586" s="53">
        <v>9.1349699999999991</v>
      </c>
      <c r="S586" s="53">
        <v>12.199870000000001</v>
      </c>
      <c r="T586" s="53">
        <v>10.258319999999999</v>
      </c>
    </row>
    <row r="587" spans="1:20" hidden="1" x14ac:dyDescent="0.15">
      <c r="A587" s="50" t="s">
        <v>568</v>
      </c>
      <c r="C587" s="45"/>
      <c r="D587" s="46" t="s">
        <v>274</v>
      </c>
      <c r="E587" s="53">
        <v>28.113020000000002</v>
      </c>
      <c r="F587" s="53">
        <v>28.672240000000002</v>
      </c>
      <c r="G587" s="53">
        <v>27.41273</v>
      </c>
      <c r="H587" s="53">
        <v>27.986740000000001</v>
      </c>
      <c r="I587" s="53">
        <v>22.017740000000003</v>
      </c>
      <c r="J587" s="53">
        <v>25.027040000000003</v>
      </c>
      <c r="K587" s="53">
        <v>15.85417</v>
      </c>
      <c r="L587" s="53">
        <v>26.931830000000001</v>
      </c>
      <c r="M587" s="53">
        <v>20.04842</v>
      </c>
      <c r="N587" s="53">
        <v>17.8857</v>
      </c>
      <c r="O587" s="53">
        <v>25.406759999999998</v>
      </c>
      <c r="P587" s="53">
        <v>18.641369999999998</v>
      </c>
      <c r="Q587" s="53">
        <v>24.777370000000001</v>
      </c>
      <c r="R587" s="53">
        <v>17.496279999999999</v>
      </c>
      <c r="S587" s="53">
        <v>24.036090000000002</v>
      </c>
      <c r="T587" s="53">
        <v>20.22852</v>
      </c>
    </row>
    <row r="588" spans="1:20" hidden="1" x14ac:dyDescent="0.15">
      <c r="A588" s="50" t="s">
        <v>568</v>
      </c>
      <c r="C588" s="45"/>
      <c r="D588" s="46" t="s">
        <v>275</v>
      </c>
      <c r="E588" s="53">
        <v>14.61984</v>
      </c>
      <c r="F588" s="53">
        <v>14.907719999999999</v>
      </c>
      <c r="G588" s="53">
        <v>14.207889999999999</v>
      </c>
      <c r="H588" s="53">
        <v>14.56962</v>
      </c>
      <c r="I588" s="53">
        <v>11.55974</v>
      </c>
      <c r="J588" s="53">
        <v>12.965170000000001</v>
      </c>
      <c r="K588" s="53">
        <v>8.3262199999999993</v>
      </c>
      <c r="L588" s="53">
        <v>14.021319999999999</v>
      </c>
      <c r="M588" s="53">
        <v>10.356879999999999</v>
      </c>
      <c r="N588" s="53">
        <v>9.3671900000000008</v>
      </c>
      <c r="O588" s="53">
        <v>13.21674</v>
      </c>
      <c r="P588" s="53">
        <v>9.66723</v>
      </c>
      <c r="Q588" s="53">
        <v>12.892749999999999</v>
      </c>
      <c r="R588" s="53">
        <v>8.8595499999999987</v>
      </c>
      <c r="S588" s="53">
        <v>12.200200000000001</v>
      </c>
      <c r="T588" s="53">
        <v>10.24577</v>
      </c>
    </row>
    <row r="589" spans="1:20" hidden="1" x14ac:dyDescent="0.15">
      <c r="A589" s="50" t="s">
        <v>568</v>
      </c>
      <c r="C589" s="45"/>
      <c r="D589" s="46" t="s">
        <v>276</v>
      </c>
      <c r="E589" s="53">
        <v>14.55986</v>
      </c>
      <c r="F589" s="53">
        <v>14.849</v>
      </c>
      <c r="G589" s="53">
        <v>14.15916</v>
      </c>
      <c r="H589" s="53">
        <v>14.511870000000002</v>
      </c>
      <c r="I589" s="53">
        <v>11.52309</v>
      </c>
      <c r="J589" s="53">
        <v>12.917540000000001</v>
      </c>
      <c r="K589" s="53">
        <v>8.2959200000000006</v>
      </c>
      <c r="L589" s="53">
        <v>13.96505</v>
      </c>
      <c r="M589" s="53">
        <v>10.323770000000001</v>
      </c>
      <c r="N589" s="53">
        <v>9.3350799999999996</v>
      </c>
      <c r="O589" s="53">
        <v>13.16056</v>
      </c>
      <c r="P589" s="53">
        <v>9.6339699999999997</v>
      </c>
      <c r="Q589" s="53">
        <v>12.837149999999999</v>
      </c>
      <c r="R589" s="53">
        <v>8.857190000000001</v>
      </c>
      <c r="S589" s="53">
        <v>12.187860000000001</v>
      </c>
      <c r="T589" s="53">
        <v>10.236799999999999</v>
      </c>
    </row>
    <row r="590" spans="1:20" hidden="1" x14ac:dyDescent="0.15">
      <c r="A590" s="50" t="s">
        <v>568</v>
      </c>
      <c r="C590" s="45"/>
      <c r="D590" s="46" t="s">
        <v>277</v>
      </c>
      <c r="E590" s="53">
        <v>14.659190000000001</v>
      </c>
      <c r="F590" s="53">
        <v>14.95965</v>
      </c>
      <c r="G590" s="53">
        <v>14.313639999999999</v>
      </c>
      <c r="H590" s="53">
        <v>14.62335</v>
      </c>
      <c r="I590" s="53">
        <v>11.568719999999999</v>
      </c>
      <c r="J590" s="53">
        <v>13.053040000000001</v>
      </c>
      <c r="K590" s="53">
        <v>8.3362199999999991</v>
      </c>
      <c r="L590" s="53">
        <v>14.07063</v>
      </c>
      <c r="M590" s="53">
        <v>10.37552</v>
      </c>
      <c r="N590" s="53">
        <v>9.3988700000000005</v>
      </c>
      <c r="O590" s="53">
        <v>13.24226</v>
      </c>
      <c r="P590" s="53">
        <v>9.6690000000000005</v>
      </c>
      <c r="Q590" s="53">
        <v>12.91943</v>
      </c>
      <c r="R590" s="53">
        <v>8.9434100000000001</v>
      </c>
      <c r="S590" s="53">
        <v>12.288440000000001</v>
      </c>
      <c r="T590" s="53">
        <v>10.3164</v>
      </c>
    </row>
    <row r="591" spans="1:20" x14ac:dyDescent="0.15">
      <c r="A591" s="50" t="s">
        <v>568</v>
      </c>
      <c r="B591" s="82" t="s">
        <v>575</v>
      </c>
      <c r="C591" s="45"/>
      <c r="D591" s="46" t="s">
        <v>199</v>
      </c>
      <c r="E591" s="83">
        <f>SUM(E592:E601)</f>
        <v>123.01151999999999</v>
      </c>
      <c r="F591" s="83">
        <f t="shared" ref="F591:T591" si="11">SUM(F592:F601)</f>
        <v>163.36583999999996</v>
      </c>
      <c r="G591" s="83">
        <f t="shared" si="11"/>
        <v>137.0094</v>
      </c>
      <c r="H591" s="83">
        <f t="shared" si="11"/>
        <v>180.25786000000005</v>
      </c>
      <c r="I591" s="83">
        <f t="shared" si="11"/>
        <v>127.93725999999999</v>
      </c>
      <c r="J591" s="83">
        <f t="shared" si="11"/>
        <v>150.11048999999997</v>
      </c>
      <c r="K591" s="83">
        <f t="shared" si="11"/>
        <v>141.41291999999999</v>
      </c>
      <c r="L591" s="83">
        <f t="shared" si="11"/>
        <v>209.06661</v>
      </c>
      <c r="M591" s="83">
        <f t="shared" si="11"/>
        <v>170.58721</v>
      </c>
      <c r="N591" s="83">
        <f t="shared" si="11"/>
        <v>171.17582000000002</v>
      </c>
      <c r="O591" s="83">
        <f t="shared" si="11"/>
        <v>268.69114000000002</v>
      </c>
      <c r="P591" s="83">
        <f t="shared" si="11"/>
        <v>223.10608000000002</v>
      </c>
      <c r="Q591" s="83">
        <f t="shared" si="11"/>
        <v>307.43655999999999</v>
      </c>
      <c r="R591" s="83">
        <f t="shared" si="11"/>
        <v>291.61215000000004</v>
      </c>
      <c r="S591" s="83">
        <f t="shared" si="11"/>
        <v>320.37894</v>
      </c>
      <c r="T591" s="83">
        <f t="shared" si="11"/>
        <v>420.45326</v>
      </c>
    </row>
    <row r="592" spans="1:20" hidden="1" x14ac:dyDescent="0.15">
      <c r="A592" s="50" t="s">
        <v>568</v>
      </c>
      <c r="C592" s="45"/>
      <c r="D592" s="46" t="s">
        <v>278</v>
      </c>
      <c r="E592" s="53">
        <v>10.250959999999999</v>
      </c>
      <c r="F592" s="53">
        <v>14.506450000000001</v>
      </c>
      <c r="G592" s="53">
        <v>11.417450000000001</v>
      </c>
      <c r="H592" s="53">
        <v>17.503130000000002</v>
      </c>
      <c r="I592" s="53">
        <v>10.661440000000001</v>
      </c>
      <c r="J592" s="53">
        <v>13.977620000000002</v>
      </c>
      <c r="K592" s="53">
        <v>11.784409999999999</v>
      </c>
      <c r="L592" s="53">
        <v>20.79054</v>
      </c>
      <c r="M592" s="53">
        <v>17.126200000000001</v>
      </c>
      <c r="N592" s="53">
        <v>16.002610000000001</v>
      </c>
      <c r="O592" s="53">
        <v>26.076250000000002</v>
      </c>
      <c r="P592" s="53">
        <v>21.787230000000001</v>
      </c>
      <c r="Q592" s="53">
        <v>29.81992</v>
      </c>
      <c r="R592" s="53">
        <v>28.377380000000002</v>
      </c>
      <c r="S592" s="53">
        <v>30.690049999999999</v>
      </c>
      <c r="T592" s="53">
        <v>40.398089999999996</v>
      </c>
    </row>
    <row r="593" spans="1:20" hidden="1" x14ac:dyDescent="0.15">
      <c r="A593" s="50" t="s">
        <v>568</v>
      </c>
      <c r="C593" s="45"/>
      <c r="D593" s="46" t="s">
        <v>279</v>
      </c>
      <c r="E593" s="53">
        <v>20.501919999999998</v>
      </c>
      <c r="F593" s="53">
        <v>27.065349999999999</v>
      </c>
      <c r="G593" s="53">
        <v>22.834900000000001</v>
      </c>
      <c r="H593" s="53">
        <v>31.3703</v>
      </c>
      <c r="I593" s="53">
        <v>21.322869999999998</v>
      </c>
      <c r="J593" s="53">
        <v>25.04982</v>
      </c>
      <c r="K593" s="53">
        <v>23.568819999999999</v>
      </c>
      <c r="L593" s="53">
        <v>37.376280000000001</v>
      </c>
      <c r="M593" s="53">
        <v>30.58802</v>
      </c>
      <c r="N593" s="53">
        <v>28.69098</v>
      </c>
      <c r="O593" s="53">
        <v>47.549040000000005</v>
      </c>
      <c r="P593" s="53">
        <v>39.552959999999999</v>
      </c>
      <c r="Q593" s="53">
        <v>54.39528</v>
      </c>
      <c r="R593" s="53">
        <v>51.645339999999997</v>
      </c>
      <c r="S593" s="53">
        <v>56.383420000000001</v>
      </c>
      <c r="T593" s="53">
        <v>74.132840000000002</v>
      </c>
    </row>
    <row r="594" spans="1:20" hidden="1" x14ac:dyDescent="0.15">
      <c r="A594" s="50" t="s">
        <v>568</v>
      </c>
      <c r="C594" s="45"/>
      <c r="D594" s="46" t="s">
        <v>280</v>
      </c>
      <c r="E594" s="53">
        <v>10.250959999999999</v>
      </c>
      <c r="F594" s="53">
        <v>13.53267</v>
      </c>
      <c r="G594" s="53">
        <v>11.417450000000001</v>
      </c>
      <c r="H594" s="53">
        <v>14.598270000000001</v>
      </c>
      <c r="I594" s="53">
        <v>10.661440000000001</v>
      </c>
      <c r="J594" s="53">
        <v>12.342559999999999</v>
      </c>
      <c r="K594" s="53">
        <v>11.784409999999999</v>
      </c>
      <c r="L594" s="53">
        <v>16.842860000000002</v>
      </c>
      <c r="M594" s="53">
        <v>13.72776</v>
      </c>
      <c r="N594" s="53">
        <v>14.05358</v>
      </c>
      <c r="O594" s="53">
        <v>21.751339999999999</v>
      </c>
      <c r="P594" s="53">
        <v>18.050180000000001</v>
      </c>
      <c r="Q594" s="53">
        <v>24.888590000000001</v>
      </c>
      <c r="R594" s="53">
        <v>23.5992</v>
      </c>
      <c r="S594" s="53">
        <v>26.003610000000002</v>
      </c>
      <c r="T594" s="53">
        <v>34.08511</v>
      </c>
    </row>
    <row r="595" spans="1:20" hidden="1" x14ac:dyDescent="0.15">
      <c r="A595" s="50" t="s">
        <v>568</v>
      </c>
      <c r="C595" s="45"/>
      <c r="D595" s="46" t="s">
        <v>281</v>
      </c>
      <c r="E595" s="53">
        <v>10.250959999999999</v>
      </c>
      <c r="F595" s="53">
        <v>13.53267</v>
      </c>
      <c r="G595" s="53">
        <v>11.417450000000001</v>
      </c>
      <c r="H595" s="53">
        <v>14.598270000000001</v>
      </c>
      <c r="I595" s="53">
        <v>10.661440000000001</v>
      </c>
      <c r="J595" s="53">
        <v>12.342559999999999</v>
      </c>
      <c r="K595" s="53">
        <v>11.784409999999999</v>
      </c>
      <c r="L595" s="53">
        <v>16.77009</v>
      </c>
      <c r="M595" s="53">
        <v>13.658190000000001</v>
      </c>
      <c r="N595" s="53">
        <v>14.05358</v>
      </c>
      <c r="O595" s="53">
        <v>21.681630000000002</v>
      </c>
      <c r="P595" s="53">
        <v>17.982890000000001</v>
      </c>
      <c r="Q595" s="53">
        <v>24.811209999999999</v>
      </c>
      <c r="R595" s="53">
        <v>23.51998</v>
      </c>
      <c r="S595" s="53">
        <v>25.935030000000001</v>
      </c>
      <c r="T595" s="53">
        <v>34.003270000000001</v>
      </c>
    </row>
    <row r="596" spans="1:20" hidden="1" x14ac:dyDescent="0.15">
      <c r="A596" s="50" t="s">
        <v>568</v>
      </c>
      <c r="C596" s="45"/>
      <c r="D596" s="46" t="s">
        <v>282</v>
      </c>
      <c r="E596" s="53">
        <v>10.250959999999999</v>
      </c>
      <c r="F596" s="53">
        <v>13.53267</v>
      </c>
      <c r="G596" s="53">
        <v>11.417450000000001</v>
      </c>
      <c r="H596" s="53">
        <v>14.598270000000001</v>
      </c>
      <c r="I596" s="53">
        <v>10.661440000000001</v>
      </c>
      <c r="J596" s="53">
        <v>12.342559999999999</v>
      </c>
      <c r="K596" s="53">
        <v>11.784409999999999</v>
      </c>
      <c r="L596" s="53">
        <v>16.766470000000002</v>
      </c>
      <c r="M596" s="53">
        <v>13.654809999999999</v>
      </c>
      <c r="N596" s="53">
        <v>14.05358</v>
      </c>
      <c r="O596" s="53">
        <v>21.678419999999999</v>
      </c>
      <c r="P596" s="53">
        <v>17.979830000000003</v>
      </c>
      <c r="Q596" s="53">
        <v>24.807770000000001</v>
      </c>
      <c r="R596" s="53">
        <v>23.516529999999999</v>
      </c>
      <c r="S596" s="53">
        <v>25.932130000000001</v>
      </c>
      <c r="T596" s="53">
        <v>33.999850000000002</v>
      </c>
    </row>
    <row r="597" spans="1:20" hidden="1" x14ac:dyDescent="0.15">
      <c r="A597" s="50" t="s">
        <v>568</v>
      </c>
      <c r="C597" s="45"/>
      <c r="D597" s="46" t="s">
        <v>283</v>
      </c>
      <c r="E597" s="53">
        <v>10.250959999999999</v>
      </c>
      <c r="F597" s="53">
        <v>13.53267</v>
      </c>
      <c r="G597" s="53">
        <v>11.417450000000001</v>
      </c>
      <c r="H597" s="53">
        <v>14.598270000000001</v>
      </c>
      <c r="I597" s="53">
        <v>10.661440000000001</v>
      </c>
      <c r="J597" s="53">
        <v>12.342559999999999</v>
      </c>
      <c r="K597" s="53">
        <v>11.784409999999999</v>
      </c>
      <c r="L597" s="53">
        <v>16.777840000000001</v>
      </c>
      <c r="M597" s="53">
        <v>13.66671</v>
      </c>
      <c r="N597" s="53">
        <v>14.05358</v>
      </c>
      <c r="O597" s="53">
        <v>21.69173</v>
      </c>
      <c r="P597" s="53">
        <v>17.993400000000001</v>
      </c>
      <c r="Q597" s="53">
        <v>24.82302</v>
      </c>
      <c r="R597" s="53">
        <v>23.532799999999998</v>
      </c>
      <c r="S597" s="53">
        <v>25.94781</v>
      </c>
      <c r="T597" s="53">
        <v>34.017910000000008</v>
      </c>
    </row>
    <row r="598" spans="1:20" hidden="1" x14ac:dyDescent="0.15">
      <c r="A598" s="50" t="s">
        <v>568</v>
      </c>
      <c r="C598" s="45"/>
      <c r="D598" s="46" t="s">
        <v>284</v>
      </c>
      <c r="E598" s="53">
        <v>20.501919999999998</v>
      </c>
      <c r="F598" s="53">
        <v>27.065349999999999</v>
      </c>
      <c r="G598" s="53">
        <v>22.834900000000001</v>
      </c>
      <c r="H598" s="53">
        <v>29.196540000000002</v>
      </c>
      <c r="I598" s="53">
        <v>21.322869999999998</v>
      </c>
      <c r="J598" s="53">
        <v>24.685130000000001</v>
      </c>
      <c r="K598" s="53">
        <v>23.568819999999999</v>
      </c>
      <c r="L598" s="53">
        <v>33.310199999999995</v>
      </c>
      <c r="M598" s="53">
        <v>27.074919999999999</v>
      </c>
      <c r="N598" s="53">
        <v>28.10717</v>
      </c>
      <c r="O598" s="53">
        <v>43.105609999999999</v>
      </c>
      <c r="P598" s="53">
        <v>35.702779999999997</v>
      </c>
      <c r="Q598" s="53">
        <v>49.332949999999997</v>
      </c>
      <c r="R598" s="53">
        <v>46.733960000000003</v>
      </c>
      <c r="S598" s="53">
        <v>51.57582</v>
      </c>
      <c r="T598" s="53">
        <v>67.677170000000004</v>
      </c>
    </row>
    <row r="599" spans="1:20" hidden="1" x14ac:dyDescent="0.15">
      <c r="A599" s="50" t="s">
        <v>568</v>
      </c>
      <c r="C599" s="45"/>
      <c r="D599" s="46" t="s">
        <v>285</v>
      </c>
      <c r="E599" s="53">
        <v>10.250959999999999</v>
      </c>
      <c r="F599" s="53">
        <v>13.53267</v>
      </c>
      <c r="G599" s="53">
        <v>11.417450000000001</v>
      </c>
      <c r="H599" s="53">
        <v>14.598270000000001</v>
      </c>
      <c r="I599" s="53">
        <v>10.661440000000001</v>
      </c>
      <c r="J599" s="53">
        <v>12.342559999999999</v>
      </c>
      <c r="K599" s="53">
        <v>11.784409999999999</v>
      </c>
      <c r="L599" s="53">
        <v>16.77824</v>
      </c>
      <c r="M599" s="53">
        <v>13.66708</v>
      </c>
      <c r="N599" s="53">
        <v>14.05358</v>
      </c>
      <c r="O599" s="53">
        <v>21.692070000000001</v>
      </c>
      <c r="P599" s="53">
        <v>17.993720000000003</v>
      </c>
      <c r="Q599" s="53">
        <v>24.823370000000001</v>
      </c>
      <c r="R599" s="53">
        <v>23.53314</v>
      </c>
      <c r="S599" s="53">
        <v>25.9481</v>
      </c>
      <c r="T599" s="53">
        <v>34.018250000000002</v>
      </c>
    </row>
    <row r="600" spans="1:20" hidden="1" x14ac:dyDescent="0.15">
      <c r="A600" s="50" t="s">
        <v>568</v>
      </c>
      <c r="C600" s="45"/>
      <c r="D600" s="46" t="s">
        <v>286</v>
      </c>
      <c r="E600" s="53">
        <v>10.250959999999999</v>
      </c>
      <c r="F600" s="53">
        <v>13.53267</v>
      </c>
      <c r="G600" s="53">
        <v>11.417450000000001</v>
      </c>
      <c r="H600" s="53">
        <v>14.598270000000001</v>
      </c>
      <c r="I600" s="53">
        <v>10.661440000000001</v>
      </c>
      <c r="J600" s="53">
        <v>12.342559999999999</v>
      </c>
      <c r="K600" s="53">
        <v>11.784409999999999</v>
      </c>
      <c r="L600" s="53">
        <v>16.77309</v>
      </c>
      <c r="M600" s="53">
        <v>13.66099</v>
      </c>
      <c r="N600" s="53">
        <v>14.05358</v>
      </c>
      <c r="O600" s="53">
        <v>21.684200000000001</v>
      </c>
      <c r="P600" s="53">
        <v>17.985330000000001</v>
      </c>
      <c r="Q600" s="53">
        <v>24.813959999999998</v>
      </c>
      <c r="R600" s="53">
        <v>23.522750000000002</v>
      </c>
      <c r="S600" s="53">
        <v>25.937249999999999</v>
      </c>
      <c r="T600" s="53">
        <v>34.005989999999997</v>
      </c>
    </row>
    <row r="601" spans="1:20" hidden="1" x14ac:dyDescent="0.15">
      <c r="A601" s="50" t="s">
        <v>568</v>
      </c>
      <c r="C601" s="45"/>
      <c r="D601" s="46" t="s">
        <v>287</v>
      </c>
      <c r="E601" s="53">
        <v>10.250959999999999</v>
      </c>
      <c r="F601" s="53">
        <v>13.53267</v>
      </c>
      <c r="G601" s="53">
        <v>11.417450000000001</v>
      </c>
      <c r="H601" s="53">
        <v>14.598270000000001</v>
      </c>
      <c r="I601" s="53">
        <v>10.661440000000001</v>
      </c>
      <c r="J601" s="53">
        <v>12.342559999999999</v>
      </c>
      <c r="K601" s="53">
        <v>11.784409999999999</v>
      </c>
      <c r="L601" s="53">
        <v>16.881</v>
      </c>
      <c r="M601" s="53">
        <v>13.762530000000002</v>
      </c>
      <c r="N601" s="53">
        <v>14.05358</v>
      </c>
      <c r="O601" s="53">
        <v>21.780849999999997</v>
      </c>
      <c r="P601" s="53">
        <v>18.077759999999998</v>
      </c>
      <c r="Q601" s="53">
        <v>24.920490000000001</v>
      </c>
      <c r="R601" s="53">
        <v>23.631070000000001</v>
      </c>
      <c r="S601" s="53">
        <v>26.025720000000003</v>
      </c>
      <c r="T601" s="53">
        <v>34.114779999999996</v>
      </c>
    </row>
    <row r="602" spans="1:20" hidden="1" x14ac:dyDescent="0.15">
      <c r="A602" s="50" t="s">
        <v>568</v>
      </c>
      <c r="C602" s="45"/>
      <c r="D602" s="43" t="s">
        <v>61</v>
      </c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20" x14ac:dyDescent="0.15">
      <c r="A603" s="50" t="s">
        <v>568</v>
      </c>
      <c r="B603" s="82" t="s">
        <v>576</v>
      </c>
      <c r="C603" s="45"/>
      <c r="D603" s="46" t="s">
        <v>62</v>
      </c>
      <c r="E603" s="83">
        <f>SUMPRODUCT(E604:E613,E581:E590)/E580</f>
        <v>3.5696214042394216</v>
      </c>
      <c r="F603" s="83">
        <f t="shared" ref="F603:T603" si="12">SUMPRODUCT(F604:F613,F581:F590)/F580</f>
        <v>3.5694794111577628</v>
      </c>
      <c r="G603" s="83">
        <f t="shared" si="12"/>
        <v>3.6106885011073451</v>
      </c>
      <c r="H603" s="83">
        <f t="shared" si="12"/>
        <v>3.5693651981017935</v>
      </c>
      <c r="I603" s="83">
        <f t="shared" si="12"/>
        <v>3.6123035148185747</v>
      </c>
      <c r="J603" s="83">
        <f t="shared" si="12"/>
        <v>3.61177315326439</v>
      </c>
      <c r="K603" s="83">
        <f t="shared" si="12"/>
        <v>3.6372996948881617</v>
      </c>
      <c r="L603" s="83">
        <f t="shared" si="12"/>
        <v>3.6106429280287875</v>
      </c>
      <c r="M603" s="83">
        <f t="shared" si="12"/>
        <v>3.6116193533617955</v>
      </c>
      <c r="N603" s="83">
        <f t="shared" si="12"/>
        <v>3.6375710270270618</v>
      </c>
      <c r="O603" s="83">
        <f t="shared" si="12"/>
        <v>3.6117588897203992</v>
      </c>
      <c r="P603" s="83">
        <f t="shared" si="12"/>
        <v>3.6384698399472239</v>
      </c>
      <c r="Q603" s="83">
        <f t="shared" si="12"/>
        <v>3.6126400728808852</v>
      </c>
      <c r="R603" s="83">
        <f t="shared" si="12"/>
        <v>3.6388700673976069</v>
      </c>
      <c r="S603" s="83">
        <f t="shared" si="12"/>
        <v>3.6135110414202423</v>
      </c>
      <c r="T603" s="83">
        <f t="shared" si="12"/>
        <v>3.6119206524274907</v>
      </c>
    </row>
    <row r="604" spans="1:20" hidden="1" x14ac:dyDescent="0.15">
      <c r="A604" s="50" t="s">
        <v>568</v>
      </c>
      <c r="C604" s="45"/>
      <c r="D604" s="46" t="s">
        <v>268</v>
      </c>
      <c r="E604" s="52">
        <v>3.67</v>
      </c>
      <c r="F604" s="52">
        <v>3.67</v>
      </c>
      <c r="G604" s="52">
        <v>3.67</v>
      </c>
      <c r="H604" s="52">
        <v>3.67</v>
      </c>
      <c r="I604" s="52">
        <v>3.67</v>
      </c>
      <c r="J604" s="52">
        <v>3.67</v>
      </c>
      <c r="K604" s="52">
        <v>3.67</v>
      </c>
      <c r="L604" s="52">
        <v>3.67</v>
      </c>
      <c r="M604" s="52">
        <v>3.67</v>
      </c>
      <c r="N604" s="52">
        <v>3.67</v>
      </c>
      <c r="O604" s="52">
        <v>3.67</v>
      </c>
      <c r="P604" s="52">
        <v>3.67</v>
      </c>
      <c r="Q604" s="52">
        <v>3.67</v>
      </c>
      <c r="R604" s="52">
        <v>3.67</v>
      </c>
      <c r="S604" s="52">
        <v>3.67</v>
      </c>
      <c r="T604" s="52">
        <v>3.67</v>
      </c>
    </row>
    <row r="605" spans="1:20" hidden="1" x14ac:dyDescent="0.15">
      <c r="A605" s="50" t="s">
        <v>568</v>
      </c>
      <c r="C605" s="45"/>
      <c r="D605" s="46" t="s">
        <v>269</v>
      </c>
      <c r="E605" s="52">
        <v>3.3</v>
      </c>
      <c r="F605" s="52">
        <v>3.3</v>
      </c>
      <c r="G605" s="52">
        <v>3.5</v>
      </c>
      <c r="H605" s="52">
        <v>3.3</v>
      </c>
      <c r="I605" s="52">
        <v>3.5</v>
      </c>
      <c r="J605" s="52">
        <v>3.5</v>
      </c>
      <c r="K605" s="52">
        <v>3.5</v>
      </c>
      <c r="L605" s="52">
        <v>3.5</v>
      </c>
      <c r="M605" s="52">
        <v>3.5</v>
      </c>
      <c r="N605" s="52">
        <v>3.5</v>
      </c>
      <c r="O605" s="52">
        <v>3.5</v>
      </c>
      <c r="P605" s="52">
        <v>3.5</v>
      </c>
      <c r="Q605" s="52">
        <v>3.5</v>
      </c>
      <c r="R605" s="52">
        <v>3.5</v>
      </c>
      <c r="S605" s="52">
        <v>3.5</v>
      </c>
      <c r="T605" s="52">
        <v>3.5</v>
      </c>
    </row>
    <row r="606" spans="1:20" hidden="1" x14ac:dyDescent="0.15">
      <c r="A606" s="50" t="s">
        <v>568</v>
      </c>
      <c r="C606" s="45"/>
      <c r="D606" s="46" t="s">
        <v>270</v>
      </c>
      <c r="E606" s="52">
        <v>3.67</v>
      </c>
      <c r="F606" s="52">
        <v>3.67</v>
      </c>
      <c r="G606" s="52">
        <v>3.67</v>
      </c>
      <c r="H606" s="52">
        <v>3.67</v>
      </c>
      <c r="I606" s="52">
        <v>3.67</v>
      </c>
      <c r="J606" s="52">
        <v>3.67</v>
      </c>
      <c r="K606" s="52">
        <v>3.67</v>
      </c>
      <c r="L606" s="52">
        <v>3.67</v>
      </c>
      <c r="M606" s="52">
        <v>3.67</v>
      </c>
      <c r="N606" s="52">
        <v>3.67</v>
      </c>
      <c r="O606" s="52">
        <v>3.67</v>
      </c>
      <c r="P606" s="52">
        <v>3.67</v>
      </c>
      <c r="Q606" s="52">
        <v>3.67</v>
      </c>
      <c r="R606" s="52">
        <v>3.67</v>
      </c>
      <c r="S606" s="52">
        <v>3.67</v>
      </c>
      <c r="T606" s="52">
        <v>3.67</v>
      </c>
    </row>
    <row r="607" spans="1:20" hidden="1" x14ac:dyDescent="0.15">
      <c r="A607" s="50" t="s">
        <v>568</v>
      </c>
      <c r="C607" s="45"/>
      <c r="D607" s="46" t="s">
        <v>271</v>
      </c>
      <c r="E607" s="52">
        <v>3.67</v>
      </c>
      <c r="F607" s="52">
        <v>3.67</v>
      </c>
      <c r="G607" s="52">
        <v>3.67</v>
      </c>
      <c r="H607" s="52">
        <v>3.67</v>
      </c>
      <c r="I607" s="52">
        <v>3.67</v>
      </c>
      <c r="J607" s="52">
        <v>3.67</v>
      </c>
      <c r="K607" s="52">
        <v>3.67</v>
      </c>
      <c r="L607" s="52">
        <v>3.67</v>
      </c>
      <c r="M607" s="52">
        <v>3.67</v>
      </c>
      <c r="N607" s="52">
        <v>3.67</v>
      </c>
      <c r="O607" s="52">
        <v>3.67</v>
      </c>
      <c r="P607" s="52">
        <v>3.67</v>
      </c>
      <c r="Q607" s="52">
        <v>3.67</v>
      </c>
      <c r="R607" s="52">
        <v>3.67</v>
      </c>
      <c r="S607" s="52">
        <v>3.67</v>
      </c>
      <c r="T607" s="52">
        <v>3.67</v>
      </c>
    </row>
    <row r="608" spans="1:20" hidden="1" x14ac:dyDescent="0.15">
      <c r="A608" s="50" t="s">
        <v>568</v>
      </c>
      <c r="C608" s="45"/>
      <c r="D608" s="46" t="s">
        <v>272</v>
      </c>
      <c r="E608" s="52">
        <v>3.67</v>
      </c>
      <c r="F608" s="52">
        <v>3.67</v>
      </c>
      <c r="G608" s="52">
        <v>3.67</v>
      </c>
      <c r="H608" s="52">
        <v>3.67</v>
      </c>
      <c r="I608" s="52">
        <v>3.67</v>
      </c>
      <c r="J608" s="52">
        <v>3.67</v>
      </c>
      <c r="K608" s="52">
        <v>3.67</v>
      </c>
      <c r="L608" s="52">
        <v>3.67</v>
      </c>
      <c r="M608" s="52">
        <v>3.67</v>
      </c>
      <c r="N608" s="52">
        <v>3.67</v>
      </c>
      <c r="O608" s="52">
        <v>3.67</v>
      </c>
      <c r="P608" s="52">
        <v>3.67</v>
      </c>
      <c r="Q608" s="52">
        <v>3.67</v>
      </c>
      <c r="R608" s="52">
        <v>3.67</v>
      </c>
      <c r="S608" s="52">
        <v>3.67</v>
      </c>
      <c r="T608" s="52">
        <v>3.67</v>
      </c>
    </row>
    <row r="609" spans="1:20" hidden="1" x14ac:dyDescent="0.15">
      <c r="A609" s="50" t="s">
        <v>568</v>
      </c>
      <c r="C609" s="45"/>
      <c r="D609" s="46" t="s">
        <v>273</v>
      </c>
      <c r="E609" s="52">
        <v>3.67</v>
      </c>
      <c r="F609" s="52">
        <v>3.67</v>
      </c>
      <c r="G609" s="52">
        <v>3.67</v>
      </c>
      <c r="H609" s="52">
        <v>3.67</v>
      </c>
      <c r="I609" s="52">
        <v>3.67</v>
      </c>
      <c r="J609" s="52">
        <v>3.67</v>
      </c>
      <c r="K609" s="52">
        <v>3.67</v>
      </c>
      <c r="L609" s="52">
        <v>3.67</v>
      </c>
      <c r="M609" s="52">
        <v>3.67</v>
      </c>
      <c r="N609" s="52">
        <v>3.67</v>
      </c>
      <c r="O609" s="52">
        <v>3.67</v>
      </c>
      <c r="P609" s="52">
        <v>3.67</v>
      </c>
      <c r="Q609" s="52">
        <v>3.67</v>
      </c>
      <c r="R609" s="52">
        <v>3.67</v>
      </c>
      <c r="S609" s="52">
        <v>3.67</v>
      </c>
      <c r="T609" s="52">
        <v>3.67</v>
      </c>
    </row>
    <row r="610" spans="1:20" hidden="1" x14ac:dyDescent="0.15">
      <c r="A610" s="50" t="s">
        <v>568</v>
      </c>
      <c r="C610" s="45"/>
      <c r="D610" s="46" t="s">
        <v>274</v>
      </c>
      <c r="E610" s="52">
        <v>3.5</v>
      </c>
      <c r="F610" s="52">
        <v>3.5</v>
      </c>
      <c r="G610" s="52">
        <v>3.5</v>
      </c>
      <c r="H610" s="52">
        <v>3.5</v>
      </c>
      <c r="I610" s="52">
        <v>3.5</v>
      </c>
      <c r="J610" s="52">
        <v>3.5</v>
      </c>
      <c r="K610" s="52">
        <v>3.67</v>
      </c>
      <c r="L610" s="52">
        <v>3.5</v>
      </c>
      <c r="M610" s="52">
        <v>3.5</v>
      </c>
      <c r="N610" s="52">
        <v>3.67</v>
      </c>
      <c r="O610" s="52">
        <v>3.5</v>
      </c>
      <c r="P610" s="52">
        <v>3.67</v>
      </c>
      <c r="Q610" s="52">
        <v>3.5</v>
      </c>
      <c r="R610" s="52">
        <v>3.67</v>
      </c>
      <c r="S610" s="52">
        <v>3.5</v>
      </c>
      <c r="T610" s="52">
        <v>3.5</v>
      </c>
    </row>
    <row r="611" spans="1:20" hidden="1" x14ac:dyDescent="0.15">
      <c r="A611" s="50" t="s">
        <v>568</v>
      </c>
      <c r="C611" s="45"/>
      <c r="D611" s="46" t="s">
        <v>275</v>
      </c>
      <c r="E611" s="52">
        <v>3.67</v>
      </c>
      <c r="F611" s="52">
        <v>3.67</v>
      </c>
      <c r="G611" s="52">
        <v>3.67</v>
      </c>
      <c r="H611" s="52">
        <v>3.67</v>
      </c>
      <c r="I611" s="52">
        <v>3.67</v>
      </c>
      <c r="J611" s="52">
        <v>3.67</v>
      </c>
      <c r="K611" s="52">
        <v>3.67</v>
      </c>
      <c r="L611" s="52">
        <v>3.67</v>
      </c>
      <c r="M611" s="52">
        <v>3.67</v>
      </c>
      <c r="N611" s="52">
        <v>3.67</v>
      </c>
      <c r="O611" s="52">
        <v>3.67</v>
      </c>
      <c r="P611" s="52">
        <v>3.67</v>
      </c>
      <c r="Q611" s="52">
        <v>3.67</v>
      </c>
      <c r="R611" s="52">
        <v>3.67</v>
      </c>
      <c r="S611" s="52">
        <v>3.67</v>
      </c>
      <c r="T611" s="52">
        <v>3.67</v>
      </c>
    </row>
    <row r="612" spans="1:20" hidden="1" x14ac:dyDescent="0.15">
      <c r="A612" s="50" t="s">
        <v>568</v>
      </c>
      <c r="C612" s="45"/>
      <c r="D612" s="46" t="s">
        <v>276</v>
      </c>
      <c r="E612" s="52">
        <v>3.67</v>
      </c>
      <c r="F612" s="52">
        <v>3.67</v>
      </c>
      <c r="G612" s="52">
        <v>3.67</v>
      </c>
      <c r="H612" s="52">
        <v>3.67</v>
      </c>
      <c r="I612" s="52">
        <v>3.67</v>
      </c>
      <c r="J612" s="52">
        <v>3.67</v>
      </c>
      <c r="K612" s="52">
        <v>3.67</v>
      </c>
      <c r="L612" s="52">
        <v>3.67</v>
      </c>
      <c r="M612" s="52">
        <v>3.67</v>
      </c>
      <c r="N612" s="52">
        <v>3.67</v>
      </c>
      <c r="O612" s="52">
        <v>3.67</v>
      </c>
      <c r="P612" s="52">
        <v>3.67</v>
      </c>
      <c r="Q612" s="52">
        <v>3.67</v>
      </c>
      <c r="R612" s="52">
        <v>3.67</v>
      </c>
      <c r="S612" s="52">
        <v>3.67</v>
      </c>
      <c r="T612" s="52">
        <v>3.67</v>
      </c>
    </row>
    <row r="613" spans="1:20" hidden="1" x14ac:dyDescent="0.15">
      <c r="A613" s="50" t="s">
        <v>568</v>
      </c>
      <c r="C613" s="45"/>
      <c r="D613" s="46" t="s">
        <v>277</v>
      </c>
      <c r="E613" s="52">
        <v>3.67</v>
      </c>
      <c r="F613" s="52">
        <v>3.67</v>
      </c>
      <c r="G613" s="52">
        <v>3.67</v>
      </c>
      <c r="H613" s="52">
        <v>3.67</v>
      </c>
      <c r="I613" s="52">
        <v>3.67</v>
      </c>
      <c r="J613" s="52">
        <v>3.67</v>
      </c>
      <c r="K613" s="52">
        <v>3.67</v>
      </c>
      <c r="L613" s="52">
        <v>3.67</v>
      </c>
      <c r="M613" s="52">
        <v>3.67</v>
      </c>
      <c r="N613" s="52">
        <v>3.67</v>
      </c>
      <c r="O613" s="52">
        <v>3.67</v>
      </c>
      <c r="P613" s="52">
        <v>3.67</v>
      </c>
      <c r="Q613" s="52">
        <v>3.67</v>
      </c>
      <c r="R613" s="52">
        <v>3.67</v>
      </c>
      <c r="S613" s="52">
        <v>3.67</v>
      </c>
      <c r="T613" s="52">
        <v>3.67</v>
      </c>
    </row>
    <row r="614" spans="1:20" x14ac:dyDescent="0.15">
      <c r="A614" s="50" t="s">
        <v>568</v>
      </c>
      <c r="B614" s="82" t="s">
        <v>577</v>
      </c>
      <c r="C614" s="45"/>
      <c r="D614" s="46" t="s">
        <v>63</v>
      </c>
      <c r="E614" s="83">
        <f>SUMPRODUCT(E615:E624,E592:E601)/E591</f>
        <v>0.79999999999999982</v>
      </c>
      <c r="F614" s="83">
        <f t="shared" ref="F614:T614" si="13">SUMPRODUCT(F615:F624,F592:F601)/F591</f>
        <v>0.80000000000000027</v>
      </c>
      <c r="G614" s="83">
        <f t="shared" si="13"/>
        <v>0.8</v>
      </c>
      <c r="H614" s="83">
        <f t="shared" si="13"/>
        <v>0.79999999999999993</v>
      </c>
      <c r="I614" s="83">
        <f t="shared" si="13"/>
        <v>0.80000000000000016</v>
      </c>
      <c r="J614" s="83">
        <f t="shared" si="13"/>
        <v>0.80000000000000027</v>
      </c>
      <c r="K614" s="83">
        <f t="shared" si="13"/>
        <v>0.8</v>
      </c>
      <c r="L614" s="83">
        <f t="shared" si="13"/>
        <v>0.80000000000000016</v>
      </c>
      <c r="M614" s="83">
        <f t="shared" si="13"/>
        <v>0.80000000000000016</v>
      </c>
      <c r="N614" s="83">
        <f t="shared" si="13"/>
        <v>0.79999999999999982</v>
      </c>
      <c r="O614" s="83">
        <f t="shared" si="13"/>
        <v>0.8</v>
      </c>
      <c r="P614" s="83">
        <f t="shared" si="13"/>
        <v>0.8</v>
      </c>
      <c r="Q614" s="83">
        <f t="shared" si="13"/>
        <v>0.80000000000000016</v>
      </c>
      <c r="R614" s="83">
        <f t="shared" si="13"/>
        <v>0.79999999999999982</v>
      </c>
      <c r="S614" s="83">
        <f t="shared" si="13"/>
        <v>0.8</v>
      </c>
      <c r="T614" s="83">
        <f t="shared" si="13"/>
        <v>0.79325442214433084</v>
      </c>
    </row>
    <row r="615" spans="1:20" hidden="1" x14ac:dyDescent="0.15">
      <c r="A615" s="50" t="s">
        <v>568</v>
      </c>
      <c r="C615" s="45"/>
      <c r="D615" s="46" t="s">
        <v>278</v>
      </c>
      <c r="E615" s="69">
        <v>0.8</v>
      </c>
      <c r="F615" s="69">
        <v>0.8</v>
      </c>
      <c r="G615" s="69">
        <v>0.8</v>
      </c>
      <c r="H615" s="69">
        <v>0.8</v>
      </c>
      <c r="I615" s="69">
        <v>0.8</v>
      </c>
      <c r="J615" s="69">
        <v>0.8</v>
      </c>
      <c r="K615" s="69">
        <v>0.8</v>
      </c>
      <c r="L615" s="69">
        <v>0.8</v>
      </c>
      <c r="M615" s="69">
        <v>0.8</v>
      </c>
      <c r="N615" s="69">
        <v>0.8</v>
      </c>
      <c r="O615" s="69">
        <v>0.8</v>
      </c>
      <c r="P615" s="69">
        <v>0.8</v>
      </c>
      <c r="Q615" s="69">
        <v>0.8</v>
      </c>
      <c r="R615" s="69">
        <v>0.8</v>
      </c>
      <c r="S615" s="69">
        <v>0.8</v>
      </c>
      <c r="T615" s="69">
        <v>0.8</v>
      </c>
    </row>
    <row r="616" spans="1:20" hidden="1" x14ac:dyDescent="0.15">
      <c r="A616" s="50" t="s">
        <v>568</v>
      </c>
      <c r="C616" s="45"/>
      <c r="D616" s="46" t="s">
        <v>279</v>
      </c>
      <c r="E616" s="69">
        <v>0.8</v>
      </c>
      <c r="F616" s="69">
        <v>0.8</v>
      </c>
      <c r="G616" s="69">
        <v>0.8</v>
      </c>
      <c r="H616" s="69">
        <v>0.8</v>
      </c>
      <c r="I616" s="69">
        <v>0.8</v>
      </c>
      <c r="J616" s="69">
        <v>0.8</v>
      </c>
      <c r="K616" s="69">
        <v>0.8</v>
      </c>
      <c r="L616" s="69">
        <v>0.8</v>
      </c>
      <c r="M616" s="69">
        <v>0.8</v>
      </c>
      <c r="N616" s="69">
        <v>0.8</v>
      </c>
      <c r="O616" s="69">
        <v>0.8</v>
      </c>
      <c r="P616" s="69">
        <v>0.8</v>
      </c>
      <c r="Q616" s="69">
        <v>0.8</v>
      </c>
      <c r="R616" s="69">
        <v>0.8</v>
      </c>
      <c r="S616" s="69">
        <v>0.8</v>
      </c>
      <c r="T616" s="69">
        <v>0.78</v>
      </c>
    </row>
    <row r="617" spans="1:20" hidden="1" x14ac:dyDescent="0.15">
      <c r="A617" s="50" t="s">
        <v>568</v>
      </c>
      <c r="C617" s="45"/>
      <c r="D617" s="46" t="s">
        <v>280</v>
      </c>
      <c r="E617" s="69">
        <v>0.8</v>
      </c>
      <c r="F617" s="69">
        <v>0.8</v>
      </c>
      <c r="G617" s="69">
        <v>0.8</v>
      </c>
      <c r="H617" s="69">
        <v>0.8</v>
      </c>
      <c r="I617" s="69">
        <v>0.8</v>
      </c>
      <c r="J617" s="69">
        <v>0.8</v>
      </c>
      <c r="K617" s="69">
        <v>0.8</v>
      </c>
      <c r="L617" s="69">
        <v>0.8</v>
      </c>
      <c r="M617" s="69">
        <v>0.8</v>
      </c>
      <c r="N617" s="69">
        <v>0.8</v>
      </c>
      <c r="O617" s="69">
        <v>0.8</v>
      </c>
      <c r="P617" s="69">
        <v>0.8</v>
      </c>
      <c r="Q617" s="69">
        <v>0.8</v>
      </c>
      <c r="R617" s="69">
        <v>0.8</v>
      </c>
      <c r="S617" s="69">
        <v>0.8</v>
      </c>
      <c r="T617" s="69">
        <v>0.8</v>
      </c>
    </row>
    <row r="618" spans="1:20" hidden="1" x14ac:dyDescent="0.15">
      <c r="A618" s="50" t="s">
        <v>568</v>
      </c>
      <c r="C618" s="45"/>
      <c r="D618" s="46" t="s">
        <v>281</v>
      </c>
      <c r="E618" s="69">
        <v>0.8</v>
      </c>
      <c r="F618" s="69">
        <v>0.8</v>
      </c>
      <c r="G618" s="69">
        <v>0.8</v>
      </c>
      <c r="H618" s="69">
        <v>0.8</v>
      </c>
      <c r="I618" s="69">
        <v>0.8</v>
      </c>
      <c r="J618" s="69">
        <v>0.8</v>
      </c>
      <c r="K618" s="69">
        <v>0.8</v>
      </c>
      <c r="L618" s="69">
        <v>0.8</v>
      </c>
      <c r="M618" s="69">
        <v>0.8</v>
      </c>
      <c r="N618" s="69">
        <v>0.8</v>
      </c>
      <c r="O618" s="69">
        <v>0.8</v>
      </c>
      <c r="P618" s="69">
        <v>0.8</v>
      </c>
      <c r="Q618" s="69">
        <v>0.8</v>
      </c>
      <c r="R618" s="69">
        <v>0.8</v>
      </c>
      <c r="S618" s="69">
        <v>0.8</v>
      </c>
      <c r="T618" s="69">
        <v>0.8</v>
      </c>
    </row>
    <row r="619" spans="1:20" hidden="1" x14ac:dyDescent="0.15">
      <c r="A619" s="50" t="s">
        <v>568</v>
      </c>
      <c r="C619" s="45"/>
      <c r="D619" s="46" t="s">
        <v>282</v>
      </c>
      <c r="E619" s="69">
        <v>0.8</v>
      </c>
      <c r="F619" s="69">
        <v>0.8</v>
      </c>
      <c r="G619" s="69">
        <v>0.8</v>
      </c>
      <c r="H619" s="69">
        <v>0.8</v>
      </c>
      <c r="I619" s="69">
        <v>0.8</v>
      </c>
      <c r="J619" s="69">
        <v>0.8</v>
      </c>
      <c r="K619" s="69">
        <v>0.8</v>
      </c>
      <c r="L619" s="69">
        <v>0.8</v>
      </c>
      <c r="M619" s="69">
        <v>0.8</v>
      </c>
      <c r="N619" s="69">
        <v>0.8</v>
      </c>
      <c r="O619" s="69">
        <v>0.8</v>
      </c>
      <c r="P619" s="69">
        <v>0.8</v>
      </c>
      <c r="Q619" s="69">
        <v>0.8</v>
      </c>
      <c r="R619" s="69">
        <v>0.8</v>
      </c>
      <c r="S619" s="69">
        <v>0.8</v>
      </c>
      <c r="T619" s="69">
        <v>0.8</v>
      </c>
    </row>
    <row r="620" spans="1:20" hidden="1" x14ac:dyDescent="0.15">
      <c r="A620" s="50" t="s">
        <v>568</v>
      </c>
      <c r="C620" s="45"/>
      <c r="D620" s="46" t="s">
        <v>283</v>
      </c>
      <c r="E620" s="69">
        <v>0.8</v>
      </c>
      <c r="F620" s="69">
        <v>0.8</v>
      </c>
      <c r="G620" s="69">
        <v>0.8</v>
      </c>
      <c r="H620" s="69">
        <v>0.8</v>
      </c>
      <c r="I620" s="69">
        <v>0.8</v>
      </c>
      <c r="J620" s="69">
        <v>0.8</v>
      </c>
      <c r="K620" s="69">
        <v>0.8</v>
      </c>
      <c r="L620" s="69">
        <v>0.8</v>
      </c>
      <c r="M620" s="69">
        <v>0.8</v>
      </c>
      <c r="N620" s="69">
        <v>0.8</v>
      </c>
      <c r="O620" s="69">
        <v>0.8</v>
      </c>
      <c r="P620" s="69">
        <v>0.8</v>
      </c>
      <c r="Q620" s="69">
        <v>0.8</v>
      </c>
      <c r="R620" s="69">
        <v>0.8</v>
      </c>
      <c r="S620" s="69">
        <v>0.8</v>
      </c>
      <c r="T620" s="69">
        <v>0.8</v>
      </c>
    </row>
    <row r="621" spans="1:20" hidden="1" x14ac:dyDescent="0.15">
      <c r="A621" s="50" t="s">
        <v>568</v>
      </c>
      <c r="C621" s="45"/>
      <c r="D621" s="46" t="s">
        <v>284</v>
      </c>
      <c r="E621" s="69">
        <v>0.8</v>
      </c>
      <c r="F621" s="69">
        <v>0.8</v>
      </c>
      <c r="G621" s="69">
        <v>0.8</v>
      </c>
      <c r="H621" s="69">
        <v>0.8</v>
      </c>
      <c r="I621" s="69">
        <v>0.8</v>
      </c>
      <c r="J621" s="69">
        <v>0.8</v>
      </c>
      <c r="K621" s="69">
        <v>0.8</v>
      </c>
      <c r="L621" s="69">
        <v>0.8</v>
      </c>
      <c r="M621" s="69">
        <v>0.8</v>
      </c>
      <c r="N621" s="69">
        <v>0.8</v>
      </c>
      <c r="O621" s="69">
        <v>0.8</v>
      </c>
      <c r="P621" s="69">
        <v>0.8</v>
      </c>
      <c r="Q621" s="69">
        <v>0.8</v>
      </c>
      <c r="R621" s="69">
        <v>0.8</v>
      </c>
      <c r="S621" s="69">
        <v>0.8</v>
      </c>
      <c r="T621" s="69">
        <v>0.78</v>
      </c>
    </row>
    <row r="622" spans="1:20" hidden="1" x14ac:dyDescent="0.15">
      <c r="A622" s="50" t="s">
        <v>568</v>
      </c>
      <c r="C622" s="45"/>
      <c r="D622" s="46" t="s">
        <v>285</v>
      </c>
      <c r="E622" s="69">
        <v>0.8</v>
      </c>
      <c r="F622" s="69">
        <v>0.8</v>
      </c>
      <c r="G622" s="69">
        <v>0.8</v>
      </c>
      <c r="H622" s="69">
        <v>0.8</v>
      </c>
      <c r="I622" s="69">
        <v>0.8</v>
      </c>
      <c r="J622" s="69">
        <v>0.8</v>
      </c>
      <c r="K622" s="69">
        <v>0.8</v>
      </c>
      <c r="L622" s="69">
        <v>0.8</v>
      </c>
      <c r="M622" s="69">
        <v>0.8</v>
      </c>
      <c r="N622" s="69">
        <v>0.8</v>
      </c>
      <c r="O622" s="69">
        <v>0.8</v>
      </c>
      <c r="P622" s="69">
        <v>0.8</v>
      </c>
      <c r="Q622" s="69">
        <v>0.8</v>
      </c>
      <c r="R622" s="69">
        <v>0.8</v>
      </c>
      <c r="S622" s="69">
        <v>0.8</v>
      </c>
      <c r="T622" s="69">
        <v>0.8</v>
      </c>
    </row>
    <row r="623" spans="1:20" hidden="1" x14ac:dyDescent="0.15">
      <c r="A623" s="50" t="s">
        <v>568</v>
      </c>
      <c r="C623" s="45"/>
      <c r="D623" s="46" t="s">
        <v>286</v>
      </c>
      <c r="E623" s="69">
        <v>0.8</v>
      </c>
      <c r="F623" s="69">
        <v>0.8</v>
      </c>
      <c r="G623" s="69">
        <v>0.8</v>
      </c>
      <c r="H623" s="69">
        <v>0.8</v>
      </c>
      <c r="I623" s="69">
        <v>0.8</v>
      </c>
      <c r="J623" s="69">
        <v>0.8</v>
      </c>
      <c r="K623" s="69">
        <v>0.8</v>
      </c>
      <c r="L623" s="69">
        <v>0.8</v>
      </c>
      <c r="M623" s="69">
        <v>0.8</v>
      </c>
      <c r="N623" s="69">
        <v>0.8</v>
      </c>
      <c r="O623" s="69">
        <v>0.8</v>
      </c>
      <c r="P623" s="69">
        <v>0.8</v>
      </c>
      <c r="Q623" s="69">
        <v>0.8</v>
      </c>
      <c r="R623" s="69">
        <v>0.8</v>
      </c>
      <c r="S623" s="69">
        <v>0.8</v>
      </c>
      <c r="T623" s="69">
        <v>0.8</v>
      </c>
    </row>
    <row r="624" spans="1:20" hidden="1" x14ac:dyDescent="0.15">
      <c r="A624" s="50" t="s">
        <v>568</v>
      </c>
      <c r="C624" s="45"/>
      <c r="D624" s="46" t="s">
        <v>287</v>
      </c>
      <c r="E624" s="69">
        <v>0.8</v>
      </c>
      <c r="F624" s="69">
        <v>0.8</v>
      </c>
      <c r="G624" s="69">
        <v>0.8</v>
      </c>
      <c r="H624" s="69">
        <v>0.8</v>
      </c>
      <c r="I624" s="69">
        <v>0.8</v>
      </c>
      <c r="J624" s="69">
        <v>0.8</v>
      </c>
      <c r="K624" s="69">
        <v>0.8</v>
      </c>
      <c r="L624" s="69">
        <v>0.8</v>
      </c>
      <c r="M624" s="69">
        <v>0.8</v>
      </c>
      <c r="N624" s="69">
        <v>0.8</v>
      </c>
      <c r="O624" s="69">
        <v>0.8</v>
      </c>
      <c r="P624" s="69">
        <v>0.8</v>
      </c>
      <c r="Q624" s="69">
        <v>0.8</v>
      </c>
      <c r="R624" s="69">
        <v>0.8</v>
      </c>
      <c r="S624" s="69">
        <v>0.8</v>
      </c>
      <c r="T624" s="69">
        <v>0.8</v>
      </c>
    </row>
    <row r="625" spans="1:20" hidden="1" x14ac:dyDescent="0.15">
      <c r="A625" s="50" t="s">
        <v>568</v>
      </c>
      <c r="C625" s="45"/>
      <c r="D625" s="43" t="s">
        <v>240</v>
      </c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idden="1" x14ac:dyDescent="0.15">
      <c r="A626" s="50" t="s">
        <v>568</v>
      </c>
      <c r="C626" s="48"/>
      <c r="D626" s="46" t="s">
        <v>288</v>
      </c>
      <c r="E626" s="68" t="s">
        <v>241</v>
      </c>
      <c r="F626" s="52" t="s">
        <v>241</v>
      </c>
      <c r="G626" s="73" t="s">
        <v>241</v>
      </c>
      <c r="H626" s="68" t="s">
        <v>241</v>
      </c>
      <c r="I626" s="73" t="s">
        <v>241</v>
      </c>
      <c r="J626" s="73" t="s">
        <v>241</v>
      </c>
      <c r="K626" s="73" t="s">
        <v>241</v>
      </c>
      <c r="L626" s="68" t="s">
        <v>241</v>
      </c>
      <c r="M626" s="73" t="s">
        <v>241</v>
      </c>
      <c r="N626" s="73" t="s">
        <v>241</v>
      </c>
      <c r="O626" s="73" t="s">
        <v>241</v>
      </c>
      <c r="P626" s="73" t="s">
        <v>241</v>
      </c>
      <c r="Q626" s="73" t="s">
        <v>241</v>
      </c>
      <c r="R626" s="73" t="s">
        <v>241</v>
      </c>
      <c r="S626" s="73" t="s">
        <v>241</v>
      </c>
      <c r="T626" s="73" t="s">
        <v>241</v>
      </c>
    </row>
    <row r="627" spans="1:20" hidden="1" x14ac:dyDescent="0.15">
      <c r="A627" s="50" t="s">
        <v>568</v>
      </c>
      <c r="C627" s="48"/>
      <c r="D627" s="46" t="s">
        <v>289</v>
      </c>
      <c r="E627" s="68" t="s">
        <v>241</v>
      </c>
      <c r="F627" s="52" t="s">
        <v>241</v>
      </c>
      <c r="G627" s="73" t="s">
        <v>241</v>
      </c>
      <c r="H627" s="68" t="s">
        <v>241</v>
      </c>
      <c r="I627" s="73" t="s">
        <v>426</v>
      </c>
      <c r="J627" s="73" t="s">
        <v>426</v>
      </c>
      <c r="K627" s="73" t="s">
        <v>426</v>
      </c>
      <c r="L627" s="68" t="s">
        <v>241</v>
      </c>
      <c r="M627" s="73" t="s">
        <v>426</v>
      </c>
      <c r="N627" s="73" t="s">
        <v>426</v>
      </c>
      <c r="O627" s="73" t="s">
        <v>241</v>
      </c>
      <c r="P627" s="73" t="s">
        <v>426</v>
      </c>
      <c r="Q627" s="73" t="s">
        <v>241</v>
      </c>
      <c r="R627" s="73" t="s">
        <v>426</v>
      </c>
      <c r="S627" s="73" t="s">
        <v>241</v>
      </c>
      <c r="T627" s="73" t="s">
        <v>241</v>
      </c>
    </row>
    <row r="628" spans="1:20" hidden="1" x14ac:dyDescent="0.15">
      <c r="A628" s="50" t="s">
        <v>568</v>
      </c>
      <c r="C628" s="48"/>
      <c r="D628" s="46" t="s">
        <v>290</v>
      </c>
      <c r="E628" s="68" t="s">
        <v>241</v>
      </c>
      <c r="F628" s="52" t="s">
        <v>241</v>
      </c>
      <c r="G628" s="73" t="s">
        <v>241</v>
      </c>
      <c r="H628" s="68" t="s">
        <v>241</v>
      </c>
      <c r="I628" s="73" t="s">
        <v>241</v>
      </c>
      <c r="J628" s="73" t="s">
        <v>241</v>
      </c>
      <c r="K628" s="73" t="s">
        <v>241</v>
      </c>
      <c r="L628" s="68" t="s">
        <v>241</v>
      </c>
      <c r="M628" s="73" t="s">
        <v>241</v>
      </c>
      <c r="N628" s="73" t="s">
        <v>241</v>
      </c>
      <c r="O628" s="73" t="s">
        <v>241</v>
      </c>
      <c r="P628" s="73" t="s">
        <v>241</v>
      </c>
      <c r="Q628" s="73" t="s">
        <v>241</v>
      </c>
      <c r="R628" s="73" t="s">
        <v>241</v>
      </c>
      <c r="S628" s="73" t="s">
        <v>241</v>
      </c>
      <c r="T628" s="73" t="s">
        <v>241</v>
      </c>
    </row>
    <row r="629" spans="1:20" hidden="1" x14ac:dyDescent="0.15">
      <c r="A629" s="50" t="s">
        <v>568</v>
      </c>
      <c r="C629" s="48"/>
      <c r="D629" s="46" t="s">
        <v>291</v>
      </c>
      <c r="E629" s="68" t="s">
        <v>241</v>
      </c>
      <c r="F629" s="52" t="s">
        <v>241</v>
      </c>
      <c r="G629" s="73" t="s">
        <v>241</v>
      </c>
      <c r="H629" s="68" t="s">
        <v>241</v>
      </c>
      <c r="I629" s="73" t="s">
        <v>241</v>
      </c>
      <c r="J629" s="73" t="s">
        <v>241</v>
      </c>
      <c r="K629" s="73" t="s">
        <v>241</v>
      </c>
      <c r="L629" s="68" t="s">
        <v>241</v>
      </c>
      <c r="M629" s="73" t="s">
        <v>241</v>
      </c>
      <c r="N629" s="73" t="s">
        <v>241</v>
      </c>
      <c r="O629" s="73" t="s">
        <v>241</v>
      </c>
      <c r="P629" s="73" t="s">
        <v>241</v>
      </c>
      <c r="Q629" s="73" t="s">
        <v>241</v>
      </c>
      <c r="R629" s="73" t="s">
        <v>241</v>
      </c>
      <c r="S629" s="73" t="s">
        <v>241</v>
      </c>
      <c r="T629" s="73" t="s">
        <v>241</v>
      </c>
    </row>
    <row r="630" spans="1:20" hidden="1" x14ac:dyDescent="0.15">
      <c r="A630" s="50" t="s">
        <v>568</v>
      </c>
      <c r="C630" s="48"/>
      <c r="D630" s="46" t="s">
        <v>292</v>
      </c>
      <c r="E630" s="68" t="s">
        <v>241</v>
      </c>
      <c r="F630" s="52" t="s">
        <v>241</v>
      </c>
      <c r="G630" s="73" t="s">
        <v>241</v>
      </c>
      <c r="H630" s="68" t="s">
        <v>241</v>
      </c>
      <c r="I630" s="73" t="s">
        <v>241</v>
      </c>
      <c r="J630" s="73" t="s">
        <v>241</v>
      </c>
      <c r="K630" s="73" t="s">
        <v>241</v>
      </c>
      <c r="L630" s="68" t="s">
        <v>241</v>
      </c>
      <c r="M630" s="73" t="s">
        <v>241</v>
      </c>
      <c r="N630" s="73" t="s">
        <v>241</v>
      </c>
      <c r="O630" s="73" t="s">
        <v>241</v>
      </c>
      <c r="P630" s="73" t="s">
        <v>241</v>
      </c>
      <c r="Q630" s="73" t="s">
        <v>241</v>
      </c>
      <c r="R630" s="73" t="s">
        <v>241</v>
      </c>
      <c r="S630" s="73" t="s">
        <v>241</v>
      </c>
      <c r="T630" s="73" t="s">
        <v>241</v>
      </c>
    </row>
    <row r="631" spans="1:20" hidden="1" x14ac:dyDescent="0.15">
      <c r="A631" s="50" t="s">
        <v>568</v>
      </c>
      <c r="C631" s="48"/>
      <c r="D631" s="46" t="s">
        <v>293</v>
      </c>
      <c r="E631" s="68" t="s">
        <v>241</v>
      </c>
      <c r="F631" s="52" t="s">
        <v>241</v>
      </c>
      <c r="G631" s="73" t="s">
        <v>241</v>
      </c>
      <c r="H631" s="68" t="s">
        <v>241</v>
      </c>
      <c r="I631" s="73" t="s">
        <v>241</v>
      </c>
      <c r="J631" s="73" t="s">
        <v>241</v>
      </c>
      <c r="K631" s="73" t="s">
        <v>241</v>
      </c>
      <c r="L631" s="68" t="s">
        <v>241</v>
      </c>
      <c r="M631" s="73" t="s">
        <v>241</v>
      </c>
      <c r="N631" s="73" t="s">
        <v>241</v>
      </c>
      <c r="O631" s="73" t="s">
        <v>241</v>
      </c>
      <c r="P631" s="73" t="s">
        <v>241</v>
      </c>
      <c r="Q631" s="73" t="s">
        <v>241</v>
      </c>
      <c r="R631" s="73" t="s">
        <v>241</v>
      </c>
      <c r="S631" s="73" t="s">
        <v>241</v>
      </c>
      <c r="T631" s="73" t="s">
        <v>241</v>
      </c>
    </row>
    <row r="632" spans="1:20" hidden="1" x14ac:dyDescent="0.15">
      <c r="A632" s="50" t="s">
        <v>568</v>
      </c>
      <c r="C632" s="48"/>
      <c r="D632" s="46" t="s">
        <v>294</v>
      </c>
      <c r="E632" s="68" t="s">
        <v>241</v>
      </c>
      <c r="F632" s="52" t="s">
        <v>241</v>
      </c>
      <c r="G632" s="73" t="s">
        <v>241</v>
      </c>
      <c r="H632" s="68" t="s">
        <v>241</v>
      </c>
      <c r="I632" s="73" t="s">
        <v>426</v>
      </c>
      <c r="J632" s="73" t="s">
        <v>426</v>
      </c>
      <c r="K632" s="73" t="s">
        <v>241</v>
      </c>
      <c r="L632" s="68" t="s">
        <v>241</v>
      </c>
      <c r="M632" s="73" t="s">
        <v>426</v>
      </c>
      <c r="N632" s="73" t="s">
        <v>241</v>
      </c>
      <c r="O632" s="73" t="s">
        <v>241</v>
      </c>
      <c r="P632" s="73" t="s">
        <v>241</v>
      </c>
      <c r="Q632" s="73" t="s">
        <v>241</v>
      </c>
      <c r="R632" s="73" t="s">
        <v>241</v>
      </c>
      <c r="S632" s="73" t="s">
        <v>241</v>
      </c>
      <c r="T632" s="73" t="s">
        <v>241</v>
      </c>
    </row>
    <row r="633" spans="1:20" hidden="1" x14ac:dyDescent="0.15">
      <c r="A633" s="50" t="s">
        <v>568</v>
      </c>
      <c r="C633" s="48"/>
      <c r="D633" s="46" t="s">
        <v>295</v>
      </c>
      <c r="E633" s="68" t="s">
        <v>241</v>
      </c>
      <c r="F633" s="52" t="s">
        <v>241</v>
      </c>
      <c r="G633" s="73" t="s">
        <v>241</v>
      </c>
      <c r="H633" s="68" t="s">
        <v>241</v>
      </c>
      <c r="I633" s="73" t="s">
        <v>241</v>
      </c>
      <c r="J633" s="73" t="s">
        <v>241</v>
      </c>
      <c r="K633" s="73" t="s">
        <v>241</v>
      </c>
      <c r="L633" s="68" t="s">
        <v>241</v>
      </c>
      <c r="M633" s="73" t="s">
        <v>241</v>
      </c>
      <c r="N633" s="73" t="s">
        <v>241</v>
      </c>
      <c r="O633" s="73" t="s">
        <v>241</v>
      </c>
      <c r="P633" s="73" t="s">
        <v>241</v>
      </c>
      <c r="Q633" s="73" t="s">
        <v>241</v>
      </c>
      <c r="R633" s="73" t="s">
        <v>241</v>
      </c>
      <c r="S633" s="73" t="s">
        <v>241</v>
      </c>
      <c r="T633" s="73" t="s">
        <v>241</v>
      </c>
    </row>
    <row r="634" spans="1:20" hidden="1" x14ac:dyDescent="0.15">
      <c r="A634" s="50" t="s">
        <v>568</v>
      </c>
      <c r="C634" s="48"/>
      <c r="D634" s="46" t="s">
        <v>296</v>
      </c>
      <c r="E634" s="68" t="s">
        <v>241</v>
      </c>
      <c r="F634" s="52" t="s">
        <v>241</v>
      </c>
      <c r="G634" s="73" t="s">
        <v>241</v>
      </c>
      <c r="H634" s="68" t="s">
        <v>241</v>
      </c>
      <c r="I634" s="73" t="s">
        <v>241</v>
      </c>
      <c r="J634" s="73" t="s">
        <v>241</v>
      </c>
      <c r="K634" s="73" t="s">
        <v>241</v>
      </c>
      <c r="L634" s="68" t="s">
        <v>241</v>
      </c>
      <c r="M634" s="73" t="s">
        <v>241</v>
      </c>
      <c r="N634" s="73" t="s">
        <v>241</v>
      </c>
      <c r="O634" s="73" t="s">
        <v>241</v>
      </c>
      <c r="P634" s="73" t="s">
        <v>241</v>
      </c>
      <c r="Q634" s="73" t="s">
        <v>241</v>
      </c>
      <c r="R634" s="73" t="s">
        <v>241</v>
      </c>
      <c r="S634" s="73" t="s">
        <v>241</v>
      </c>
      <c r="T634" s="73" t="s">
        <v>241</v>
      </c>
    </row>
    <row r="635" spans="1:20" hidden="1" x14ac:dyDescent="0.15">
      <c r="A635" s="50" t="s">
        <v>568</v>
      </c>
      <c r="C635" s="48"/>
      <c r="D635" s="46" t="s">
        <v>297</v>
      </c>
      <c r="E635" s="68" t="s">
        <v>241</v>
      </c>
      <c r="F635" s="52" t="s">
        <v>241</v>
      </c>
      <c r="G635" s="73" t="s">
        <v>241</v>
      </c>
      <c r="H635" s="68" t="s">
        <v>241</v>
      </c>
      <c r="I635" s="73" t="s">
        <v>241</v>
      </c>
      <c r="J635" s="73" t="s">
        <v>241</v>
      </c>
      <c r="K635" s="73" t="s">
        <v>241</v>
      </c>
      <c r="L635" s="68" t="s">
        <v>241</v>
      </c>
      <c r="M635" s="73" t="s">
        <v>241</v>
      </c>
      <c r="N635" s="73" t="s">
        <v>241</v>
      </c>
      <c r="O635" s="73" t="s">
        <v>241</v>
      </c>
      <c r="P635" s="73" t="s">
        <v>241</v>
      </c>
      <c r="Q635" s="73" t="s">
        <v>241</v>
      </c>
      <c r="R635" s="73" t="s">
        <v>241</v>
      </c>
      <c r="S635" s="73" t="s">
        <v>241</v>
      </c>
      <c r="T635" s="73" t="s">
        <v>241</v>
      </c>
    </row>
    <row r="636" spans="1:20" x14ac:dyDescent="0.15">
      <c r="A636" s="50" t="s">
        <v>568</v>
      </c>
      <c r="B636" s="50" t="s">
        <v>598</v>
      </c>
      <c r="C636" s="45"/>
      <c r="D636" s="43" t="s">
        <v>200</v>
      </c>
      <c r="E636" s="53">
        <f>SUM(E637:E646)</f>
        <v>7.85</v>
      </c>
      <c r="F636" s="53">
        <f t="shared" ref="F636:T636" si="14">SUM(F637:F646)</f>
        <v>7.9699999999999989</v>
      </c>
      <c r="G636" s="53">
        <f t="shared" si="14"/>
        <v>7.7100000000000009</v>
      </c>
      <c r="H636" s="53">
        <f t="shared" si="14"/>
        <v>7.8199999999999994</v>
      </c>
      <c r="I636" s="53">
        <f t="shared" si="14"/>
        <v>6.68</v>
      </c>
      <c r="J636" s="53">
        <f t="shared" si="14"/>
        <v>7.1499999999999995</v>
      </c>
      <c r="K636" s="53">
        <f t="shared" si="14"/>
        <v>5.8800000000000017</v>
      </c>
      <c r="L636" s="53">
        <f t="shared" si="14"/>
        <v>7.5000000000000018</v>
      </c>
      <c r="M636" s="53">
        <f t="shared" si="14"/>
        <v>7.3599999999999994</v>
      </c>
      <c r="N636" s="53">
        <f t="shared" si="14"/>
        <v>6.18</v>
      </c>
      <c r="O636" s="53">
        <f t="shared" si="14"/>
        <v>7.0000000000000009</v>
      </c>
      <c r="P636" s="53">
        <f t="shared" si="14"/>
        <v>6.75</v>
      </c>
      <c r="Q636" s="53">
        <f t="shared" si="14"/>
        <v>6.9499999999999993</v>
      </c>
      <c r="R636" s="53">
        <f t="shared" si="14"/>
        <v>6.8</v>
      </c>
      <c r="S636" s="53">
        <f t="shared" si="14"/>
        <v>6.3600000000000012</v>
      </c>
      <c r="T636" s="53">
        <f t="shared" si="14"/>
        <v>7.9700000000000006</v>
      </c>
    </row>
    <row r="637" spans="1:20" hidden="1" x14ac:dyDescent="0.15">
      <c r="A637" s="50" t="s">
        <v>568</v>
      </c>
      <c r="C637" s="45"/>
      <c r="D637" s="46" t="s">
        <v>288</v>
      </c>
      <c r="E637" s="53">
        <v>0.68</v>
      </c>
      <c r="F637" s="53">
        <v>0.7</v>
      </c>
      <c r="G637" s="53">
        <v>0.7</v>
      </c>
      <c r="H637" s="53">
        <v>0.68</v>
      </c>
      <c r="I637" s="53">
        <v>0.56000000000000005</v>
      </c>
      <c r="J637" s="53">
        <v>0.64</v>
      </c>
      <c r="K637" s="53">
        <v>0.49</v>
      </c>
      <c r="L637" s="53">
        <v>0.65</v>
      </c>
      <c r="M637" s="53">
        <v>0.62</v>
      </c>
      <c r="N637" s="53">
        <v>0.54</v>
      </c>
      <c r="O637" s="53">
        <v>0.6</v>
      </c>
      <c r="P637" s="53">
        <v>0.6</v>
      </c>
      <c r="Q637" s="53">
        <v>0.68</v>
      </c>
      <c r="R637" s="53">
        <v>0.75</v>
      </c>
      <c r="S637" s="53">
        <v>0.71</v>
      </c>
      <c r="T637" s="53">
        <v>0.9</v>
      </c>
    </row>
    <row r="638" spans="1:20" hidden="1" x14ac:dyDescent="0.15">
      <c r="A638" s="50" t="s">
        <v>568</v>
      </c>
      <c r="C638" s="45"/>
      <c r="D638" s="46" t="s">
        <v>289</v>
      </c>
      <c r="E638" s="53">
        <v>1.61</v>
      </c>
      <c r="F638" s="53">
        <v>1.64</v>
      </c>
      <c r="G638" s="53">
        <v>1.61</v>
      </c>
      <c r="H638" s="53">
        <v>1.61</v>
      </c>
      <c r="I638" s="53">
        <v>1.38</v>
      </c>
      <c r="J638" s="53">
        <v>1.53</v>
      </c>
      <c r="K638" s="53">
        <v>1.19</v>
      </c>
      <c r="L638" s="53">
        <v>1.54</v>
      </c>
      <c r="M638" s="53">
        <v>1.57</v>
      </c>
      <c r="N638" s="53">
        <v>1.28</v>
      </c>
      <c r="O638" s="53">
        <v>1.38</v>
      </c>
      <c r="P638" s="53">
        <v>1.36</v>
      </c>
      <c r="Q638" s="53">
        <v>1.35</v>
      </c>
      <c r="R638" s="53">
        <v>1.29</v>
      </c>
      <c r="S638" s="53">
        <v>1.19</v>
      </c>
      <c r="T638" s="53">
        <v>1.51</v>
      </c>
    </row>
    <row r="639" spans="1:20" hidden="1" x14ac:dyDescent="0.15">
      <c r="A639" s="50" t="s">
        <v>568</v>
      </c>
      <c r="C639" s="45"/>
      <c r="D639" s="46" t="s">
        <v>290</v>
      </c>
      <c r="E639" s="53">
        <v>0.74</v>
      </c>
      <c r="F639" s="53">
        <v>0.72</v>
      </c>
      <c r="G639" s="53">
        <v>0.7</v>
      </c>
      <c r="H639" s="53">
        <v>0.71</v>
      </c>
      <c r="I639" s="53">
        <v>0.62</v>
      </c>
      <c r="J639" s="53">
        <v>0.65</v>
      </c>
      <c r="K639" s="53">
        <v>0.56000000000000005</v>
      </c>
      <c r="L639" s="53">
        <v>0.69</v>
      </c>
      <c r="M639" s="53">
        <v>0.69</v>
      </c>
      <c r="N639" s="53">
        <v>0.57999999999999996</v>
      </c>
      <c r="O639" s="53">
        <v>0.65</v>
      </c>
      <c r="P639" s="53">
        <v>0.64</v>
      </c>
      <c r="Q639" s="53">
        <v>0.64</v>
      </c>
      <c r="R639" s="53">
        <v>0.61</v>
      </c>
      <c r="S639" s="53">
        <v>0.55000000000000004</v>
      </c>
      <c r="T639" s="53">
        <v>0.62</v>
      </c>
    </row>
    <row r="640" spans="1:20" hidden="1" x14ac:dyDescent="0.15">
      <c r="A640" s="50" t="s">
        <v>568</v>
      </c>
      <c r="C640" s="45"/>
      <c r="D640" s="46" t="s">
        <v>291</v>
      </c>
      <c r="E640" s="53">
        <v>0.65</v>
      </c>
      <c r="F640" s="53">
        <v>0.66</v>
      </c>
      <c r="G640" s="53">
        <v>0.63</v>
      </c>
      <c r="H640" s="53">
        <v>0.65</v>
      </c>
      <c r="I640" s="53">
        <v>0.56000000000000005</v>
      </c>
      <c r="J640" s="53">
        <v>0.59</v>
      </c>
      <c r="K640" s="53">
        <v>0.5</v>
      </c>
      <c r="L640" s="53">
        <v>0.62</v>
      </c>
      <c r="M640" s="53">
        <v>0.61</v>
      </c>
      <c r="N640" s="53">
        <v>0.52</v>
      </c>
      <c r="O640" s="53">
        <v>0.59</v>
      </c>
      <c r="P640" s="53">
        <v>0.56999999999999995</v>
      </c>
      <c r="Q640" s="53">
        <v>0.57999999999999996</v>
      </c>
      <c r="R640" s="53">
        <v>0.55000000000000004</v>
      </c>
      <c r="S640" s="53">
        <v>0.49</v>
      </c>
      <c r="T640" s="53">
        <v>0.62</v>
      </c>
    </row>
    <row r="641" spans="1:20" hidden="1" x14ac:dyDescent="0.15">
      <c r="A641" s="50" t="s">
        <v>568</v>
      </c>
      <c r="C641" s="45"/>
      <c r="D641" s="46" t="s">
        <v>292</v>
      </c>
      <c r="E641" s="53">
        <v>0.64</v>
      </c>
      <c r="F641" s="53">
        <v>0.65</v>
      </c>
      <c r="G641" s="53">
        <v>0.63</v>
      </c>
      <c r="H641" s="53">
        <v>0.64</v>
      </c>
      <c r="I641" s="53">
        <v>0.55000000000000004</v>
      </c>
      <c r="J641" s="53">
        <v>0.57999999999999996</v>
      </c>
      <c r="K641" s="53">
        <v>0.49</v>
      </c>
      <c r="L641" s="53">
        <v>0.62</v>
      </c>
      <c r="M641" s="53">
        <v>0.61</v>
      </c>
      <c r="N641" s="53">
        <v>0.51</v>
      </c>
      <c r="O641" s="53">
        <v>0.59</v>
      </c>
      <c r="P641" s="53">
        <v>0.56000000000000005</v>
      </c>
      <c r="Q641" s="53">
        <v>0.56999999999999995</v>
      </c>
      <c r="R641" s="53">
        <v>0.54</v>
      </c>
      <c r="S641" s="53">
        <v>0.49</v>
      </c>
      <c r="T641" s="53">
        <v>0.62</v>
      </c>
    </row>
    <row r="642" spans="1:20" hidden="1" x14ac:dyDescent="0.15">
      <c r="A642" s="50" t="s">
        <v>568</v>
      </c>
      <c r="C642" s="45"/>
      <c r="D642" s="46" t="s">
        <v>293</v>
      </c>
      <c r="E642" s="53">
        <v>0.63</v>
      </c>
      <c r="F642" s="53">
        <v>0.65</v>
      </c>
      <c r="G642" s="53">
        <v>0.62</v>
      </c>
      <c r="H642" s="53">
        <v>0.64</v>
      </c>
      <c r="I642" s="53">
        <v>0.55000000000000004</v>
      </c>
      <c r="J642" s="53">
        <v>0.57999999999999996</v>
      </c>
      <c r="K642" s="53">
        <v>0.49</v>
      </c>
      <c r="L642" s="53">
        <v>0.61</v>
      </c>
      <c r="M642" s="53">
        <v>0.6</v>
      </c>
      <c r="N642" s="53">
        <v>0.51</v>
      </c>
      <c r="O642" s="53">
        <v>0.57999999999999996</v>
      </c>
      <c r="P642" s="53">
        <v>0.56000000000000005</v>
      </c>
      <c r="Q642" s="53">
        <v>0.56999999999999995</v>
      </c>
      <c r="R642" s="53">
        <v>0.53</v>
      </c>
      <c r="S642" s="53">
        <v>0.49</v>
      </c>
      <c r="T642" s="53">
        <v>0.62</v>
      </c>
    </row>
    <row r="643" spans="1:20" hidden="1" x14ac:dyDescent="0.15">
      <c r="A643" s="50" t="s">
        <v>568</v>
      </c>
      <c r="C643" s="45"/>
      <c r="D643" s="46" t="s">
        <v>294</v>
      </c>
      <c r="E643" s="53">
        <v>1.1299999999999999</v>
      </c>
      <c r="F643" s="53">
        <v>1.1499999999999999</v>
      </c>
      <c r="G643" s="53">
        <v>1.1000000000000001</v>
      </c>
      <c r="H643" s="53">
        <v>1.1299999999999999</v>
      </c>
      <c r="I643" s="53">
        <v>0.96</v>
      </c>
      <c r="J643" s="53">
        <v>1.01</v>
      </c>
      <c r="K643" s="53">
        <v>0.84</v>
      </c>
      <c r="L643" s="53">
        <v>1.08</v>
      </c>
      <c r="M643" s="53">
        <v>1.04</v>
      </c>
      <c r="N643" s="53">
        <v>0.87</v>
      </c>
      <c r="O643" s="53">
        <v>1.02</v>
      </c>
      <c r="P643" s="53">
        <v>0.96</v>
      </c>
      <c r="Q643" s="53">
        <v>1</v>
      </c>
      <c r="R643" s="53">
        <v>1</v>
      </c>
      <c r="S643" s="53">
        <v>0.97</v>
      </c>
      <c r="T643" s="53">
        <v>1.22</v>
      </c>
    </row>
    <row r="644" spans="1:20" hidden="1" x14ac:dyDescent="0.15">
      <c r="A644" s="50" t="s">
        <v>568</v>
      </c>
      <c r="C644" s="45"/>
      <c r="D644" s="46" t="s">
        <v>295</v>
      </c>
      <c r="E644" s="53">
        <v>0.59</v>
      </c>
      <c r="F644" s="53">
        <v>0.6</v>
      </c>
      <c r="G644" s="53">
        <v>0.56999999999999995</v>
      </c>
      <c r="H644" s="53">
        <v>0.59</v>
      </c>
      <c r="I644" s="53">
        <v>0.5</v>
      </c>
      <c r="J644" s="53">
        <v>0.52</v>
      </c>
      <c r="K644" s="53">
        <v>0.44</v>
      </c>
      <c r="L644" s="53">
        <v>0.56000000000000005</v>
      </c>
      <c r="M644" s="53">
        <v>0.54</v>
      </c>
      <c r="N644" s="53">
        <v>0.46</v>
      </c>
      <c r="O644" s="53">
        <v>0.53</v>
      </c>
      <c r="P644" s="53">
        <v>0.5</v>
      </c>
      <c r="Q644" s="53">
        <v>0.52</v>
      </c>
      <c r="R644" s="53">
        <v>0.51</v>
      </c>
      <c r="S644" s="53">
        <v>0.49</v>
      </c>
      <c r="T644" s="53">
        <v>0.62</v>
      </c>
    </row>
    <row r="645" spans="1:20" hidden="1" x14ac:dyDescent="0.15">
      <c r="A645" s="50" t="s">
        <v>568</v>
      </c>
      <c r="C645" s="45"/>
      <c r="D645" s="46" t="s">
        <v>296</v>
      </c>
      <c r="E645" s="53">
        <v>0.59</v>
      </c>
      <c r="F645" s="53">
        <v>0.6</v>
      </c>
      <c r="G645" s="53">
        <v>0.56999999999999995</v>
      </c>
      <c r="H645" s="53">
        <v>0.57999999999999996</v>
      </c>
      <c r="I645" s="53">
        <v>0.5</v>
      </c>
      <c r="J645" s="53">
        <v>0.52</v>
      </c>
      <c r="K645" s="53">
        <v>0.44</v>
      </c>
      <c r="L645" s="53">
        <v>0.56000000000000005</v>
      </c>
      <c r="M645" s="53">
        <v>0.54</v>
      </c>
      <c r="N645" s="53">
        <v>0.45</v>
      </c>
      <c r="O645" s="53">
        <v>0.53</v>
      </c>
      <c r="P645" s="53">
        <v>0.5</v>
      </c>
      <c r="Q645" s="53">
        <v>0.52</v>
      </c>
      <c r="R645" s="53">
        <v>0.51</v>
      </c>
      <c r="S645" s="53">
        <v>0.49</v>
      </c>
      <c r="T645" s="53">
        <v>0.62</v>
      </c>
    </row>
    <row r="646" spans="1:20" hidden="1" x14ac:dyDescent="0.15">
      <c r="A646" s="50" t="s">
        <v>568</v>
      </c>
      <c r="C646" s="45"/>
      <c r="D646" s="46" t="s">
        <v>297</v>
      </c>
      <c r="E646" s="53">
        <v>0.59</v>
      </c>
      <c r="F646" s="53">
        <v>0.6</v>
      </c>
      <c r="G646" s="53">
        <v>0.57999999999999996</v>
      </c>
      <c r="H646" s="53">
        <v>0.59</v>
      </c>
      <c r="I646" s="53">
        <v>0.5</v>
      </c>
      <c r="J646" s="53">
        <v>0.53</v>
      </c>
      <c r="K646" s="53">
        <v>0.44</v>
      </c>
      <c r="L646" s="53">
        <v>0.56999999999999995</v>
      </c>
      <c r="M646" s="53">
        <v>0.54</v>
      </c>
      <c r="N646" s="53">
        <v>0.46</v>
      </c>
      <c r="O646" s="53">
        <v>0.53</v>
      </c>
      <c r="P646" s="53">
        <v>0.5</v>
      </c>
      <c r="Q646" s="53">
        <v>0.52</v>
      </c>
      <c r="R646" s="53">
        <v>0.51</v>
      </c>
      <c r="S646" s="53">
        <v>0.49</v>
      </c>
      <c r="T646" s="53">
        <v>0.62</v>
      </c>
    </row>
    <row r="647" spans="1:20" hidden="1" x14ac:dyDescent="0.15">
      <c r="A647" s="50" t="s">
        <v>568</v>
      </c>
      <c r="C647" s="43" t="s">
        <v>73</v>
      </c>
      <c r="D647" s="46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 spans="1:20" hidden="1" x14ac:dyDescent="0.15">
      <c r="A648" s="50" t="s">
        <v>568</v>
      </c>
      <c r="C648" s="45"/>
      <c r="D648" s="43" t="s">
        <v>74</v>
      </c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spans="1:20" hidden="1" x14ac:dyDescent="0.15">
      <c r="A649" s="50" t="s">
        <v>568</v>
      </c>
      <c r="C649" s="45"/>
      <c r="D649" s="46" t="s">
        <v>201</v>
      </c>
      <c r="E649" s="66">
        <v>8.4169900527325023E-2</v>
      </c>
      <c r="F649" s="66">
        <v>0.11894860783235779</v>
      </c>
      <c r="G649" s="66">
        <v>0.10377653792506374</v>
      </c>
      <c r="H649" s="66">
        <v>0.10309157520981278</v>
      </c>
      <c r="I649" s="66">
        <v>0.12897657596349188</v>
      </c>
      <c r="J649" s="66">
        <v>9.8563721498016302E-2</v>
      </c>
      <c r="K649" s="66">
        <v>0.14785075534441808</v>
      </c>
      <c r="L649" s="66">
        <v>7.4736331059132327E-2</v>
      </c>
      <c r="M649" s="66">
        <v>3.7586126091910373E-2</v>
      </c>
      <c r="N649" s="66">
        <v>7.4496089198839072E-2</v>
      </c>
      <c r="O649" s="66">
        <v>5.2552064002479512E-2</v>
      </c>
      <c r="P649" s="66">
        <v>3.7618234503360722E-2</v>
      </c>
      <c r="Q649" s="66">
        <v>5.9897208345577428E-2</v>
      </c>
      <c r="R649" s="66">
        <v>7.3823463482974971E-2</v>
      </c>
      <c r="S649" s="66">
        <v>5.8411724537516044E-2</v>
      </c>
      <c r="T649" s="66">
        <v>9.4660047071182529E-2</v>
      </c>
    </row>
    <row r="650" spans="1:20" hidden="1" x14ac:dyDescent="0.15">
      <c r="A650" s="50" t="s">
        <v>568</v>
      </c>
      <c r="C650" s="45"/>
      <c r="D650" s="46" t="s">
        <v>202</v>
      </c>
      <c r="E650" s="53">
        <v>14.93</v>
      </c>
      <c r="F650" s="53">
        <v>19.55</v>
      </c>
      <c r="G650" s="53">
        <v>17.2</v>
      </c>
      <c r="H650" s="53">
        <v>15.28</v>
      </c>
      <c r="I650" s="53">
        <v>17.13</v>
      </c>
      <c r="J650" s="53">
        <v>15.02</v>
      </c>
      <c r="K650" s="53">
        <v>18.61</v>
      </c>
      <c r="L650" s="53">
        <v>10.67</v>
      </c>
      <c r="M650" s="53">
        <v>5.26</v>
      </c>
      <c r="N650" s="53">
        <v>9.48</v>
      </c>
      <c r="O650" s="53">
        <v>7.21</v>
      </c>
      <c r="P650" s="53">
        <v>5.0199999999999996</v>
      </c>
      <c r="Q650" s="53">
        <v>8.1300000000000008</v>
      </c>
      <c r="R650" s="53">
        <v>9.66</v>
      </c>
      <c r="S650" s="53">
        <v>7.5</v>
      </c>
      <c r="T650" s="53">
        <v>12.45</v>
      </c>
    </row>
    <row r="651" spans="1:20" hidden="1" x14ac:dyDescent="0.15">
      <c r="A651" s="50" t="s">
        <v>568</v>
      </c>
      <c r="C651" s="45"/>
      <c r="D651" s="43" t="s">
        <v>75</v>
      </c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 spans="1:20" hidden="1" x14ac:dyDescent="0.15">
      <c r="A652" s="50" t="s">
        <v>568</v>
      </c>
      <c r="C652" s="45"/>
      <c r="D652" s="46" t="s">
        <v>203</v>
      </c>
      <c r="E652" s="66">
        <v>1.1422764227642277E-2</v>
      </c>
      <c r="F652" s="66">
        <v>8.0373348930155488E-3</v>
      </c>
      <c r="G652" s="66">
        <v>8.1354940970703987E-3</v>
      </c>
      <c r="H652" s="66">
        <v>9.5160745659068607E-3</v>
      </c>
      <c r="I652" s="66">
        <v>8.6333913043478254E-3</v>
      </c>
      <c r="J652" s="66">
        <v>7.6343133704276827E-3</v>
      </c>
      <c r="K652" s="66">
        <v>8.5557969245789595E-3</v>
      </c>
      <c r="L652" s="66">
        <v>9.6544859065941149E-3</v>
      </c>
      <c r="M652" s="66">
        <v>6.8797478613237279E-3</v>
      </c>
      <c r="N652" s="66">
        <v>8.4119115549215404E-3</v>
      </c>
      <c r="O652" s="66">
        <v>8.3151631944769263E-3</v>
      </c>
      <c r="P652" s="66">
        <v>6.91750012378076E-3</v>
      </c>
      <c r="Q652" s="66">
        <v>7.8590453950394511E-3</v>
      </c>
      <c r="R652" s="66">
        <v>8.1232044692374529E-3</v>
      </c>
      <c r="S652" s="66">
        <v>7.8580271689665492E-3</v>
      </c>
      <c r="T652" s="66">
        <v>4.1322787990089914E-3</v>
      </c>
    </row>
    <row r="653" spans="1:20" hidden="1" x14ac:dyDescent="0.15">
      <c r="A653" s="50" t="s">
        <v>568</v>
      </c>
      <c r="C653" s="45"/>
      <c r="D653" s="46" t="s">
        <v>202</v>
      </c>
      <c r="E653" s="53">
        <v>0.05</v>
      </c>
      <c r="F653" s="53">
        <v>0.79</v>
      </c>
      <c r="G653" s="53">
        <v>0.71</v>
      </c>
      <c r="H653" s="53">
        <v>2</v>
      </c>
      <c r="I653" s="53">
        <v>0.59</v>
      </c>
      <c r="J653" s="53">
        <v>1.1100000000000001</v>
      </c>
      <c r="K653" s="53">
        <v>1.68</v>
      </c>
      <c r="L653" s="53">
        <v>3.58</v>
      </c>
      <c r="M653" s="53">
        <v>1.83</v>
      </c>
      <c r="N653" s="53">
        <v>3.16</v>
      </c>
      <c r="O653" s="53">
        <v>4.25</v>
      </c>
      <c r="P653" s="53">
        <v>2.67</v>
      </c>
      <c r="Q653" s="53">
        <v>5.31</v>
      </c>
      <c r="R653" s="53">
        <v>4.79</v>
      </c>
      <c r="S653" s="53">
        <v>6.65</v>
      </c>
      <c r="T653" s="53">
        <v>5.71</v>
      </c>
    </row>
    <row r="654" spans="1:20" hidden="1" x14ac:dyDescent="0.15">
      <c r="A654" s="50" t="s">
        <v>568</v>
      </c>
      <c r="C654" s="45"/>
      <c r="D654" s="43" t="s">
        <v>76</v>
      </c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hidden="1" x14ac:dyDescent="0.15">
      <c r="A655" s="50" t="s">
        <v>568</v>
      </c>
      <c r="C655" s="45"/>
      <c r="D655" s="46" t="s">
        <v>204</v>
      </c>
      <c r="E655" s="53">
        <v>14.99</v>
      </c>
      <c r="F655" s="53">
        <v>20.34</v>
      </c>
      <c r="G655" s="53">
        <v>17.920000000000002</v>
      </c>
      <c r="H655" s="53">
        <v>17.27</v>
      </c>
      <c r="I655" s="53">
        <v>17.72</v>
      </c>
      <c r="J655" s="53">
        <v>16.13</v>
      </c>
      <c r="K655" s="53">
        <v>20.29</v>
      </c>
      <c r="L655" s="53">
        <v>14.25</v>
      </c>
      <c r="M655" s="53">
        <v>7.09</v>
      </c>
      <c r="N655" s="53">
        <v>12.64</v>
      </c>
      <c r="O655" s="53">
        <v>11.46</v>
      </c>
      <c r="P655" s="53">
        <v>7.69</v>
      </c>
      <c r="Q655" s="53">
        <v>13.44</v>
      </c>
      <c r="R655" s="53">
        <v>14.45</v>
      </c>
      <c r="S655" s="53">
        <v>14.15</v>
      </c>
      <c r="T655" s="53">
        <v>18.16</v>
      </c>
    </row>
    <row r="656" spans="1:20" hidden="1" x14ac:dyDescent="0.15">
      <c r="A656" s="50" t="s">
        <v>568</v>
      </c>
      <c r="C656" s="43" t="s">
        <v>77</v>
      </c>
      <c r="D656" s="44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spans="1:20" hidden="1" x14ac:dyDescent="0.15">
      <c r="A657" s="50" t="s">
        <v>568</v>
      </c>
      <c r="C657" s="45"/>
      <c r="D657" s="43" t="s">
        <v>78</v>
      </c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 spans="1:20" hidden="1" x14ac:dyDescent="0.15">
      <c r="A658" s="50" t="s">
        <v>568</v>
      </c>
      <c r="C658" s="45"/>
      <c r="D658" s="46" t="s">
        <v>70</v>
      </c>
      <c r="E658" s="56">
        <v>0</v>
      </c>
      <c r="F658" s="56">
        <v>0</v>
      </c>
      <c r="G658" s="56">
        <v>0</v>
      </c>
      <c r="H658" s="56">
        <v>0</v>
      </c>
      <c r="I658" s="56">
        <v>0</v>
      </c>
      <c r="J658" s="56">
        <v>0</v>
      </c>
      <c r="K658" s="56">
        <v>0</v>
      </c>
      <c r="L658" s="56">
        <v>0</v>
      </c>
      <c r="M658" s="56">
        <v>0</v>
      </c>
      <c r="N658" s="56">
        <v>0</v>
      </c>
      <c r="O658" s="56">
        <v>0</v>
      </c>
      <c r="P658" s="56">
        <v>0</v>
      </c>
      <c r="Q658" s="56">
        <v>0</v>
      </c>
      <c r="R658" s="56">
        <v>0</v>
      </c>
      <c r="S658" s="56">
        <v>0</v>
      </c>
      <c r="T658" s="56">
        <v>0</v>
      </c>
    </row>
    <row r="659" spans="1:20" hidden="1" x14ac:dyDescent="0.15">
      <c r="A659" s="50" t="s">
        <v>568</v>
      </c>
      <c r="C659" s="45"/>
      <c r="D659" s="46" t="s">
        <v>71</v>
      </c>
      <c r="E659" s="56">
        <v>99236.111111111109</v>
      </c>
      <c r="F659" s="56">
        <v>71150</v>
      </c>
      <c r="G659" s="56">
        <v>75583.333333333328</v>
      </c>
      <c r="H659" s="56">
        <v>38308.333333333336</v>
      </c>
      <c r="I659" s="56">
        <v>12719.444444444445</v>
      </c>
      <c r="J659" s="56">
        <v>51188.888888888891</v>
      </c>
      <c r="K659" s="56">
        <v>2958.3333333333335</v>
      </c>
      <c r="L659" s="56">
        <v>28688.888888888891</v>
      </c>
      <c r="M659" s="56">
        <v>23680.555555555555</v>
      </c>
      <c r="N659" s="56">
        <v>4255.5555555555557</v>
      </c>
      <c r="O659" s="56">
        <v>19513.888888888891</v>
      </c>
      <c r="P659" s="56">
        <v>13413.888888888889</v>
      </c>
      <c r="Q659" s="56">
        <v>16433.333333333332</v>
      </c>
      <c r="R659" s="56">
        <v>7605.5555555555557</v>
      </c>
      <c r="S659" s="56">
        <v>4669.4444444444443</v>
      </c>
      <c r="T659" s="56">
        <v>961.11111111111109</v>
      </c>
    </row>
    <row r="660" spans="1:20" hidden="1" x14ac:dyDescent="0.15">
      <c r="A660" s="50" t="s">
        <v>568</v>
      </c>
      <c r="C660" s="45"/>
      <c r="D660" s="46" t="s">
        <v>79</v>
      </c>
      <c r="E660" s="56">
        <v>132725</v>
      </c>
      <c r="F660" s="56">
        <v>132725</v>
      </c>
      <c r="G660" s="56">
        <v>132725</v>
      </c>
      <c r="H660" s="56">
        <v>132725</v>
      </c>
      <c r="I660" s="56">
        <v>132725</v>
      </c>
      <c r="J660" s="56">
        <v>132725</v>
      </c>
      <c r="K660" s="56">
        <v>132725</v>
      </c>
      <c r="L660" s="56">
        <v>132725</v>
      </c>
      <c r="M660" s="56">
        <v>132725</v>
      </c>
      <c r="N660" s="56">
        <v>132725</v>
      </c>
      <c r="O660" s="56">
        <v>132725</v>
      </c>
      <c r="P660" s="56">
        <v>132725</v>
      </c>
      <c r="Q660" s="56">
        <v>132725</v>
      </c>
      <c r="R660" s="56">
        <v>132725</v>
      </c>
      <c r="S660" s="56">
        <v>132725</v>
      </c>
      <c r="T660" s="56">
        <v>132725</v>
      </c>
    </row>
    <row r="661" spans="1:20" hidden="1" x14ac:dyDescent="0.15">
      <c r="A661" s="50" t="s">
        <v>568</v>
      </c>
      <c r="C661" s="45"/>
      <c r="D661" s="46" t="s">
        <v>80</v>
      </c>
      <c r="E661" s="56">
        <v>50200</v>
      </c>
      <c r="F661" s="56">
        <v>50180.555555555555</v>
      </c>
      <c r="G661" s="56">
        <v>50172.222222222219</v>
      </c>
      <c r="H661" s="56">
        <v>50163.888888888891</v>
      </c>
      <c r="I661" s="56">
        <v>50125</v>
      </c>
      <c r="J661" s="56">
        <v>50113.888888888891</v>
      </c>
      <c r="K661" s="56">
        <v>50141.666666666664</v>
      </c>
      <c r="L661" s="56">
        <v>50111.111111111109</v>
      </c>
      <c r="M661" s="56">
        <v>50130.555555555555</v>
      </c>
      <c r="N661" s="56">
        <v>50030.555555555555</v>
      </c>
      <c r="O661" s="56">
        <v>50119.444444444445</v>
      </c>
      <c r="P661" s="56">
        <v>50088.888888888891</v>
      </c>
      <c r="Q661" s="56">
        <v>50086.111111111109</v>
      </c>
      <c r="R661" s="56">
        <v>50075</v>
      </c>
      <c r="S661" s="56">
        <v>50047.222222222219</v>
      </c>
      <c r="T661" s="56">
        <v>49738.888888888891</v>
      </c>
    </row>
    <row r="662" spans="1:20" hidden="1" x14ac:dyDescent="0.15">
      <c r="A662" s="50" t="s">
        <v>568</v>
      </c>
      <c r="C662" s="45"/>
      <c r="D662" s="46" t="s">
        <v>81</v>
      </c>
      <c r="E662" s="56">
        <v>41477.777777777781</v>
      </c>
      <c r="F662" s="56">
        <v>41477.777777777781</v>
      </c>
      <c r="G662" s="56">
        <v>41477.777777777781</v>
      </c>
      <c r="H662" s="56">
        <v>41477.777777777781</v>
      </c>
      <c r="I662" s="56">
        <v>41477.777777777781</v>
      </c>
      <c r="J662" s="56">
        <v>41477.777777777781</v>
      </c>
      <c r="K662" s="56">
        <v>41477.777777777781</v>
      </c>
      <c r="L662" s="56">
        <v>41477.777777777781</v>
      </c>
      <c r="M662" s="56">
        <v>41477.777777777781</v>
      </c>
      <c r="N662" s="56">
        <v>41477.777777777781</v>
      </c>
      <c r="O662" s="56">
        <v>41477.777777777781</v>
      </c>
      <c r="P662" s="56">
        <v>41477.777777777781</v>
      </c>
      <c r="Q662" s="56">
        <v>41477.777777777781</v>
      </c>
      <c r="R662" s="56">
        <v>41477.777777777781</v>
      </c>
      <c r="S662" s="56">
        <v>41477.777777777781</v>
      </c>
      <c r="T662" s="56">
        <v>41477.777777777781</v>
      </c>
    </row>
    <row r="663" spans="1:20" hidden="1" x14ac:dyDescent="0.15">
      <c r="A663" s="50" t="s">
        <v>568</v>
      </c>
      <c r="C663" s="45"/>
      <c r="D663" s="46" t="s">
        <v>82</v>
      </c>
      <c r="E663" s="56">
        <v>0</v>
      </c>
      <c r="F663" s="56">
        <v>0</v>
      </c>
      <c r="G663" s="56">
        <v>0</v>
      </c>
      <c r="H663" s="56">
        <v>0</v>
      </c>
      <c r="I663" s="56">
        <v>0</v>
      </c>
      <c r="J663" s="56">
        <v>0</v>
      </c>
      <c r="K663" s="56">
        <v>0</v>
      </c>
      <c r="L663" s="56">
        <v>0</v>
      </c>
      <c r="M663" s="56">
        <v>0</v>
      </c>
      <c r="N663" s="56">
        <v>0</v>
      </c>
      <c r="O663" s="56">
        <v>0</v>
      </c>
      <c r="P663" s="56">
        <v>0</v>
      </c>
      <c r="Q663" s="56">
        <v>0</v>
      </c>
      <c r="R663" s="56">
        <v>0</v>
      </c>
      <c r="S663" s="56">
        <v>0</v>
      </c>
      <c r="T663" s="56">
        <v>0</v>
      </c>
    </row>
    <row r="664" spans="1:20" hidden="1" x14ac:dyDescent="0.15">
      <c r="A664" s="50" t="s">
        <v>568</v>
      </c>
      <c r="C664" s="45"/>
      <c r="D664" s="46" t="s">
        <v>83</v>
      </c>
      <c r="E664" s="56">
        <v>47202.777777777781</v>
      </c>
      <c r="F664" s="56">
        <v>48055.555555555555</v>
      </c>
      <c r="G664" s="56">
        <v>46561.111111111109</v>
      </c>
      <c r="H664" s="56">
        <v>47125</v>
      </c>
      <c r="I664" s="56">
        <v>40513.888888888891</v>
      </c>
      <c r="J664" s="56">
        <v>43063.888888888891</v>
      </c>
      <c r="K664" s="56">
        <v>35822.222222222226</v>
      </c>
      <c r="L664" s="56">
        <v>45433.333333333336</v>
      </c>
      <c r="M664" s="56">
        <v>44541.666666666664</v>
      </c>
      <c r="N664" s="56">
        <v>37583.333333333336</v>
      </c>
      <c r="O664" s="56">
        <v>42958.333333333336</v>
      </c>
      <c r="P664" s="56">
        <v>41252.777777777781</v>
      </c>
      <c r="Q664" s="56">
        <v>42861.111111111109</v>
      </c>
      <c r="R664" s="56">
        <v>41733.333333333336</v>
      </c>
      <c r="S664" s="56">
        <v>39558.333333333336</v>
      </c>
      <c r="T664" s="56">
        <v>50094.444444444445</v>
      </c>
    </row>
    <row r="665" spans="1:20" hidden="1" x14ac:dyDescent="0.15">
      <c r="A665" s="50" t="s">
        <v>568</v>
      </c>
      <c r="C665" s="45"/>
      <c r="D665" s="46" t="s">
        <v>84</v>
      </c>
      <c r="E665" s="56">
        <v>0</v>
      </c>
      <c r="F665" s="56">
        <v>0</v>
      </c>
      <c r="G665" s="56">
        <v>0</v>
      </c>
      <c r="H665" s="56">
        <v>0</v>
      </c>
      <c r="I665" s="56">
        <v>0</v>
      </c>
      <c r="J665" s="56">
        <v>0</v>
      </c>
      <c r="K665" s="56">
        <v>0</v>
      </c>
      <c r="L665" s="56">
        <v>0</v>
      </c>
      <c r="M665" s="56">
        <v>0</v>
      </c>
      <c r="N665" s="56">
        <v>0</v>
      </c>
      <c r="O665" s="56">
        <v>0</v>
      </c>
      <c r="P665" s="56">
        <v>0</v>
      </c>
      <c r="Q665" s="56">
        <v>0</v>
      </c>
      <c r="R665" s="56">
        <v>0</v>
      </c>
      <c r="S665" s="56">
        <v>0</v>
      </c>
      <c r="T665" s="56">
        <v>0</v>
      </c>
    </row>
    <row r="666" spans="1:20" hidden="1" x14ac:dyDescent="0.15">
      <c r="A666" s="50" t="s">
        <v>568</v>
      </c>
      <c r="C666" s="45"/>
      <c r="D666" s="46" t="s">
        <v>85</v>
      </c>
      <c r="E666" s="56">
        <v>0</v>
      </c>
      <c r="F666" s="56">
        <v>0</v>
      </c>
      <c r="G666" s="56">
        <v>0</v>
      </c>
      <c r="H666" s="56">
        <v>0</v>
      </c>
      <c r="I666" s="56">
        <v>0</v>
      </c>
      <c r="J666" s="56">
        <v>0</v>
      </c>
      <c r="K666" s="56">
        <v>0</v>
      </c>
      <c r="L666" s="56">
        <v>0</v>
      </c>
      <c r="M666" s="56">
        <v>0</v>
      </c>
      <c r="N666" s="56">
        <v>0</v>
      </c>
      <c r="O666" s="56">
        <v>0</v>
      </c>
      <c r="P666" s="56">
        <v>0</v>
      </c>
      <c r="Q666" s="56">
        <v>0</v>
      </c>
      <c r="R666" s="56">
        <v>0</v>
      </c>
      <c r="S666" s="56">
        <v>0</v>
      </c>
      <c r="T666" s="56">
        <v>0</v>
      </c>
    </row>
    <row r="667" spans="1:20" hidden="1" x14ac:dyDescent="0.15">
      <c r="A667" s="50" t="s">
        <v>568</v>
      </c>
      <c r="C667" s="45"/>
      <c r="D667" s="46" t="s">
        <v>86</v>
      </c>
      <c r="E667" s="56">
        <v>0</v>
      </c>
      <c r="F667" s="56">
        <v>0</v>
      </c>
      <c r="G667" s="56">
        <v>0</v>
      </c>
      <c r="H667" s="56">
        <v>0</v>
      </c>
      <c r="I667" s="56">
        <v>0</v>
      </c>
      <c r="J667" s="56">
        <v>0</v>
      </c>
      <c r="K667" s="56">
        <v>0</v>
      </c>
      <c r="L667" s="56">
        <v>0</v>
      </c>
      <c r="M667" s="56">
        <v>0</v>
      </c>
      <c r="N667" s="56">
        <v>0</v>
      </c>
      <c r="O667" s="56">
        <v>0</v>
      </c>
      <c r="P667" s="56">
        <v>0</v>
      </c>
      <c r="Q667" s="56">
        <v>0</v>
      </c>
      <c r="R667" s="56">
        <v>0</v>
      </c>
      <c r="S667" s="56">
        <v>0</v>
      </c>
      <c r="T667" s="56">
        <v>0</v>
      </c>
    </row>
    <row r="668" spans="1:20" hidden="1" x14ac:dyDescent="0.15">
      <c r="A668" s="50" t="s">
        <v>568</v>
      </c>
      <c r="C668" s="45"/>
      <c r="D668" s="46" t="s">
        <v>65</v>
      </c>
      <c r="E668" s="56">
        <v>0</v>
      </c>
      <c r="F668" s="56">
        <v>0</v>
      </c>
      <c r="G668" s="56">
        <v>0</v>
      </c>
      <c r="H668" s="56">
        <v>0</v>
      </c>
      <c r="I668" s="56">
        <v>0</v>
      </c>
      <c r="J668" s="56">
        <v>0</v>
      </c>
      <c r="K668" s="56">
        <v>0</v>
      </c>
      <c r="L668" s="56">
        <v>0</v>
      </c>
      <c r="M668" s="56">
        <v>0</v>
      </c>
      <c r="N668" s="56">
        <v>0</v>
      </c>
      <c r="O668" s="56">
        <v>0</v>
      </c>
      <c r="P668" s="56">
        <v>0</v>
      </c>
      <c r="Q668" s="56">
        <v>0</v>
      </c>
      <c r="R668" s="56">
        <v>0</v>
      </c>
      <c r="S668" s="56">
        <v>0</v>
      </c>
      <c r="T668" s="56">
        <v>0</v>
      </c>
    </row>
    <row r="669" spans="1:20" hidden="1" x14ac:dyDescent="0.15">
      <c r="A669" s="50" t="s">
        <v>568</v>
      </c>
      <c r="C669" s="45"/>
      <c r="D669" s="46" t="s">
        <v>87</v>
      </c>
      <c r="E669" s="56">
        <v>0</v>
      </c>
      <c r="F669" s="56">
        <v>0</v>
      </c>
      <c r="G669" s="56">
        <v>0</v>
      </c>
      <c r="H669" s="56">
        <v>0</v>
      </c>
      <c r="I669" s="56">
        <v>0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6">
        <v>0</v>
      </c>
      <c r="P669" s="56">
        <v>0</v>
      </c>
      <c r="Q669" s="56">
        <v>0</v>
      </c>
      <c r="R669" s="56">
        <v>0</v>
      </c>
      <c r="S669" s="56">
        <v>0</v>
      </c>
      <c r="T669" s="56">
        <v>0</v>
      </c>
    </row>
    <row r="670" spans="1:20" hidden="1" x14ac:dyDescent="0.15">
      <c r="A670" s="50" t="s">
        <v>568</v>
      </c>
      <c r="C670" s="45"/>
      <c r="D670" s="46" t="s">
        <v>88</v>
      </c>
      <c r="E670" s="56">
        <v>0</v>
      </c>
      <c r="F670" s="56">
        <v>0</v>
      </c>
      <c r="G670" s="56">
        <v>0</v>
      </c>
      <c r="H670" s="56">
        <v>0</v>
      </c>
      <c r="I670" s="56">
        <v>0</v>
      </c>
      <c r="J670" s="56">
        <v>0</v>
      </c>
      <c r="K670" s="56">
        <v>0</v>
      </c>
      <c r="L670" s="56">
        <v>0</v>
      </c>
      <c r="M670" s="56">
        <v>0</v>
      </c>
      <c r="N670" s="56">
        <v>0</v>
      </c>
      <c r="O670" s="56">
        <v>0</v>
      </c>
      <c r="P670" s="56">
        <v>0</v>
      </c>
      <c r="Q670" s="56">
        <v>0</v>
      </c>
      <c r="R670" s="56">
        <v>0</v>
      </c>
      <c r="S670" s="56">
        <v>0</v>
      </c>
      <c r="T670" s="56">
        <v>0</v>
      </c>
    </row>
    <row r="671" spans="1:20" hidden="1" x14ac:dyDescent="0.15">
      <c r="A671" s="50" t="s">
        <v>568</v>
      </c>
      <c r="C671" s="45"/>
      <c r="D671" s="46" t="s">
        <v>89</v>
      </c>
      <c r="E671" s="56">
        <v>0</v>
      </c>
      <c r="F671" s="56">
        <v>0</v>
      </c>
      <c r="G671" s="56">
        <v>0</v>
      </c>
      <c r="H671" s="56">
        <v>0</v>
      </c>
      <c r="I671" s="56">
        <v>0</v>
      </c>
      <c r="J671" s="56">
        <v>0</v>
      </c>
      <c r="K671" s="56">
        <v>0</v>
      </c>
      <c r="L671" s="56">
        <v>0</v>
      </c>
      <c r="M671" s="56">
        <v>0</v>
      </c>
      <c r="N671" s="56">
        <v>0</v>
      </c>
      <c r="O671" s="56">
        <v>0</v>
      </c>
      <c r="P671" s="56">
        <v>0</v>
      </c>
      <c r="Q671" s="56">
        <v>0</v>
      </c>
      <c r="R671" s="56">
        <v>0</v>
      </c>
      <c r="S671" s="56">
        <v>0</v>
      </c>
      <c r="T671" s="56">
        <v>0</v>
      </c>
    </row>
    <row r="672" spans="1:20" hidden="1" x14ac:dyDescent="0.15">
      <c r="A672" s="50" t="s">
        <v>568</v>
      </c>
      <c r="C672" s="45"/>
      <c r="D672" s="46" t="s">
        <v>90</v>
      </c>
      <c r="E672" s="56">
        <v>370844.44444444444</v>
      </c>
      <c r="F672" s="56">
        <v>343588.88888888888</v>
      </c>
      <c r="G672" s="56">
        <v>346516.66666666669</v>
      </c>
      <c r="H672" s="56">
        <v>309800</v>
      </c>
      <c r="I672" s="56">
        <v>277563.88888888888</v>
      </c>
      <c r="J672" s="56">
        <v>318569.44444444444</v>
      </c>
      <c r="K672" s="56">
        <v>263125</v>
      </c>
      <c r="L672" s="56">
        <v>298436.11111111112</v>
      </c>
      <c r="M672" s="56">
        <v>292555.55555555556</v>
      </c>
      <c r="N672" s="56">
        <v>266072.22222222225</v>
      </c>
      <c r="O672" s="56">
        <v>286794.44444444444</v>
      </c>
      <c r="P672" s="56">
        <v>278958.33333333331</v>
      </c>
      <c r="Q672" s="56">
        <v>283583.33333333331</v>
      </c>
      <c r="R672" s="56">
        <v>273616.66666666669</v>
      </c>
      <c r="S672" s="56">
        <v>268477.77777777775</v>
      </c>
      <c r="T672" s="56">
        <v>274997.22222222225</v>
      </c>
    </row>
    <row r="673" spans="1:20" hidden="1" x14ac:dyDescent="0.15">
      <c r="A673" s="50" t="s">
        <v>568</v>
      </c>
      <c r="C673" s="45"/>
      <c r="D673" s="43" t="s">
        <v>205</v>
      </c>
      <c r="E673" s="50"/>
    </row>
    <row r="674" spans="1:20" hidden="1" x14ac:dyDescent="0.15">
      <c r="A674" s="50" t="s">
        <v>568</v>
      </c>
      <c r="C674" s="45"/>
      <c r="D674" s="46" t="s">
        <v>70</v>
      </c>
      <c r="E674" s="56">
        <v>9840</v>
      </c>
      <c r="F674" s="56">
        <v>205170</v>
      </c>
      <c r="G674" s="56">
        <v>182960</v>
      </c>
      <c r="H674" s="56">
        <v>438270</v>
      </c>
      <c r="I674" s="56">
        <v>143750</v>
      </c>
      <c r="J674" s="56">
        <v>303730</v>
      </c>
      <c r="K674" s="56">
        <v>409700</v>
      </c>
      <c r="L674" s="56">
        <v>775540</v>
      </c>
      <c r="M674" s="56">
        <v>555250</v>
      </c>
      <c r="N674" s="56">
        <v>785120</v>
      </c>
      <c r="O674" s="56">
        <v>1068970</v>
      </c>
      <c r="P674" s="56">
        <v>807880</v>
      </c>
      <c r="Q674" s="56">
        <v>1413150</v>
      </c>
      <c r="R674" s="56">
        <v>1231530</v>
      </c>
      <c r="S674" s="56">
        <v>1768930</v>
      </c>
      <c r="T674" s="56">
        <v>2885950</v>
      </c>
    </row>
    <row r="675" spans="1:20" hidden="1" x14ac:dyDescent="0.15">
      <c r="A675" s="50" t="s">
        <v>568</v>
      </c>
      <c r="C675" s="45"/>
      <c r="D675" s="46" t="s">
        <v>71</v>
      </c>
      <c r="E675" s="56">
        <v>0</v>
      </c>
      <c r="F675" s="56">
        <v>0</v>
      </c>
      <c r="G675" s="56">
        <v>0</v>
      </c>
      <c r="H675" s="56">
        <v>0</v>
      </c>
      <c r="I675" s="56">
        <v>0</v>
      </c>
      <c r="J675" s="56">
        <v>0</v>
      </c>
      <c r="K675" s="56">
        <v>0</v>
      </c>
      <c r="L675" s="56">
        <v>0</v>
      </c>
      <c r="M675" s="56">
        <v>0</v>
      </c>
      <c r="N675" s="56">
        <v>0</v>
      </c>
      <c r="O675" s="56">
        <v>0</v>
      </c>
      <c r="P675" s="56">
        <v>0</v>
      </c>
      <c r="Q675" s="56">
        <v>0</v>
      </c>
      <c r="R675" s="56">
        <v>0</v>
      </c>
      <c r="S675" s="56">
        <v>0</v>
      </c>
      <c r="T675" s="56">
        <v>0</v>
      </c>
    </row>
    <row r="676" spans="1:20" hidden="1" x14ac:dyDescent="0.15">
      <c r="A676" s="50" t="s">
        <v>568</v>
      </c>
      <c r="C676" s="45"/>
      <c r="D676" s="46" t="s">
        <v>79</v>
      </c>
      <c r="E676" s="56">
        <v>0</v>
      </c>
      <c r="F676" s="56">
        <v>0</v>
      </c>
      <c r="G676" s="56">
        <v>0</v>
      </c>
      <c r="H676" s="56">
        <v>0</v>
      </c>
      <c r="I676" s="56">
        <v>0</v>
      </c>
      <c r="J676" s="56">
        <v>0</v>
      </c>
      <c r="K676" s="56">
        <v>0</v>
      </c>
      <c r="L676" s="56">
        <v>0</v>
      </c>
      <c r="M676" s="56">
        <v>0</v>
      </c>
      <c r="N676" s="56">
        <v>0</v>
      </c>
      <c r="O676" s="56">
        <v>0</v>
      </c>
      <c r="P676" s="56">
        <v>0</v>
      </c>
      <c r="Q676" s="56">
        <v>0</v>
      </c>
      <c r="R676" s="56">
        <v>0</v>
      </c>
      <c r="S676" s="56">
        <v>0</v>
      </c>
      <c r="T676" s="56">
        <v>0</v>
      </c>
    </row>
    <row r="677" spans="1:20" hidden="1" x14ac:dyDescent="0.15">
      <c r="A677" s="50" t="s">
        <v>568</v>
      </c>
      <c r="C677" s="45"/>
      <c r="D677" s="46" t="s">
        <v>80</v>
      </c>
      <c r="E677" s="56">
        <v>0</v>
      </c>
      <c r="F677" s="56">
        <v>0</v>
      </c>
      <c r="G677" s="56">
        <v>0</v>
      </c>
      <c r="H677" s="56">
        <v>0</v>
      </c>
      <c r="I677" s="56">
        <v>0</v>
      </c>
      <c r="J677" s="56">
        <v>0</v>
      </c>
      <c r="K677" s="56">
        <v>0</v>
      </c>
      <c r="L677" s="56">
        <v>0</v>
      </c>
      <c r="M677" s="56">
        <v>0</v>
      </c>
      <c r="N677" s="56">
        <v>0</v>
      </c>
      <c r="O677" s="56">
        <v>0</v>
      </c>
      <c r="P677" s="56">
        <v>0</v>
      </c>
      <c r="Q677" s="56">
        <v>0</v>
      </c>
      <c r="R677" s="56">
        <v>0</v>
      </c>
      <c r="S677" s="56">
        <v>0</v>
      </c>
      <c r="T677" s="56">
        <v>0</v>
      </c>
    </row>
    <row r="678" spans="1:20" hidden="1" x14ac:dyDescent="0.15">
      <c r="A678" s="50" t="s">
        <v>568</v>
      </c>
      <c r="C678" s="45"/>
      <c r="D678" s="46" t="s">
        <v>81</v>
      </c>
      <c r="E678" s="56">
        <v>0</v>
      </c>
      <c r="F678" s="56">
        <v>0</v>
      </c>
      <c r="G678" s="56">
        <v>0</v>
      </c>
      <c r="H678" s="56">
        <v>0</v>
      </c>
      <c r="I678" s="56">
        <v>0</v>
      </c>
      <c r="J678" s="56">
        <v>0</v>
      </c>
      <c r="K678" s="56">
        <v>0</v>
      </c>
      <c r="L678" s="56">
        <v>0</v>
      </c>
      <c r="M678" s="56">
        <v>0</v>
      </c>
      <c r="N678" s="56">
        <v>0</v>
      </c>
      <c r="O678" s="56">
        <v>0</v>
      </c>
      <c r="P678" s="56">
        <v>0</v>
      </c>
      <c r="Q678" s="56">
        <v>0</v>
      </c>
      <c r="R678" s="56">
        <v>0</v>
      </c>
      <c r="S678" s="56">
        <v>0</v>
      </c>
      <c r="T678" s="56">
        <v>0</v>
      </c>
    </row>
    <row r="679" spans="1:20" hidden="1" x14ac:dyDescent="0.15">
      <c r="A679" s="50" t="s">
        <v>568</v>
      </c>
      <c r="C679" s="45"/>
      <c r="D679" s="46" t="s">
        <v>82</v>
      </c>
      <c r="E679" s="56">
        <v>0</v>
      </c>
      <c r="F679" s="56">
        <v>0</v>
      </c>
      <c r="G679" s="56">
        <v>0</v>
      </c>
      <c r="H679" s="56">
        <v>0</v>
      </c>
      <c r="I679" s="56">
        <v>0</v>
      </c>
      <c r="J679" s="56">
        <v>0</v>
      </c>
      <c r="K679" s="56">
        <v>0</v>
      </c>
      <c r="L679" s="56">
        <v>0</v>
      </c>
      <c r="M679" s="56">
        <v>0</v>
      </c>
      <c r="N679" s="56">
        <v>0</v>
      </c>
      <c r="O679" s="56">
        <v>0</v>
      </c>
      <c r="P679" s="56">
        <v>0</v>
      </c>
      <c r="Q679" s="56">
        <v>0</v>
      </c>
      <c r="R679" s="56">
        <v>0</v>
      </c>
      <c r="S679" s="56">
        <v>0</v>
      </c>
      <c r="T679" s="56">
        <v>0</v>
      </c>
    </row>
    <row r="680" spans="1:20" hidden="1" x14ac:dyDescent="0.15">
      <c r="A680" s="50" t="s">
        <v>568</v>
      </c>
      <c r="C680" s="45"/>
      <c r="D680" s="46" t="s">
        <v>83</v>
      </c>
      <c r="E680" s="56">
        <v>0</v>
      </c>
      <c r="F680" s="56">
        <v>0</v>
      </c>
      <c r="G680" s="56">
        <v>0</v>
      </c>
      <c r="H680" s="56">
        <v>0</v>
      </c>
      <c r="I680" s="56">
        <v>0</v>
      </c>
      <c r="J680" s="56">
        <v>0</v>
      </c>
      <c r="K680" s="56">
        <v>0</v>
      </c>
      <c r="L680" s="56">
        <v>0</v>
      </c>
      <c r="M680" s="56">
        <v>0</v>
      </c>
      <c r="N680" s="56">
        <v>0</v>
      </c>
      <c r="O680" s="56">
        <v>0</v>
      </c>
      <c r="P680" s="56">
        <v>0</v>
      </c>
      <c r="Q680" s="56">
        <v>0</v>
      </c>
      <c r="R680" s="56">
        <v>0</v>
      </c>
      <c r="S680" s="56">
        <v>0</v>
      </c>
      <c r="T680" s="56">
        <v>0</v>
      </c>
    </row>
    <row r="681" spans="1:20" hidden="1" x14ac:dyDescent="0.15">
      <c r="A681" s="50" t="s">
        <v>568</v>
      </c>
      <c r="C681" s="45"/>
      <c r="D681" s="46" t="s">
        <v>84</v>
      </c>
      <c r="E681" s="56">
        <v>0</v>
      </c>
      <c r="F681" s="56">
        <v>0</v>
      </c>
      <c r="G681" s="56">
        <v>0</v>
      </c>
      <c r="H681" s="56">
        <v>0</v>
      </c>
      <c r="I681" s="56">
        <v>0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6">
        <v>0</v>
      </c>
      <c r="P681" s="56">
        <v>0</v>
      </c>
      <c r="Q681" s="56">
        <v>0</v>
      </c>
      <c r="R681" s="56">
        <v>0</v>
      </c>
      <c r="S681" s="56">
        <v>0</v>
      </c>
      <c r="T681" s="56">
        <v>0</v>
      </c>
    </row>
    <row r="682" spans="1:20" hidden="1" x14ac:dyDescent="0.15">
      <c r="A682" s="50" t="s">
        <v>568</v>
      </c>
      <c r="C682" s="45"/>
      <c r="D682" s="46" t="s">
        <v>85</v>
      </c>
      <c r="E682" s="56">
        <v>0</v>
      </c>
      <c r="F682" s="56">
        <v>0</v>
      </c>
      <c r="G682" s="56">
        <v>0</v>
      </c>
      <c r="H682" s="56">
        <v>0</v>
      </c>
      <c r="I682" s="56">
        <v>0</v>
      </c>
      <c r="J682" s="56">
        <v>0</v>
      </c>
      <c r="K682" s="56">
        <v>0</v>
      </c>
      <c r="L682" s="56">
        <v>0</v>
      </c>
      <c r="M682" s="56">
        <v>0</v>
      </c>
      <c r="N682" s="56">
        <v>0</v>
      </c>
      <c r="O682" s="56">
        <v>0</v>
      </c>
      <c r="P682" s="56">
        <v>0</v>
      </c>
      <c r="Q682" s="56">
        <v>0</v>
      </c>
      <c r="R682" s="56">
        <v>0</v>
      </c>
      <c r="S682" s="56">
        <v>0</v>
      </c>
      <c r="T682" s="56">
        <v>0</v>
      </c>
    </row>
    <row r="683" spans="1:20" hidden="1" x14ac:dyDescent="0.15">
      <c r="A683" s="50" t="s">
        <v>568</v>
      </c>
      <c r="C683" s="45"/>
      <c r="D683" s="46" t="s">
        <v>86</v>
      </c>
      <c r="E683" s="56">
        <v>0</v>
      </c>
      <c r="F683" s="56">
        <v>0</v>
      </c>
      <c r="G683" s="56">
        <v>0</v>
      </c>
      <c r="H683" s="56">
        <v>0</v>
      </c>
      <c r="I683" s="56">
        <v>0</v>
      </c>
      <c r="J683" s="56">
        <v>0</v>
      </c>
      <c r="K683" s="56">
        <v>0</v>
      </c>
      <c r="L683" s="56">
        <v>0</v>
      </c>
      <c r="M683" s="56">
        <v>0</v>
      </c>
      <c r="N683" s="56">
        <v>0</v>
      </c>
      <c r="O683" s="56">
        <v>0</v>
      </c>
      <c r="P683" s="56">
        <v>0</v>
      </c>
      <c r="Q683" s="56">
        <v>0</v>
      </c>
      <c r="R683" s="56">
        <v>0</v>
      </c>
      <c r="S683" s="56">
        <v>0</v>
      </c>
      <c r="T683" s="56">
        <v>0</v>
      </c>
    </row>
    <row r="684" spans="1:20" hidden="1" x14ac:dyDescent="0.15">
      <c r="A684" s="50" t="s">
        <v>568</v>
      </c>
      <c r="C684" s="45"/>
      <c r="D684" s="46" t="s">
        <v>65</v>
      </c>
      <c r="E684" s="56">
        <v>0</v>
      </c>
      <c r="F684" s="56">
        <v>0</v>
      </c>
      <c r="G684" s="56">
        <v>0</v>
      </c>
      <c r="H684" s="56">
        <v>0</v>
      </c>
      <c r="I684" s="56">
        <v>0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6">
        <v>0</v>
      </c>
      <c r="P684" s="56">
        <v>0</v>
      </c>
      <c r="Q684" s="56">
        <v>0</v>
      </c>
      <c r="R684" s="56">
        <v>0</v>
      </c>
      <c r="S684" s="56">
        <v>0</v>
      </c>
      <c r="T684" s="56">
        <v>0</v>
      </c>
    </row>
    <row r="685" spans="1:20" hidden="1" x14ac:dyDescent="0.15">
      <c r="A685" s="50" t="s">
        <v>568</v>
      </c>
      <c r="C685" s="45"/>
      <c r="D685" s="46" t="s">
        <v>87</v>
      </c>
      <c r="E685" s="56">
        <v>0</v>
      </c>
      <c r="F685" s="56">
        <v>0</v>
      </c>
      <c r="G685" s="56">
        <v>0</v>
      </c>
      <c r="H685" s="56">
        <v>0</v>
      </c>
      <c r="I685" s="56">
        <v>0</v>
      </c>
      <c r="J685" s="56">
        <v>0</v>
      </c>
      <c r="K685" s="56">
        <v>0</v>
      </c>
      <c r="L685" s="56">
        <v>0</v>
      </c>
      <c r="M685" s="56">
        <v>0</v>
      </c>
      <c r="N685" s="56">
        <v>0</v>
      </c>
      <c r="O685" s="56">
        <v>0</v>
      </c>
      <c r="P685" s="56">
        <v>0</v>
      </c>
      <c r="Q685" s="56">
        <v>0</v>
      </c>
      <c r="R685" s="56">
        <v>0</v>
      </c>
      <c r="S685" s="56">
        <v>0</v>
      </c>
      <c r="T685" s="56">
        <v>0</v>
      </c>
    </row>
    <row r="686" spans="1:20" hidden="1" x14ac:dyDescent="0.15">
      <c r="A686" s="50" t="s">
        <v>568</v>
      </c>
      <c r="C686" s="45"/>
      <c r="D686" s="46" t="s">
        <v>88</v>
      </c>
      <c r="E686" s="56">
        <v>0</v>
      </c>
      <c r="F686" s="56">
        <v>0</v>
      </c>
      <c r="G686" s="56">
        <v>0</v>
      </c>
      <c r="H686" s="56">
        <v>0</v>
      </c>
      <c r="I686" s="56">
        <v>0</v>
      </c>
      <c r="J686" s="56">
        <v>0</v>
      </c>
      <c r="K686" s="56">
        <v>0</v>
      </c>
      <c r="L686" s="56">
        <v>0</v>
      </c>
      <c r="M686" s="56">
        <v>0</v>
      </c>
      <c r="N686" s="56">
        <v>0</v>
      </c>
      <c r="O686" s="56">
        <v>0</v>
      </c>
      <c r="P686" s="56">
        <v>0</v>
      </c>
      <c r="Q686" s="56">
        <v>0</v>
      </c>
      <c r="R686" s="56">
        <v>0</v>
      </c>
      <c r="S686" s="56">
        <v>0</v>
      </c>
      <c r="T686" s="56">
        <v>0</v>
      </c>
    </row>
    <row r="687" spans="1:20" hidden="1" x14ac:dyDescent="0.15">
      <c r="A687" s="50" t="s">
        <v>568</v>
      </c>
      <c r="C687" s="45"/>
      <c r="D687" s="46" t="s">
        <v>89</v>
      </c>
      <c r="E687" s="56">
        <v>0</v>
      </c>
      <c r="F687" s="56">
        <v>0</v>
      </c>
      <c r="G687" s="56">
        <v>0</v>
      </c>
      <c r="H687" s="56">
        <v>0</v>
      </c>
      <c r="I687" s="56">
        <v>0</v>
      </c>
      <c r="J687" s="56">
        <v>0</v>
      </c>
      <c r="K687" s="56">
        <v>0</v>
      </c>
      <c r="L687" s="56">
        <v>0</v>
      </c>
      <c r="M687" s="56">
        <v>0</v>
      </c>
      <c r="N687" s="56">
        <v>0</v>
      </c>
      <c r="O687" s="56">
        <v>0</v>
      </c>
      <c r="P687" s="56">
        <v>0</v>
      </c>
      <c r="Q687" s="56">
        <v>0</v>
      </c>
      <c r="R687" s="56">
        <v>0</v>
      </c>
      <c r="S687" s="56">
        <v>0</v>
      </c>
      <c r="T687" s="56">
        <v>0</v>
      </c>
    </row>
    <row r="688" spans="1:20" hidden="1" x14ac:dyDescent="0.15">
      <c r="A688" s="50" t="s">
        <v>568</v>
      </c>
      <c r="C688" s="45"/>
      <c r="D688" s="46" t="s">
        <v>90</v>
      </c>
      <c r="E688" s="56">
        <v>9840</v>
      </c>
      <c r="F688" s="56">
        <v>205170</v>
      </c>
      <c r="G688" s="56">
        <v>182960</v>
      </c>
      <c r="H688" s="56">
        <v>438270</v>
      </c>
      <c r="I688" s="56">
        <v>143750</v>
      </c>
      <c r="J688" s="56">
        <v>303730</v>
      </c>
      <c r="K688" s="56">
        <v>409700</v>
      </c>
      <c r="L688" s="56">
        <v>775540</v>
      </c>
      <c r="M688" s="56">
        <v>555250</v>
      </c>
      <c r="N688" s="56">
        <v>785120</v>
      </c>
      <c r="O688" s="56">
        <v>1068970</v>
      </c>
      <c r="P688" s="56">
        <v>807880</v>
      </c>
      <c r="Q688" s="56">
        <v>1413150</v>
      </c>
      <c r="R688" s="56">
        <v>1231530</v>
      </c>
      <c r="S688" s="56">
        <v>1768930</v>
      </c>
      <c r="T688" s="56">
        <v>2885950</v>
      </c>
    </row>
    <row r="689" spans="1:20" hidden="1" x14ac:dyDescent="0.15">
      <c r="A689" s="50" t="s">
        <v>568</v>
      </c>
      <c r="C689" s="45"/>
      <c r="D689" s="43" t="s">
        <v>206</v>
      </c>
      <c r="E689" s="50"/>
    </row>
    <row r="690" spans="1:20" hidden="1" x14ac:dyDescent="0.15">
      <c r="A690" s="50" t="s">
        <v>568</v>
      </c>
      <c r="C690" s="45"/>
      <c r="D690" s="46" t="s">
        <v>70</v>
      </c>
      <c r="E690" s="56">
        <v>0</v>
      </c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56">
        <v>0</v>
      </c>
      <c r="L690" s="56">
        <v>0</v>
      </c>
      <c r="M690" s="56">
        <v>0</v>
      </c>
      <c r="N690" s="56">
        <v>0</v>
      </c>
      <c r="O690" s="56">
        <v>0</v>
      </c>
      <c r="P690" s="56">
        <v>0</v>
      </c>
      <c r="Q690" s="56">
        <v>0</v>
      </c>
      <c r="R690" s="56">
        <v>0</v>
      </c>
      <c r="S690" s="56">
        <v>0</v>
      </c>
      <c r="T690" s="56">
        <v>0</v>
      </c>
    </row>
    <row r="691" spans="1:20" hidden="1" x14ac:dyDescent="0.15">
      <c r="A691" s="50" t="s">
        <v>568</v>
      </c>
      <c r="C691" s="45"/>
      <c r="D691" s="46" t="s">
        <v>71</v>
      </c>
      <c r="E691" s="56">
        <v>0</v>
      </c>
      <c r="F691" s="56">
        <v>0</v>
      </c>
      <c r="G691" s="56">
        <v>0</v>
      </c>
      <c r="H691" s="56">
        <v>0</v>
      </c>
      <c r="I691" s="56">
        <v>0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v>0</v>
      </c>
    </row>
    <row r="692" spans="1:20" hidden="1" x14ac:dyDescent="0.15">
      <c r="A692" s="50" t="s">
        <v>568</v>
      </c>
      <c r="C692" s="45"/>
      <c r="D692" s="46" t="s">
        <v>79</v>
      </c>
      <c r="E692" s="56">
        <v>0</v>
      </c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6">
        <v>0</v>
      </c>
      <c r="P692" s="56">
        <v>0</v>
      </c>
      <c r="Q692" s="56">
        <v>0</v>
      </c>
      <c r="R692" s="56">
        <v>0</v>
      </c>
      <c r="S692" s="56">
        <v>0</v>
      </c>
      <c r="T692" s="56">
        <v>0</v>
      </c>
    </row>
    <row r="693" spans="1:20" hidden="1" x14ac:dyDescent="0.15">
      <c r="A693" s="50" t="s">
        <v>568</v>
      </c>
      <c r="C693" s="45"/>
      <c r="D693" s="46" t="s">
        <v>80</v>
      </c>
      <c r="E693" s="56">
        <v>0</v>
      </c>
      <c r="F693" s="56">
        <v>0</v>
      </c>
      <c r="G693" s="56">
        <v>0</v>
      </c>
      <c r="H693" s="56">
        <v>0</v>
      </c>
      <c r="I693" s="56">
        <v>0</v>
      </c>
      <c r="J693" s="56">
        <v>0</v>
      </c>
      <c r="K693" s="56">
        <v>0</v>
      </c>
      <c r="L693" s="56">
        <v>0</v>
      </c>
      <c r="M693" s="56">
        <v>0</v>
      </c>
      <c r="N693" s="56">
        <v>0</v>
      </c>
      <c r="O693" s="56">
        <v>0</v>
      </c>
      <c r="P693" s="56">
        <v>0</v>
      </c>
      <c r="Q693" s="56">
        <v>0</v>
      </c>
      <c r="R693" s="56">
        <v>0</v>
      </c>
      <c r="S693" s="56">
        <v>0</v>
      </c>
      <c r="T693" s="56">
        <v>0</v>
      </c>
    </row>
    <row r="694" spans="1:20" hidden="1" x14ac:dyDescent="0.15">
      <c r="A694" s="50" t="s">
        <v>568</v>
      </c>
      <c r="C694" s="45"/>
      <c r="D694" s="46" t="s">
        <v>81</v>
      </c>
      <c r="E694" s="56">
        <v>0</v>
      </c>
      <c r="F694" s="56">
        <v>0</v>
      </c>
      <c r="G694" s="56">
        <v>0</v>
      </c>
      <c r="H694" s="56">
        <v>0</v>
      </c>
      <c r="I694" s="56">
        <v>0</v>
      </c>
      <c r="J694" s="56">
        <v>0</v>
      </c>
      <c r="K694" s="56">
        <v>0</v>
      </c>
      <c r="L694" s="56">
        <v>0</v>
      </c>
      <c r="M694" s="56">
        <v>0</v>
      </c>
      <c r="N694" s="56">
        <v>0</v>
      </c>
      <c r="O694" s="56">
        <v>0</v>
      </c>
      <c r="P694" s="56">
        <v>0</v>
      </c>
      <c r="Q694" s="56">
        <v>0</v>
      </c>
      <c r="R694" s="56">
        <v>0</v>
      </c>
      <c r="S694" s="56">
        <v>0</v>
      </c>
      <c r="T694" s="56">
        <v>0</v>
      </c>
    </row>
    <row r="695" spans="1:20" hidden="1" x14ac:dyDescent="0.15">
      <c r="A695" s="50" t="s">
        <v>568</v>
      </c>
      <c r="C695" s="45"/>
      <c r="D695" s="46" t="s">
        <v>82</v>
      </c>
      <c r="E695" s="56">
        <v>0</v>
      </c>
      <c r="F695" s="56">
        <v>0</v>
      </c>
      <c r="G695" s="56">
        <v>0</v>
      </c>
      <c r="H695" s="56">
        <v>0</v>
      </c>
      <c r="I695" s="56">
        <v>0</v>
      </c>
      <c r="J695" s="56">
        <v>0</v>
      </c>
      <c r="K695" s="56">
        <v>0</v>
      </c>
      <c r="L695" s="56">
        <v>0</v>
      </c>
      <c r="M695" s="56">
        <v>0</v>
      </c>
      <c r="N695" s="56">
        <v>0</v>
      </c>
      <c r="O695" s="56">
        <v>0</v>
      </c>
      <c r="P695" s="56">
        <v>0</v>
      </c>
      <c r="Q695" s="56">
        <v>0</v>
      </c>
      <c r="R695" s="56">
        <v>0</v>
      </c>
      <c r="S695" s="56">
        <v>0</v>
      </c>
      <c r="T695" s="56">
        <v>0</v>
      </c>
    </row>
    <row r="696" spans="1:20" hidden="1" x14ac:dyDescent="0.15">
      <c r="A696" s="50" t="s">
        <v>568</v>
      </c>
      <c r="C696" s="45"/>
      <c r="D696" s="46" t="s">
        <v>83</v>
      </c>
      <c r="E696" s="56">
        <v>0</v>
      </c>
      <c r="F696" s="56">
        <v>0</v>
      </c>
      <c r="G696" s="56">
        <v>0</v>
      </c>
      <c r="H696" s="56">
        <v>0</v>
      </c>
      <c r="I696" s="56">
        <v>0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6">
        <v>0</v>
      </c>
      <c r="P696" s="56">
        <v>0</v>
      </c>
      <c r="Q696" s="56">
        <v>0</v>
      </c>
      <c r="R696" s="56">
        <v>0</v>
      </c>
      <c r="S696" s="56">
        <v>0</v>
      </c>
      <c r="T696" s="56">
        <v>0</v>
      </c>
    </row>
    <row r="697" spans="1:20" hidden="1" x14ac:dyDescent="0.15">
      <c r="A697" s="50" t="s">
        <v>568</v>
      </c>
      <c r="C697" s="45"/>
      <c r="D697" s="46" t="s">
        <v>84</v>
      </c>
      <c r="E697" s="56">
        <v>0</v>
      </c>
      <c r="F697" s="56">
        <v>0</v>
      </c>
      <c r="G697" s="56">
        <v>0</v>
      </c>
      <c r="H697" s="56">
        <v>0</v>
      </c>
      <c r="I697" s="56">
        <v>0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6">
        <v>0</v>
      </c>
      <c r="P697" s="56">
        <v>0</v>
      </c>
      <c r="Q697" s="56">
        <v>0</v>
      </c>
      <c r="R697" s="56">
        <v>0</v>
      </c>
      <c r="S697" s="56">
        <v>0</v>
      </c>
      <c r="T697" s="56">
        <v>0</v>
      </c>
    </row>
    <row r="698" spans="1:20" hidden="1" x14ac:dyDescent="0.15">
      <c r="A698" s="50" t="s">
        <v>568</v>
      </c>
      <c r="C698" s="45"/>
      <c r="D698" s="46" t="s">
        <v>85</v>
      </c>
      <c r="E698" s="56">
        <v>0</v>
      </c>
      <c r="F698" s="56">
        <v>0</v>
      </c>
      <c r="G698" s="56">
        <v>0</v>
      </c>
      <c r="H698" s="56">
        <v>0</v>
      </c>
      <c r="I698" s="56">
        <v>0</v>
      </c>
      <c r="J698" s="56">
        <v>0</v>
      </c>
      <c r="K698" s="56">
        <v>0</v>
      </c>
      <c r="L698" s="56">
        <v>0</v>
      </c>
      <c r="M698" s="56">
        <v>0</v>
      </c>
      <c r="N698" s="56">
        <v>0</v>
      </c>
      <c r="O698" s="56">
        <v>0</v>
      </c>
      <c r="P698" s="56">
        <v>0</v>
      </c>
      <c r="Q698" s="56">
        <v>0</v>
      </c>
      <c r="R698" s="56">
        <v>0</v>
      </c>
      <c r="S698" s="56">
        <v>0</v>
      </c>
      <c r="T698" s="56">
        <v>0</v>
      </c>
    </row>
    <row r="699" spans="1:20" hidden="1" x14ac:dyDescent="0.15">
      <c r="A699" s="50" t="s">
        <v>568</v>
      </c>
      <c r="C699" s="45"/>
      <c r="D699" s="46" t="s">
        <v>86</v>
      </c>
      <c r="E699" s="56">
        <v>0</v>
      </c>
      <c r="F699" s="56">
        <v>0</v>
      </c>
      <c r="G699" s="56">
        <v>0</v>
      </c>
      <c r="H699" s="56">
        <v>0</v>
      </c>
      <c r="I699" s="56">
        <v>0</v>
      </c>
      <c r="J699" s="56">
        <v>0</v>
      </c>
      <c r="K699" s="56">
        <v>0</v>
      </c>
      <c r="L699" s="56">
        <v>0</v>
      </c>
      <c r="M699" s="56">
        <v>0</v>
      </c>
      <c r="N699" s="56">
        <v>0</v>
      </c>
      <c r="O699" s="56">
        <v>0</v>
      </c>
      <c r="P699" s="56">
        <v>0</v>
      </c>
      <c r="Q699" s="56">
        <v>0</v>
      </c>
      <c r="R699" s="56">
        <v>0</v>
      </c>
      <c r="S699" s="56">
        <v>0</v>
      </c>
      <c r="T699" s="56">
        <v>0</v>
      </c>
    </row>
    <row r="700" spans="1:20" hidden="1" x14ac:dyDescent="0.15">
      <c r="A700" s="50" t="s">
        <v>568</v>
      </c>
      <c r="C700" s="45"/>
      <c r="D700" s="46" t="s">
        <v>65</v>
      </c>
      <c r="E700" s="56">
        <v>0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56">
        <v>0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6">
        <v>0</v>
      </c>
      <c r="R700" s="56">
        <v>0</v>
      </c>
      <c r="S700" s="56">
        <v>0</v>
      </c>
      <c r="T700" s="56">
        <v>0</v>
      </c>
    </row>
    <row r="701" spans="1:20" hidden="1" x14ac:dyDescent="0.15">
      <c r="A701" s="50" t="s">
        <v>568</v>
      </c>
      <c r="C701" s="45"/>
      <c r="D701" s="46" t="s">
        <v>87</v>
      </c>
      <c r="E701" s="56">
        <v>0</v>
      </c>
      <c r="F701" s="56">
        <v>0</v>
      </c>
      <c r="G701" s="56">
        <v>0</v>
      </c>
      <c r="H701" s="56">
        <v>0</v>
      </c>
      <c r="I701" s="56">
        <v>0</v>
      </c>
      <c r="J701" s="56">
        <v>0</v>
      </c>
      <c r="K701" s="56">
        <v>0</v>
      </c>
      <c r="L701" s="56">
        <v>0</v>
      </c>
      <c r="M701" s="56">
        <v>0</v>
      </c>
      <c r="N701" s="56">
        <v>0</v>
      </c>
      <c r="O701" s="56">
        <v>0</v>
      </c>
      <c r="P701" s="56">
        <v>0</v>
      </c>
      <c r="Q701" s="56">
        <v>0</v>
      </c>
      <c r="R701" s="56">
        <v>0</v>
      </c>
      <c r="S701" s="56">
        <v>0</v>
      </c>
      <c r="T701" s="56">
        <v>0</v>
      </c>
    </row>
    <row r="702" spans="1:20" hidden="1" x14ac:dyDescent="0.15">
      <c r="A702" s="50" t="s">
        <v>568</v>
      </c>
      <c r="C702" s="45"/>
      <c r="D702" s="46" t="s">
        <v>88</v>
      </c>
      <c r="E702" s="56">
        <v>0</v>
      </c>
      <c r="F702" s="56">
        <v>0</v>
      </c>
      <c r="G702" s="56">
        <v>0</v>
      </c>
      <c r="H702" s="56">
        <v>0</v>
      </c>
      <c r="I702" s="56">
        <v>0</v>
      </c>
      <c r="J702" s="56">
        <v>0</v>
      </c>
      <c r="K702" s="56">
        <v>0</v>
      </c>
      <c r="L702" s="56">
        <v>0</v>
      </c>
      <c r="M702" s="56">
        <v>0</v>
      </c>
      <c r="N702" s="56">
        <v>0</v>
      </c>
      <c r="O702" s="56">
        <v>0</v>
      </c>
      <c r="P702" s="56">
        <v>0</v>
      </c>
      <c r="Q702" s="56">
        <v>0</v>
      </c>
      <c r="R702" s="56">
        <v>0</v>
      </c>
      <c r="S702" s="56">
        <v>0</v>
      </c>
      <c r="T702" s="56">
        <v>0</v>
      </c>
    </row>
    <row r="703" spans="1:20" hidden="1" x14ac:dyDescent="0.15">
      <c r="A703" s="50" t="s">
        <v>568</v>
      </c>
      <c r="C703" s="45"/>
      <c r="D703" s="46" t="s">
        <v>89</v>
      </c>
      <c r="E703" s="56">
        <v>0</v>
      </c>
      <c r="F703" s="56">
        <v>0</v>
      </c>
      <c r="G703" s="56">
        <v>0</v>
      </c>
      <c r="H703" s="56">
        <v>0</v>
      </c>
      <c r="I703" s="56">
        <v>0</v>
      </c>
      <c r="J703" s="56">
        <v>0</v>
      </c>
      <c r="K703" s="56">
        <v>0</v>
      </c>
      <c r="L703" s="56">
        <v>0</v>
      </c>
      <c r="M703" s="56">
        <v>0</v>
      </c>
      <c r="N703" s="56">
        <v>0</v>
      </c>
      <c r="O703" s="56">
        <v>0</v>
      </c>
      <c r="P703" s="56">
        <v>0</v>
      </c>
      <c r="Q703" s="56">
        <v>0</v>
      </c>
      <c r="R703" s="56">
        <v>0</v>
      </c>
      <c r="S703" s="56">
        <v>0</v>
      </c>
      <c r="T703" s="56">
        <v>0</v>
      </c>
    </row>
    <row r="704" spans="1:20" hidden="1" x14ac:dyDescent="0.15">
      <c r="A704" s="50" t="s">
        <v>568</v>
      </c>
      <c r="C704" s="45"/>
      <c r="D704" s="46" t="s">
        <v>90</v>
      </c>
      <c r="E704" s="56">
        <v>0</v>
      </c>
      <c r="F704" s="56">
        <v>0</v>
      </c>
      <c r="G704" s="56">
        <v>0</v>
      </c>
      <c r="H704" s="56">
        <v>0</v>
      </c>
      <c r="I704" s="56">
        <v>0</v>
      </c>
      <c r="J704" s="56">
        <v>0</v>
      </c>
      <c r="K704" s="56">
        <v>0</v>
      </c>
      <c r="L704" s="56">
        <v>0</v>
      </c>
      <c r="M704" s="56">
        <v>0</v>
      </c>
      <c r="N704" s="56">
        <v>0</v>
      </c>
      <c r="O704" s="56">
        <v>0</v>
      </c>
      <c r="P704" s="56">
        <v>0</v>
      </c>
      <c r="Q704" s="56">
        <v>0</v>
      </c>
      <c r="R704" s="56">
        <v>0</v>
      </c>
      <c r="S704" s="56">
        <v>0</v>
      </c>
      <c r="T704" s="56">
        <v>0</v>
      </c>
    </row>
    <row r="705" spans="1:20" hidden="1" x14ac:dyDescent="0.15">
      <c r="A705" s="50" t="s">
        <v>568</v>
      </c>
      <c r="C705" s="45"/>
      <c r="D705" s="43" t="s">
        <v>207</v>
      </c>
      <c r="E705" s="50"/>
    </row>
    <row r="706" spans="1:20" hidden="1" x14ac:dyDescent="0.15">
      <c r="A706" s="50" t="s">
        <v>568</v>
      </c>
      <c r="C706" s="45"/>
      <c r="D706" s="46" t="s">
        <v>70</v>
      </c>
      <c r="E706" s="56">
        <v>0</v>
      </c>
      <c r="F706" s="56">
        <v>0</v>
      </c>
      <c r="G706" s="56">
        <v>0</v>
      </c>
      <c r="H706" s="56">
        <v>0</v>
      </c>
      <c r="I706" s="56">
        <v>0</v>
      </c>
      <c r="J706" s="56">
        <v>0</v>
      </c>
      <c r="K706" s="56">
        <v>0</v>
      </c>
      <c r="L706" s="56">
        <v>0</v>
      </c>
      <c r="M706" s="56">
        <v>0</v>
      </c>
      <c r="N706" s="56">
        <v>0</v>
      </c>
      <c r="O706" s="56">
        <v>0</v>
      </c>
      <c r="P706" s="56">
        <v>0</v>
      </c>
      <c r="Q706" s="56">
        <v>0</v>
      </c>
      <c r="R706" s="56">
        <v>0</v>
      </c>
      <c r="S706" s="56">
        <v>0</v>
      </c>
      <c r="T706" s="56">
        <v>0</v>
      </c>
    </row>
    <row r="707" spans="1:20" hidden="1" x14ac:dyDescent="0.15">
      <c r="A707" s="50" t="s">
        <v>568</v>
      </c>
      <c r="C707" s="45"/>
      <c r="D707" s="46" t="s">
        <v>71</v>
      </c>
      <c r="E707" s="56">
        <v>0</v>
      </c>
      <c r="F707" s="56">
        <v>0</v>
      </c>
      <c r="G707" s="56">
        <v>0</v>
      </c>
      <c r="H707" s="56">
        <v>0</v>
      </c>
      <c r="I707" s="56">
        <v>0</v>
      </c>
      <c r="J707" s="56">
        <v>0</v>
      </c>
      <c r="K707" s="56">
        <v>0</v>
      </c>
      <c r="L707" s="56">
        <v>0</v>
      </c>
      <c r="M707" s="56">
        <v>0</v>
      </c>
      <c r="N707" s="56">
        <v>0</v>
      </c>
      <c r="O707" s="56">
        <v>0</v>
      </c>
      <c r="P707" s="56">
        <v>0</v>
      </c>
      <c r="Q707" s="56">
        <v>0</v>
      </c>
      <c r="R707" s="56">
        <v>0</v>
      </c>
      <c r="S707" s="56">
        <v>0</v>
      </c>
      <c r="T707" s="56">
        <v>0</v>
      </c>
    </row>
    <row r="708" spans="1:20" hidden="1" x14ac:dyDescent="0.15">
      <c r="A708" s="50" t="s">
        <v>568</v>
      </c>
      <c r="C708" s="45"/>
      <c r="D708" s="46" t="s">
        <v>79</v>
      </c>
      <c r="E708" s="56">
        <v>0</v>
      </c>
      <c r="F708" s="56">
        <v>0</v>
      </c>
      <c r="G708" s="56">
        <v>0</v>
      </c>
      <c r="H708" s="56">
        <v>0</v>
      </c>
      <c r="I708" s="56">
        <v>0</v>
      </c>
      <c r="J708" s="56">
        <v>0</v>
      </c>
      <c r="K708" s="56">
        <v>0</v>
      </c>
      <c r="L708" s="56">
        <v>0</v>
      </c>
      <c r="M708" s="56">
        <v>0</v>
      </c>
      <c r="N708" s="56">
        <v>0</v>
      </c>
      <c r="O708" s="56">
        <v>0</v>
      </c>
      <c r="P708" s="56">
        <v>0</v>
      </c>
      <c r="Q708" s="56">
        <v>0</v>
      </c>
      <c r="R708" s="56">
        <v>0</v>
      </c>
      <c r="S708" s="56">
        <v>0</v>
      </c>
      <c r="T708" s="56">
        <v>0</v>
      </c>
    </row>
    <row r="709" spans="1:20" hidden="1" x14ac:dyDescent="0.15">
      <c r="A709" s="50" t="s">
        <v>568</v>
      </c>
      <c r="C709" s="45"/>
      <c r="D709" s="46" t="s">
        <v>80</v>
      </c>
      <c r="E709" s="56">
        <v>0</v>
      </c>
      <c r="F709" s="56">
        <v>0</v>
      </c>
      <c r="G709" s="56">
        <v>0</v>
      </c>
      <c r="H709" s="56">
        <v>0</v>
      </c>
      <c r="I709" s="56">
        <v>0</v>
      </c>
      <c r="J709" s="56">
        <v>0</v>
      </c>
      <c r="K709" s="56">
        <v>0</v>
      </c>
      <c r="L709" s="56">
        <v>0</v>
      </c>
      <c r="M709" s="56">
        <v>0</v>
      </c>
      <c r="N709" s="56">
        <v>0</v>
      </c>
      <c r="O709" s="56">
        <v>0</v>
      </c>
      <c r="P709" s="56">
        <v>0</v>
      </c>
      <c r="Q709" s="56">
        <v>0</v>
      </c>
      <c r="R709" s="56">
        <v>0</v>
      </c>
      <c r="S709" s="56">
        <v>0</v>
      </c>
      <c r="T709" s="56">
        <v>0</v>
      </c>
    </row>
    <row r="710" spans="1:20" hidden="1" x14ac:dyDescent="0.15">
      <c r="A710" s="50" t="s">
        <v>568</v>
      </c>
      <c r="C710" s="45"/>
      <c r="D710" s="46" t="s">
        <v>81</v>
      </c>
      <c r="E710" s="56">
        <v>0</v>
      </c>
      <c r="F710" s="56">
        <v>0</v>
      </c>
      <c r="G710" s="56">
        <v>0</v>
      </c>
      <c r="H710" s="56">
        <v>0</v>
      </c>
      <c r="I710" s="56">
        <v>0</v>
      </c>
      <c r="J710" s="56">
        <v>0</v>
      </c>
      <c r="K710" s="56">
        <v>0</v>
      </c>
      <c r="L710" s="56">
        <v>0</v>
      </c>
      <c r="M710" s="56">
        <v>0</v>
      </c>
      <c r="N710" s="56">
        <v>0</v>
      </c>
      <c r="O710" s="56">
        <v>0</v>
      </c>
      <c r="P710" s="56">
        <v>0</v>
      </c>
      <c r="Q710" s="56">
        <v>0</v>
      </c>
      <c r="R710" s="56">
        <v>0</v>
      </c>
      <c r="S710" s="56">
        <v>0</v>
      </c>
      <c r="T710" s="56">
        <v>0</v>
      </c>
    </row>
    <row r="711" spans="1:20" hidden="1" x14ac:dyDescent="0.15">
      <c r="A711" s="50" t="s">
        <v>568</v>
      </c>
      <c r="C711" s="45"/>
      <c r="D711" s="46" t="s">
        <v>82</v>
      </c>
      <c r="E711" s="56">
        <v>0</v>
      </c>
      <c r="F711" s="56">
        <v>0</v>
      </c>
      <c r="G711" s="56">
        <v>0</v>
      </c>
      <c r="H711" s="56">
        <v>0</v>
      </c>
      <c r="I711" s="56">
        <v>0</v>
      </c>
      <c r="J711" s="56">
        <v>0</v>
      </c>
      <c r="K711" s="56">
        <v>0</v>
      </c>
      <c r="L711" s="56">
        <v>0</v>
      </c>
      <c r="M711" s="56">
        <v>0</v>
      </c>
      <c r="N711" s="56">
        <v>0</v>
      </c>
      <c r="O711" s="56">
        <v>0</v>
      </c>
      <c r="P711" s="56">
        <v>0</v>
      </c>
      <c r="Q711" s="56">
        <v>0</v>
      </c>
      <c r="R711" s="56">
        <v>0</v>
      </c>
      <c r="S711" s="56">
        <v>0</v>
      </c>
      <c r="T711" s="56">
        <v>0</v>
      </c>
    </row>
    <row r="712" spans="1:20" hidden="1" x14ac:dyDescent="0.15">
      <c r="A712" s="50" t="s">
        <v>568</v>
      </c>
      <c r="C712" s="45"/>
      <c r="D712" s="46" t="s">
        <v>83</v>
      </c>
      <c r="E712" s="56">
        <v>0</v>
      </c>
      <c r="F712" s="56">
        <v>0</v>
      </c>
      <c r="G712" s="56">
        <v>0</v>
      </c>
      <c r="H712" s="56">
        <v>0</v>
      </c>
      <c r="I712" s="56">
        <v>0</v>
      </c>
      <c r="J712" s="56">
        <v>0</v>
      </c>
      <c r="K712" s="56">
        <v>0</v>
      </c>
      <c r="L712" s="56">
        <v>0</v>
      </c>
      <c r="M712" s="56">
        <v>0</v>
      </c>
      <c r="N712" s="56">
        <v>0</v>
      </c>
      <c r="O712" s="56">
        <v>0</v>
      </c>
      <c r="P712" s="56">
        <v>0</v>
      </c>
      <c r="Q712" s="56">
        <v>0</v>
      </c>
      <c r="R712" s="56">
        <v>0</v>
      </c>
      <c r="S712" s="56">
        <v>0</v>
      </c>
      <c r="T712" s="56">
        <v>0</v>
      </c>
    </row>
    <row r="713" spans="1:20" hidden="1" x14ac:dyDescent="0.15">
      <c r="A713" s="50" t="s">
        <v>568</v>
      </c>
      <c r="C713" s="45"/>
      <c r="D713" s="46" t="s">
        <v>84</v>
      </c>
      <c r="E713" s="56">
        <v>0</v>
      </c>
      <c r="F713" s="56">
        <v>0</v>
      </c>
      <c r="G713" s="56">
        <v>0</v>
      </c>
      <c r="H713" s="56">
        <v>0</v>
      </c>
      <c r="I713" s="56">
        <v>0</v>
      </c>
      <c r="J713" s="56">
        <v>0</v>
      </c>
      <c r="K713" s="56">
        <v>0</v>
      </c>
      <c r="L713" s="56">
        <v>0</v>
      </c>
      <c r="M713" s="56">
        <v>0</v>
      </c>
      <c r="N713" s="56">
        <v>0</v>
      </c>
      <c r="O713" s="56">
        <v>0</v>
      </c>
      <c r="P713" s="56">
        <v>0</v>
      </c>
      <c r="Q713" s="56">
        <v>0</v>
      </c>
      <c r="R713" s="56">
        <v>0</v>
      </c>
      <c r="S713" s="56">
        <v>0</v>
      </c>
      <c r="T713" s="56">
        <v>0</v>
      </c>
    </row>
    <row r="714" spans="1:20" hidden="1" x14ac:dyDescent="0.15">
      <c r="A714" s="50" t="s">
        <v>568</v>
      </c>
      <c r="C714" s="45"/>
      <c r="D714" s="46" t="s">
        <v>85</v>
      </c>
      <c r="E714" s="56">
        <v>0</v>
      </c>
      <c r="F714" s="56">
        <v>0</v>
      </c>
      <c r="G714" s="56">
        <v>0</v>
      </c>
      <c r="H714" s="56">
        <v>0</v>
      </c>
      <c r="I714" s="56">
        <v>0</v>
      </c>
      <c r="J714" s="56">
        <v>0</v>
      </c>
      <c r="K714" s="56">
        <v>0</v>
      </c>
      <c r="L714" s="56">
        <v>0</v>
      </c>
      <c r="M714" s="56">
        <v>0</v>
      </c>
      <c r="N714" s="56">
        <v>0</v>
      </c>
      <c r="O714" s="56">
        <v>0</v>
      </c>
      <c r="P714" s="56">
        <v>0</v>
      </c>
      <c r="Q714" s="56">
        <v>0</v>
      </c>
      <c r="R714" s="56">
        <v>0</v>
      </c>
      <c r="S714" s="56">
        <v>0</v>
      </c>
      <c r="T714" s="56">
        <v>0</v>
      </c>
    </row>
    <row r="715" spans="1:20" hidden="1" x14ac:dyDescent="0.15">
      <c r="A715" s="50" t="s">
        <v>568</v>
      </c>
      <c r="C715" s="45"/>
      <c r="D715" s="46" t="s">
        <v>86</v>
      </c>
      <c r="E715" s="56">
        <v>0</v>
      </c>
      <c r="F715" s="56">
        <v>0</v>
      </c>
      <c r="G715" s="56">
        <v>0</v>
      </c>
      <c r="H715" s="56">
        <v>0</v>
      </c>
      <c r="I715" s="56">
        <v>0</v>
      </c>
      <c r="J715" s="56">
        <v>0</v>
      </c>
      <c r="K715" s="56">
        <v>0</v>
      </c>
      <c r="L715" s="56">
        <v>0</v>
      </c>
      <c r="M715" s="56">
        <v>0</v>
      </c>
      <c r="N715" s="56">
        <v>0</v>
      </c>
      <c r="O715" s="56">
        <v>0</v>
      </c>
      <c r="P715" s="56">
        <v>0</v>
      </c>
      <c r="Q715" s="56">
        <v>0</v>
      </c>
      <c r="R715" s="56">
        <v>0</v>
      </c>
      <c r="S715" s="56">
        <v>0</v>
      </c>
      <c r="T715" s="56">
        <v>0</v>
      </c>
    </row>
    <row r="716" spans="1:20" hidden="1" x14ac:dyDescent="0.15">
      <c r="A716" s="50" t="s">
        <v>568</v>
      </c>
      <c r="C716" s="45"/>
      <c r="D716" s="46" t="s">
        <v>65</v>
      </c>
      <c r="E716" s="56">
        <v>0</v>
      </c>
      <c r="F716" s="56">
        <v>0</v>
      </c>
      <c r="G716" s="56">
        <v>0</v>
      </c>
      <c r="H716" s="56">
        <v>0</v>
      </c>
      <c r="I716" s="56">
        <v>0</v>
      </c>
      <c r="J716" s="56">
        <v>0</v>
      </c>
      <c r="K716" s="56">
        <v>0</v>
      </c>
      <c r="L716" s="56">
        <v>0</v>
      </c>
      <c r="M716" s="56">
        <v>0</v>
      </c>
      <c r="N716" s="56">
        <v>0</v>
      </c>
      <c r="O716" s="56">
        <v>0</v>
      </c>
      <c r="P716" s="56">
        <v>0</v>
      </c>
      <c r="Q716" s="56">
        <v>0</v>
      </c>
      <c r="R716" s="56">
        <v>0</v>
      </c>
      <c r="S716" s="56">
        <v>0</v>
      </c>
      <c r="T716" s="56">
        <v>0</v>
      </c>
    </row>
    <row r="717" spans="1:20" hidden="1" x14ac:dyDescent="0.15">
      <c r="A717" s="50" t="s">
        <v>568</v>
      </c>
      <c r="C717" s="45"/>
      <c r="D717" s="46" t="s">
        <v>87</v>
      </c>
      <c r="E717" s="56">
        <v>0</v>
      </c>
      <c r="F717" s="56">
        <v>0</v>
      </c>
      <c r="G717" s="56">
        <v>0</v>
      </c>
      <c r="H717" s="56">
        <v>0</v>
      </c>
      <c r="I717" s="56">
        <v>0</v>
      </c>
      <c r="J717" s="56">
        <v>0</v>
      </c>
      <c r="K717" s="56">
        <v>0</v>
      </c>
      <c r="L717" s="56">
        <v>0</v>
      </c>
      <c r="M717" s="56">
        <v>0</v>
      </c>
      <c r="N717" s="56">
        <v>0</v>
      </c>
      <c r="O717" s="56">
        <v>0</v>
      </c>
      <c r="P717" s="56">
        <v>0</v>
      </c>
      <c r="Q717" s="56">
        <v>0</v>
      </c>
      <c r="R717" s="56">
        <v>0</v>
      </c>
      <c r="S717" s="56">
        <v>0</v>
      </c>
      <c r="T717" s="56">
        <v>0</v>
      </c>
    </row>
    <row r="718" spans="1:20" hidden="1" x14ac:dyDescent="0.15">
      <c r="A718" s="50" t="s">
        <v>568</v>
      </c>
      <c r="C718" s="45"/>
      <c r="D718" s="46" t="s">
        <v>88</v>
      </c>
      <c r="E718" s="56">
        <v>0</v>
      </c>
      <c r="F718" s="56">
        <v>0</v>
      </c>
      <c r="G718" s="56">
        <v>0</v>
      </c>
      <c r="H718" s="56">
        <v>0</v>
      </c>
      <c r="I718" s="56">
        <v>0</v>
      </c>
      <c r="J718" s="56">
        <v>0</v>
      </c>
      <c r="K718" s="56">
        <v>0</v>
      </c>
      <c r="L718" s="56">
        <v>0</v>
      </c>
      <c r="M718" s="56">
        <v>0</v>
      </c>
      <c r="N718" s="56">
        <v>0</v>
      </c>
      <c r="O718" s="56">
        <v>0</v>
      </c>
      <c r="P718" s="56">
        <v>0</v>
      </c>
      <c r="Q718" s="56">
        <v>0</v>
      </c>
      <c r="R718" s="56">
        <v>0</v>
      </c>
      <c r="S718" s="56">
        <v>0</v>
      </c>
      <c r="T718" s="56">
        <v>0</v>
      </c>
    </row>
    <row r="719" spans="1:20" hidden="1" x14ac:dyDescent="0.15">
      <c r="A719" s="50" t="s">
        <v>568</v>
      </c>
      <c r="C719" s="45"/>
      <c r="D719" s="46" t="s">
        <v>89</v>
      </c>
      <c r="E719" s="56">
        <v>0</v>
      </c>
      <c r="F719" s="56">
        <v>0</v>
      </c>
      <c r="G719" s="56">
        <v>0</v>
      </c>
      <c r="H719" s="56">
        <v>0</v>
      </c>
      <c r="I719" s="56">
        <v>0</v>
      </c>
      <c r="J719" s="56">
        <v>0</v>
      </c>
      <c r="K719" s="56">
        <v>0</v>
      </c>
      <c r="L719" s="56">
        <v>0</v>
      </c>
      <c r="M719" s="56">
        <v>0</v>
      </c>
      <c r="N719" s="56">
        <v>0</v>
      </c>
      <c r="O719" s="56">
        <v>0</v>
      </c>
      <c r="P719" s="56">
        <v>0</v>
      </c>
      <c r="Q719" s="56">
        <v>0</v>
      </c>
      <c r="R719" s="56">
        <v>0</v>
      </c>
      <c r="S719" s="56">
        <v>0</v>
      </c>
      <c r="T719" s="56">
        <v>0</v>
      </c>
    </row>
    <row r="720" spans="1:20" hidden="1" x14ac:dyDescent="0.15">
      <c r="A720" s="50" t="s">
        <v>568</v>
      </c>
      <c r="C720" s="45"/>
      <c r="D720" s="46" t="s">
        <v>90</v>
      </c>
      <c r="E720" s="56">
        <v>0</v>
      </c>
      <c r="F720" s="56">
        <v>0</v>
      </c>
      <c r="G720" s="56">
        <v>0</v>
      </c>
      <c r="H720" s="56">
        <v>0</v>
      </c>
      <c r="I720" s="56">
        <v>0</v>
      </c>
      <c r="J720" s="56">
        <v>0</v>
      </c>
      <c r="K720" s="56">
        <v>0</v>
      </c>
      <c r="L720" s="56">
        <v>0</v>
      </c>
      <c r="M720" s="56">
        <v>0</v>
      </c>
      <c r="N720" s="56">
        <v>0</v>
      </c>
      <c r="O720" s="56">
        <v>0</v>
      </c>
      <c r="P720" s="56">
        <v>0</v>
      </c>
      <c r="Q720" s="56">
        <v>0</v>
      </c>
      <c r="R720" s="56">
        <v>0</v>
      </c>
      <c r="S720" s="56">
        <v>0</v>
      </c>
      <c r="T720" s="56">
        <v>0</v>
      </c>
    </row>
    <row r="721" spans="1:20" hidden="1" x14ac:dyDescent="0.15">
      <c r="A721" s="50" t="s">
        <v>568</v>
      </c>
      <c r="C721" s="45"/>
      <c r="D721" s="43" t="s">
        <v>208</v>
      </c>
      <c r="E721" s="67">
        <v>1344880</v>
      </c>
      <c r="F721" s="67">
        <v>1442090</v>
      </c>
      <c r="G721" s="67">
        <v>1430420</v>
      </c>
      <c r="H721" s="67">
        <v>1553550</v>
      </c>
      <c r="I721" s="67">
        <v>1142980</v>
      </c>
      <c r="J721" s="67">
        <v>1450580</v>
      </c>
      <c r="K721" s="67">
        <v>1356950</v>
      </c>
      <c r="L721" s="67">
        <v>1849910</v>
      </c>
      <c r="M721" s="67">
        <v>1608450</v>
      </c>
      <c r="N721" s="67">
        <v>1742980</v>
      </c>
      <c r="O721" s="67">
        <v>2101420</v>
      </c>
      <c r="P721" s="67">
        <v>1812130</v>
      </c>
      <c r="Q721" s="67">
        <v>2434050</v>
      </c>
      <c r="R721" s="67">
        <v>2216550</v>
      </c>
      <c r="S721" s="67">
        <v>2735450</v>
      </c>
      <c r="T721" s="67">
        <v>3875940</v>
      </c>
    </row>
    <row r="722" spans="1:20" hidden="1" x14ac:dyDescent="0.15">
      <c r="A722" s="50" t="s">
        <v>568</v>
      </c>
      <c r="C722" s="43" t="s">
        <v>91</v>
      </c>
      <c r="D722" s="44"/>
      <c r="E722" s="50"/>
    </row>
    <row r="723" spans="1:20" hidden="1" x14ac:dyDescent="0.15">
      <c r="A723" s="50" t="s">
        <v>568</v>
      </c>
      <c r="C723" s="45"/>
      <c r="D723" s="43" t="s">
        <v>213</v>
      </c>
      <c r="E723" s="50"/>
    </row>
    <row r="724" spans="1:20" hidden="1" x14ac:dyDescent="0.15">
      <c r="A724" s="50" t="s">
        <v>568</v>
      </c>
      <c r="C724" s="45"/>
      <c r="D724" s="46" t="s">
        <v>153</v>
      </c>
      <c r="E724" s="53">
        <v>0</v>
      </c>
      <c r="F724" s="53">
        <v>0</v>
      </c>
      <c r="G724" s="53">
        <v>0</v>
      </c>
      <c r="H724" s="53">
        <v>0</v>
      </c>
      <c r="I724" s="53">
        <v>0</v>
      </c>
      <c r="J724" s="53">
        <v>0</v>
      </c>
      <c r="K724" s="53">
        <v>0</v>
      </c>
      <c r="L724" s="53">
        <v>0</v>
      </c>
      <c r="M724" s="53">
        <v>0</v>
      </c>
      <c r="N724" s="53">
        <v>0</v>
      </c>
      <c r="O724" s="53">
        <v>0</v>
      </c>
      <c r="P724" s="53">
        <v>0</v>
      </c>
      <c r="Q724" s="53">
        <v>0</v>
      </c>
      <c r="R724" s="53">
        <v>0</v>
      </c>
      <c r="S724" s="53">
        <v>0</v>
      </c>
      <c r="T724" s="53">
        <v>0</v>
      </c>
    </row>
    <row r="725" spans="1:20" hidden="1" x14ac:dyDescent="0.15">
      <c r="A725" s="50" t="s">
        <v>568</v>
      </c>
      <c r="C725" s="45"/>
      <c r="D725" s="46" t="s">
        <v>152</v>
      </c>
      <c r="E725" s="53">
        <v>170.90684679857628</v>
      </c>
      <c r="F725" s="53">
        <v>122.53626239044739</v>
      </c>
      <c r="G725" s="53">
        <v>130.17145700179876</v>
      </c>
      <c r="H725" s="53">
        <v>65.975544414252354</v>
      </c>
      <c r="I725" s="53">
        <v>21.905736920662864</v>
      </c>
      <c r="J725" s="53">
        <v>88.158750813272604</v>
      </c>
      <c r="K725" s="53">
        <v>5.0949136974243174</v>
      </c>
      <c r="L725" s="53">
        <v>49.408702973707371</v>
      </c>
      <c r="M725" s="53">
        <v>40.783229362011554</v>
      </c>
      <c r="N725" s="53">
        <v>7.329021393853572</v>
      </c>
      <c r="O725" s="53">
        <v>33.607294576906881</v>
      </c>
      <c r="P725" s="53">
        <v>23.101726051513641</v>
      </c>
      <c r="Q725" s="53">
        <v>28.301886792452827</v>
      </c>
      <c r="R725" s="53">
        <v>13.098472961077729</v>
      </c>
      <c r="S725" s="53">
        <v>8.0418309158406363</v>
      </c>
      <c r="T725" s="53">
        <v>1.6552489570974778</v>
      </c>
    </row>
    <row r="726" spans="1:20" hidden="1" x14ac:dyDescent="0.15">
      <c r="A726" s="50" t="s">
        <v>568</v>
      </c>
      <c r="C726" s="45"/>
      <c r="D726" s="46" t="s">
        <v>154</v>
      </c>
      <c r="E726" s="53">
        <v>228.58222664472424</v>
      </c>
      <c r="F726" s="53">
        <v>228.58222664472424</v>
      </c>
      <c r="G726" s="53">
        <v>228.58222664472424</v>
      </c>
      <c r="H726" s="53">
        <v>228.58222664472424</v>
      </c>
      <c r="I726" s="53">
        <v>228.58222664472424</v>
      </c>
      <c r="J726" s="53">
        <v>228.58222664472424</v>
      </c>
      <c r="K726" s="53">
        <v>228.58222664472424</v>
      </c>
      <c r="L726" s="53">
        <v>228.58222664472424</v>
      </c>
      <c r="M726" s="53">
        <v>228.58222664472424</v>
      </c>
      <c r="N726" s="53">
        <v>228.58222664472424</v>
      </c>
      <c r="O726" s="53">
        <v>228.58222664472424</v>
      </c>
      <c r="P726" s="53">
        <v>228.58222664472424</v>
      </c>
      <c r="Q726" s="53">
        <v>228.58222664472424</v>
      </c>
      <c r="R726" s="53">
        <v>228.58222664472424</v>
      </c>
      <c r="S726" s="53">
        <v>228.58222664472424</v>
      </c>
      <c r="T726" s="53">
        <v>228.58222664472424</v>
      </c>
    </row>
    <row r="727" spans="1:20" hidden="1" x14ac:dyDescent="0.15">
      <c r="A727" s="50" t="s">
        <v>568</v>
      </c>
      <c r="C727" s="45"/>
      <c r="D727" s="46" t="s">
        <v>160</v>
      </c>
      <c r="E727" s="53">
        <v>86.455662290941092</v>
      </c>
      <c r="F727" s="53">
        <v>86.422174595277269</v>
      </c>
      <c r="G727" s="53">
        <v>86.407822725707064</v>
      </c>
      <c r="H727" s="53">
        <v>86.393470856136858</v>
      </c>
      <c r="I727" s="53">
        <v>86.326495464809213</v>
      </c>
      <c r="J727" s="53">
        <v>86.307359638715596</v>
      </c>
      <c r="K727" s="53">
        <v>86.355199203949624</v>
      </c>
      <c r="L727" s="53">
        <v>86.302575682192199</v>
      </c>
      <c r="M727" s="53">
        <v>86.336063377856021</v>
      </c>
      <c r="N727" s="53">
        <v>86.163840943013497</v>
      </c>
      <c r="O727" s="53">
        <v>86.316927551762404</v>
      </c>
      <c r="P727" s="53">
        <v>86.264304030004965</v>
      </c>
      <c r="Q727" s="53">
        <v>86.259520073481568</v>
      </c>
      <c r="R727" s="53">
        <v>86.240384247387951</v>
      </c>
      <c r="S727" s="53">
        <v>86.192544682153923</v>
      </c>
      <c r="T727" s="53">
        <v>85.661525508056172</v>
      </c>
    </row>
    <row r="728" spans="1:20" hidden="1" x14ac:dyDescent="0.15">
      <c r="A728" s="50" t="s">
        <v>568</v>
      </c>
      <c r="C728" s="45"/>
      <c r="D728" s="46" t="s">
        <v>155</v>
      </c>
      <c r="E728" s="53">
        <v>71.434038807455309</v>
      </c>
      <c r="F728" s="53">
        <v>71.434038807455309</v>
      </c>
      <c r="G728" s="53">
        <v>71.434038807455309</v>
      </c>
      <c r="H728" s="53">
        <v>71.434038807455309</v>
      </c>
      <c r="I728" s="53">
        <v>71.434038807455309</v>
      </c>
      <c r="J728" s="53">
        <v>71.434038807455309</v>
      </c>
      <c r="K728" s="53">
        <v>71.434038807455309</v>
      </c>
      <c r="L728" s="53">
        <v>71.434038807455309</v>
      </c>
      <c r="M728" s="53">
        <v>71.434038807455309</v>
      </c>
      <c r="N728" s="53">
        <v>71.434038807455309</v>
      </c>
      <c r="O728" s="53">
        <v>71.434038807455309</v>
      </c>
      <c r="P728" s="53">
        <v>71.434038807455309</v>
      </c>
      <c r="Q728" s="53">
        <v>71.434038807455309</v>
      </c>
      <c r="R728" s="53">
        <v>71.434038807455309</v>
      </c>
      <c r="S728" s="53">
        <v>71.434038807455309</v>
      </c>
      <c r="T728" s="53">
        <v>71.434038807455309</v>
      </c>
    </row>
    <row r="729" spans="1:20" hidden="1" x14ac:dyDescent="0.15">
      <c r="A729" s="50" t="s">
        <v>568</v>
      </c>
      <c r="C729" s="45"/>
      <c r="D729" s="46" t="s">
        <v>161</v>
      </c>
      <c r="E729" s="53">
        <v>0</v>
      </c>
      <c r="F729" s="53">
        <v>0</v>
      </c>
      <c r="G729" s="53">
        <v>0</v>
      </c>
      <c r="H729" s="53">
        <v>0</v>
      </c>
      <c r="I729" s="53">
        <v>0</v>
      </c>
      <c r="J729" s="53">
        <v>0</v>
      </c>
      <c r="K729" s="53">
        <v>0</v>
      </c>
      <c r="L729" s="53">
        <v>0</v>
      </c>
      <c r="M729" s="53">
        <v>0</v>
      </c>
      <c r="N729" s="53">
        <v>0</v>
      </c>
      <c r="O729" s="53">
        <v>0</v>
      </c>
      <c r="P729" s="53">
        <v>0</v>
      </c>
      <c r="Q729" s="53">
        <v>0</v>
      </c>
      <c r="R729" s="53">
        <v>0</v>
      </c>
      <c r="S729" s="53">
        <v>0</v>
      </c>
      <c r="T729" s="53">
        <v>0</v>
      </c>
    </row>
    <row r="730" spans="1:20" hidden="1" x14ac:dyDescent="0.15">
      <c r="A730" s="50" t="s">
        <v>568</v>
      </c>
      <c r="C730" s="45"/>
      <c r="D730" s="46" t="s">
        <v>156</v>
      </c>
      <c r="E730" s="53">
        <v>81.293773202189129</v>
      </c>
      <c r="F730" s="53">
        <v>82.762447854873884</v>
      </c>
      <c r="G730" s="53">
        <v>80.188679245283012</v>
      </c>
      <c r="H730" s="53">
        <v>81.159822419533839</v>
      </c>
      <c r="I730" s="53">
        <v>69.774005893834428</v>
      </c>
      <c r="J730" s="53">
        <v>74.165677982318485</v>
      </c>
      <c r="K730" s="53">
        <v>61.693903325806581</v>
      </c>
      <c r="L730" s="53">
        <v>78.246392896781344</v>
      </c>
      <c r="M730" s="53">
        <v>76.710742852768945</v>
      </c>
      <c r="N730" s="53">
        <v>64.726931761644138</v>
      </c>
      <c r="O730" s="53">
        <v>73.983887634429166</v>
      </c>
      <c r="P730" s="53">
        <v>71.046538329059658</v>
      </c>
      <c r="Q730" s="53">
        <v>73.816449156110068</v>
      </c>
      <c r="R730" s="53">
        <v>71.8741628076084</v>
      </c>
      <c r="S730" s="53">
        <v>68.128324849783766</v>
      </c>
      <c r="T730" s="53">
        <v>86.273871943051773</v>
      </c>
    </row>
    <row r="731" spans="1:20" hidden="1" x14ac:dyDescent="0.15">
      <c r="A731" s="50" t="s">
        <v>568</v>
      </c>
      <c r="C731" s="45"/>
      <c r="D731" s="46" t="s">
        <v>162</v>
      </c>
      <c r="E731" s="53">
        <v>0</v>
      </c>
      <c r="F731" s="53">
        <v>0</v>
      </c>
      <c r="G731" s="53">
        <v>0</v>
      </c>
      <c r="H731" s="53">
        <v>0</v>
      </c>
      <c r="I731" s="53">
        <v>0</v>
      </c>
      <c r="J731" s="53">
        <v>0</v>
      </c>
      <c r="K731" s="53">
        <v>0</v>
      </c>
      <c r="L731" s="53">
        <v>0</v>
      </c>
      <c r="M731" s="53">
        <v>0</v>
      </c>
      <c r="N731" s="53">
        <v>0</v>
      </c>
      <c r="O731" s="53">
        <v>0</v>
      </c>
      <c r="P731" s="53">
        <v>0</v>
      </c>
      <c r="Q731" s="53">
        <v>0</v>
      </c>
      <c r="R731" s="53">
        <v>0</v>
      </c>
      <c r="S731" s="53">
        <v>0</v>
      </c>
      <c r="T731" s="53">
        <v>0</v>
      </c>
    </row>
    <row r="732" spans="1:20" hidden="1" x14ac:dyDescent="0.15">
      <c r="A732" s="50" t="s">
        <v>568</v>
      </c>
      <c r="C732" s="45"/>
      <c r="D732" s="46" t="s">
        <v>163</v>
      </c>
      <c r="E732" s="53">
        <v>0</v>
      </c>
      <c r="F732" s="53">
        <v>0</v>
      </c>
      <c r="G732" s="53">
        <v>0</v>
      </c>
      <c r="H732" s="53">
        <v>0</v>
      </c>
      <c r="I732" s="53">
        <v>0</v>
      </c>
      <c r="J732" s="53">
        <v>0</v>
      </c>
      <c r="K732" s="53">
        <v>0</v>
      </c>
      <c r="L732" s="53">
        <v>0</v>
      </c>
      <c r="M732" s="53">
        <v>0</v>
      </c>
      <c r="N732" s="53">
        <v>0</v>
      </c>
      <c r="O732" s="53">
        <v>0</v>
      </c>
      <c r="P732" s="53">
        <v>0</v>
      </c>
      <c r="Q732" s="53">
        <v>0</v>
      </c>
      <c r="R732" s="53">
        <v>0</v>
      </c>
      <c r="S732" s="53">
        <v>0</v>
      </c>
      <c r="T732" s="53">
        <v>0</v>
      </c>
    </row>
    <row r="733" spans="1:20" hidden="1" x14ac:dyDescent="0.15">
      <c r="A733" s="50" t="s">
        <v>568</v>
      </c>
      <c r="C733" s="45"/>
      <c r="D733" s="46" t="s">
        <v>164</v>
      </c>
      <c r="E733" s="53">
        <v>0</v>
      </c>
      <c r="F733" s="53">
        <v>0</v>
      </c>
      <c r="G733" s="53">
        <v>0</v>
      </c>
      <c r="H733" s="53">
        <v>0</v>
      </c>
      <c r="I733" s="53">
        <v>0</v>
      </c>
      <c r="J733" s="53">
        <v>0</v>
      </c>
      <c r="K733" s="53">
        <v>0</v>
      </c>
      <c r="L733" s="53">
        <v>0</v>
      </c>
      <c r="M733" s="53">
        <v>0</v>
      </c>
      <c r="N733" s="53">
        <v>0</v>
      </c>
      <c r="O733" s="53">
        <v>0</v>
      </c>
      <c r="P733" s="53">
        <v>0</v>
      </c>
      <c r="Q733" s="53">
        <v>0</v>
      </c>
      <c r="R733" s="53">
        <v>0</v>
      </c>
      <c r="S733" s="53">
        <v>0</v>
      </c>
      <c r="T733" s="53">
        <v>0</v>
      </c>
    </row>
    <row r="734" spans="1:20" hidden="1" x14ac:dyDescent="0.15">
      <c r="A734" s="50" t="s">
        <v>568</v>
      </c>
      <c r="C734" s="45"/>
      <c r="D734" s="46" t="s">
        <v>165</v>
      </c>
      <c r="E734" s="53">
        <v>0</v>
      </c>
      <c r="F734" s="53">
        <v>0</v>
      </c>
      <c r="G734" s="53">
        <v>0</v>
      </c>
      <c r="H734" s="53">
        <v>0</v>
      </c>
      <c r="I734" s="53">
        <v>0</v>
      </c>
      <c r="J734" s="53">
        <v>0</v>
      </c>
      <c r="K734" s="53">
        <v>0</v>
      </c>
      <c r="L734" s="53">
        <v>0</v>
      </c>
      <c r="M734" s="53">
        <v>0</v>
      </c>
      <c r="N734" s="53">
        <v>0</v>
      </c>
      <c r="O734" s="53">
        <v>0</v>
      </c>
      <c r="P734" s="53">
        <v>0</v>
      </c>
      <c r="Q734" s="53">
        <v>0</v>
      </c>
      <c r="R734" s="53">
        <v>0</v>
      </c>
      <c r="S734" s="53">
        <v>0</v>
      </c>
      <c r="T734" s="53">
        <v>0</v>
      </c>
    </row>
    <row r="735" spans="1:20" hidden="1" x14ac:dyDescent="0.15">
      <c r="A735" s="50" t="s">
        <v>568</v>
      </c>
      <c r="C735" s="45"/>
      <c r="D735" s="46" t="s">
        <v>166</v>
      </c>
      <c r="E735" s="53">
        <v>0</v>
      </c>
      <c r="F735" s="53">
        <v>0</v>
      </c>
      <c r="G735" s="53">
        <v>0</v>
      </c>
      <c r="H735" s="53">
        <v>0</v>
      </c>
      <c r="I735" s="53">
        <v>0</v>
      </c>
      <c r="J735" s="53">
        <v>0</v>
      </c>
      <c r="K735" s="53">
        <v>0</v>
      </c>
      <c r="L735" s="53">
        <v>0</v>
      </c>
      <c r="M735" s="53">
        <v>0</v>
      </c>
      <c r="N735" s="53">
        <v>0</v>
      </c>
      <c r="O735" s="53">
        <v>0</v>
      </c>
      <c r="P735" s="53">
        <v>0</v>
      </c>
      <c r="Q735" s="53">
        <v>0</v>
      </c>
      <c r="R735" s="53">
        <v>0</v>
      </c>
      <c r="S735" s="53">
        <v>0</v>
      </c>
      <c r="T735" s="53">
        <v>0</v>
      </c>
    </row>
    <row r="736" spans="1:20" hidden="1" x14ac:dyDescent="0.15">
      <c r="A736" s="50" t="s">
        <v>568</v>
      </c>
      <c r="C736" s="45"/>
      <c r="D736" s="46" t="s">
        <v>157</v>
      </c>
      <c r="E736" s="53">
        <v>0</v>
      </c>
      <c r="F736" s="53">
        <v>0</v>
      </c>
      <c r="G736" s="53">
        <v>0</v>
      </c>
      <c r="H736" s="53">
        <v>0</v>
      </c>
      <c r="I736" s="53">
        <v>0</v>
      </c>
      <c r="J736" s="53">
        <v>0</v>
      </c>
      <c r="K736" s="53">
        <v>0</v>
      </c>
      <c r="L736" s="53">
        <v>0</v>
      </c>
      <c r="M736" s="53">
        <v>0</v>
      </c>
      <c r="N736" s="53">
        <v>0</v>
      </c>
      <c r="O736" s="53">
        <v>0</v>
      </c>
      <c r="P736" s="53">
        <v>0</v>
      </c>
      <c r="Q736" s="53">
        <v>0</v>
      </c>
      <c r="R736" s="53">
        <v>0</v>
      </c>
      <c r="S736" s="53">
        <v>0</v>
      </c>
      <c r="T736" s="53">
        <v>0</v>
      </c>
    </row>
    <row r="737" spans="1:20" hidden="1" x14ac:dyDescent="0.15">
      <c r="A737" s="50" t="s">
        <v>568</v>
      </c>
      <c r="C737" s="45"/>
      <c r="D737" s="46" t="s">
        <v>167</v>
      </c>
      <c r="E737" s="53">
        <v>0</v>
      </c>
      <c r="F737" s="53">
        <v>0</v>
      </c>
      <c r="G737" s="53">
        <v>0</v>
      </c>
      <c r="H737" s="53">
        <v>0</v>
      </c>
      <c r="I737" s="53">
        <v>0</v>
      </c>
      <c r="J737" s="53">
        <v>0</v>
      </c>
      <c r="K737" s="53">
        <v>0</v>
      </c>
      <c r="L737" s="53">
        <v>0</v>
      </c>
      <c r="M737" s="53">
        <v>0</v>
      </c>
      <c r="N737" s="53">
        <v>0</v>
      </c>
      <c r="O737" s="53">
        <v>0</v>
      </c>
      <c r="P737" s="53">
        <v>0</v>
      </c>
      <c r="Q737" s="53">
        <v>0</v>
      </c>
      <c r="R737" s="53">
        <v>0</v>
      </c>
      <c r="S737" s="53">
        <v>0</v>
      </c>
      <c r="T737" s="53">
        <v>0</v>
      </c>
    </row>
    <row r="738" spans="1:20" hidden="1" x14ac:dyDescent="0.15">
      <c r="A738" s="50" t="s">
        <v>568</v>
      </c>
      <c r="C738" s="45"/>
      <c r="D738" s="46" t="s">
        <v>90</v>
      </c>
      <c r="E738" s="53">
        <v>638.67733170040947</v>
      </c>
      <c r="F738" s="53">
        <v>591.7371502927781</v>
      </c>
      <c r="G738" s="53">
        <v>596.77944046844493</v>
      </c>
      <c r="H738" s="53">
        <v>533.54510314210256</v>
      </c>
      <c r="I738" s="53">
        <v>478.02728768800944</v>
      </c>
      <c r="J738" s="53">
        <v>548.6480538864862</v>
      </c>
      <c r="K738" s="53">
        <v>453.16028167936008</v>
      </c>
      <c r="L738" s="53">
        <v>513.97393700486043</v>
      </c>
      <c r="M738" s="53">
        <v>503.84630104481607</v>
      </c>
      <c r="N738" s="53">
        <v>458.23605955069075</v>
      </c>
      <c r="O738" s="53">
        <v>493.92437521527802</v>
      </c>
      <c r="P738" s="53">
        <v>480.42883386275781</v>
      </c>
      <c r="Q738" s="53">
        <v>488.39412147422399</v>
      </c>
      <c r="R738" s="53">
        <v>471.22928546825364</v>
      </c>
      <c r="S738" s="53">
        <v>462.37896589995785</v>
      </c>
      <c r="T738" s="53">
        <v>473.60691186038497</v>
      </c>
    </row>
    <row r="739" spans="1:20" hidden="1" x14ac:dyDescent="0.15">
      <c r="A739" s="50" t="s">
        <v>568</v>
      </c>
      <c r="C739" s="45"/>
      <c r="D739" s="43" t="s">
        <v>209</v>
      </c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</row>
    <row r="740" spans="1:20" hidden="1" x14ac:dyDescent="0.15">
      <c r="A740" s="50" t="s">
        <v>568</v>
      </c>
      <c r="C740" s="45"/>
      <c r="D740" s="46" t="s">
        <v>151</v>
      </c>
      <c r="E740" s="53">
        <v>4.7074132190286653</v>
      </c>
      <c r="F740" s="53">
        <v>98.152435990661715</v>
      </c>
      <c r="G740" s="53">
        <v>87.527268552183386</v>
      </c>
      <c r="H740" s="53">
        <v>209.66646255118832</v>
      </c>
      <c r="I740" s="53">
        <v>68.769375023919778</v>
      </c>
      <c r="J740" s="53">
        <v>145.3031114853228</v>
      </c>
      <c r="K740" s="53">
        <v>195.99869876382562</v>
      </c>
      <c r="L740" s="53">
        <v>371.01496421600518</v>
      </c>
      <c r="M740" s="53">
        <v>265.62918596195794</v>
      </c>
      <c r="N740" s="53">
        <v>375.59799456542538</v>
      </c>
      <c r="O740" s="53">
        <v>511.39060048222279</v>
      </c>
      <c r="P740" s="53">
        <v>386.48627961269085</v>
      </c>
      <c r="Q740" s="53">
        <v>676.04481610471123</v>
      </c>
      <c r="R740" s="53">
        <v>589.15859772666386</v>
      </c>
      <c r="S740" s="53">
        <v>846.24842129434717</v>
      </c>
      <c r="T740" s="53">
        <v>1380.6259328715219</v>
      </c>
    </row>
    <row r="741" spans="1:20" hidden="1" x14ac:dyDescent="0.15">
      <c r="A741" s="50" t="s">
        <v>568</v>
      </c>
      <c r="C741" s="45"/>
      <c r="D741" s="46" t="s">
        <v>168</v>
      </c>
      <c r="E741" s="53">
        <v>0</v>
      </c>
      <c r="F741" s="53">
        <v>0</v>
      </c>
      <c r="G741" s="53">
        <v>0</v>
      </c>
      <c r="H741" s="53">
        <v>0</v>
      </c>
      <c r="I741" s="53">
        <v>0</v>
      </c>
      <c r="J741" s="53">
        <v>0</v>
      </c>
      <c r="K741" s="53">
        <v>0</v>
      </c>
      <c r="L741" s="53">
        <v>0</v>
      </c>
      <c r="M741" s="53">
        <v>0</v>
      </c>
      <c r="N741" s="53">
        <v>0</v>
      </c>
      <c r="O741" s="53">
        <v>0</v>
      </c>
      <c r="P741" s="53">
        <v>0</v>
      </c>
      <c r="Q741" s="53">
        <v>0</v>
      </c>
      <c r="R741" s="53">
        <v>0</v>
      </c>
      <c r="S741" s="53">
        <v>0</v>
      </c>
      <c r="T741" s="53">
        <v>0</v>
      </c>
    </row>
    <row r="742" spans="1:20" hidden="1" x14ac:dyDescent="0.15">
      <c r="A742" s="50" t="s">
        <v>568</v>
      </c>
      <c r="C742" s="45"/>
      <c r="D742" s="46" t="s">
        <v>169</v>
      </c>
      <c r="E742" s="53">
        <v>0</v>
      </c>
      <c r="F742" s="53">
        <v>0</v>
      </c>
      <c r="G742" s="53">
        <v>0</v>
      </c>
      <c r="H742" s="53">
        <v>0</v>
      </c>
      <c r="I742" s="53">
        <v>0</v>
      </c>
      <c r="J742" s="53">
        <v>0</v>
      </c>
      <c r="K742" s="53">
        <v>0</v>
      </c>
      <c r="L742" s="53">
        <v>0</v>
      </c>
      <c r="M742" s="53">
        <v>0</v>
      </c>
      <c r="N742" s="53">
        <v>0</v>
      </c>
      <c r="O742" s="53">
        <v>0</v>
      </c>
      <c r="P742" s="53">
        <v>0</v>
      </c>
      <c r="Q742" s="53">
        <v>0</v>
      </c>
      <c r="R742" s="53">
        <v>0</v>
      </c>
      <c r="S742" s="53">
        <v>0</v>
      </c>
      <c r="T742" s="53">
        <v>0</v>
      </c>
    </row>
    <row r="743" spans="1:20" hidden="1" x14ac:dyDescent="0.15">
      <c r="A743" s="50" t="s">
        <v>568</v>
      </c>
      <c r="C743" s="45"/>
      <c r="D743" s="46" t="s">
        <v>170</v>
      </c>
      <c r="E743" s="53">
        <v>0</v>
      </c>
      <c r="F743" s="53">
        <v>0</v>
      </c>
      <c r="G743" s="53">
        <v>0</v>
      </c>
      <c r="H743" s="53">
        <v>0</v>
      </c>
      <c r="I743" s="53">
        <v>0</v>
      </c>
      <c r="J743" s="53">
        <v>0</v>
      </c>
      <c r="K743" s="53">
        <v>0</v>
      </c>
      <c r="L743" s="53">
        <v>0</v>
      </c>
      <c r="M743" s="53">
        <v>0</v>
      </c>
      <c r="N743" s="53">
        <v>0</v>
      </c>
      <c r="O743" s="53">
        <v>0</v>
      </c>
      <c r="P743" s="53">
        <v>0</v>
      </c>
      <c r="Q743" s="53">
        <v>0</v>
      </c>
      <c r="R743" s="53">
        <v>0</v>
      </c>
      <c r="S743" s="53">
        <v>0</v>
      </c>
      <c r="T743" s="53">
        <v>0</v>
      </c>
    </row>
    <row r="744" spans="1:20" hidden="1" x14ac:dyDescent="0.15">
      <c r="A744" s="50" t="s">
        <v>568</v>
      </c>
      <c r="C744" s="45"/>
      <c r="D744" s="46" t="s">
        <v>158</v>
      </c>
      <c r="E744" s="53">
        <v>0</v>
      </c>
      <c r="F744" s="53">
        <v>0</v>
      </c>
      <c r="G744" s="53">
        <v>0</v>
      </c>
      <c r="H744" s="53">
        <v>0</v>
      </c>
      <c r="I744" s="53">
        <v>0</v>
      </c>
      <c r="J744" s="53">
        <v>0</v>
      </c>
      <c r="K744" s="53">
        <v>0</v>
      </c>
      <c r="L744" s="53">
        <v>0</v>
      </c>
      <c r="M744" s="53">
        <v>0</v>
      </c>
      <c r="N744" s="53">
        <v>0</v>
      </c>
      <c r="O744" s="53">
        <v>0</v>
      </c>
      <c r="P744" s="53">
        <v>0</v>
      </c>
      <c r="Q744" s="53">
        <v>0</v>
      </c>
      <c r="R744" s="53">
        <v>0</v>
      </c>
      <c r="S744" s="53">
        <v>0</v>
      </c>
      <c r="T744" s="53">
        <v>0</v>
      </c>
    </row>
    <row r="745" spans="1:20" hidden="1" x14ac:dyDescent="0.15">
      <c r="A745" s="50" t="s">
        <v>568</v>
      </c>
      <c r="C745" s="45"/>
      <c r="D745" s="46" t="s">
        <v>171</v>
      </c>
      <c r="E745" s="53">
        <v>0</v>
      </c>
      <c r="F745" s="53">
        <v>0</v>
      </c>
      <c r="G745" s="53">
        <v>0</v>
      </c>
      <c r="H745" s="53">
        <v>0</v>
      </c>
      <c r="I745" s="53">
        <v>0</v>
      </c>
      <c r="J745" s="53">
        <v>0</v>
      </c>
      <c r="K745" s="53">
        <v>0</v>
      </c>
      <c r="L745" s="53">
        <v>0</v>
      </c>
      <c r="M745" s="53">
        <v>0</v>
      </c>
      <c r="N745" s="53">
        <v>0</v>
      </c>
      <c r="O745" s="53">
        <v>0</v>
      </c>
      <c r="P745" s="53">
        <v>0</v>
      </c>
      <c r="Q745" s="53">
        <v>0</v>
      </c>
      <c r="R745" s="53">
        <v>0</v>
      </c>
      <c r="S745" s="53">
        <v>0</v>
      </c>
      <c r="T745" s="53">
        <v>0</v>
      </c>
    </row>
    <row r="746" spans="1:20" hidden="1" x14ac:dyDescent="0.15">
      <c r="A746" s="50" t="s">
        <v>568</v>
      </c>
      <c r="C746" s="45"/>
      <c r="D746" s="46" t="s">
        <v>172</v>
      </c>
      <c r="E746" s="53">
        <v>0</v>
      </c>
      <c r="F746" s="53">
        <v>0</v>
      </c>
      <c r="G746" s="53">
        <v>0</v>
      </c>
      <c r="H746" s="53">
        <v>0</v>
      </c>
      <c r="I746" s="53">
        <v>0</v>
      </c>
      <c r="J746" s="53">
        <v>0</v>
      </c>
      <c r="K746" s="53">
        <v>0</v>
      </c>
      <c r="L746" s="53">
        <v>0</v>
      </c>
      <c r="M746" s="53">
        <v>0</v>
      </c>
      <c r="N746" s="53">
        <v>0</v>
      </c>
      <c r="O746" s="53">
        <v>0</v>
      </c>
      <c r="P746" s="53">
        <v>0</v>
      </c>
      <c r="Q746" s="53">
        <v>0</v>
      </c>
      <c r="R746" s="53">
        <v>0</v>
      </c>
      <c r="S746" s="53">
        <v>0</v>
      </c>
      <c r="T746" s="53">
        <v>0</v>
      </c>
    </row>
    <row r="747" spans="1:20" hidden="1" x14ac:dyDescent="0.15">
      <c r="A747" s="50" t="s">
        <v>568</v>
      </c>
      <c r="C747" s="45"/>
      <c r="D747" s="46" t="s">
        <v>173</v>
      </c>
      <c r="E747" s="53">
        <v>0</v>
      </c>
      <c r="F747" s="53">
        <v>0</v>
      </c>
      <c r="G747" s="53">
        <v>0</v>
      </c>
      <c r="H747" s="53">
        <v>0</v>
      </c>
      <c r="I747" s="53">
        <v>0</v>
      </c>
      <c r="J747" s="53">
        <v>0</v>
      </c>
      <c r="K747" s="53">
        <v>0</v>
      </c>
      <c r="L747" s="53">
        <v>0</v>
      </c>
      <c r="M747" s="53">
        <v>0</v>
      </c>
      <c r="N747" s="53">
        <v>0</v>
      </c>
      <c r="O747" s="53">
        <v>0</v>
      </c>
      <c r="P747" s="53">
        <v>0</v>
      </c>
      <c r="Q747" s="53">
        <v>0</v>
      </c>
      <c r="R747" s="53">
        <v>0</v>
      </c>
      <c r="S747" s="53">
        <v>0</v>
      </c>
      <c r="T747" s="53">
        <v>0</v>
      </c>
    </row>
    <row r="748" spans="1:20" hidden="1" x14ac:dyDescent="0.15">
      <c r="A748" s="50" t="s">
        <v>568</v>
      </c>
      <c r="C748" s="45"/>
      <c r="D748" s="46" t="s">
        <v>174</v>
      </c>
      <c r="E748" s="53">
        <v>0</v>
      </c>
      <c r="F748" s="53">
        <v>0</v>
      </c>
      <c r="G748" s="53">
        <v>0</v>
      </c>
      <c r="H748" s="53">
        <v>0</v>
      </c>
      <c r="I748" s="53">
        <v>0</v>
      </c>
      <c r="J748" s="53">
        <v>0</v>
      </c>
      <c r="K748" s="53">
        <v>0</v>
      </c>
      <c r="L748" s="53">
        <v>0</v>
      </c>
      <c r="M748" s="53">
        <v>0</v>
      </c>
      <c r="N748" s="53">
        <v>0</v>
      </c>
      <c r="O748" s="53">
        <v>0</v>
      </c>
      <c r="P748" s="53">
        <v>0</v>
      </c>
      <c r="Q748" s="53">
        <v>0</v>
      </c>
      <c r="R748" s="53">
        <v>0</v>
      </c>
      <c r="S748" s="53">
        <v>0</v>
      </c>
      <c r="T748" s="53">
        <v>0</v>
      </c>
    </row>
    <row r="749" spans="1:20" hidden="1" x14ac:dyDescent="0.15">
      <c r="A749" s="50" t="s">
        <v>568</v>
      </c>
      <c r="C749" s="45"/>
      <c r="D749" s="46" t="s">
        <v>175</v>
      </c>
      <c r="E749" s="53">
        <v>0</v>
      </c>
      <c r="F749" s="53">
        <v>0</v>
      </c>
      <c r="G749" s="53">
        <v>0</v>
      </c>
      <c r="H749" s="53">
        <v>0</v>
      </c>
      <c r="I749" s="53">
        <v>0</v>
      </c>
      <c r="J749" s="53">
        <v>0</v>
      </c>
      <c r="K749" s="53">
        <v>0</v>
      </c>
      <c r="L749" s="53">
        <v>0</v>
      </c>
      <c r="M749" s="53">
        <v>0</v>
      </c>
      <c r="N749" s="53">
        <v>0</v>
      </c>
      <c r="O749" s="53">
        <v>0</v>
      </c>
      <c r="P749" s="53">
        <v>0</v>
      </c>
      <c r="Q749" s="53">
        <v>0</v>
      </c>
      <c r="R749" s="53">
        <v>0</v>
      </c>
      <c r="S749" s="53">
        <v>0</v>
      </c>
      <c r="T749" s="53">
        <v>0</v>
      </c>
    </row>
    <row r="750" spans="1:20" hidden="1" x14ac:dyDescent="0.15">
      <c r="A750" s="50" t="s">
        <v>568</v>
      </c>
      <c r="C750" s="45"/>
      <c r="D750" s="46" t="s">
        <v>176</v>
      </c>
      <c r="E750" s="53">
        <v>0</v>
      </c>
      <c r="F750" s="53">
        <v>0</v>
      </c>
      <c r="G750" s="53">
        <v>0</v>
      </c>
      <c r="H750" s="53">
        <v>0</v>
      </c>
      <c r="I750" s="53">
        <v>0</v>
      </c>
      <c r="J750" s="53">
        <v>0</v>
      </c>
      <c r="K750" s="53">
        <v>0</v>
      </c>
      <c r="L750" s="53">
        <v>0</v>
      </c>
      <c r="M750" s="53">
        <v>0</v>
      </c>
      <c r="N750" s="53">
        <v>0</v>
      </c>
      <c r="O750" s="53">
        <v>0</v>
      </c>
      <c r="P750" s="53">
        <v>0</v>
      </c>
      <c r="Q750" s="53">
        <v>0</v>
      </c>
      <c r="R750" s="53">
        <v>0</v>
      </c>
      <c r="S750" s="53">
        <v>0</v>
      </c>
      <c r="T750" s="53">
        <v>0</v>
      </c>
    </row>
    <row r="751" spans="1:20" hidden="1" x14ac:dyDescent="0.15">
      <c r="A751" s="50" t="s">
        <v>568</v>
      </c>
      <c r="C751" s="45"/>
      <c r="D751" s="46" t="s">
        <v>159</v>
      </c>
      <c r="E751" s="53">
        <v>0</v>
      </c>
      <c r="F751" s="53">
        <v>0</v>
      </c>
      <c r="G751" s="53">
        <v>0</v>
      </c>
      <c r="H751" s="53">
        <v>0</v>
      </c>
      <c r="I751" s="53">
        <v>0</v>
      </c>
      <c r="J751" s="53">
        <v>0</v>
      </c>
      <c r="K751" s="53">
        <v>0</v>
      </c>
      <c r="L751" s="53">
        <v>0</v>
      </c>
      <c r="M751" s="53">
        <v>0</v>
      </c>
      <c r="N751" s="53">
        <v>0</v>
      </c>
      <c r="O751" s="53">
        <v>0</v>
      </c>
      <c r="P751" s="53">
        <v>0</v>
      </c>
      <c r="Q751" s="53">
        <v>0</v>
      </c>
      <c r="R751" s="53">
        <v>0</v>
      </c>
      <c r="S751" s="53">
        <v>0</v>
      </c>
      <c r="T751" s="53">
        <v>0</v>
      </c>
    </row>
    <row r="752" spans="1:20" hidden="1" x14ac:dyDescent="0.15">
      <c r="A752" s="50" t="s">
        <v>568</v>
      </c>
      <c r="C752" s="45"/>
      <c r="D752" s="46" t="s">
        <v>177</v>
      </c>
      <c r="E752" s="53">
        <v>0</v>
      </c>
      <c r="F752" s="53">
        <v>0</v>
      </c>
      <c r="G752" s="53">
        <v>0</v>
      </c>
      <c r="H752" s="53">
        <v>0</v>
      </c>
      <c r="I752" s="53">
        <v>0</v>
      </c>
      <c r="J752" s="53">
        <v>0</v>
      </c>
      <c r="K752" s="53">
        <v>0</v>
      </c>
      <c r="L752" s="53">
        <v>0</v>
      </c>
      <c r="M752" s="53">
        <v>0</v>
      </c>
      <c r="N752" s="53">
        <v>0</v>
      </c>
      <c r="O752" s="53">
        <v>0</v>
      </c>
      <c r="P752" s="53">
        <v>0</v>
      </c>
      <c r="Q752" s="53">
        <v>0</v>
      </c>
      <c r="R752" s="53">
        <v>0</v>
      </c>
      <c r="S752" s="53">
        <v>0</v>
      </c>
      <c r="T752" s="53">
        <v>0</v>
      </c>
    </row>
    <row r="753" spans="1:20" hidden="1" x14ac:dyDescent="0.15">
      <c r="A753" s="50" t="s">
        <v>568</v>
      </c>
      <c r="C753" s="45"/>
      <c r="D753" s="46" t="s">
        <v>178</v>
      </c>
      <c r="E753" s="53">
        <v>0</v>
      </c>
      <c r="F753" s="53">
        <v>0</v>
      </c>
      <c r="G753" s="53">
        <v>0</v>
      </c>
      <c r="H753" s="53">
        <v>0</v>
      </c>
      <c r="I753" s="53">
        <v>0</v>
      </c>
      <c r="J753" s="53">
        <v>0</v>
      </c>
      <c r="K753" s="53">
        <v>0</v>
      </c>
      <c r="L753" s="53">
        <v>0</v>
      </c>
      <c r="M753" s="53">
        <v>0</v>
      </c>
      <c r="N753" s="53">
        <v>0</v>
      </c>
      <c r="O753" s="53">
        <v>0</v>
      </c>
      <c r="P753" s="53">
        <v>0</v>
      </c>
      <c r="Q753" s="53">
        <v>0</v>
      </c>
      <c r="R753" s="53">
        <v>0</v>
      </c>
      <c r="S753" s="53">
        <v>0</v>
      </c>
      <c r="T753" s="53">
        <v>0</v>
      </c>
    </row>
    <row r="754" spans="1:20" hidden="1" x14ac:dyDescent="0.15">
      <c r="A754" s="50" t="s">
        <v>568</v>
      </c>
      <c r="C754" s="45"/>
      <c r="D754" s="46" t="s">
        <v>90</v>
      </c>
      <c r="E754" s="53">
        <v>4.7074132190286653</v>
      </c>
      <c r="F754" s="53">
        <v>98.152435990661715</v>
      </c>
      <c r="G754" s="53">
        <v>87.527268552183386</v>
      </c>
      <c r="H754" s="53">
        <v>209.66646255118832</v>
      </c>
      <c r="I754" s="53">
        <v>68.769375023919778</v>
      </c>
      <c r="J754" s="53">
        <v>145.3031114853228</v>
      </c>
      <c r="K754" s="53">
        <v>195.99869876382562</v>
      </c>
      <c r="L754" s="53">
        <v>371.01496421600518</v>
      </c>
      <c r="M754" s="53">
        <v>265.62918596195794</v>
      </c>
      <c r="N754" s="53">
        <v>375.59799456542538</v>
      </c>
      <c r="O754" s="53">
        <v>511.39060048222279</v>
      </c>
      <c r="P754" s="53">
        <v>386.48627961269085</v>
      </c>
      <c r="Q754" s="53">
        <v>676.04481610471123</v>
      </c>
      <c r="R754" s="53">
        <v>589.15859772666386</v>
      </c>
      <c r="S754" s="53">
        <v>846.24842129434717</v>
      </c>
      <c r="T754" s="53">
        <v>1380.6259328715219</v>
      </c>
    </row>
    <row r="755" spans="1:20" hidden="1" x14ac:dyDescent="0.15">
      <c r="A755" s="50" t="s">
        <v>568</v>
      </c>
      <c r="C755" s="45"/>
      <c r="D755" s="43" t="s">
        <v>210</v>
      </c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</row>
    <row r="756" spans="1:20" hidden="1" x14ac:dyDescent="0.15">
      <c r="A756" s="50" t="s">
        <v>568</v>
      </c>
      <c r="C756" s="45"/>
      <c r="D756" s="46" t="s">
        <v>70</v>
      </c>
      <c r="E756" s="53">
        <v>0</v>
      </c>
      <c r="F756" s="53">
        <v>0</v>
      </c>
      <c r="G756" s="53">
        <v>0</v>
      </c>
      <c r="H756" s="53">
        <v>0</v>
      </c>
      <c r="I756" s="53">
        <v>0</v>
      </c>
      <c r="J756" s="53">
        <v>0</v>
      </c>
      <c r="K756" s="53">
        <v>0</v>
      </c>
      <c r="L756" s="53">
        <v>0</v>
      </c>
      <c r="M756" s="53">
        <v>0</v>
      </c>
      <c r="N756" s="53">
        <v>0</v>
      </c>
      <c r="O756" s="53">
        <v>0</v>
      </c>
      <c r="P756" s="53">
        <v>0</v>
      </c>
      <c r="Q756" s="53">
        <v>0</v>
      </c>
      <c r="R756" s="53">
        <v>0</v>
      </c>
      <c r="S756" s="53">
        <v>0</v>
      </c>
      <c r="T756" s="53">
        <v>0</v>
      </c>
    </row>
    <row r="757" spans="1:20" hidden="1" x14ac:dyDescent="0.15">
      <c r="A757" s="50" t="s">
        <v>568</v>
      </c>
      <c r="C757" s="45"/>
      <c r="D757" s="46" t="s">
        <v>71</v>
      </c>
      <c r="E757" s="53">
        <v>0</v>
      </c>
      <c r="F757" s="53">
        <v>0</v>
      </c>
      <c r="G757" s="53">
        <v>0</v>
      </c>
      <c r="H757" s="53">
        <v>0</v>
      </c>
      <c r="I757" s="53">
        <v>0</v>
      </c>
      <c r="J757" s="53">
        <v>0</v>
      </c>
      <c r="K757" s="53">
        <v>0</v>
      </c>
      <c r="L757" s="53">
        <v>0</v>
      </c>
      <c r="M757" s="53">
        <v>0</v>
      </c>
      <c r="N757" s="53">
        <v>0</v>
      </c>
      <c r="O757" s="53">
        <v>0</v>
      </c>
      <c r="P757" s="53">
        <v>0</v>
      </c>
      <c r="Q757" s="53">
        <v>0</v>
      </c>
      <c r="R757" s="53">
        <v>0</v>
      </c>
      <c r="S757" s="53">
        <v>0</v>
      </c>
      <c r="T757" s="53">
        <v>0</v>
      </c>
    </row>
    <row r="758" spans="1:20" hidden="1" x14ac:dyDescent="0.15">
      <c r="A758" s="50" t="s">
        <v>568</v>
      </c>
      <c r="C758" s="45"/>
      <c r="D758" s="46" t="s">
        <v>79</v>
      </c>
      <c r="E758" s="53">
        <v>0</v>
      </c>
      <c r="F758" s="53">
        <v>0</v>
      </c>
      <c r="G758" s="53">
        <v>0</v>
      </c>
      <c r="H758" s="53">
        <v>0</v>
      </c>
      <c r="I758" s="53">
        <v>0</v>
      </c>
      <c r="J758" s="53">
        <v>0</v>
      </c>
      <c r="K758" s="53">
        <v>0</v>
      </c>
      <c r="L758" s="53">
        <v>0</v>
      </c>
      <c r="M758" s="53">
        <v>0</v>
      </c>
      <c r="N758" s="53">
        <v>0</v>
      </c>
      <c r="O758" s="53">
        <v>0</v>
      </c>
      <c r="P758" s="53">
        <v>0</v>
      </c>
      <c r="Q758" s="53">
        <v>0</v>
      </c>
      <c r="R758" s="53">
        <v>0</v>
      </c>
      <c r="S758" s="53">
        <v>0</v>
      </c>
      <c r="T758" s="53">
        <v>0</v>
      </c>
    </row>
    <row r="759" spans="1:20" hidden="1" x14ac:dyDescent="0.15">
      <c r="A759" s="50" t="s">
        <v>568</v>
      </c>
      <c r="C759" s="45"/>
      <c r="D759" s="46" t="s">
        <v>80</v>
      </c>
      <c r="E759" s="53">
        <v>0</v>
      </c>
      <c r="F759" s="53">
        <v>0</v>
      </c>
      <c r="G759" s="53">
        <v>0</v>
      </c>
      <c r="H759" s="53">
        <v>0</v>
      </c>
      <c r="I759" s="53">
        <v>0</v>
      </c>
      <c r="J759" s="53">
        <v>0</v>
      </c>
      <c r="K759" s="53">
        <v>0</v>
      </c>
      <c r="L759" s="53">
        <v>0</v>
      </c>
      <c r="M759" s="53">
        <v>0</v>
      </c>
      <c r="N759" s="53">
        <v>0</v>
      </c>
      <c r="O759" s="53">
        <v>0</v>
      </c>
      <c r="P759" s="53">
        <v>0</v>
      </c>
      <c r="Q759" s="53">
        <v>0</v>
      </c>
      <c r="R759" s="53">
        <v>0</v>
      </c>
      <c r="S759" s="53">
        <v>0</v>
      </c>
      <c r="T759" s="53">
        <v>0</v>
      </c>
    </row>
    <row r="760" spans="1:20" hidden="1" x14ac:dyDescent="0.15">
      <c r="A760" s="50" t="s">
        <v>568</v>
      </c>
      <c r="C760" s="45"/>
      <c r="D760" s="46" t="s">
        <v>81</v>
      </c>
      <c r="E760" s="53">
        <v>0</v>
      </c>
      <c r="F760" s="53">
        <v>0</v>
      </c>
      <c r="G760" s="53">
        <v>0</v>
      </c>
      <c r="H760" s="53">
        <v>0</v>
      </c>
      <c r="I760" s="53">
        <v>0</v>
      </c>
      <c r="J760" s="53">
        <v>0</v>
      </c>
      <c r="K760" s="53">
        <v>0</v>
      </c>
      <c r="L760" s="53">
        <v>0</v>
      </c>
      <c r="M760" s="53">
        <v>0</v>
      </c>
      <c r="N760" s="53">
        <v>0</v>
      </c>
      <c r="O760" s="53">
        <v>0</v>
      </c>
      <c r="P760" s="53">
        <v>0</v>
      </c>
      <c r="Q760" s="53">
        <v>0</v>
      </c>
      <c r="R760" s="53">
        <v>0</v>
      </c>
      <c r="S760" s="53">
        <v>0</v>
      </c>
      <c r="T760" s="53">
        <v>0</v>
      </c>
    </row>
    <row r="761" spans="1:20" hidden="1" x14ac:dyDescent="0.15">
      <c r="A761" s="50" t="s">
        <v>568</v>
      </c>
      <c r="C761" s="45"/>
      <c r="D761" s="46" t="s">
        <v>82</v>
      </c>
      <c r="E761" s="53">
        <v>0</v>
      </c>
      <c r="F761" s="53">
        <v>0</v>
      </c>
      <c r="G761" s="53">
        <v>0</v>
      </c>
      <c r="H761" s="53">
        <v>0</v>
      </c>
      <c r="I761" s="53">
        <v>0</v>
      </c>
      <c r="J761" s="53">
        <v>0</v>
      </c>
      <c r="K761" s="53">
        <v>0</v>
      </c>
      <c r="L761" s="53">
        <v>0</v>
      </c>
      <c r="M761" s="53">
        <v>0</v>
      </c>
      <c r="N761" s="53">
        <v>0</v>
      </c>
      <c r="O761" s="53">
        <v>0</v>
      </c>
      <c r="P761" s="53">
        <v>0</v>
      </c>
      <c r="Q761" s="53">
        <v>0</v>
      </c>
      <c r="R761" s="53">
        <v>0</v>
      </c>
      <c r="S761" s="53">
        <v>0</v>
      </c>
      <c r="T761" s="53">
        <v>0</v>
      </c>
    </row>
    <row r="762" spans="1:20" hidden="1" x14ac:dyDescent="0.15">
      <c r="A762" s="50" t="s">
        <v>568</v>
      </c>
      <c r="C762" s="45"/>
      <c r="D762" s="46" t="s">
        <v>83</v>
      </c>
      <c r="E762" s="53">
        <v>0</v>
      </c>
      <c r="F762" s="53">
        <v>0</v>
      </c>
      <c r="G762" s="53">
        <v>0</v>
      </c>
      <c r="H762" s="53">
        <v>0</v>
      </c>
      <c r="I762" s="53">
        <v>0</v>
      </c>
      <c r="J762" s="53">
        <v>0</v>
      </c>
      <c r="K762" s="53">
        <v>0</v>
      </c>
      <c r="L762" s="53">
        <v>0</v>
      </c>
      <c r="M762" s="53">
        <v>0</v>
      </c>
      <c r="N762" s="53">
        <v>0</v>
      </c>
      <c r="O762" s="53">
        <v>0</v>
      </c>
      <c r="P762" s="53">
        <v>0</v>
      </c>
      <c r="Q762" s="53">
        <v>0</v>
      </c>
      <c r="R762" s="53">
        <v>0</v>
      </c>
      <c r="S762" s="53">
        <v>0</v>
      </c>
      <c r="T762" s="53">
        <v>0</v>
      </c>
    </row>
    <row r="763" spans="1:20" hidden="1" x14ac:dyDescent="0.15">
      <c r="A763" s="50" t="s">
        <v>568</v>
      </c>
      <c r="C763" s="45"/>
      <c r="D763" s="46" t="s">
        <v>84</v>
      </c>
      <c r="E763" s="53">
        <v>0</v>
      </c>
      <c r="F763" s="53">
        <v>0</v>
      </c>
      <c r="G763" s="53">
        <v>0</v>
      </c>
      <c r="H763" s="53">
        <v>0</v>
      </c>
      <c r="I763" s="53">
        <v>0</v>
      </c>
      <c r="J763" s="53">
        <v>0</v>
      </c>
      <c r="K763" s="53">
        <v>0</v>
      </c>
      <c r="L763" s="53">
        <v>0</v>
      </c>
      <c r="M763" s="53">
        <v>0</v>
      </c>
      <c r="N763" s="53">
        <v>0</v>
      </c>
      <c r="O763" s="53">
        <v>0</v>
      </c>
      <c r="P763" s="53">
        <v>0</v>
      </c>
      <c r="Q763" s="53">
        <v>0</v>
      </c>
      <c r="R763" s="53">
        <v>0</v>
      </c>
      <c r="S763" s="53">
        <v>0</v>
      </c>
      <c r="T763" s="53">
        <v>0</v>
      </c>
    </row>
    <row r="764" spans="1:20" hidden="1" x14ac:dyDescent="0.15">
      <c r="A764" s="50" t="s">
        <v>568</v>
      </c>
      <c r="C764" s="45"/>
      <c r="D764" s="46" t="s">
        <v>85</v>
      </c>
      <c r="E764" s="53">
        <v>0</v>
      </c>
      <c r="F764" s="53">
        <v>0</v>
      </c>
      <c r="G764" s="53">
        <v>0</v>
      </c>
      <c r="H764" s="53">
        <v>0</v>
      </c>
      <c r="I764" s="53">
        <v>0</v>
      </c>
      <c r="J764" s="53">
        <v>0</v>
      </c>
      <c r="K764" s="53">
        <v>0</v>
      </c>
      <c r="L764" s="53">
        <v>0</v>
      </c>
      <c r="M764" s="53">
        <v>0</v>
      </c>
      <c r="N764" s="53">
        <v>0</v>
      </c>
      <c r="O764" s="53">
        <v>0</v>
      </c>
      <c r="P764" s="53">
        <v>0</v>
      </c>
      <c r="Q764" s="53">
        <v>0</v>
      </c>
      <c r="R764" s="53">
        <v>0</v>
      </c>
      <c r="S764" s="53">
        <v>0</v>
      </c>
      <c r="T764" s="53">
        <v>0</v>
      </c>
    </row>
    <row r="765" spans="1:20" hidden="1" x14ac:dyDescent="0.15">
      <c r="A765" s="50" t="s">
        <v>568</v>
      </c>
      <c r="C765" s="45"/>
      <c r="D765" s="46" t="s">
        <v>86</v>
      </c>
      <c r="E765" s="53">
        <v>0</v>
      </c>
      <c r="F765" s="53">
        <v>0</v>
      </c>
      <c r="G765" s="53">
        <v>0</v>
      </c>
      <c r="H765" s="53">
        <v>0</v>
      </c>
      <c r="I765" s="53">
        <v>0</v>
      </c>
      <c r="J765" s="53">
        <v>0</v>
      </c>
      <c r="K765" s="53">
        <v>0</v>
      </c>
      <c r="L765" s="53">
        <v>0</v>
      </c>
      <c r="M765" s="53">
        <v>0</v>
      </c>
      <c r="N765" s="53">
        <v>0</v>
      </c>
      <c r="O765" s="53">
        <v>0</v>
      </c>
      <c r="P765" s="53">
        <v>0</v>
      </c>
      <c r="Q765" s="53">
        <v>0</v>
      </c>
      <c r="R765" s="53">
        <v>0</v>
      </c>
      <c r="S765" s="53">
        <v>0</v>
      </c>
      <c r="T765" s="53">
        <v>0</v>
      </c>
    </row>
    <row r="766" spans="1:20" hidden="1" x14ac:dyDescent="0.15">
      <c r="A766" s="50" t="s">
        <v>568</v>
      </c>
      <c r="C766" s="45"/>
      <c r="D766" s="46" t="s">
        <v>65</v>
      </c>
      <c r="E766" s="53">
        <v>0</v>
      </c>
      <c r="F766" s="53">
        <v>0</v>
      </c>
      <c r="G766" s="53">
        <v>0</v>
      </c>
      <c r="H766" s="53">
        <v>0</v>
      </c>
      <c r="I766" s="53">
        <v>0</v>
      </c>
      <c r="J766" s="53">
        <v>0</v>
      </c>
      <c r="K766" s="53">
        <v>0</v>
      </c>
      <c r="L766" s="53">
        <v>0</v>
      </c>
      <c r="M766" s="53">
        <v>0</v>
      </c>
      <c r="N766" s="53">
        <v>0</v>
      </c>
      <c r="O766" s="53">
        <v>0</v>
      </c>
      <c r="P766" s="53">
        <v>0</v>
      </c>
      <c r="Q766" s="53">
        <v>0</v>
      </c>
      <c r="R766" s="53">
        <v>0</v>
      </c>
      <c r="S766" s="53">
        <v>0</v>
      </c>
      <c r="T766" s="53">
        <v>0</v>
      </c>
    </row>
    <row r="767" spans="1:20" hidden="1" x14ac:dyDescent="0.15">
      <c r="A767" s="50" t="s">
        <v>568</v>
      </c>
      <c r="C767" s="45"/>
      <c r="D767" s="46" t="s">
        <v>87</v>
      </c>
      <c r="E767" s="53">
        <v>0</v>
      </c>
      <c r="F767" s="53">
        <v>0</v>
      </c>
      <c r="G767" s="53">
        <v>0</v>
      </c>
      <c r="H767" s="53">
        <v>0</v>
      </c>
      <c r="I767" s="53">
        <v>0</v>
      </c>
      <c r="J767" s="53">
        <v>0</v>
      </c>
      <c r="K767" s="53">
        <v>0</v>
      </c>
      <c r="L767" s="53">
        <v>0</v>
      </c>
      <c r="M767" s="53">
        <v>0</v>
      </c>
      <c r="N767" s="53">
        <v>0</v>
      </c>
      <c r="O767" s="53">
        <v>0</v>
      </c>
      <c r="P767" s="53">
        <v>0</v>
      </c>
      <c r="Q767" s="53">
        <v>0</v>
      </c>
      <c r="R767" s="53">
        <v>0</v>
      </c>
      <c r="S767" s="53">
        <v>0</v>
      </c>
      <c r="T767" s="53">
        <v>0</v>
      </c>
    </row>
    <row r="768" spans="1:20" hidden="1" x14ac:dyDescent="0.15">
      <c r="A768" s="50" t="s">
        <v>568</v>
      </c>
      <c r="C768" s="45"/>
      <c r="D768" s="46" t="s">
        <v>88</v>
      </c>
      <c r="E768" s="53">
        <v>0</v>
      </c>
      <c r="F768" s="53">
        <v>0</v>
      </c>
      <c r="G768" s="53">
        <v>0</v>
      </c>
      <c r="H768" s="53">
        <v>0</v>
      </c>
      <c r="I768" s="53">
        <v>0</v>
      </c>
      <c r="J768" s="53">
        <v>0</v>
      </c>
      <c r="K768" s="53">
        <v>0</v>
      </c>
      <c r="L768" s="53">
        <v>0</v>
      </c>
      <c r="M768" s="53">
        <v>0</v>
      </c>
      <c r="N768" s="53">
        <v>0</v>
      </c>
      <c r="O768" s="53">
        <v>0</v>
      </c>
      <c r="P768" s="53">
        <v>0</v>
      </c>
      <c r="Q768" s="53">
        <v>0</v>
      </c>
      <c r="R768" s="53">
        <v>0</v>
      </c>
      <c r="S768" s="53">
        <v>0</v>
      </c>
      <c r="T768" s="53">
        <v>0</v>
      </c>
    </row>
    <row r="769" spans="1:20" hidden="1" x14ac:dyDescent="0.15">
      <c r="A769" s="50" t="s">
        <v>568</v>
      </c>
      <c r="C769" s="45"/>
      <c r="D769" s="46" t="s">
        <v>89</v>
      </c>
      <c r="E769" s="53">
        <v>0</v>
      </c>
      <c r="F769" s="53">
        <v>0</v>
      </c>
      <c r="G769" s="53">
        <v>0</v>
      </c>
      <c r="H769" s="53">
        <v>0</v>
      </c>
      <c r="I769" s="53">
        <v>0</v>
      </c>
      <c r="J769" s="53">
        <v>0</v>
      </c>
      <c r="K769" s="53">
        <v>0</v>
      </c>
      <c r="L769" s="53">
        <v>0</v>
      </c>
      <c r="M769" s="53">
        <v>0</v>
      </c>
      <c r="N769" s="53">
        <v>0</v>
      </c>
      <c r="O769" s="53">
        <v>0</v>
      </c>
      <c r="P769" s="53">
        <v>0</v>
      </c>
      <c r="Q769" s="53">
        <v>0</v>
      </c>
      <c r="R769" s="53">
        <v>0</v>
      </c>
      <c r="S769" s="53">
        <v>0</v>
      </c>
      <c r="T769" s="53">
        <v>0</v>
      </c>
    </row>
    <row r="770" spans="1:20" hidden="1" x14ac:dyDescent="0.15">
      <c r="A770" s="50" t="s">
        <v>568</v>
      </c>
      <c r="C770" s="45"/>
      <c r="D770" s="46" t="s">
        <v>90</v>
      </c>
      <c r="E770" s="53">
        <v>0</v>
      </c>
      <c r="F770" s="53">
        <v>0</v>
      </c>
      <c r="G770" s="53">
        <v>0</v>
      </c>
      <c r="H770" s="53">
        <v>0</v>
      </c>
      <c r="I770" s="53">
        <v>0</v>
      </c>
      <c r="J770" s="53">
        <v>0</v>
      </c>
      <c r="K770" s="53">
        <v>0</v>
      </c>
      <c r="L770" s="53">
        <v>0</v>
      </c>
      <c r="M770" s="53">
        <v>0</v>
      </c>
      <c r="N770" s="53">
        <v>0</v>
      </c>
      <c r="O770" s="53">
        <v>0</v>
      </c>
      <c r="P770" s="53">
        <v>0</v>
      </c>
      <c r="Q770" s="53">
        <v>0</v>
      </c>
      <c r="R770" s="53">
        <v>0</v>
      </c>
      <c r="S770" s="53">
        <v>0</v>
      </c>
      <c r="T770" s="53">
        <v>0</v>
      </c>
    </row>
    <row r="771" spans="1:20" hidden="1" x14ac:dyDescent="0.15">
      <c r="A771" s="50" t="s">
        <v>568</v>
      </c>
      <c r="C771" s="45"/>
      <c r="D771" s="43" t="s">
        <v>211</v>
      </c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</row>
    <row r="772" spans="1:20" hidden="1" x14ac:dyDescent="0.15">
      <c r="A772" s="50" t="s">
        <v>568</v>
      </c>
      <c r="C772" s="45"/>
      <c r="D772" s="46" t="s">
        <v>70</v>
      </c>
      <c r="E772" s="53">
        <v>0</v>
      </c>
      <c r="F772" s="53">
        <v>0</v>
      </c>
      <c r="G772" s="53">
        <v>0</v>
      </c>
      <c r="H772" s="53">
        <v>0</v>
      </c>
      <c r="I772" s="53">
        <v>0</v>
      </c>
      <c r="J772" s="53">
        <v>0</v>
      </c>
      <c r="K772" s="53">
        <v>0</v>
      </c>
      <c r="L772" s="53">
        <v>0</v>
      </c>
      <c r="M772" s="53">
        <v>0</v>
      </c>
      <c r="N772" s="53">
        <v>0</v>
      </c>
      <c r="O772" s="53">
        <v>0</v>
      </c>
      <c r="P772" s="53">
        <v>0</v>
      </c>
      <c r="Q772" s="53">
        <v>0</v>
      </c>
      <c r="R772" s="53">
        <v>0</v>
      </c>
      <c r="S772" s="53">
        <v>0</v>
      </c>
      <c r="T772" s="53">
        <v>0</v>
      </c>
    </row>
    <row r="773" spans="1:20" hidden="1" x14ac:dyDescent="0.15">
      <c r="A773" s="50" t="s">
        <v>568</v>
      </c>
      <c r="C773" s="45"/>
      <c r="D773" s="46" t="s">
        <v>71</v>
      </c>
      <c r="E773" s="53">
        <v>0</v>
      </c>
      <c r="F773" s="53">
        <v>0</v>
      </c>
      <c r="G773" s="53">
        <v>0</v>
      </c>
      <c r="H773" s="53">
        <v>0</v>
      </c>
      <c r="I773" s="53">
        <v>0</v>
      </c>
      <c r="J773" s="53">
        <v>0</v>
      </c>
      <c r="K773" s="53">
        <v>0</v>
      </c>
      <c r="L773" s="53">
        <v>0</v>
      </c>
      <c r="M773" s="53">
        <v>0</v>
      </c>
      <c r="N773" s="53">
        <v>0</v>
      </c>
      <c r="O773" s="53">
        <v>0</v>
      </c>
      <c r="P773" s="53">
        <v>0</v>
      </c>
      <c r="Q773" s="53">
        <v>0</v>
      </c>
      <c r="R773" s="53">
        <v>0</v>
      </c>
      <c r="S773" s="53">
        <v>0</v>
      </c>
      <c r="T773" s="53">
        <v>0</v>
      </c>
    </row>
    <row r="774" spans="1:20" hidden="1" x14ac:dyDescent="0.15">
      <c r="A774" s="50" t="s">
        <v>568</v>
      </c>
      <c r="C774" s="45"/>
      <c r="D774" s="46" t="s">
        <v>79</v>
      </c>
      <c r="E774" s="53">
        <v>0</v>
      </c>
      <c r="F774" s="53">
        <v>0</v>
      </c>
      <c r="G774" s="53">
        <v>0</v>
      </c>
      <c r="H774" s="53">
        <v>0</v>
      </c>
      <c r="I774" s="53">
        <v>0</v>
      </c>
      <c r="J774" s="53">
        <v>0</v>
      </c>
      <c r="K774" s="53">
        <v>0</v>
      </c>
      <c r="L774" s="53">
        <v>0</v>
      </c>
      <c r="M774" s="53">
        <v>0</v>
      </c>
      <c r="N774" s="53">
        <v>0</v>
      </c>
      <c r="O774" s="53">
        <v>0</v>
      </c>
      <c r="P774" s="53">
        <v>0</v>
      </c>
      <c r="Q774" s="53">
        <v>0</v>
      </c>
      <c r="R774" s="53">
        <v>0</v>
      </c>
      <c r="S774" s="53">
        <v>0</v>
      </c>
      <c r="T774" s="53">
        <v>0</v>
      </c>
    </row>
    <row r="775" spans="1:20" hidden="1" x14ac:dyDescent="0.15">
      <c r="A775" s="50" t="s">
        <v>568</v>
      </c>
      <c r="C775" s="45"/>
      <c r="D775" s="46" t="s">
        <v>80</v>
      </c>
      <c r="E775" s="53">
        <v>0</v>
      </c>
      <c r="F775" s="53">
        <v>0</v>
      </c>
      <c r="G775" s="53">
        <v>0</v>
      </c>
      <c r="H775" s="53">
        <v>0</v>
      </c>
      <c r="I775" s="53">
        <v>0</v>
      </c>
      <c r="J775" s="53">
        <v>0</v>
      </c>
      <c r="K775" s="53">
        <v>0</v>
      </c>
      <c r="L775" s="53">
        <v>0</v>
      </c>
      <c r="M775" s="53">
        <v>0</v>
      </c>
      <c r="N775" s="53">
        <v>0</v>
      </c>
      <c r="O775" s="53">
        <v>0</v>
      </c>
      <c r="P775" s="53">
        <v>0</v>
      </c>
      <c r="Q775" s="53">
        <v>0</v>
      </c>
      <c r="R775" s="53">
        <v>0</v>
      </c>
      <c r="S775" s="53">
        <v>0</v>
      </c>
      <c r="T775" s="53">
        <v>0</v>
      </c>
    </row>
    <row r="776" spans="1:20" hidden="1" x14ac:dyDescent="0.15">
      <c r="A776" s="50" t="s">
        <v>568</v>
      </c>
      <c r="C776" s="45"/>
      <c r="D776" s="46" t="s">
        <v>81</v>
      </c>
      <c r="E776" s="53">
        <v>0</v>
      </c>
      <c r="F776" s="53">
        <v>0</v>
      </c>
      <c r="G776" s="53">
        <v>0</v>
      </c>
      <c r="H776" s="53">
        <v>0</v>
      </c>
      <c r="I776" s="53">
        <v>0</v>
      </c>
      <c r="J776" s="53">
        <v>0</v>
      </c>
      <c r="K776" s="53">
        <v>0</v>
      </c>
      <c r="L776" s="53">
        <v>0</v>
      </c>
      <c r="M776" s="53">
        <v>0</v>
      </c>
      <c r="N776" s="53">
        <v>0</v>
      </c>
      <c r="O776" s="53">
        <v>0</v>
      </c>
      <c r="P776" s="53">
        <v>0</v>
      </c>
      <c r="Q776" s="53">
        <v>0</v>
      </c>
      <c r="R776" s="53">
        <v>0</v>
      </c>
      <c r="S776" s="53">
        <v>0</v>
      </c>
      <c r="T776" s="53">
        <v>0</v>
      </c>
    </row>
    <row r="777" spans="1:20" hidden="1" x14ac:dyDescent="0.15">
      <c r="A777" s="50" t="s">
        <v>568</v>
      </c>
      <c r="C777" s="45"/>
      <c r="D777" s="46" t="s">
        <v>82</v>
      </c>
      <c r="E777" s="53">
        <v>0</v>
      </c>
      <c r="F777" s="53">
        <v>0</v>
      </c>
      <c r="G777" s="53">
        <v>0</v>
      </c>
      <c r="H777" s="53">
        <v>0</v>
      </c>
      <c r="I777" s="53">
        <v>0</v>
      </c>
      <c r="J777" s="53">
        <v>0</v>
      </c>
      <c r="K777" s="53">
        <v>0</v>
      </c>
      <c r="L777" s="53">
        <v>0</v>
      </c>
      <c r="M777" s="53">
        <v>0</v>
      </c>
      <c r="N777" s="53">
        <v>0</v>
      </c>
      <c r="O777" s="53">
        <v>0</v>
      </c>
      <c r="P777" s="53">
        <v>0</v>
      </c>
      <c r="Q777" s="53">
        <v>0</v>
      </c>
      <c r="R777" s="53">
        <v>0</v>
      </c>
      <c r="S777" s="53">
        <v>0</v>
      </c>
      <c r="T777" s="53">
        <v>0</v>
      </c>
    </row>
    <row r="778" spans="1:20" hidden="1" x14ac:dyDescent="0.15">
      <c r="A778" s="50" t="s">
        <v>568</v>
      </c>
      <c r="C778" s="45"/>
      <c r="D778" s="46" t="s">
        <v>83</v>
      </c>
      <c r="E778" s="53">
        <v>0</v>
      </c>
      <c r="F778" s="53">
        <v>0</v>
      </c>
      <c r="G778" s="53">
        <v>0</v>
      </c>
      <c r="H778" s="53">
        <v>0</v>
      </c>
      <c r="I778" s="53">
        <v>0</v>
      </c>
      <c r="J778" s="53">
        <v>0</v>
      </c>
      <c r="K778" s="53">
        <v>0</v>
      </c>
      <c r="L778" s="53">
        <v>0</v>
      </c>
      <c r="M778" s="53">
        <v>0</v>
      </c>
      <c r="N778" s="53">
        <v>0</v>
      </c>
      <c r="O778" s="53">
        <v>0</v>
      </c>
      <c r="P778" s="53">
        <v>0</v>
      </c>
      <c r="Q778" s="53">
        <v>0</v>
      </c>
      <c r="R778" s="53">
        <v>0</v>
      </c>
      <c r="S778" s="53">
        <v>0</v>
      </c>
      <c r="T778" s="53">
        <v>0</v>
      </c>
    </row>
    <row r="779" spans="1:20" hidden="1" x14ac:dyDescent="0.15">
      <c r="A779" s="50" t="s">
        <v>568</v>
      </c>
      <c r="C779" s="45"/>
      <c r="D779" s="46" t="s">
        <v>84</v>
      </c>
      <c r="E779" s="53">
        <v>0</v>
      </c>
      <c r="F779" s="53">
        <v>0</v>
      </c>
      <c r="G779" s="53">
        <v>0</v>
      </c>
      <c r="H779" s="53">
        <v>0</v>
      </c>
      <c r="I779" s="53">
        <v>0</v>
      </c>
      <c r="J779" s="53">
        <v>0</v>
      </c>
      <c r="K779" s="53">
        <v>0</v>
      </c>
      <c r="L779" s="53">
        <v>0</v>
      </c>
      <c r="M779" s="53">
        <v>0</v>
      </c>
      <c r="N779" s="53">
        <v>0</v>
      </c>
      <c r="O779" s="53">
        <v>0</v>
      </c>
      <c r="P779" s="53">
        <v>0</v>
      </c>
      <c r="Q779" s="53">
        <v>0</v>
      </c>
      <c r="R779" s="53">
        <v>0</v>
      </c>
      <c r="S779" s="53">
        <v>0</v>
      </c>
      <c r="T779" s="53">
        <v>0</v>
      </c>
    </row>
    <row r="780" spans="1:20" hidden="1" x14ac:dyDescent="0.15">
      <c r="A780" s="50" t="s">
        <v>568</v>
      </c>
      <c r="C780" s="45"/>
      <c r="D780" s="46" t="s">
        <v>85</v>
      </c>
      <c r="E780" s="53">
        <v>0</v>
      </c>
      <c r="F780" s="53">
        <v>0</v>
      </c>
      <c r="G780" s="53">
        <v>0</v>
      </c>
      <c r="H780" s="53">
        <v>0</v>
      </c>
      <c r="I780" s="53">
        <v>0</v>
      </c>
      <c r="J780" s="53">
        <v>0</v>
      </c>
      <c r="K780" s="53">
        <v>0</v>
      </c>
      <c r="L780" s="53">
        <v>0</v>
      </c>
      <c r="M780" s="53">
        <v>0</v>
      </c>
      <c r="N780" s="53">
        <v>0</v>
      </c>
      <c r="O780" s="53">
        <v>0</v>
      </c>
      <c r="P780" s="53">
        <v>0</v>
      </c>
      <c r="Q780" s="53">
        <v>0</v>
      </c>
      <c r="R780" s="53">
        <v>0</v>
      </c>
      <c r="S780" s="53">
        <v>0</v>
      </c>
      <c r="T780" s="53">
        <v>0</v>
      </c>
    </row>
    <row r="781" spans="1:20" hidden="1" x14ac:dyDescent="0.15">
      <c r="A781" s="50" t="s">
        <v>568</v>
      </c>
      <c r="C781" s="45"/>
      <c r="D781" s="46" t="s">
        <v>86</v>
      </c>
      <c r="E781" s="53">
        <v>0</v>
      </c>
      <c r="F781" s="53">
        <v>0</v>
      </c>
      <c r="G781" s="53">
        <v>0</v>
      </c>
      <c r="H781" s="53">
        <v>0</v>
      </c>
      <c r="I781" s="53">
        <v>0</v>
      </c>
      <c r="J781" s="53">
        <v>0</v>
      </c>
      <c r="K781" s="53">
        <v>0</v>
      </c>
      <c r="L781" s="53">
        <v>0</v>
      </c>
      <c r="M781" s="53">
        <v>0</v>
      </c>
      <c r="N781" s="53">
        <v>0</v>
      </c>
      <c r="O781" s="53">
        <v>0</v>
      </c>
      <c r="P781" s="53">
        <v>0</v>
      </c>
      <c r="Q781" s="53">
        <v>0</v>
      </c>
      <c r="R781" s="53">
        <v>0</v>
      </c>
      <c r="S781" s="53">
        <v>0</v>
      </c>
      <c r="T781" s="53">
        <v>0</v>
      </c>
    </row>
    <row r="782" spans="1:20" hidden="1" x14ac:dyDescent="0.15">
      <c r="A782" s="50" t="s">
        <v>568</v>
      </c>
      <c r="C782" s="45"/>
      <c r="D782" s="46" t="s">
        <v>65</v>
      </c>
      <c r="E782" s="53">
        <v>0</v>
      </c>
      <c r="F782" s="53">
        <v>0</v>
      </c>
      <c r="G782" s="53">
        <v>0</v>
      </c>
      <c r="H782" s="53">
        <v>0</v>
      </c>
      <c r="I782" s="53">
        <v>0</v>
      </c>
      <c r="J782" s="53">
        <v>0</v>
      </c>
      <c r="K782" s="53">
        <v>0</v>
      </c>
      <c r="L782" s="53">
        <v>0</v>
      </c>
      <c r="M782" s="53">
        <v>0</v>
      </c>
      <c r="N782" s="53">
        <v>0</v>
      </c>
      <c r="O782" s="53">
        <v>0</v>
      </c>
      <c r="P782" s="53">
        <v>0</v>
      </c>
      <c r="Q782" s="53">
        <v>0</v>
      </c>
      <c r="R782" s="53">
        <v>0</v>
      </c>
      <c r="S782" s="53">
        <v>0</v>
      </c>
      <c r="T782" s="53">
        <v>0</v>
      </c>
    </row>
    <row r="783" spans="1:20" hidden="1" x14ac:dyDescent="0.15">
      <c r="A783" s="50" t="s">
        <v>568</v>
      </c>
      <c r="C783" s="45"/>
      <c r="D783" s="46" t="s">
        <v>87</v>
      </c>
      <c r="E783" s="53">
        <v>0</v>
      </c>
      <c r="F783" s="53">
        <v>0</v>
      </c>
      <c r="G783" s="53">
        <v>0</v>
      </c>
      <c r="H783" s="53">
        <v>0</v>
      </c>
      <c r="I783" s="53">
        <v>0</v>
      </c>
      <c r="J783" s="53">
        <v>0</v>
      </c>
      <c r="K783" s="53">
        <v>0</v>
      </c>
      <c r="L783" s="53">
        <v>0</v>
      </c>
      <c r="M783" s="53">
        <v>0</v>
      </c>
      <c r="N783" s="53">
        <v>0</v>
      </c>
      <c r="O783" s="53">
        <v>0</v>
      </c>
      <c r="P783" s="53">
        <v>0</v>
      </c>
      <c r="Q783" s="53">
        <v>0</v>
      </c>
      <c r="R783" s="53">
        <v>0</v>
      </c>
      <c r="S783" s="53">
        <v>0</v>
      </c>
      <c r="T783" s="53">
        <v>0</v>
      </c>
    </row>
    <row r="784" spans="1:20" hidden="1" x14ac:dyDescent="0.15">
      <c r="A784" s="50" t="s">
        <v>568</v>
      </c>
      <c r="C784" s="45"/>
      <c r="D784" s="46" t="s">
        <v>88</v>
      </c>
      <c r="E784" s="53">
        <v>0</v>
      </c>
      <c r="F784" s="53">
        <v>0</v>
      </c>
      <c r="G784" s="53">
        <v>0</v>
      </c>
      <c r="H784" s="53">
        <v>0</v>
      </c>
      <c r="I784" s="53">
        <v>0</v>
      </c>
      <c r="J784" s="53">
        <v>0</v>
      </c>
      <c r="K784" s="53">
        <v>0</v>
      </c>
      <c r="L784" s="53">
        <v>0</v>
      </c>
      <c r="M784" s="53">
        <v>0</v>
      </c>
      <c r="N784" s="53">
        <v>0</v>
      </c>
      <c r="O784" s="53">
        <v>0</v>
      </c>
      <c r="P784" s="53">
        <v>0</v>
      </c>
      <c r="Q784" s="53">
        <v>0</v>
      </c>
      <c r="R784" s="53">
        <v>0</v>
      </c>
      <c r="S784" s="53">
        <v>0</v>
      </c>
      <c r="T784" s="53">
        <v>0</v>
      </c>
    </row>
    <row r="785" spans="1:20" hidden="1" x14ac:dyDescent="0.15">
      <c r="A785" s="50" t="s">
        <v>568</v>
      </c>
      <c r="C785" s="45"/>
      <c r="D785" s="46" t="s">
        <v>89</v>
      </c>
      <c r="E785" s="53">
        <v>0</v>
      </c>
      <c r="F785" s="53">
        <v>0</v>
      </c>
      <c r="G785" s="53">
        <v>0</v>
      </c>
      <c r="H785" s="53">
        <v>0</v>
      </c>
      <c r="I785" s="53">
        <v>0</v>
      </c>
      <c r="J785" s="53">
        <v>0</v>
      </c>
      <c r="K785" s="53">
        <v>0</v>
      </c>
      <c r="L785" s="53">
        <v>0</v>
      </c>
      <c r="M785" s="53">
        <v>0</v>
      </c>
      <c r="N785" s="53">
        <v>0</v>
      </c>
      <c r="O785" s="53">
        <v>0</v>
      </c>
      <c r="P785" s="53">
        <v>0</v>
      </c>
      <c r="Q785" s="53">
        <v>0</v>
      </c>
      <c r="R785" s="53">
        <v>0</v>
      </c>
      <c r="S785" s="53">
        <v>0</v>
      </c>
      <c r="T785" s="53">
        <v>0</v>
      </c>
    </row>
    <row r="786" spans="1:20" hidden="1" x14ac:dyDescent="0.15">
      <c r="A786" s="50" t="s">
        <v>568</v>
      </c>
      <c r="C786" s="45"/>
      <c r="D786" s="46" t="s">
        <v>90</v>
      </c>
      <c r="E786" s="53">
        <v>0</v>
      </c>
      <c r="F786" s="53">
        <v>0</v>
      </c>
      <c r="G786" s="53">
        <v>0</v>
      </c>
      <c r="H786" s="53">
        <v>0</v>
      </c>
      <c r="I786" s="53">
        <v>0</v>
      </c>
      <c r="J786" s="53">
        <v>0</v>
      </c>
      <c r="K786" s="53">
        <v>0</v>
      </c>
      <c r="L786" s="53">
        <v>0</v>
      </c>
      <c r="M786" s="53">
        <v>0</v>
      </c>
      <c r="N786" s="53">
        <v>0</v>
      </c>
      <c r="O786" s="53">
        <v>0</v>
      </c>
      <c r="P786" s="53">
        <v>0</v>
      </c>
      <c r="Q786" s="53">
        <v>0</v>
      </c>
      <c r="R786" s="53">
        <v>0</v>
      </c>
      <c r="S786" s="53">
        <v>0</v>
      </c>
      <c r="T786" s="53">
        <v>0</v>
      </c>
    </row>
    <row r="787" spans="1:20" hidden="1" x14ac:dyDescent="0.15">
      <c r="A787" s="50" t="s">
        <v>568</v>
      </c>
      <c r="C787" s="45"/>
      <c r="D787" s="43" t="s">
        <v>212</v>
      </c>
      <c r="E787" s="53">
        <v>643.38474491943816</v>
      </c>
      <c r="F787" s="53">
        <v>689.88958628343983</v>
      </c>
      <c r="G787" s="53">
        <v>684.30670902062832</v>
      </c>
      <c r="H787" s="53">
        <v>743.21156569329094</v>
      </c>
      <c r="I787" s="53">
        <v>546.79666271192923</v>
      </c>
      <c r="J787" s="53">
        <v>693.951165371809</v>
      </c>
      <c r="K787" s="53">
        <v>649.15898044318567</v>
      </c>
      <c r="L787" s="53">
        <v>884.98890122086561</v>
      </c>
      <c r="M787" s="53">
        <v>769.47548700677407</v>
      </c>
      <c r="N787" s="53">
        <v>833.83405411611614</v>
      </c>
      <c r="O787" s="53">
        <v>1005.3101917409774</v>
      </c>
      <c r="P787" s="53">
        <v>866.91511347544872</v>
      </c>
      <c r="Q787" s="53">
        <v>1164.4389375789351</v>
      </c>
      <c r="R787" s="53">
        <v>1060.3878831949175</v>
      </c>
      <c r="S787" s="53">
        <v>1308.6273871943051</v>
      </c>
      <c r="T787" s="53">
        <v>1854.2328447319069</v>
      </c>
    </row>
    <row r="788" spans="1:20" hidden="1" x14ac:dyDescent="0.15">
      <c r="A788" s="50" t="s">
        <v>568</v>
      </c>
      <c r="C788" s="43" t="s">
        <v>237</v>
      </c>
      <c r="D788" s="44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1:20" hidden="1" x14ac:dyDescent="0.15">
      <c r="A789" s="50" t="s">
        <v>568</v>
      </c>
      <c r="C789" s="45"/>
      <c r="D789" s="43" t="s">
        <v>236</v>
      </c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</row>
    <row r="790" spans="1:20" hidden="1" x14ac:dyDescent="0.15">
      <c r="A790" s="50" t="s">
        <v>568</v>
      </c>
      <c r="C790" s="45"/>
      <c r="D790" s="46" t="s">
        <v>234</v>
      </c>
      <c r="E790" s="64">
        <v>80.532187999999991</v>
      </c>
      <c r="F790" s="64">
        <v>72.503755999999996</v>
      </c>
      <c r="G790" s="64">
        <v>67.796546000000006</v>
      </c>
      <c r="H790" s="64">
        <v>61.622057999999996</v>
      </c>
      <c r="I790" s="64">
        <v>65.643657000000005</v>
      </c>
      <c r="J790" s="64">
        <v>60.569069000000006</v>
      </c>
      <c r="K790" s="64">
        <v>59.199449999999999</v>
      </c>
      <c r="L790" s="64">
        <v>60.995477000000001</v>
      </c>
      <c r="M790" s="64">
        <v>60.834999000000003</v>
      </c>
      <c r="N790" s="64">
        <v>59.531980000000004</v>
      </c>
      <c r="O790" s="64">
        <v>60.504097999999999</v>
      </c>
      <c r="P790" s="64">
        <v>60.189610000000002</v>
      </c>
      <c r="Q790" s="64">
        <v>60.420741999999997</v>
      </c>
      <c r="R790" s="64">
        <v>60.229847999999997</v>
      </c>
      <c r="S790" s="64">
        <v>59.743600000000001</v>
      </c>
      <c r="T790" s="64">
        <v>61.510466999999998</v>
      </c>
    </row>
    <row r="791" spans="1:20" hidden="1" x14ac:dyDescent="0.15">
      <c r="A791" s="50" t="s">
        <v>568</v>
      </c>
      <c r="C791" s="45"/>
      <c r="D791" s="46" t="s">
        <v>233</v>
      </c>
      <c r="E791" s="64">
        <v>82.331812000000014</v>
      </c>
      <c r="F791" s="64">
        <v>71.569743000000003</v>
      </c>
      <c r="G791" s="64">
        <v>65.220294999999993</v>
      </c>
      <c r="H791" s="64">
        <v>56.251224000000001</v>
      </c>
      <c r="I791" s="64">
        <v>61.854196000000002</v>
      </c>
      <c r="J791" s="64">
        <v>61.236691</v>
      </c>
      <c r="K791" s="64">
        <v>60.274995000000004</v>
      </c>
      <c r="L791" s="64">
        <v>60.995477000000001</v>
      </c>
      <c r="M791" s="64">
        <v>61.230055999999998</v>
      </c>
      <c r="N791" s="64">
        <v>59.531980000000004</v>
      </c>
      <c r="O791" s="64">
        <v>60.504097999999999</v>
      </c>
      <c r="P791" s="64">
        <v>60.189610000000002</v>
      </c>
      <c r="Q791" s="64">
        <v>60.420741999999997</v>
      </c>
      <c r="R791" s="64">
        <v>60.229847999999997</v>
      </c>
      <c r="S791" s="64">
        <v>59.743600000000001</v>
      </c>
      <c r="T791" s="64">
        <v>61.510466999999998</v>
      </c>
    </row>
    <row r="792" spans="1:20" hidden="1" x14ac:dyDescent="0.15">
      <c r="A792" s="50" t="s">
        <v>568</v>
      </c>
      <c r="C792" s="45"/>
      <c r="D792" s="59" t="s">
        <v>232</v>
      </c>
      <c r="E792" s="64">
        <v>83.556353000000001</v>
      </c>
      <c r="F792" s="64">
        <v>73.760714000000007</v>
      </c>
      <c r="G792" s="64">
        <v>78.025790000000001</v>
      </c>
      <c r="H792" s="64">
        <v>60.984228999999999</v>
      </c>
      <c r="I792" s="64">
        <v>61.027989000000005</v>
      </c>
      <c r="J792" s="64">
        <v>60.569069000000006</v>
      </c>
      <c r="K792" s="64">
        <v>59.199449999999999</v>
      </c>
      <c r="L792" s="64">
        <v>60.995477000000001</v>
      </c>
      <c r="M792" s="64">
        <v>61.151243000000001</v>
      </c>
      <c r="N792" s="64">
        <v>59.531980000000004</v>
      </c>
      <c r="O792" s="64">
        <v>60.504097999999999</v>
      </c>
      <c r="P792" s="64">
        <v>60.189610000000002</v>
      </c>
      <c r="Q792" s="64">
        <v>60.420741999999997</v>
      </c>
      <c r="R792" s="64">
        <v>50.809688999999999</v>
      </c>
      <c r="S792" s="64">
        <v>59.743600000000001</v>
      </c>
      <c r="T792" s="64">
        <v>61.510466999999998</v>
      </c>
    </row>
    <row r="793" spans="1:20" hidden="1" x14ac:dyDescent="0.15">
      <c r="A793" s="50" t="s">
        <v>568</v>
      </c>
      <c r="C793" s="45"/>
      <c r="D793" s="59" t="s">
        <v>231</v>
      </c>
      <c r="E793" s="64">
        <v>88.111842999999993</v>
      </c>
      <c r="F793" s="64">
        <v>88.190364000000002</v>
      </c>
      <c r="G793" s="64">
        <v>82.017925000000005</v>
      </c>
      <c r="H793" s="64">
        <v>73.233114</v>
      </c>
      <c r="I793" s="64">
        <v>64.837758000000008</v>
      </c>
      <c r="J793" s="64">
        <v>76.249092000000005</v>
      </c>
      <c r="K793" s="64">
        <v>56.870883000000006</v>
      </c>
      <c r="L793" s="64">
        <v>60.35134</v>
      </c>
      <c r="M793" s="64">
        <v>65.817706000000001</v>
      </c>
      <c r="N793" s="64">
        <v>53.042014000000002</v>
      </c>
      <c r="O793" s="64">
        <v>54.296514000000002</v>
      </c>
      <c r="P793" s="64">
        <v>58.583470999999996</v>
      </c>
      <c r="Q793" s="64">
        <v>52.895875999999994</v>
      </c>
      <c r="R793" s="64">
        <v>48.963951999999999</v>
      </c>
      <c r="S793" s="64">
        <v>48.258600000000001</v>
      </c>
      <c r="T793" s="64">
        <v>50.025466999999999</v>
      </c>
    </row>
    <row r="794" spans="1:20" hidden="1" x14ac:dyDescent="0.15">
      <c r="A794" s="50" t="s">
        <v>568</v>
      </c>
      <c r="C794" s="45"/>
      <c r="D794" s="59" t="s">
        <v>214</v>
      </c>
      <c r="E794" s="64">
        <v>96.133696999999998</v>
      </c>
      <c r="F794" s="64">
        <v>96.526282000000009</v>
      </c>
      <c r="G794" s="64">
        <v>98.501936000000001</v>
      </c>
      <c r="H794" s="64">
        <v>81.755205000000004</v>
      </c>
      <c r="I794" s="64">
        <v>59.80265</v>
      </c>
      <c r="J794" s="64">
        <v>86.975417000000007</v>
      </c>
      <c r="K794" s="64">
        <v>57.861381999999999</v>
      </c>
      <c r="L794" s="64">
        <v>72.336357000000007</v>
      </c>
      <c r="M794" s="64">
        <v>72.199662000000004</v>
      </c>
      <c r="N794" s="64">
        <v>57.458961000000002</v>
      </c>
      <c r="O794" s="64">
        <v>70.157377999999994</v>
      </c>
      <c r="P794" s="64">
        <v>64.724299999999999</v>
      </c>
      <c r="Q794" s="64">
        <v>86.602734999999996</v>
      </c>
      <c r="R794" s="64">
        <v>58.175654000000002</v>
      </c>
      <c r="S794" s="64">
        <v>55.610362000000002</v>
      </c>
      <c r="T794" s="64">
        <v>50.596378999999999</v>
      </c>
    </row>
    <row r="795" spans="1:20" hidden="1" x14ac:dyDescent="0.15">
      <c r="A795" s="50" t="s">
        <v>568</v>
      </c>
      <c r="C795" s="45"/>
      <c r="D795" s="59" t="s">
        <v>230</v>
      </c>
      <c r="E795" s="64">
        <v>100.200553</v>
      </c>
      <c r="F795" s="64">
        <v>98.101180999999997</v>
      </c>
      <c r="G795" s="64">
        <v>115.12514200000001</v>
      </c>
      <c r="H795" s="64">
        <v>91.153276000000005</v>
      </c>
      <c r="I795" s="64">
        <v>62.556753</v>
      </c>
      <c r="J795" s="64">
        <v>105.261359</v>
      </c>
      <c r="K795" s="64">
        <v>58.608733999999998</v>
      </c>
      <c r="L795" s="64">
        <v>95.878414000000006</v>
      </c>
      <c r="M795" s="64">
        <v>82.791107999999994</v>
      </c>
      <c r="N795" s="64">
        <v>61.747114000000003</v>
      </c>
      <c r="O795" s="64">
        <v>89.133066999999997</v>
      </c>
      <c r="P795" s="64">
        <v>73.992326000000006</v>
      </c>
      <c r="Q795" s="64">
        <v>87.075679000000008</v>
      </c>
      <c r="R795" s="64">
        <v>75.935813999999993</v>
      </c>
      <c r="S795" s="64">
        <v>67.833005</v>
      </c>
      <c r="T795" s="64">
        <v>59.862439000000002</v>
      </c>
    </row>
    <row r="796" spans="1:20" hidden="1" x14ac:dyDescent="0.15">
      <c r="A796" s="50" t="s">
        <v>568</v>
      </c>
      <c r="C796" s="45"/>
      <c r="D796" s="59" t="s">
        <v>229</v>
      </c>
      <c r="E796" s="64">
        <v>96.727838000000006</v>
      </c>
      <c r="F796" s="64">
        <v>102.246026</v>
      </c>
      <c r="G796" s="64">
        <v>112.43951600000001</v>
      </c>
      <c r="H796" s="64">
        <v>101.51677400000001</v>
      </c>
      <c r="I796" s="64">
        <v>68.858808999999994</v>
      </c>
      <c r="J796" s="64">
        <v>103.45649</v>
      </c>
      <c r="K796" s="64">
        <v>65.513504999999995</v>
      </c>
      <c r="L796" s="64">
        <v>100.27200000000001</v>
      </c>
      <c r="M796" s="64">
        <v>86.574551000000014</v>
      </c>
      <c r="N796" s="64">
        <v>70.038005999999996</v>
      </c>
      <c r="O796" s="64">
        <v>92.364452999999997</v>
      </c>
      <c r="P796" s="64">
        <v>80.299397999999997</v>
      </c>
      <c r="Q796" s="64">
        <v>92.161744000000013</v>
      </c>
      <c r="R796" s="64">
        <v>77.16798</v>
      </c>
      <c r="S796" s="64">
        <v>78.089008000000007</v>
      </c>
      <c r="T796" s="64">
        <v>63.964911999999998</v>
      </c>
    </row>
    <row r="797" spans="1:20" hidden="1" x14ac:dyDescent="0.15">
      <c r="A797" s="50" t="s">
        <v>568</v>
      </c>
      <c r="C797" s="45"/>
      <c r="D797" s="59" t="s">
        <v>228</v>
      </c>
      <c r="E797" s="64">
        <v>101.00549000000001</v>
      </c>
      <c r="F797" s="64">
        <v>102.26380499999999</v>
      </c>
      <c r="G797" s="64">
        <v>113.505253</v>
      </c>
      <c r="H797" s="64">
        <v>94.282046000000008</v>
      </c>
      <c r="I797" s="64">
        <v>74.72475</v>
      </c>
      <c r="J797" s="64">
        <v>99.567481000000001</v>
      </c>
      <c r="K797" s="64">
        <v>62.254968000000005</v>
      </c>
      <c r="L797" s="64">
        <v>100.39031900000001</v>
      </c>
      <c r="M797" s="64">
        <v>84.300809000000001</v>
      </c>
      <c r="N797" s="64">
        <v>66.602564999999998</v>
      </c>
      <c r="O797" s="64">
        <v>90.650554</v>
      </c>
      <c r="P797" s="64">
        <v>81.087850000000003</v>
      </c>
      <c r="Q797" s="64">
        <v>86.616145000000003</v>
      </c>
      <c r="R797" s="64">
        <v>72.458511999999999</v>
      </c>
      <c r="S797" s="64">
        <v>78.173892999999993</v>
      </c>
      <c r="T797" s="64">
        <v>59.523093000000003</v>
      </c>
    </row>
    <row r="798" spans="1:20" hidden="1" x14ac:dyDescent="0.15">
      <c r="A798" s="50" t="s">
        <v>568</v>
      </c>
      <c r="C798" s="45"/>
      <c r="D798" s="59" t="s">
        <v>227</v>
      </c>
      <c r="E798" s="64">
        <v>95.633173999999997</v>
      </c>
      <c r="F798" s="64">
        <v>100.70096700000001</v>
      </c>
      <c r="G798" s="64">
        <v>103.95657300000001</v>
      </c>
      <c r="H798" s="64">
        <v>86.318424000000007</v>
      </c>
      <c r="I798" s="64">
        <v>74.380676999999991</v>
      </c>
      <c r="J798" s="64">
        <v>97.07897100000001</v>
      </c>
      <c r="K798" s="64">
        <v>76.450219000000004</v>
      </c>
      <c r="L798" s="64">
        <v>83.879285999999993</v>
      </c>
      <c r="M798" s="64">
        <v>73.840645000000009</v>
      </c>
      <c r="N798" s="64">
        <v>80.259987999999993</v>
      </c>
      <c r="O798" s="64">
        <v>75.107050000000001</v>
      </c>
      <c r="P798" s="64">
        <v>73.208044000000001</v>
      </c>
      <c r="Q798" s="64">
        <v>71.651698999999994</v>
      </c>
      <c r="R798" s="64">
        <v>66.406646999999992</v>
      </c>
      <c r="S798" s="64">
        <v>62.027707000000007</v>
      </c>
      <c r="T798" s="64">
        <v>50.025466999999999</v>
      </c>
    </row>
    <row r="799" spans="1:20" hidden="1" x14ac:dyDescent="0.15">
      <c r="A799" s="50" t="s">
        <v>568</v>
      </c>
      <c r="C799" s="45"/>
      <c r="D799" s="59" t="s">
        <v>226</v>
      </c>
      <c r="E799" s="64">
        <v>93.630330000000001</v>
      </c>
      <c r="F799" s="64">
        <v>87.230249000000001</v>
      </c>
      <c r="G799" s="64">
        <v>82.977513000000002</v>
      </c>
      <c r="H799" s="64">
        <v>77.567614000000006</v>
      </c>
      <c r="I799" s="64">
        <v>67.275260000000003</v>
      </c>
      <c r="J799" s="64">
        <v>77.629795000000001</v>
      </c>
      <c r="K799" s="64">
        <v>58.523530000000001</v>
      </c>
      <c r="L799" s="64">
        <v>70.652187000000012</v>
      </c>
      <c r="M799" s="64">
        <v>63.928775999999999</v>
      </c>
      <c r="N799" s="64">
        <v>59.531980000000004</v>
      </c>
      <c r="O799" s="64">
        <v>66.813952999999998</v>
      </c>
      <c r="P799" s="64">
        <v>64.247669999999999</v>
      </c>
      <c r="Q799" s="64">
        <v>62.447949000000001</v>
      </c>
      <c r="R799" s="64">
        <v>55.093911999999996</v>
      </c>
      <c r="S799" s="64">
        <v>59.743600000000001</v>
      </c>
      <c r="T799" s="64">
        <v>61.510466999999998</v>
      </c>
    </row>
    <row r="800" spans="1:20" hidden="1" x14ac:dyDescent="0.15">
      <c r="A800" s="50" t="s">
        <v>568</v>
      </c>
      <c r="C800" s="45"/>
      <c r="D800" s="59" t="s">
        <v>225</v>
      </c>
      <c r="E800" s="64">
        <v>87.124263999999997</v>
      </c>
      <c r="F800" s="64">
        <v>79.587638999999996</v>
      </c>
      <c r="G800" s="64">
        <v>78.071549000000005</v>
      </c>
      <c r="H800" s="64">
        <v>62.513364000000003</v>
      </c>
      <c r="I800" s="64">
        <v>64.886966999999999</v>
      </c>
      <c r="J800" s="64">
        <v>64.404828999999992</v>
      </c>
      <c r="K800" s="64">
        <v>59.199449999999999</v>
      </c>
      <c r="L800" s="64">
        <v>66.316260999999997</v>
      </c>
      <c r="M800" s="64">
        <v>61.349370999999998</v>
      </c>
      <c r="N800" s="64">
        <v>59.531980000000004</v>
      </c>
      <c r="O800" s="64">
        <v>65.091811000000007</v>
      </c>
      <c r="P800" s="64">
        <v>60.189610000000002</v>
      </c>
      <c r="Q800" s="64">
        <v>60.420741999999997</v>
      </c>
      <c r="R800" s="64">
        <v>60.229847999999997</v>
      </c>
      <c r="S800" s="64">
        <v>59.743600000000001</v>
      </c>
      <c r="T800" s="64">
        <v>61.510466999999998</v>
      </c>
    </row>
    <row r="801" spans="1:20" hidden="1" x14ac:dyDescent="0.15">
      <c r="A801" s="50" t="s">
        <v>568</v>
      </c>
      <c r="C801" s="45"/>
      <c r="D801" s="59" t="s">
        <v>224</v>
      </c>
      <c r="E801" s="64">
        <v>83.041774000000004</v>
      </c>
      <c r="F801" s="64">
        <v>76.958237999999994</v>
      </c>
      <c r="G801" s="64">
        <v>66.578115000000011</v>
      </c>
      <c r="H801" s="64">
        <v>61.335355000000007</v>
      </c>
      <c r="I801" s="64">
        <v>63.122312000000001</v>
      </c>
      <c r="J801" s="64">
        <v>61.765485999999996</v>
      </c>
      <c r="K801" s="64">
        <v>59.199449999999999</v>
      </c>
      <c r="L801" s="64">
        <v>60.995477000000001</v>
      </c>
      <c r="M801" s="64">
        <v>60.834999000000003</v>
      </c>
      <c r="N801" s="64">
        <v>59.531980000000004</v>
      </c>
      <c r="O801" s="64">
        <v>60.504097999999999</v>
      </c>
      <c r="P801" s="64">
        <v>60.189610000000002</v>
      </c>
      <c r="Q801" s="64">
        <v>60.420741999999997</v>
      </c>
      <c r="R801" s="64">
        <v>60.229847999999997</v>
      </c>
      <c r="S801" s="64">
        <v>59.743600000000001</v>
      </c>
      <c r="T801" s="64">
        <v>61.510466999999998</v>
      </c>
    </row>
    <row r="802" spans="1:20" hidden="1" x14ac:dyDescent="0.15">
      <c r="A802" s="50" t="s">
        <v>568</v>
      </c>
      <c r="C802" s="45"/>
      <c r="D802" s="59" t="s">
        <v>235</v>
      </c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1:20" hidden="1" x14ac:dyDescent="0.15">
      <c r="A803" s="50" t="s">
        <v>568</v>
      </c>
      <c r="C803" s="45"/>
      <c r="D803" s="46" t="s">
        <v>234</v>
      </c>
      <c r="E803" s="64" t="s">
        <v>439</v>
      </c>
      <c r="F803" s="64" t="s">
        <v>482</v>
      </c>
      <c r="G803" s="64" t="s">
        <v>463</v>
      </c>
      <c r="H803" s="64" t="s">
        <v>439</v>
      </c>
      <c r="I803" s="64" t="s">
        <v>524</v>
      </c>
      <c r="J803" s="64" t="s">
        <v>370</v>
      </c>
      <c r="K803" s="64" t="s">
        <v>420</v>
      </c>
      <c r="L803" s="64" t="s">
        <v>375</v>
      </c>
      <c r="M803" s="64" t="s">
        <v>377</v>
      </c>
      <c r="N803" s="64" t="s">
        <v>333</v>
      </c>
      <c r="O803" s="64" t="s">
        <v>333</v>
      </c>
      <c r="P803" s="64" t="s">
        <v>375</v>
      </c>
      <c r="Q803" s="64" t="s">
        <v>370</v>
      </c>
      <c r="R803" s="64" t="s">
        <v>375</v>
      </c>
      <c r="S803" s="64" t="s">
        <v>333</v>
      </c>
      <c r="T803" s="64" t="s">
        <v>383</v>
      </c>
    </row>
    <row r="804" spans="1:20" hidden="1" x14ac:dyDescent="0.15">
      <c r="A804" s="50" t="s">
        <v>568</v>
      </c>
      <c r="C804" s="45"/>
      <c r="D804" s="46" t="s">
        <v>233</v>
      </c>
      <c r="E804" s="64" t="s">
        <v>525</v>
      </c>
      <c r="F804" s="64" t="s">
        <v>526</v>
      </c>
      <c r="G804" s="64" t="s">
        <v>305</v>
      </c>
      <c r="H804" s="64" t="s">
        <v>487</v>
      </c>
      <c r="I804" s="64" t="s">
        <v>490</v>
      </c>
      <c r="J804" s="64" t="s">
        <v>488</v>
      </c>
      <c r="K804" s="64" t="s">
        <v>443</v>
      </c>
      <c r="L804" s="64" t="s">
        <v>327</v>
      </c>
      <c r="M804" s="64" t="s">
        <v>445</v>
      </c>
      <c r="N804" s="64" t="s">
        <v>379</v>
      </c>
      <c r="O804" s="64" t="s">
        <v>338</v>
      </c>
      <c r="P804" s="64" t="s">
        <v>382</v>
      </c>
      <c r="Q804" s="64" t="s">
        <v>382</v>
      </c>
      <c r="R804" s="64" t="s">
        <v>327</v>
      </c>
      <c r="S804" s="64" t="s">
        <v>379</v>
      </c>
      <c r="T804" s="64" t="s">
        <v>384</v>
      </c>
    </row>
    <row r="805" spans="1:20" hidden="1" x14ac:dyDescent="0.15">
      <c r="A805" s="50" t="s">
        <v>568</v>
      </c>
      <c r="C805" s="45"/>
      <c r="D805" s="59" t="s">
        <v>232</v>
      </c>
      <c r="E805" s="64" t="s">
        <v>298</v>
      </c>
      <c r="F805" s="64" t="s">
        <v>492</v>
      </c>
      <c r="G805" s="64" t="s">
        <v>306</v>
      </c>
      <c r="H805" s="64" t="s">
        <v>493</v>
      </c>
      <c r="I805" s="64" t="s">
        <v>527</v>
      </c>
      <c r="J805" s="64" t="s">
        <v>448</v>
      </c>
      <c r="K805" s="64" t="s">
        <v>321</v>
      </c>
      <c r="L805" s="64" t="s">
        <v>321</v>
      </c>
      <c r="M805" s="64" t="s">
        <v>446</v>
      </c>
      <c r="N805" s="64" t="s">
        <v>380</v>
      </c>
      <c r="O805" s="64" t="s">
        <v>448</v>
      </c>
      <c r="P805" s="64" t="s">
        <v>380</v>
      </c>
      <c r="Q805" s="64" t="s">
        <v>321</v>
      </c>
      <c r="R805" s="64" t="s">
        <v>477</v>
      </c>
      <c r="S805" s="64" t="s">
        <v>380</v>
      </c>
      <c r="T805" s="64" t="s">
        <v>321</v>
      </c>
    </row>
    <row r="806" spans="1:20" hidden="1" x14ac:dyDescent="0.15">
      <c r="A806" s="50" t="s">
        <v>568</v>
      </c>
      <c r="C806" s="45"/>
      <c r="D806" s="59" t="s">
        <v>231</v>
      </c>
      <c r="E806" s="64" t="s">
        <v>528</v>
      </c>
      <c r="F806" s="64" t="s">
        <v>529</v>
      </c>
      <c r="G806" s="64" t="s">
        <v>497</v>
      </c>
      <c r="H806" s="64" t="s">
        <v>498</v>
      </c>
      <c r="I806" s="64" t="s">
        <v>312</v>
      </c>
      <c r="J806" s="64" t="s">
        <v>316</v>
      </c>
      <c r="K806" s="64" t="s">
        <v>322</v>
      </c>
      <c r="L806" s="64" t="s">
        <v>329</v>
      </c>
      <c r="M806" s="64" t="s">
        <v>530</v>
      </c>
      <c r="N806" s="64" t="s">
        <v>531</v>
      </c>
      <c r="O806" s="64" t="s">
        <v>339</v>
      </c>
      <c r="P806" s="64" t="s">
        <v>342</v>
      </c>
      <c r="Q806" s="64" t="s">
        <v>532</v>
      </c>
      <c r="R806" s="64" t="s">
        <v>533</v>
      </c>
      <c r="S806" s="64" t="s">
        <v>422</v>
      </c>
      <c r="T806" s="64" t="s">
        <v>422</v>
      </c>
    </row>
    <row r="807" spans="1:20" hidden="1" x14ac:dyDescent="0.15">
      <c r="A807" s="50" t="s">
        <v>568</v>
      </c>
      <c r="C807" s="45"/>
      <c r="D807" s="59" t="s">
        <v>214</v>
      </c>
      <c r="E807" s="64" t="s">
        <v>299</v>
      </c>
      <c r="F807" s="64" t="s">
        <v>366</v>
      </c>
      <c r="G807" s="64" t="s">
        <v>499</v>
      </c>
      <c r="H807" s="64" t="s">
        <v>367</v>
      </c>
      <c r="I807" s="64" t="s">
        <v>534</v>
      </c>
      <c r="J807" s="64" t="s">
        <v>317</v>
      </c>
      <c r="K807" s="64" t="s">
        <v>323</v>
      </c>
      <c r="L807" s="64" t="s">
        <v>317</v>
      </c>
      <c r="M807" s="64" t="s">
        <v>317</v>
      </c>
      <c r="N807" s="64" t="s">
        <v>430</v>
      </c>
      <c r="O807" s="64" t="s">
        <v>340</v>
      </c>
      <c r="P807" s="64" t="s">
        <v>343</v>
      </c>
      <c r="Q807" s="64" t="s">
        <v>347</v>
      </c>
      <c r="R807" s="64" t="s">
        <v>352</v>
      </c>
      <c r="S807" s="64" t="s">
        <v>317</v>
      </c>
      <c r="T807" s="64" t="s">
        <v>299</v>
      </c>
    </row>
    <row r="808" spans="1:20" hidden="1" x14ac:dyDescent="0.15">
      <c r="A808" s="50" t="s">
        <v>568</v>
      </c>
      <c r="C808" s="45"/>
      <c r="D808" s="59" t="s">
        <v>230</v>
      </c>
      <c r="E808" s="64" t="s">
        <v>535</v>
      </c>
      <c r="F808" s="64" t="s">
        <v>303</v>
      </c>
      <c r="G808" s="64" t="s">
        <v>502</v>
      </c>
      <c r="H808" s="64" t="s">
        <v>308</v>
      </c>
      <c r="I808" s="64" t="s">
        <v>313</v>
      </c>
      <c r="J808" s="64" t="s">
        <v>318</v>
      </c>
      <c r="K808" s="64" t="s">
        <v>404</v>
      </c>
      <c r="L808" s="64" t="s">
        <v>313</v>
      </c>
      <c r="M808" s="64" t="s">
        <v>331</v>
      </c>
      <c r="N808" s="64" t="s">
        <v>435</v>
      </c>
      <c r="O808" s="64" t="s">
        <v>341</v>
      </c>
      <c r="P808" s="64" t="s">
        <v>318</v>
      </c>
      <c r="Q808" s="64" t="s">
        <v>331</v>
      </c>
      <c r="R808" s="64" t="s">
        <v>313</v>
      </c>
      <c r="S808" s="64" t="s">
        <v>356</v>
      </c>
      <c r="T808" s="64" t="s">
        <v>417</v>
      </c>
    </row>
    <row r="809" spans="1:20" hidden="1" x14ac:dyDescent="0.15">
      <c r="A809" s="50" t="s">
        <v>568</v>
      </c>
      <c r="C809" s="45"/>
      <c r="D809" s="59" t="s">
        <v>229</v>
      </c>
      <c r="E809" s="64" t="s">
        <v>300</v>
      </c>
      <c r="F809" s="64" t="s">
        <v>458</v>
      </c>
      <c r="G809" s="64" t="s">
        <v>307</v>
      </c>
      <c r="H809" s="64" t="s">
        <v>536</v>
      </c>
      <c r="I809" s="64" t="s">
        <v>505</v>
      </c>
      <c r="J809" s="64" t="s">
        <v>319</v>
      </c>
      <c r="K809" s="64" t="s">
        <v>324</v>
      </c>
      <c r="L809" s="64" t="s">
        <v>330</v>
      </c>
      <c r="M809" s="64" t="s">
        <v>332</v>
      </c>
      <c r="N809" s="64" t="s">
        <v>334</v>
      </c>
      <c r="O809" s="64" t="s">
        <v>300</v>
      </c>
      <c r="P809" s="64" t="s">
        <v>506</v>
      </c>
      <c r="Q809" s="64" t="s">
        <v>348</v>
      </c>
      <c r="R809" s="64" t="s">
        <v>353</v>
      </c>
      <c r="S809" s="64" t="s">
        <v>507</v>
      </c>
      <c r="T809" s="64" t="s">
        <v>418</v>
      </c>
    </row>
    <row r="810" spans="1:20" hidden="1" x14ac:dyDescent="0.15">
      <c r="A810" s="50" t="s">
        <v>568</v>
      </c>
      <c r="C810" s="45"/>
      <c r="D810" s="59" t="s">
        <v>228</v>
      </c>
      <c r="E810" s="64" t="s">
        <v>537</v>
      </c>
      <c r="F810" s="64" t="s">
        <v>459</v>
      </c>
      <c r="G810" s="64" t="s">
        <v>510</v>
      </c>
      <c r="H810" s="64" t="s">
        <v>538</v>
      </c>
      <c r="I810" s="64" t="s">
        <v>539</v>
      </c>
      <c r="J810" s="64" t="s">
        <v>512</v>
      </c>
      <c r="K810" s="64" t="s">
        <v>405</v>
      </c>
      <c r="L810" s="64" t="s">
        <v>363</v>
      </c>
      <c r="M810" s="64" t="s">
        <v>465</v>
      </c>
      <c r="N810" s="64" t="s">
        <v>335</v>
      </c>
      <c r="O810" s="64" t="s">
        <v>512</v>
      </c>
      <c r="P810" s="64" t="s">
        <v>344</v>
      </c>
      <c r="Q810" s="64" t="s">
        <v>349</v>
      </c>
      <c r="R810" s="64" t="s">
        <v>354</v>
      </c>
      <c r="S810" s="64" t="s">
        <v>357</v>
      </c>
      <c r="T810" s="64" t="s">
        <v>419</v>
      </c>
    </row>
    <row r="811" spans="1:20" hidden="1" x14ac:dyDescent="0.15">
      <c r="A811" s="50" t="s">
        <v>568</v>
      </c>
      <c r="C811" s="45"/>
      <c r="D811" s="59" t="s">
        <v>227</v>
      </c>
      <c r="E811" s="64" t="s">
        <v>390</v>
      </c>
      <c r="F811" s="64" t="s">
        <v>515</v>
      </c>
      <c r="G811" s="64" t="s">
        <v>540</v>
      </c>
      <c r="H811" s="64" t="s">
        <v>427</v>
      </c>
      <c r="I811" s="64" t="s">
        <v>541</v>
      </c>
      <c r="J811" s="64" t="s">
        <v>320</v>
      </c>
      <c r="K811" s="64" t="s">
        <v>325</v>
      </c>
      <c r="L811" s="64" t="s">
        <v>542</v>
      </c>
      <c r="M811" s="64" t="s">
        <v>474</v>
      </c>
      <c r="N811" s="64" t="s">
        <v>336</v>
      </c>
      <c r="O811" s="64" t="s">
        <v>543</v>
      </c>
      <c r="P811" s="64" t="s">
        <v>345</v>
      </c>
      <c r="Q811" s="64" t="s">
        <v>350</v>
      </c>
      <c r="R811" s="64" t="s">
        <v>355</v>
      </c>
      <c r="S811" s="64" t="s">
        <v>358</v>
      </c>
      <c r="T811" s="64" t="s">
        <v>544</v>
      </c>
    </row>
    <row r="812" spans="1:20" hidden="1" x14ac:dyDescent="0.15">
      <c r="A812" s="50" t="s">
        <v>568</v>
      </c>
      <c r="C812" s="45"/>
      <c r="D812" s="59" t="s">
        <v>226</v>
      </c>
      <c r="E812" s="64" t="s">
        <v>545</v>
      </c>
      <c r="F812" s="64" t="s">
        <v>304</v>
      </c>
      <c r="G812" s="64" t="s">
        <v>517</v>
      </c>
      <c r="H812" s="64" t="s">
        <v>310</v>
      </c>
      <c r="I812" s="64" t="s">
        <v>428</v>
      </c>
      <c r="J812" s="64" t="s">
        <v>429</v>
      </c>
      <c r="K812" s="64" t="s">
        <v>326</v>
      </c>
      <c r="L812" s="64" t="s">
        <v>546</v>
      </c>
      <c r="M812" s="64" t="s">
        <v>326</v>
      </c>
      <c r="N812" s="64" t="s">
        <v>447</v>
      </c>
      <c r="O812" s="64" t="s">
        <v>449</v>
      </c>
      <c r="P812" s="64" t="s">
        <v>346</v>
      </c>
      <c r="Q812" s="64" t="s">
        <v>351</v>
      </c>
      <c r="R812" s="64" t="s">
        <v>304</v>
      </c>
      <c r="S812" s="64" t="s">
        <v>447</v>
      </c>
      <c r="T812" s="64" t="s">
        <v>452</v>
      </c>
    </row>
    <row r="813" spans="1:20" hidden="1" x14ac:dyDescent="0.15">
      <c r="A813" s="50" t="s">
        <v>568</v>
      </c>
      <c r="C813" s="45"/>
      <c r="D813" s="59" t="s">
        <v>225</v>
      </c>
      <c r="E813" s="64" t="s">
        <v>547</v>
      </c>
      <c r="F813" s="64" t="s">
        <v>461</v>
      </c>
      <c r="G813" s="64" t="s">
        <v>520</v>
      </c>
      <c r="H813" s="64" t="s">
        <v>521</v>
      </c>
      <c r="I813" s="64" t="s">
        <v>548</v>
      </c>
      <c r="J813" s="64" t="s">
        <v>372</v>
      </c>
      <c r="K813" s="64" t="s">
        <v>373</v>
      </c>
      <c r="L813" s="64" t="s">
        <v>451</v>
      </c>
      <c r="M813" s="64" t="s">
        <v>378</v>
      </c>
      <c r="N813" s="64" t="s">
        <v>431</v>
      </c>
      <c r="O813" s="64" t="s">
        <v>450</v>
      </c>
      <c r="P813" s="64" t="s">
        <v>549</v>
      </c>
      <c r="Q813" s="64" t="s">
        <v>549</v>
      </c>
      <c r="R813" s="64" t="s">
        <v>373</v>
      </c>
      <c r="S813" s="64" t="s">
        <v>550</v>
      </c>
      <c r="T813" s="64" t="s">
        <v>385</v>
      </c>
    </row>
    <row r="814" spans="1:20" hidden="1" x14ac:dyDescent="0.15">
      <c r="A814" s="50" t="s">
        <v>568</v>
      </c>
      <c r="C814" s="45"/>
      <c r="D814" s="59" t="s">
        <v>224</v>
      </c>
      <c r="E814" s="64" t="s">
        <v>551</v>
      </c>
      <c r="F814" s="64" t="s">
        <v>462</v>
      </c>
      <c r="G814" s="64" t="s">
        <v>466</v>
      </c>
      <c r="H814" s="64" t="s">
        <v>440</v>
      </c>
      <c r="I814" s="64" t="s">
        <v>552</v>
      </c>
      <c r="J814" s="64" t="s">
        <v>442</v>
      </c>
      <c r="K814" s="64" t="s">
        <v>374</v>
      </c>
      <c r="L814" s="64" t="s">
        <v>376</v>
      </c>
      <c r="M814" s="64" t="s">
        <v>421</v>
      </c>
      <c r="N814" s="64" t="s">
        <v>381</v>
      </c>
      <c r="O814" s="64" t="s">
        <v>381</v>
      </c>
      <c r="P814" s="64" t="s">
        <v>376</v>
      </c>
      <c r="Q814" s="64" t="s">
        <v>337</v>
      </c>
      <c r="R814" s="64" t="s">
        <v>376</v>
      </c>
      <c r="S814" s="64" t="s">
        <v>381</v>
      </c>
      <c r="T814" s="64" t="s">
        <v>386</v>
      </c>
    </row>
    <row r="815" spans="1:20" hidden="1" x14ac:dyDescent="0.15">
      <c r="A815" s="50" t="s">
        <v>568</v>
      </c>
      <c r="C815" s="62" t="s">
        <v>360</v>
      </c>
      <c r="D815" s="59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1:20" hidden="1" x14ac:dyDescent="0.15">
      <c r="A816" s="50" t="s">
        <v>568</v>
      </c>
      <c r="C816" s="45"/>
      <c r="D816" s="77" t="s">
        <v>361</v>
      </c>
      <c r="E816" s="67">
        <v>4439.0600000000004</v>
      </c>
      <c r="F816" s="67">
        <v>4716.53</v>
      </c>
      <c r="G816" s="67">
        <v>4145.5200000000004</v>
      </c>
      <c r="H816" s="67">
        <v>4230.3900000000003</v>
      </c>
      <c r="I816" s="67">
        <v>3249.59</v>
      </c>
      <c r="J816" s="67">
        <v>4433.96</v>
      </c>
      <c r="K816" s="67">
        <v>3379.13</v>
      </c>
      <c r="L816" s="67">
        <v>4688.84</v>
      </c>
      <c r="M816" s="67">
        <v>4100.8500000000004</v>
      </c>
      <c r="N816" s="67">
        <v>2525.94</v>
      </c>
      <c r="O816" s="67">
        <v>4828.3999999999996</v>
      </c>
      <c r="P816" s="67">
        <v>4214.3100000000004</v>
      </c>
      <c r="Q816" s="67">
        <v>5052</v>
      </c>
      <c r="R816" s="67">
        <v>4768.7700000000004</v>
      </c>
      <c r="S816" s="67">
        <v>5253.59</v>
      </c>
      <c r="T816" s="67">
        <v>6687.7</v>
      </c>
    </row>
    <row r="817" spans="1:20" hidden="1" x14ac:dyDescent="0.15">
      <c r="A817" s="50" t="s">
        <v>568</v>
      </c>
      <c r="C817" s="45"/>
      <c r="D817" s="78" t="s">
        <v>362</v>
      </c>
      <c r="E817" s="67">
        <v>2123.63</v>
      </c>
      <c r="F817" s="67">
        <v>2256.37</v>
      </c>
      <c r="G817" s="67">
        <v>1983.2</v>
      </c>
      <c r="H817" s="67">
        <v>2023.8</v>
      </c>
      <c r="I817" s="67">
        <v>1554.59</v>
      </c>
      <c r="J817" s="67">
        <v>2121.19</v>
      </c>
      <c r="K817" s="67">
        <v>1616.56</v>
      </c>
      <c r="L817" s="67">
        <v>2243.12</v>
      </c>
      <c r="M817" s="67">
        <v>1961.83</v>
      </c>
      <c r="N817" s="67">
        <v>1208.4000000000001</v>
      </c>
      <c r="O817" s="67">
        <v>2309.89</v>
      </c>
      <c r="P817" s="67">
        <v>2016.11</v>
      </c>
      <c r="Q817" s="67">
        <v>2416.86</v>
      </c>
      <c r="R817" s="67">
        <v>2281.36</v>
      </c>
      <c r="S817" s="67">
        <v>2513.3000000000002</v>
      </c>
      <c r="T817" s="67">
        <v>3199.37</v>
      </c>
    </row>
    <row r="818" spans="1:20" hidden="1" x14ac:dyDescent="0.15">
      <c r="A818" s="50" t="s">
        <v>568</v>
      </c>
      <c r="C818" s="62" t="s">
        <v>223</v>
      </c>
      <c r="D818" s="63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1:20" hidden="1" x14ac:dyDescent="0.15">
      <c r="A819" s="50" t="s">
        <v>568</v>
      </c>
      <c r="C819" s="62"/>
      <c r="D819" s="61" t="s">
        <v>71</v>
      </c>
      <c r="E819" s="56">
        <v>0</v>
      </c>
      <c r="F819" s="56">
        <v>0</v>
      </c>
      <c r="G819" s="56">
        <v>0</v>
      </c>
      <c r="H819" s="56">
        <v>0</v>
      </c>
      <c r="I819" s="56">
        <v>0</v>
      </c>
      <c r="J819" s="56">
        <v>0</v>
      </c>
      <c r="K819" s="56">
        <v>0</v>
      </c>
      <c r="L819" s="56">
        <v>0</v>
      </c>
      <c r="M819" s="56">
        <v>0</v>
      </c>
      <c r="N819" s="56">
        <v>0</v>
      </c>
      <c r="O819" s="56">
        <v>0</v>
      </c>
      <c r="P819" s="56">
        <v>0</v>
      </c>
      <c r="Q819" s="56">
        <v>0</v>
      </c>
      <c r="R819" s="56">
        <v>0</v>
      </c>
      <c r="S819" s="56">
        <v>0</v>
      </c>
      <c r="T819" s="56">
        <v>0</v>
      </c>
    </row>
    <row r="820" spans="1:20" hidden="1" x14ac:dyDescent="0.15">
      <c r="A820" s="50" t="s">
        <v>568</v>
      </c>
      <c r="C820" s="62"/>
      <c r="D820" s="61" t="s">
        <v>85</v>
      </c>
      <c r="E820" s="56">
        <v>0</v>
      </c>
      <c r="F820" s="56">
        <v>0</v>
      </c>
      <c r="G820" s="56">
        <v>0</v>
      </c>
      <c r="H820" s="56">
        <v>0</v>
      </c>
      <c r="I820" s="56">
        <v>0</v>
      </c>
      <c r="J820" s="56">
        <v>0</v>
      </c>
      <c r="K820" s="56">
        <v>0</v>
      </c>
      <c r="L820" s="56">
        <v>0</v>
      </c>
      <c r="M820" s="56">
        <v>0</v>
      </c>
      <c r="N820" s="56">
        <v>0</v>
      </c>
      <c r="O820" s="56">
        <v>0</v>
      </c>
      <c r="P820" s="56">
        <v>0</v>
      </c>
      <c r="Q820" s="56">
        <v>0</v>
      </c>
      <c r="R820" s="56">
        <v>0</v>
      </c>
      <c r="S820" s="56">
        <v>0</v>
      </c>
      <c r="T820" s="56">
        <v>0</v>
      </c>
    </row>
    <row r="821" spans="1:20" hidden="1" x14ac:dyDescent="0.15">
      <c r="A821" s="50" t="s">
        <v>568</v>
      </c>
      <c r="C821" s="62"/>
      <c r="D821" s="61" t="s">
        <v>87</v>
      </c>
      <c r="E821" s="56">
        <v>0</v>
      </c>
      <c r="F821" s="56">
        <v>0</v>
      </c>
      <c r="G821" s="56">
        <v>0</v>
      </c>
      <c r="H821" s="56">
        <v>0</v>
      </c>
      <c r="I821" s="56">
        <v>0</v>
      </c>
      <c r="J821" s="56">
        <v>0</v>
      </c>
      <c r="K821" s="56">
        <v>0</v>
      </c>
      <c r="L821" s="56">
        <v>0</v>
      </c>
      <c r="M821" s="56">
        <v>0</v>
      </c>
      <c r="N821" s="56">
        <v>0</v>
      </c>
      <c r="O821" s="56">
        <v>0</v>
      </c>
      <c r="P821" s="56">
        <v>0</v>
      </c>
      <c r="Q821" s="56">
        <v>0</v>
      </c>
      <c r="R821" s="56">
        <v>0</v>
      </c>
      <c r="S821" s="56">
        <v>0</v>
      </c>
      <c r="T821" s="56">
        <v>0</v>
      </c>
    </row>
    <row r="822" spans="1:20" hidden="1" x14ac:dyDescent="0.15">
      <c r="A822" s="50" t="s">
        <v>568</v>
      </c>
      <c r="C822" s="62"/>
      <c r="D822" s="63" t="s">
        <v>222</v>
      </c>
      <c r="E822" s="56">
        <v>0</v>
      </c>
      <c r="F822" s="56">
        <v>0</v>
      </c>
      <c r="G822" s="56">
        <v>0</v>
      </c>
      <c r="H822" s="56">
        <v>0</v>
      </c>
      <c r="I822" s="56">
        <v>0</v>
      </c>
      <c r="J822" s="56">
        <v>0</v>
      </c>
      <c r="K822" s="56">
        <v>0</v>
      </c>
      <c r="L822" s="56">
        <v>0</v>
      </c>
      <c r="M822" s="56">
        <v>0</v>
      </c>
      <c r="N822" s="56">
        <v>0</v>
      </c>
      <c r="O822" s="56">
        <v>0</v>
      </c>
      <c r="P822" s="56">
        <v>0</v>
      </c>
      <c r="Q822" s="56">
        <v>0</v>
      </c>
      <c r="R822" s="56">
        <v>0</v>
      </c>
      <c r="S822" s="56">
        <v>0</v>
      </c>
      <c r="T822" s="56">
        <v>0</v>
      </c>
    </row>
    <row r="823" spans="1:20" hidden="1" x14ac:dyDescent="0.15">
      <c r="A823" s="50" t="s">
        <v>568</v>
      </c>
      <c r="C823" s="62" t="s">
        <v>221</v>
      </c>
      <c r="D823" s="61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</row>
    <row r="824" spans="1:20" hidden="1" x14ac:dyDescent="0.15">
      <c r="A824" s="50" t="s">
        <v>568</v>
      </c>
      <c r="C824" s="45"/>
      <c r="D824" s="59" t="s">
        <v>220</v>
      </c>
      <c r="E824" s="56">
        <v>101881.1397</v>
      </c>
      <c r="F824" s="56">
        <v>118307.2791</v>
      </c>
      <c r="G824" s="56">
        <v>107904.4325</v>
      </c>
      <c r="H824" s="56">
        <v>103332.95480000001</v>
      </c>
      <c r="I824" s="56">
        <v>35029.896099999998</v>
      </c>
      <c r="J824" s="56">
        <v>112922.62209999999</v>
      </c>
      <c r="K824" s="56">
        <v>38138.296199999997</v>
      </c>
      <c r="L824" s="56">
        <v>94519.680999999997</v>
      </c>
      <c r="M824" s="56">
        <v>129521.16</v>
      </c>
      <c r="N824" s="56">
        <v>33536.9159</v>
      </c>
      <c r="O824" s="56">
        <v>172180.0466</v>
      </c>
      <c r="P824" s="56">
        <v>128522.4109</v>
      </c>
      <c r="Q824" s="56">
        <v>122551.7758</v>
      </c>
      <c r="R824" s="56">
        <v>122197.7213</v>
      </c>
      <c r="S824" s="56">
        <v>123796.519</v>
      </c>
      <c r="T824" s="56">
        <v>129422.1427</v>
      </c>
    </row>
    <row r="825" spans="1:20" hidden="1" x14ac:dyDescent="0.15">
      <c r="A825" s="50" t="s">
        <v>568</v>
      </c>
      <c r="C825" s="45"/>
      <c r="D825" s="46" t="s">
        <v>219</v>
      </c>
      <c r="E825" s="56">
        <v>236013.0338</v>
      </c>
      <c r="F825" s="56">
        <v>298272.43190000003</v>
      </c>
      <c r="G825" s="56">
        <v>255531.9852</v>
      </c>
      <c r="H825" s="56">
        <v>239421.2537</v>
      </c>
      <c r="I825" s="56">
        <v>94092.558000000005</v>
      </c>
      <c r="J825" s="56">
        <v>270310.38459999999</v>
      </c>
      <c r="K825" s="56">
        <v>103443.4865</v>
      </c>
      <c r="L825" s="56">
        <v>221007.15169999999</v>
      </c>
      <c r="M825" s="56">
        <v>307394.92969999998</v>
      </c>
      <c r="N825" s="56">
        <v>86939.358600000007</v>
      </c>
      <c r="O825" s="56">
        <v>408483.43910000002</v>
      </c>
      <c r="P825" s="56">
        <v>307614.74780000001</v>
      </c>
      <c r="Q825" s="56">
        <v>297406.99560000002</v>
      </c>
      <c r="R825" s="56">
        <v>296726.22519999999</v>
      </c>
      <c r="S825" s="56">
        <v>304022.07620000001</v>
      </c>
      <c r="T825" s="56">
        <v>344197.7855</v>
      </c>
    </row>
    <row r="826" spans="1:20" hidden="1" x14ac:dyDescent="0.15">
      <c r="A826" s="50" t="s">
        <v>568</v>
      </c>
      <c r="C826" s="45"/>
      <c r="D826" s="59" t="s">
        <v>218</v>
      </c>
      <c r="E826" s="56">
        <v>415.79520000000002</v>
      </c>
      <c r="F826" s="56">
        <v>387.70620000000002</v>
      </c>
      <c r="G826" s="56">
        <v>424.43360000000001</v>
      </c>
      <c r="H826" s="56">
        <v>438.96010000000001</v>
      </c>
      <c r="I826" s="56">
        <v>80.912199999999999</v>
      </c>
      <c r="J826" s="56">
        <v>431.70530000000002</v>
      </c>
      <c r="K826" s="56">
        <v>89.636300000000006</v>
      </c>
      <c r="L826" s="56">
        <v>397.77879999999999</v>
      </c>
      <c r="M826" s="56">
        <v>514.8433</v>
      </c>
      <c r="N826" s="56">
        <v>111.1019</v>
      </c>
      <c r="O826" s="56">
        <v>692.95630000000006</v>
      </c>
      <c r="P826" s="56">
        <v>504.08519999999999</v>
      </c>
      <c r="Q826" s="56">
        <v>475.20310000000001</v>
      </c>
      <c r="R826" s="56">
        <v>471.0736</v>
      </c>
      <c r="S826" s="56">
        <v>470.27780000000001</v>
      </c>
      <c r="T826" s="56">
        <v>379.34969999999998</v>
      </c>
    </row>
    <row r="827" spans="1:20" hidden="1" x14ac:dyDescent="0.15">
      <c r="A827" s="50" t="s">
        <v>568</v>
      </c>
      <c r="C827" s="45"/>
      <c r="D827" s="59" t="s">
        <v>217</v>
      </c>
      <c r="E827" s="56">
        <v>1587.3610000000001</v>
      </c>
      <c r="F827" s="56">
        <v>1638.9695999999999</v>
      </c>
      <c r="G827" s="56">
        <v>1393.4664</v>
      </c>
      <c r="H827" s="56">
        <v>1087.5152</v>
      </c>
      <c r="I827" s="56">
        <v>807.71410000000003</v>
      </c>
      <c r="J827" s="56">
        <v>1752.4698000000001</v>
      </c>
      <c r="K827" s="56">
        <v>765.76919999999996</v>
      </c>
      <c r="L827" s="56">
        <v>1089.6194</v>
      </c>
      <c r="M827" s="56">
        <v>1277.6817000000001</v>
      </c>
      <c r="N827" s="56">
        <v>205.8623</v>
      </c>
      <c r="O827" s="56">
        <v>1933.0442</v>
      </c>
      <c r="P827" s="56">
        <v>1218.3743999999999</v>
      </c>
      <c r="Q827" s="56">
        <v>669.68269999999995</v>
      </c>
      <c r="R827" s="56">
        <v>730.91970000000003</v>
      </c>
      <c r="S827" s="56">
        <v>634.12379999999996</v>
      </c>
      <c r="T827" s="56">
        <v>1400.6177</v>
      </c>
    </row>
    <row r="828" spans="1:20" hidden="1" x14ac:dyDescent="0.15">
      <c r="A828" s="50" t="s">
        <v>568</v>
      </c>
      <c r="C828" s="45"/>
      <c r="D828" s="59" t="s">
        <v>216</v>
      </c>
      <c r="E828" s="56">
        <v>0</v>
      </c>
      <c r="F828" s="56">
        <v>0</v>
      </c>
      <c r="G828" s="56">
        <v>0</v>
      </c>
      <c r="H828" s="56">
        <v>0</v>
      </c>
      <c r="I828" s="56">
        <v>0</v>
      </c>
      <c r="J828" s="56">
        <v>0</v>
      </c>
      <c r="K828" s="56">
        <v>0</v>
      </c>
      <c r="L828" s="56">
        <v>0</v>
      </c>
      <c r="M828" s="56">
        <v>0</v>
      </c>
      <c r="N828" s="56">
        <v>0</v>
      </c>
      <c r="O828" s="56">
        <v>0</v>
      </c>
      <c r="P828" s="56">
        <v>0</v>
      </c>
      <c r="Q828" s="56">
        <v>0</v>
      </c>
      <c r="R828" s="56">
        <v>0</v>
      </c>
      <c r="S828" s="56">
        <v>0</v>
      </c>
      <c r="T828" s="56">
        <v>0</v>
      </c>
    </row>
    <row r="829" spans="1:20" hidden="1" x14ac:dyDescent="0.15">
      <c r="A829" s="50" t="s">
        <v>568</v>
      </c>
      <c r="C829" s="45"/>
      <c r="D829" s="59" t="s">
        <v>215</v>
      </c>
      <c r="E829" s="60">
        <v>7.1999999999999998E-3</v>
      </c>
      <c r="F829" s="60">
        <v>4.5999999999999999E-3</v>
      </c>
      <c r="G829" s="60">
        <v>3.8E-3</v>
      </c>
      <c r="H829" s="60">
        <v>4.0000000000000001E-3</v>
      </c>
      <c r="I829" s="60">
        <v>4.0000000000000002E-4</v>
      </c>
      <c r="J829" s="60">
        <v>3.3E-3</v>
      </c>
      <c r="K829" s="60">
        <v>4.0000000000000002E-4</v>
      </c>
      <c r="L829" s="60">
        <v>4.4999999999999997E-3</v>
      </c>
      <c r="M829" s="60">
        <v>5.0000000000000001E-3</v>
      </c>
      <c r="N829" s="60">
        <v>8.9999999999999998E-4</v>
      </c>
      <c r="O829" s="60">
        <v>5.8999999999999999E-3</v>
      </c>
      <c r="P829" s="60">
        <v>4.7999999999999996E-3</v>
      </c>
      <c r="Q829" s="60">
        <v>5.0000000000000001E-3</v>
      </c>
      <c r="R829" s="60">
        <v>5.1999999999999998E-3</v>
      </c>
      <c r="S829" s="60">
        <v>4.7999999999999996E-3</v>
      </c>
      <c r="T829" s="60">
        <v>5.1000000000000004E-3</v>
      </c>
    </row>
    <row r="830" spans="1:20" hidden="1" x14ac:dyDescent="0.15">
      <c r="A830" s="50" t="s">
        <v>568</v>
      </c>
      <c r="C830" s="45"/>
      <c r="D830" s="59" t="s">
        <v>242</v>
      </c>
      <c r="E830" s="56">
        <v>196.45728649999998</v>
      </c>
      <c r="F830" s="56">
        <v>559.05788410000002</v>
      </c>
      <c r="G830" s="56">
        <v>10293.1</v>
      </c>
      <c r="H830" s="56">
        <v>1934.27</v>
      </c>
      <c r="I830" s="56">
        <v>4873.3900000000003</v>
      </c>
      <c r="J830" s="56">
        <v>8739.64</v>
      </c>
      <c r="K830" s="56">
        <v>4619.87</v>
      </c>
      <c r="L830" s="56">
        <v>67.756242599999993</v>
      </c>
      <c r="M830" s="56">
        <v>1328.44</v>
      </c>
      <c r="N830" s="56">
        <v>2718.4</v>
      </c>
      <c r="O830" s="56">
        <v>444.94272030000002</v>
      </c>
      <c r="P830" s="56">
        <v>1266.7</v>
      </c>
      <c r="Q830" s="56">
        <v>439.9638137</v>
      </c>
      <c r="R830" s="56">
        <v>17332</v>
      </c>
      <c r="S830" s="56">
        <v>416.5266949</v>
      </c>
      <c r="T830" s="56">
        <v>280.95884590000003</v>
      </c>
    </row>
  </sheetData>
  <autoFilter ref="A1:T830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N22" sqref="N22"/>
    </sheetView>
  </sheetViews>
  <sheetFormatPr defaultRowHeight="10.5" x14ac:dyDescent="0.15"/>
  <sheetData>
    <row r="2" spans="1:16" ht="15.75" x14ac:dyDescent="0.15">
      <c r="A2" s="89" t="s">
        <v>179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1"/>
      <c r="N2" s="21"/>
      <c r="O2" s="21"/>
      <c r="P2" s="2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workbookViewId="0">
      <pane ySplit="1" topLeftCell="A23" activePane="bottomLeft" state="frozen"/>
      <selection pane="bottomLeft" activeCell="B1" sqref="B1"/>
    </sheetView>
  </sheetViews>
  <sheetFormatPr defaultColWidth="10.6640625" defaultRowHeight="12.75" x14ac:dyDescent="0.2"/>
  <cols>
    <col min="1" max="2" width="10.6640625" style="37"/>
    <col min="3" max="3" width="30.6640625" style="37" customWidth="1"/>
    <col min="4" max="4" width="13.5" style="37" customWidth="1"/>
    <col min="5" max="5" width="14.33203125" style="37" customWidth="1"/>
    <col min="6" max="6" width="20.83203125" style="37" customWidth="1"/>
    <col min="7" max="30" width="5" style="37" customWidth="1"/>
    <col min="31" max="16384" width="10.6640625" style="37"/>
  </cols>
  <sheetData>
    <row r="1" spans="1:33" s="27" customFormat="1" ht="25.5" x14ac:dyDescent="0.2">
      <c r="A1" s="27" t="s">
        <v>563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idden="1" x14ac:dyDescent="0.2">
      <c r="C2" s="79" t="s">
        <v>120</v>
      </c>
      <c r="D2" s="79" t="s">
        <v>121</v>
      </c>
      <c r="E2" s="79" t="s">
        <v>117</v>
      </c>
      <c r="F2" s="79" t="s">
        <v>118</v>
      </c>
      <c r="G2" s="79">
        <v>1</v>
      </c>
      <c r="H2" s="79">
        <v>1</v>
      </c>
      <c r="I2" s="79">
        <v>1</v>
      </c>
      <c r="J2" s="79">
        <v>1</v>
      </c>
      <c r="K2" s="79">
        <v>1</v>
      </c>
      <c r="L2" s="79">
        <v>1</v>
      </c>
      <c r="M2" s="79">
        <v>1</v>
      </c>
      <c r="N2" s="79">
        <v>1</v>
      </c>
      <c r="O2" s="79">
        <v>1</v>
      </c>
      <c r="P2" s="79">
        <v>1</v>
      </c>
      <c r="Q2" s="79">
        <v>1</v>
      </c>
      <c r="R2" s="79">
        <v>1</v>
      </c>
      <c r="S2" s="79">
        <v>1</v>
      </c>
      <c r="T2" s="79">
        <v>1</v>
      </c>
      <c r="U2" s="79">
        <v>1</v>
      </c>
      <c r="V2" s="79">
        <v>1</v>
      </c>
      <c r="W2" s="79">
        <v>1</v>
      </c>
      <c r="X2" s="79">
        <v>1</v>
      </c>
      <c r="Y2" s="79">
        <v>1</v>
      </c>
      <c r="Z2" s="79">
        <v>1</v>
      </c>
      <c r="AA2" s="79">
        <v>1</v>
      </c>
      <c r="AB2" s="79">
        <v>1</v>
      </c>
      <c r="AC2" s="79">
        <v>1</v>
      </c>
      <c r="AD2" s="79">
        <v>1</v>
      </c>
      <c r="AE2" s="79">
        <v>24</v>
      </c>
      <c r="AF2" s="79">
        <v>168</v>
      </c>
      <c r="AG2" s="79">
        <v>8760</v>
      </c>
    </row>
    <row r="3" spans="1:33" x14ac:dyDescent="0.2">
      <c r="A3" s="85" t="s">
        <v>579</v>
      </c>
      <c r="B3" s="85" t="s">
        <v>134</v>
      </c>
      <c r="C3" s="79" t="s">
        <v>95</v>
      </c>
      <c r="D3" s="79" t="s">
        <v>116</v>
      </c>
      <c r="E3" s="79" t="s">
        <v>117</v>
      </c>
      <c r="F3" s="79" t="s">
        <v>134</v>
      </c>
      <c r="G3" s="79">
        <v>0.2</v>
      </c>
      <c r="H3" s="79">
        <v>0.2</v>
      </c>
      <c r="I3" s="79">
        <v>0.2</v>
      </c>
      <c r="J3" s="79">
        <v>0.2</v>
      </c>
      <c r="K3" s="79">
        <v>0.2</v>
      </c>
      <c r="L3" s="79">
        <v>0.2</v>
      </c>
      <c r="M3" s="79">
        <v>0.2</v>
      </c>
      <c r="N3" s="79">
        <v>0.4</v>
      </c>
      <c r="O3" s="79">
        <v>0.7</v>
      </c>
      <c r="P3" s="79">
        <v>0.9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0.8</v>
      </c>
      <c r="Z3" s="79">
        <v>0.8</v>
      </c>
      <c r="AA3" s="79">
        <v>0.7</v>
      </c>
      <c r="AB3" s="79">
        <v>0.4</v>
      </c>
      <c r="AC3" s="79">
        <v>0.2</v>
      </c>
      <c r="AD3" s="79">
        <v>0.2</v>
      </c>
      <c r="AE3" s="79">
        <v>13.7</v>
      </c>
      <c r="AF3" s="79">
        <v>89.4</v>
      </c>
      <c r="AG3" s="79">
        <v>4661.57</v>
      </c>
    </row>
    <row r="4" spans="1:33" x14ac:dyDescent="0.2">
      <c r="A4" s="86"/>
      <c r="B4" s="85" t="s">
        <v>140</v>
      </c>
      <c r="C4" s="79"/>
      <c r="D4" s="79"/>
      <c r="E4" s="79"/>
      <c r="F4" s="79" t="s">
        <v>140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0.3</v>
      </c>
      <c r="O4" s="79">
        <v>0.5</v>
      </c>
      <c r="P4" s="79">
        <v>0.8</v>
      </c>
      <c r="Q4" s="79">
        <v>0.9</v>
      </c>
      <c r="R4" s="79">
        <v>0.9</v>
      </c>
      <c r="S4" s="79">
        <v>0.9</v>
      </c>
      <c r="T4" s="79">
        <v>0.9</v>
      </c>
      <c r="U4" s="79">
        <v>0.9</v>
      </c>
      <c r="V4" s="79">
        <v>0.9</v>
      </c>
      <c r="W4" s="79">
        <v>0.9</v>
      </c>
      <c r="X4" s="79">
        <v>0.9</v>
      </c>
      <c r="Y4" s="79">
        <v>0.7</v>
      </c>
      <c r="Z4" s="79">
        <v>0.5</v>
      </c>
      <c r="AA4" s="79">
        <v>0.5</v>
      </c>
      <c r="AB4" s="79">
        <v>0.3</v>
      </c>
      <c r="AC4" s="79">
        <v>0.15</v>
      </c>
      <c r="AD4" s="79">
        <v>0.15</v>
      </c>
      <c r="AE4" s="79">
        <v>12.15</v>
      </c>
      <c r="AF4" s="79"/>
      <c r="AG4" s="79"/>
    </row>
    <row r="5" spans="1:33" hidden="1" x14ac:dyDescent="0.2">
      <c r="A5" s="86"/>
      <c r="C5" s="79"/>
      <c r="D5" s="79"/>
      <c r="E5" s="79"/>
      <c r="F5" s="79" t="s">
        <v>132</v>
      </c>
      <c r="G5" s="79">
        <v>1</v>
      </c>
      <c r="H5" s="79">
        <v>1</v>
      </c>
      <c r="I5" s="79">
        <v>1</v>
      </c>
      <c r="J5" s="79">
        <v>1</v>
      </c>
      <c r="K5" s="79">
        <v>1</v>
      </c>
      <c r="L5" s="79">
        <v>1</v>
      </c>
      <c r="M5" s="79">
        <v>1</v>
      </c>
      <c r="N5" s="79">
        <v>1</v>
      </c>
      <c r="O5" s="79">
        <v>1</v>
      </c>
      <c r="P5" s="79">
        <v>1</v>
      </c>
      <c r="Q5" s="79">
        <v>1</v>
      </c>
      <c r="R5" s="79">
        <v>1</v>
      </c>
      <c r="S5" s="79">
        <v>1</v>
      </c>
      <c r="T5" s="79">
        <v>1</v>
      </c>
      <c r="U5" s="79">
        <v>1</v>
      </c>
      <c r="V5" s="79">
        <v>1</v>
      </c>
      <c r="W5" s="79">
        <v>1</v>
      </c>
      <c r="X5" s="79">
        <v>1</v>
      </c>
      <c r="Y5" s="79">
        <v>1</v>
      </c>
      <c r="Z5" s="79">
        <v>1</v>
      </c>
      <c r="AA5" s="79">
        <v>1</v>
      </c>
      <c r="AB5" s="79">
        <v>1</v>
      </c>
      <c r="AC5" s="79">
        <v>1</v>
      </c>
      <c r="AD5" s="79">
        <v>1</v>
      </c>
      <c r="AE5" s="79">
        <v>24</v>
      </c>
      <c r="AF5" s="79"/>
      <c r="AG5" s="79"/>
    </row>
    <row r="6" spans="1:33" hidden="1" x14ac:dyDescent="0.2">
      <c r="C6" s="79"/>
      <c r="D6" s="79"/>
      <c r="E6" s="79"/>
      <c r="F6" s="79" t="s">
        <v>133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79"/>
      <c r="AG6" s="79"/>
    </row>
    <row r="7" spans="1:33" x14ac:dyDescent="0.2">
      <c r="B7" s="85" t="s">
        <v>580</v>
      </c>
      <c r="C7" s="79"/>
      <c r="D7" s="79"/>
      <c r="E7" s="79"/>
      <c r="F7" s="79" t="s">
        <v>433</v>
      </c>
      <c r="G7" s="79">
        <v>0.15</v>
      </c>
      <c r="H7" s="79">
        <v>0.15</v>
      </c>
      <c r="I7" s="79">
        <v>0.15</v>
      </c>
      <c r="J7" s="79">
        <v>0.15</v>
      </c>
      <c r="K7" s="79">
        <v>0.15</v>
      </c>
      <c r="L7" s="79">
        <v>0.15</v>
      </c>
      <c r="M7" s="79">
        <v>0.15</v>
      </c>
      <c r="N7" s="79">
        <v>0.15</v>
      </c>
      <c r="O7" s="79">
        <v>0.3</v>
      </c>
      <c r="P7" s="79">
        <v>0.3</v>
      </c>
      <c r="Q7" s="79">
        <v>0.6</v>
      </c>
      <c r="R7" s="79">
        <v>0.6</v>
      </c>
      <c r="S7" s="79">
        <v>0.8</v>
      </c>
      <c r="T7" s="79">
        <v>0.8</v>
      </c>
      <c r="U7" s="79">
        <v>0.8</v>
      </c>
      <c r="V7" s="79">
        <v>0.8</v>
      </c>
      <c r="W7" s="79">
        <v>0.8</v>
      </c>
      <c r="X7" s="79">
        <v>0.6</v>
      </c>
      <c r="Y7" s="79">
        <v>0.4</v>
      </c>
      <c r="Z7" s="79">
        <v>0.15</v>
      </c>
      <c r="AA7" s="79">
        <v>0.15</v>
      </c>
      <c r="AB7" s="79">
        <v>0.15</v>
      </c>
      <c r="AC7" s="79">
        <v>0.15</v>
      </c>
      <c r="AD7" s="79">
        <v>0.15</v>
      </c>
      <c r="AE7" s="79">
        <v>8.75</v>
      </c>
      <c r="AF7" s="79"/>
      <c r="AG7" s="79"/>
    </row>
    <row r="8" spans="1:33" x14ac:dyDescent="0.2">
      <c r="A8" s="85" t="s">
        <v>581</v>
      </c>
      <c r="B8" s="85" t="s">
        <v>134</v>
      </c>
      <c r="C8" s="79" t="s">
        <v>93</v>
      </c>
      <c r="D8" s="79" t="s">
        <v>116</v>
      </c>
      <c r="E8" s="79" t="s">
        <v>117</v>
      </c>
      <c r="F8" s="79" t="s">
        <v>134</v>
      </c>
      <c r="G8" s="79">
        <v>0.05</v>
      </c>
      <c r="H8" s="79">
        <v>0.05</v>
      </c>
      <c r="I8" s="79">
        <v>0.05</v>
      </c>
      <c r="J8" s="79">
        <v>0.05</v>
      </c>
      <c r="K8" s="79">
        <v>0.05</v>
      </c>
      <c r="L8" s="79">
        <v>0.05</v>
      </c>
      <c r="M8" s="79">
        <v>0.05</v>
      </c>
      <c r="N8" s="79">
        <v>0.2</v>
      </c>
      <c r="O8" s="79">
        <v>0.5</v>
      </c>
      <c r="P8" s="79">
        <v>0.9</v>
      </c>
      <c r="Q8" s="79">
        <v>0.9</v>
      </c>
      <c r="R8" s="79">
        <v>0.9</v>
      </c>
      <c r="S8" s="79">
        <v>0.9</v>
      </c>
      <c r="T8" s="79">
        <v>0.9</v>
      </c>
      <c r="U8" s="79">
        <v>0.9</v>
      </c>
      <c r="V8" s="79">
        <v>0.9</v>
      </c>
      <c r="W8" s="79">
        <v>0.9</v>
      </c>
      <c r="X8" s="79">
        <v>0.9</v>
      </c>
      <c r="Y8" s="79">
        <v>0.6</v>
      </c>
      <c r="Z8" s="79">
        <v>0.6</v>
      </c>
      <c r="AA8" s="79">
        <v>0.5</v>
      </c>
      <c r="AB8" s="79">
        <v>0.2</v>
      </c>
      <c r="AC8" s="79">
        <v>0.05</v>
      </c>
      <c r="AD8" s="79">
        <v>0.05</v>
      </c>
      <c r="AE8" s="79">
        <v>11.15</v>
      </c>
      <c r="AF8" s="79">
        <v>70.849999999999994</v>
      </c>
      <c r="AG8" s="79">
        <v>3694.32</v>
      </c>
    </row>
    <row r="9" spans="1:33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0.05</v>
      </c>
      <c r="H9" s="79">
        <v>0.05</v>
      </c>
      <c r="I9" s="79">
        <v>0.05</v>
      </c>
      <c r="J9" s="79">
        <v>0.05</v>
      </c>
      <c r="K9" s="79">
        <v>0.05</v>
      </c>
      <c r="L9" s="79">
        <v>0.05</v>
      </c>
      <c r="M9" s="79">
        <v>0.05</v>
      </c>
      <c r="N9" s="79">
        <v>0.1</v>
      </c>
      <c r="O9" s="79">
        <v>0.3</v>
      </c>
      <c r="P9" s="79">
        <v>0.6</v>
      </c>
      <c r="Q9" s="79">
        <v>0.9</v>
      </c>
      <c r="R9" s="79">
        <v>0.9</v>
      </c>
      <c r="S9" s="79">
        <v>0.9</v>
      </c>
      <c r="T9" s="79">
        <v>0.9</v>
      </c>
      <c r="U9" s="79">
        <v>0.9</v>
      </c>
      <c r="V9" s="79">
        <v>0.9</v>
      </c>
      <c r="W9" s="79">
        <v>0.9</v>
      </c>
      <c r="X9" s="79">
        <v>0.9</v>
      </c>
      <c r="Y9" s="79">
        <v>0.5</v>
      </c>
      <c r="Z9" s="79">
        <v>0.3</v>
      </c>
      <c r="AA9" s="79">
        <v>0.3</v>
      </c>
      <c r="AB9" s="79">
        <v>0.1</v>
      </c>
      <c r="AC9" s="79">
        <v>0.05</v>
      </c>
      <c r="AD9" s="79">
        <v>0.05</v>
      </c>
      <c r="AE9" s="79">
        <v>9.85</v>
      </c>
      <c r="AF9" s="79"/>
      <c r="AG9" s="79"/>
    </row>
    <row r="10" spans="1:33" hidden="1" x14ac:dyDescent="0.2">
      <c r="A10" s="86"/>
      <c r="C10" s="79"/>
      <c r="D10" s="79"/>
      <c r="E10" s="79"/>
      <c r="F10" s="79" t="s">
        <v>132</v>
      </c>
      <c r="G10" s="79">
        <v>1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1</v>
      </c>
      <c r="Q10" s="79">
        <v>1</v>
      </c>
      <c r="R10" s="79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24</v>
      </c>
      <c r="AF10" s="79"/>
      <c r="AG10" s="79"/>
    </row>
    <row r="11" spans="1:33" hidden="1" x14ac:dyDescent="0.2">
      <c r="C11" s="79"/>
      <c r="D11" s="79"/>
      <c r="E11" s="79"/>
      <c r="F11" s="79" t="s">
        <v>133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/>
      <c r="AG11" s="79"/>
    </row>
    <row r="12" spans="1:33" x14ac:dyDescent="0.2">
      <c r="B12" s="85" t="s">
        <v>580</v>
      </c>
      <c r="C12" s="79"/>
      <c r="D12" s="79"/>
      <c r="E12" s="79"/>
      <c r="F12" s="79" t="s">
        <v>433</v>
      </c>
      <c r="G12" s="79">
        <v>0.05</v>
      </c>
      <c r="H12" s="79">
        <v>0.05</v>
      </c>
      <c r="I12" s="79">
        <v>0.05</v>
      </c>
      <c r="J12" s="79">
        <v>0.05</v>
      </c>
      <c r="K12" s="79">
        <v>0.05</v>
      </c>
      <c r="L12" s="79">
        <v>0.05</v>
      </c>
      <c r="M12" s="79">
        <v>0.05</v>
      </c>
      <c r="N12" s="79">
        <v>0.05</v>
      </c>
      <c r="O12" s="79">
        <v>0.1</v>
      </c>
      <c r="P12" s="79">
        <v>0.1</v>
      </c>
      <c r="Q12" s="79">
        <v>0.4</v>
      </c>
      <c r="R12" s="79">
        <v>0.4</v>
      </c>
      <c r="S12" s="79">
        <v>0.6</v>
      </c>
      <c r="T12" s="79">
        <v>0.6</v>
      </c>
      <c r="U12" s="79">
        <v>0.6</v>
      </c>
      <c r="V12" s="79">
        <v>0.6</v>
      </c>
      <c r="W12" s="79">
        <v>0.6</v>
      </c>
      <c r="X12" s="79">
        <v>0.4</v>
      </c>
      <c r="Y12" s="79">
        <v>0.2</v>
      </c>
      <c r="Z12" s="79">
        <v>0.05</v>
      </c>
      <c r="AA12" s="79">
        <v>0.05</v>
      </c>
      <c r="AB12" s="79">
        <v>0.05</v>
      </c>
      <c r="AC12" s="79">
        <v>0.05</v>
      </c>
      <c r="AD12" s="79">
        <v>0.05</v>
      </c>
      <c r="AE12" s="79">
        <v>5.25</v>
      </c>
      <c r="AF12" s="79"/>
      <c r="AG12" s="79"/>
    </row>
    <row r="13" spans="1:33" x14ac:dyDescent="0.2">
      <c r="A13" s="85" t="s">
        <v>582</v>
      </c>
      <c r="B13" s="85" t="s">
        <v>134</v>
      </c>
      <c r="C13" s="79" t="s">
        <v>94</v>
      </c>
      <c r="D13" s="79" t="s">
        <v>116</v>
      </c>
      <c r="E13" s="79" t="s">
        <v>117</v>
      </c>
      <c r="F13" s="79" t="s">
        <v>134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0.1</v>
      </c>
      <c r="O13" s="79">
        <v>0.2</v>
      </c>
      <c r="P13" s="79">
        <v>0.5</v>
      </c>
      <c r="Q13" s="79">
        <v>0.5</v>
      </c>
      <c r="R13" s="79">
        <v>0.7</v>
      </c>
      <c r="S13" s="79">
        <v>0.7</v>
      </c>
      <c r="T13" s="79">
        <v>0.7</v>
      </c>
      <c r="U13" s="79">
        <v>0.7</v>
      </c>
      <c r="V13" s="79">
        <v>0.8</v>
      </c>
      <c r="W13" s="79">
        <v>0.7</v>
      </c>
      <c r="X13" s="79">
        <v>0.5</v>
      </c>
      <c r="Y13" s="79">
        <v>0.5</v>
      </c>
      <c r="Z13" s="79">
        <v>0.3</v>
      </c>
      <c r="AA13" s="79">
        <v>0.3</v>
      </c>
      <c r="AB13" s="79">
        <v>0</v>
      </c>
      <c r="AC13" s="79">
        <v>0</v>
      </c>
      <c r="AD13" s="79">
        <v>0</v>
      </c>
      <c r="AE13" s="79">
        <v>7.2</v>
      </c>
      <c r="AF13" s="79">
        <v>43.5</v>
      </c>
      <c r="AG13" s="79">
        <v>2268.21</v>
      </c>
    </row>
    <row r="14" spans="1:33" hidden="1" x14ac:dyDescent="0.2">
      <c r="A14" s="86"/>
      <c r="C14" s="79"/>
      <c r="D14" s="79"/>
      <c r="E14" s="79"/>
      <c r="F14" s="79" t="s">
        <v>434</v>
      </c>
      <c r="G14" s="79">
        <v>1</v>
      </c>
      <c r="H14" s="79">
        <v>1</v>
      </c>
      <c r="I14" s="79">
        <v>1</v>
      </c>
      <c r="J14" s="79">
        <v>1</v>
      </c>
      <c r="K14" s="79">
        <v>1</v>
      </c>
      <c r="L14" s="79">
        <v>1</v>
      </c>
      <c r="M14" s="79">
        <v>1</v>
      </c>
      <c r="N14" s="79">
        <v>1</v>
      </c>
      <c r="O14" s="79">
        <v>1</v>
      </c>
      <c r="P14" s="79">
        <v>1</v>
      </c>
      <c r="Q14" s="79">
        <v>1</v>
      </c>
      <c r="R14" s="79">
        <v>1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1</v>
      </c>
      <c r="AD14" s="79">
        <v>1</v>
      </c>
      <c r="AE14" s="79">
        <v>24</v>
      </c>
      <c r="AF14" s="79"/>
      <c r="AG14" s="79"/>
    </row>
    <row r="15" spans="1:33" x14ac:dyDescent="0.2">
      <c r="A15" s="86"/>
      <c r="B15" s="85" t="s">
        <v>140</v>
      </c>
      <c r="C15" s="79"/>
      <c r="D15" s="79"/>
      <c r="E15" s="79"/>
      <c r="F15" s="79" t="s">
        <v>140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0.1</v>
      </c>
      <c r="O15" s="79">
        <v>0.2</v>
      </c>
      <c r="P15" s="79">
        <v>0.5</v>
      </c>
      <c r="Q15" s="79">
        <v>0.6</v>
      </c>
      <c r="R15" s="79">
        <v>0.8</v>
      </c>
      <c r="S15" s="79">
        <v>0.8</v>
      </c>
      <c r="T15" s="79">
        <v>0.8</v>
      </c>
      <c r="U15" s="79">
        <v>0.8</v>
      </c>
      <c r="V15" s="79">
        <v>0.8</v>
      </c>
      <c r="W15" s="79">
        <v>0.8</v>
      </c>
      <c r="X15" s="79">
        <v>0.6</v>
      </c>
      <c r="Y15" s="79">
        <v>0.2</v>
      </c>
      <c r="Z15" s="79">
        <v>0.2</v>
      </c>
      <c r="AA15" s="79">
        <v>0.2</v>
      </c>
      <c r="AB15" s="79">
        <v>0.1</v>
      </c>
      <c r="AC15" s="79">
        <v>0</v>
      </c>
      <c r="AD15" s="79">
        <v>0</v>
      </c>
      <c r="AE15" s="79">
        <v>7.5</v>
      </c>
      <c r="AF15" s="79"/>
      <c r="AG15" s="79"/>
    </row>
    <row r="16" spans="1:33" x14ac:dyDescent="0.2">
      <c r="B16" s="85" t="s">
        <v>580</v>
      </c>
      <c r="C16" s="79"/>
      <c r="D16" s="79"/>
      <c r="E16" s="79"/>
      <c r="F16" s="79" t="s">
        <v>301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0.1</v>
      </c>
      <c r="Q16" s="79">
        <v>0.2</v>
      </c>
      <c r="R16" s="79">
        <v>0.2</v>
      </c>
      <c r="S16" s="79">
        <v>0.4</v>
      </c>
      <c r="T16" s="79">
        <v>0.4</v>
      </c>
      <c r="U16" s="79">
        <v>0.4</v>
      </c>
      <c r="V16" s="79">
        <v>0.4</v>
      </c>
      <c r="W16" s="79">
        <v>0.4</v>
      </c>
      <c r="X16" s="79">
        <v>0.2</v>
      </c>
      <c r="Y16" s="79">
        <v>0.1</v>
      </c>
      <c r="Z16" s="79">
        <v>0</v>
      </c>
      <c r="AA16" s="79">
        <v>0</v>
      </c>
      <c r="AB16" s="79">
        <v>0</v>
      </c>
      <c r="AC16" s="79">
        <v>0</v>
      </c>
      <c r="AD16" s="79">
        <v>0</v>
      </c>
      <c r="AE16" s="79">
        <v>2.8</v>
      </c>
      <c r="AF16" s="79"/>
      <c r="AG16" s="79"/>
    </row>
    <row r="17" spans="1:33" hidden="1" x14ac:dyDescent="0.2">
      <c r="C17" s="79" t="s">
        <v>139</v>
      </c>
      <c r="D17" s="79" t="s">
        <v>116</v>
      </c>
      <c r="E17" s="79" t="s">
        <v>117</v>
      </c>
      <c r="F17" s="79" t="s">
        <v>130</v>
      </c>
      <c r="G17" s="79">
        <v>1</v>
      </c>
      <c r="H17" s="79">
        <v>1</v>
      </c>
      <c r="I17" s="79">
        <v>1</v>
      </c>
      <c r="J17" s="79">
        <v>1</v>
      </c>
      <c r="K17" s="79">
        <v>1</v>
      </c>
      <c r="L17" s="79">
        <v>1</v>
      </c>
      <c r="M17" s="79">
        <v>0.5</v>
      </c>
      <c r="N17" s="79">
        <v>0.5</v>
      </c>
      <c r="O17" s="79">
        <v>0.5</v>
      </c>
      <c r="P17" s="79">
        <v>0.5</v>
      </c>
      <c r="Q17" s="79">
        <v>0.5</v>
      </c>
      <c r="R17" s="79">
        <v>0.5</v>
      </c>
      <c r="S17" s="79">
        <v>0.5</v>
      </c>
      <c r="T17" s="79">
        <v>0.5</v>
      </c>
      <c r="U17" s="79">
        <v>0.5</v>
      </c>
      <c r="V17" s="79">
        <v>0.5</v>
      </c>
      <c r="W17" s="79">
        <v>0.5</v>
      </c>
      <c r="X17" s="79">
        <v>0.5</v>
      </c>
      <c r="Y17" s="79">
        <v>0.5</v>
      </c>
      <c r="Z17" s="79">
        <v>0.5</v>
      </c>
      <c r="AA17" s="79">
        <v>0.5</v>
      </c>
      <c r="AB17" s="79">
        <v>1</v>
      </c>
      <c r="AC17" s="79">
        <v>1</v>
      </c>
      <c r="AD17" s="79">
        <v>1</v>
      </c>
      <c r="AE17" s="79">
        <v>16.5</v>
      </c>
      <c r="AF17" s="79">
        <v>118</v>
      </c>
      <c r="AG17" s="79">
        <v>6152.86</v>
      </c>
    </row>
    <row r="18" spans="1:33" hidden="1" x14ac:dyDescent="0.2">
      <c r="C18" s="79"/>
      <c r="D18" s="79"/>
      <c r="E18" s="79"/>
      <c r="F18" s="79" t="s">
        <v>140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0.5</v>
      </c>
      <c r="N18" s="79">
        <v>0.5</v>
      </c>
      <c r="O18" s="79">
        <v>0.5</v>
      </c>
      <c r="P18" s="79">
        <v>0.5</v>
      </c>
      <c r="Q18" s="79">
        <v>0.5</v>
      </c>
      <c r="R18" s="79">
        <v>0.5</v>
      </c>
      <c r="S18" s="79">
        <v>0.5</v>
      </c>
      <c r="T18" s="79">
        <v>0.5</v>
      </c>
      <c r="U18" s="79">
        <v>0.5</v>
      </c>
      <c r="V18" s="79">
        <v>0.5</v>
      </c>
      <c r="W18" s="79">
        <v>0.5</v>
      </c>
      <c r="X18" s="79">
        <v>0.5</v>
      </c>
      <c r="Y18" s="79">
        <v>0.5</v>
      </c>
      <c r="Z18" s="79">
        <v>0.5</v>
      </c>
      <c r="AA18" s="79">
        <v>0.5</v>
      </c>
      <c r="AB18" s="79">
        <v>0.5</v>
      </c>
      <c r="AC18" s="79">
        <v>1</v>
      </c>
      <c r="AD18" s="79">
        <v>1</v>
      </c>
      <c r="AE18" s="79">
        <v>16</v>
      </c>
      <c r="AF18" s="79"/>
      <c r="AG18" s="79"/>
    </row>
    <row r="19" spans="1:33" hidden="1" x14ac:dyDescent="0.2">
      <c r="C19" s="79"/>
      <c r="D19" s="79"/>
      <c r="E19" s="79"/>
      <c r="F19" s="79" t="s">
        <v>133</v>
      </c>
      <c r="G19" s="79">
        <v>1</v>
      </c>
      <c r="H19" s="79">
        <v>1</v>
      </c>
      <c r="I19" s="79">
        <v>1</v>
      </c>
      <c r="J19" s="79">
        <v>1</v>
      </c>
      <c r="K19" s="79">
        <v>1</v>
      </c>
      <c r="L19" s="79">
        <v>1</v>
      </c>
      <c r="M19" s="79">
        <v>1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79">
        <v>1</v>
      </c>
      <c r="V19" s="79">
        <v>1</v>
      </c>
      <c r="W19" s="79">
        <v>1</v>
      </c>
      <c r="X19" s="79">
        <v>1</v>
      </c>
      <c r="Y19" s="79">
        <v>1</v>
      </c>
      <c r="Z19" s="79">
        <v>1</v>
      </c>
      <c r="AA19" s="79">
        <v>1</v>
      </c>
      <c r="AB19" s="79">
        <v>1</v>
      </c>
      <c r="AC19" s="79">
        <v>1</v>
      </c>
      <c r="AD19" s="79">
        <v>1</v>
      </c>
      <c r="AE19" s="79">
        <v>24</v>
      </c>
      <c r="AF19" s="79"/>
      <c r="AG19" s="79"/>
    </row>
    <row r="20" spans="1:33" hidden="1" x14ac:dyDescent="0.2">
      <c r="C20" s="79"/>
      <c r="D20" s="79"/>
      <c r="E20" s="79"/>
      <c r="F20" s="79" t="s">
        <v>433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  <c r="O20" s="79">
        <v>0.5</v>
      </c>
      <c r="P20" s="79">
        <v>0.5</v>
      </c>
      <c r="Q20" s="79">
        <v>0.5</v>
      </c>
      <c r="R20" s="79">
        <v>0.5</v>
      </c>
      <c r="S20" s="79">
        <v>0.5</v>
      </c>
      <c r="T20" s="79">
        <v>0.5</v>
      </c>
      <c r="U20" s="79">
        <v>0.5</v>
      </c>
      <c r="V20" s="79">
        <v>0.5</v>
      </c>
      <c r="W20" s="79">
        <v>0.5</v>
      </c>
      <c r="X20" s="79">
        <v>1</v>
      </c>
      <c r="Y20" s="79">
        <v>1</v>
      </c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19.5</v>
      </c>
      <c r="AF20" s="79"/>
      <c r="AG20" s="79"/>
    </row>
    <row r="21" spans="1:33" hidden="1" x14ac:dyDescent="0.2">
      <c r="C21" s="79" t="s">
        <v>125</v>
      </c>
      <c r="D21" s="79" t="s">
        <v>124</v>
      </c>
      <c r="E21" s="79" t="s">
        <v>126</v>
      </c>
      <c r="F21" s="79" t="s">
        <v>118</v>
      </c>
      <c r="G21" s="79">
        <v>1</v>
      </c>
      <c r="H21" s="79">
        <v>1</v>
      </c>
      <c r="I21" s="79">
        <v>1</v>
      </c>
      <c r="J21" s="79">
        <v>1</v>
      </c>
      <c r="K21" s="79">
        <v>1</v>
      </c>
      <c r="L21" s="79">
        <v>1</v>
      </c>
      <c r="M21" s="79">
        <v>1</v>
      </c>
      <c r="N21" s="79">
        <v>1</v>
      </c>
      <c r="O21" s="79">
        <v>1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>
        <v>1</v>
      </c>
      <c r="V21" s="79">
        <v>1</v>
      </c>
      <c r="W21" s="79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  <c r="AC21" s="79">
        <v>1</v>
      </c>
      <c r="AD21" s="79">
        <v>1</v>
      </c>
      <c r="AE21" s="79">
        <v>24</v>
      </c>
      <c r="AF21" s="79">
        <v>168</v>
      </c>
      <c r="AG21" s="79">
        <v>6924</v>
      </c>
    </row>
    <row r="22" spans="1:33" hidden="1" x14ac:dyDescent="0.2">
      <c r="C22" s="79"/>
      <c r="D22" s="79"/>
      <c r="E22" s="79" t="s">
        <v>127</v>
      </c>
      <c r="F22" s="79" t="s">
        <v>118</v>
      </c>
      <c r="G22" s="79">
        <v>0.5</v>
      </c>
      <c r="H22" s="79">
        <v>0.5</v>
      </c>
      <c r="I22" s="79">
        <v>0.5</v>
      </c>
      <c r="J22" s="79">
        <v>0.5</v>
      </c>
      <c r="K22" s="79">
        <v>0.5</v>
      </c>
      <c r="L22" s="79">
        <v>0.5</v>
      </c>
      <c r="M22" s="79">
        <v>0.5</v>
      </c>
      <c r="N22" s="79">
        <v>0.5</v>
      </c>
      <c r="O22" s="79">
        <v>0.5</v>
      </c>
      <c r="P22" s="79">
        <v>0.5</v>
      </c>
      <c r="Q22" s="79">
        <v>0.5</v>
      </c>
      <c r="R22" s="79">
        <v>0.5</v>
      </c>
      <c r="S22" s="79">
        <v>0.5</v>
      </c>
      <c r="T22" s="79">
        <v>0.5</v>
      </c>
      <c r="U22" s="79">
        <v>0.5</v>
      </c>
      <c r="V22" s="79">
        <v>0.5</v>
      </c>
      <c r="W22" s="79">
        <v>0.5</v>
      </c>
      <c r="X22" s="79">
        <v>0.5</v>
      </c>
      <c r="Y22" s="79">
        <v>0.5</v>
      </c>
      <c r="Z22" s="79">
        <v>0.5</v>
      </c>
      <c r="AA22" s="79">
        <v>0.5</v>
      </c>
      <c r="AB22" s="79">
        <v>0.5</v>
      </c>
      <c r="AC22" s="79">
        <v>0.5</v>
      </c>
      <c r="AD22" s="79">
        <v>0.5</v>
      </c>
      <c r="AE22" s="79">
        <v>12</v>
      </c>
      <c r="AF22" s="79">
        <v>84</v>
      </c>
      <c r="AG22" s="79"/>
    </row>
    <row r="23" spans="1:33" hidden="1" x14ac:dyDescent="0.2">
      <c r="C23" s="79"/>
      <c r="D23" s="79"/>
      <c r="E23" s="79" t="s">
        <v>117</v>
      </c>
      <c r="F23" s="79" t="s">
        <v>118</v>
      </c>
      <c r="G23" s="79">
        <v>1</v>
      </c>
      <c r="H23" s="79">
        <v>1</v>
      </c>
      <c r="I23" s="79">
        <v>1</v>
      </c>
      <c r="J23" s="79">
        <v>1</v>
      </c>
      <c r="K23" s="79">
        <v>1</v>
      </c>
      <c r="L23" s="79">
        <v>1</v>
      </c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24</v>
      </c>
      <c r="AF23" s="79">
        <v>168</v>
      </c>
      <c r="AG23" s="79"/>
    </row>
    <row r="24" spans="1:33" hidden="1" x14ac:dyDescent="0.2">
      <c r="C24" s="79" t="s">
        <v>136</v>
      </c>
      <c r="D24" s="79" t="s">
        <v>124</v>
      </c>
      <c r="E24" s="79" t="s">
        <v>117</v>
      </c>
      <c r="F24" s="79" t="s">
        <v>118</v>
      </c>
      <c r="G24" s="79">
        <v>120</v>
      </c>
      <c r="H24" s="79">
        <v>120</v>
      </c>
      <c r="I24" s="79">
        <v>120</v>
      </c>
      <c r="J24" s="79">
        <v>120</v>
      </c>
      <c r="K24" s="79">
        <v>120</v>
      </c>
      <c r="L24" s="79">
        <v>120</v>
      </c>
      <c r="M24" s="79">
        <v>120</v>
      </c>
      <c r="N24" s="79">
        <v>120</v>
      </c>
      <c r="O24" s="79">
        <v>120</v>
      </c>
      <c r="P24" s="79">
        <v>120</v>
      </c>
      <c r="Q24" s="79">
        <v>120</v>
      </c>
      <c r="R24" s="79">
        <v>120</v>
      </c>
      <c r="S24" s="79">
        <v>120</v>
      </c>
      <c r="T24" s="79">
        <v>120</v>
      </c>
      <c r="U24" s="79">
        <v>120</v>
      </c>
      <c r="V24" s="79">
        <v>120</v>
      </c>
      <c r="W24" s="79">
        <v>120</v>
      </c>
      <c r="X24" s="79">
        <v>120</v>
      </c>
      <c r="Y24" s="79">
        <v>120</v>
      </c>
      <c r="Z24" s="79">
        <v>120</v>
      </c>
      <c r="AA24" s="79">
        <v>120</v>
      </c>
      <c r="AB24" s="79">
        <v>120</v>
      </c>
      <c r="AC24" s="79">
        <v>120</v>
      </c>
      <c r="AD24" s="79">
        <v>120</v>
      </c>
      <c r="AE24" s="79">
        <v>2880</v>
      </c>
      <c r="AF24" s="79">
        <v>20160</v>
      </c>
      <c r="AG24" s="79">
        <v>1051200</v>
      </c>
    </row>
    <row r="25" spans="1:33" hidden="1" x14ac:dyDescent="0.2">
      <c r="C25" s="79" t="s">
        <v>123</v>
      </c>
      <c r="D25" s="79" t="s">
        <v>124</v>
      </c>
      <c r="E25" s="79" t="s">
        <v>117</v>
      </c>
      <c r="F25" s="79" t="s">
        <v>118</v>
      </c>
      <c r="G25" s="79">
        <v>0.2</v>
      </c>
      <c r="H25" s="79">
        <v>0.2</v>
      </c>
      <c r="I25" s="79">
        <v>0.2</v>
      </c>
      <c r="J25" s="79">
        <v>0.2</v>
      </c>
      <c r="K25" s="79">
        <v>0.2</v>
      </c>
      <c r="L25" s="79">
        <v>0.2</v>
      </c>
      <c r="M25" s="79">
        <v>0.2</v>
      </c>
      <c r="N25" s="79">
        <v>0.2</v>
      </c>
      <c r="O25" s="79">
        <v>0.2</v>
      </c>
      <c r="P25" s="79">
        <v>0.2</v>
      </c>
      <c r="Q25" s="79">
        <v>0.2</v>
      </c>
      <c r="R25" s="79">
        <v>0.2</v>
      </c>
      <c r="S25" s="79">
        <v>0.2</v>
      </c>
      <c r="T25" s="79">
        <v>0.2</v>
      </c>
      <c r="U25" s="79">
        <v>0.2</v>
      </c>
      <c r="V25" s="79">
        <v>0.2</v>
      </c>
      <c r="W25" s="79">
        <v>0.2</v>
      </c>
      <c r="X25" s="79">
        <v>0.2</v>
      </c>
      <c r="Y25" s="79">
        <v>0.2</v>
      </c>
      <c r="Z25" s="79">
        <v>0.2</v>
      </c>
      <c r="AA25" s="79">
        <v>0.2</v>
      </c>
      <c r="AB25" s="79">
        <v>0.2</v>
      </c>
      <c r="AC25" s="79">
        <v>0.2</v>
      </c>
      <c r="AD25" s="79">
        <v>0.2</v>
      </c>
      <c r="AE25" s="79">
        <v>4.8</v>
      </c>
      <c r="AF25" s="79">
        <v>33.6</v>
      </c>
      <c r="AG25" s="79">
        <v>1752</v>
      </c>
    </row>
    <row r="26" spans="1:33" hidden="1" x14ac:dyDescent="0.2">
      <c r="C26" s="79" t="s">
        <v>122</v>
      </c>
      <c r="D26" s="79" t="s">
        <v>116</v>
      </c>
      <c r="E26" s="79" t="s">
        <v>117</v>
      </c>
      <c r="F26" s="79" t="s">
        <v>118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</row>
    <row r="27" spans="1:33" x14ac:dyDescent="0.2">
      <c r="A27" s="85" t="s">
        <v>584</v>
      </c>
      <c r="B27" s="85" t="s">
        <v>134</v>
      </c>
      <c r="C27" s="79" t="s">
        <v>97</v>
      </c>
      <c r="D27" s="79" t="s">
        <v>119</v>
      </c>
      <c r="E27" s="79" t="s">
        <v>117</v>
      </c>
      <c r="F27" s="79" t="s">
        <v>130</v>
      </c>
      <c r="G27" s="79">
        <v>30</v>
      </c>
      <c r="H27" s="79">
        <v>30</v>
      </c>
      <c r="I27" s="79">
        <v>30</v>
      </c>
      <c r="J27" s="79">
        <v>30</v>
      </c>
      <c r="K27" s="79">
        <v>30</v>
      </c>
      <c r="L27" s="79">
        <v>30</v>
      </c>
      <c r="M27" s="79">
        <v>24</v>
      </c>
      <c r="N27" s="79">
        <v>24</v>
      </c>
      <c r="O27" s="79">
        <v>24</v>
      </c>
      <c r="P27" s="79">
        <v>24</v>
      </c>
      <c r="Q27" s="79">
        <v>24</v>
      </c>
      <c r="R27" s="79">
        <v>24</v>
      </c>
      <c r="S27" s="79">
        <v>24</v>
      </c>
      <c r="T27" s="79">
        <v>24</v>
      </c>
      <c r="U27" s="79">
        <v>24</v>
      </c>
      <c r="V27" s="79">
        <v>24</v>
      </c>
      <c r="W27" s="79">
        <v>24</v>
      </c>
      <c r="X27" s="79">
        <v>24</v>
      </c>
      <c r="Y27" s="79">
        <v>24</v>
      </c>
      <c r="Z27" s="79">
        <v>24</v>
      </c>
      <c r="AA27" s="79">
        <v>24</v>
      </c>
      <c r="AB27" s="79">
        <v>30</v>
      </c>
      <c r="AC27" s="79">
        <v>30</v>
      </c>
      <c r="AD27" s="79">
        <v>30</v>
      </c>
      <c r="AE27" s="79">
        <v>630</v>
      </c>
      <c r="AF27" s="79">
        <v>4428</v>
      </c>
      <c r="AG27" s="79">
        <v>230888.57</v>
      </c>
    </row>
    <row r="28" spans="1:33" x14ac:dyDescent="0.2">
      <c r="B28" s="85" t="s">
        <v>140</v>
      </c>
      <c r="C28" s="79"/>
      <c r="D28" s="79"/>
      <c r="E28" s="79"/>
      <c r="F28" s="79" t="s">
        <v>140</v>
      </c>
      <c r="G28" s="79">
        <v>30</v>
      </c>
      <c r="H28" s="79">
        <v>30</v>
      </c>
      <c r="I28" s="79">
        <v>30</v>
      </c>
      <c r="J28" s="79">
        <v>30</v>
      </c>
      <c r="K28" s="79">
        <v>30</v>
      </c>
      <c r="L28" s="79">
        <v>30</v>
      </c>
      <c r="M28" s="79">
        <v>24</v>
      </c>
      <c r="N28" s="79">
        <v>24</v>
      </c>
      <c r="O28" s="79">
        <v>24</v>
      </c>
      <c r="P28" s="79">
        <v>24</v>
      </c>
      <c r="Q28" s="79">
        <v>24</v>
      </c>
      <c r="R28" s="79">
        <v>24</v>
      </c>
      <c r="S28" s="79">
        <v>24</v>
      </c>
      <c r="T28" s="79">
        <v>24</v>
      </c>
      <c r="U28" s="79">
        <v>24</v>
      </c>
      <c r="V28" s="79">
        <v>24</v>
      </c>
      <c r="W28" s="79">
        <v>24</v>
      </c>
      <c r="X28" s="79">
        <v>24</v>
      </c>
      <c r="Y28" s="79">
        <v>24</v>
      </c>
      <c r="Z28" s="79">
        <v>24</v>
      </c>
      <c r="AA28" s="79">
        <v>24</v>
      </c>
      <c r="AB28" s="79">
        <v>24</v>
      </c>
      <c r="AC28" s="79">
        <v>30</v>
      </c>
      <c r="AD28" s="79">
        <v>30</v>
      </c>
      <c r="AE28" s="79">
        <v>624</v>
      </c>
      <c r="AF28" s="79"/>
      <c r="AG28" s="79"/>
    </row>
    <row r="29" spans="1:33" hidden="1" x14ac:dyDescent="0.2">
      <c r="C29" s="79"/>
      <c r="D29" s="79"/>
      <c r="E29" s="79"/>
      <c r="F29" s="79" t="s">
        <v>133</v>
      </c>
      <c r="G29" s="79">
        <v>30</v>
      </c>
      <c r="H29" s="79">
        <v>30</v>
      </c>
      <c r="I29" s="79">
        <v>30</v>
      </c>
      <c r="J29" s="79">
        <v>30</v>
      </c>
      <c r="K29" s="79">
        <v>30</v>
      </c>
      <c r="L29" s="79">
        <v>30</v>
      </c>
      <c r="M29" s="79">
        <v>30</v>
      </c>
      <c r="N29" s="79">
        <v>30</v>
      </c>
      <c r="O29" s="79">
        <v>30</v>
      </c>
      <c r="P29" s="79">
        <v>30</v>
      </c>
      <c r="Q29" s="79">
        <v>30</v>
      </c>
      <c r="R29" s="79">
        <v>30</v>
      </c>
      <c r="S29" s="79">
        <v>30</v>
      </c>
      <c r="T29" s="79">
        <v>30</v>
      </c>
      <c r="U29" s="79">
        <v>30</v>
      </c>
      <c r="V29" s="79">
        <v>30</v>
      </c>
      <c r="W29" s="79">
        <v>30</v>
      </c>
      <c r="X29" s="79">
        <v>30</v>
      </c>
      <c r="Y29" s="79">
        <v>30</v>
      </c>
      <c r="Z29" s="79">
        <v>30</v>
      </c>
      <c r="AA29" s="79">
        <v>30</v>
      </c>
      <c r="AB29" s="79">
        <v>30</v>
      </c>
      <c r="AC29" s="79">
        <v>30</v>
      </c>
      <c r="AD29" s="79">
        <v>30</v>
      </c>
      <c r="AE29" s="79">
        <v>720</v>
      </c>
      <c r="AF29" s="79"/>
      <c r="AG29" s="79"/>
    </row>
    <row r="30" spans="1:33" x14ac:dyDescent="0.2">
      <c r="B30" s="85" t="s">
        <v>580</v>
      </c>
      <c r="C30" s="79"/>
      <c r="D30" s="79"/>
      <c r="E30" s="79"/>
      <c r="F30" s="79" t="s">
        <v>433</v>
      </c>
      <c r="G30" s="79">
        <v>30</v>
      </c>
      <c r="H30" s="79">
        <v>30</v>
      </c>
      <c r="I30" s="79">
        <v>30</v>
      </c>
      <c r="J30" s="79">
        <v>30</v>
      </c>
      <c r="K30" s="79">
        <v>30</v>
      </c>
      <c r="L30" s="79">
        <v>30</v>
      </c>
      <c r="M30" s="79">
        <v>30</v>
      </c>
      <c r="N30" s="79">
        <v>30</v>
      </c>
      <c r="O30" s="79">
        <v>24</v>
      </c>
      <c r="P30" s="79">
        <v>24</v>
      </c>
      <c r="Q30" s="79">
        <v>24</v>
      </c>
      <c r="R30" s="79">
        <v>24</v>
      </c>
      <c r="S30" s="79">
        <v>24</v>
      </c>
      <c r="T30" s="79">
        <v>24</v>
      </c>
      <c r="U30" s="79">
        <v>24</v>
      </c>
      <c r="V30" s="79">
        <v>24</v>
      </c>
      <c r="W30" s="79">
        <v>24</v>
      </c>
      <c r="X30" s="79">
        <v>24</v>
      </c>
      <c r="Y30" s="79">
        <v>24</v>
      </c>
      <c r="Z30" s="79">
        <v>30</v>
      </c>
      <c r="AA30" s="79">
        <v>30</v>
      </c>
      <c r="AB30" s="79">
        <v>30</v>
      </c>
      <c r="AC30" s="79">
        <v>30</v>
      </c>
      <c r="AD30" s="79">
        <v>30</v>
      </c>
      <c r="AE30" s="79">
        <v>654</v>
      </c>
      <c r="AF30" s="79"/>
      <c r="AG30" s="79"/>
    </row>
    <row r="31" spans="1:33" hidden="1" x14ac:dyDescent="0.2">
      <c r="C31" s="79" t="s">
        <v>128</v>
      </c>
      <c r="D31" s="79" t="s">
        <v>129</v>
      </c>
      <c r="E31" s="79" t="s">
        <v>117</v>
      </c>
      <c r="F31" s="79" t="s">
        <v>118</v>
      </c>
      <c r="G31" s="79">
        <v>4</v>
      </c>
      <c r="H31" s="79">
        <v>4</v>
      </c>
      <c r="I31" s="79">
        <v>4</v>
      </c>
      <c r="J31" s="79">
        <v>4</v>
      </c>
      <c r="K31" s="79">
        <v>4</v>
      </c>
      <c r="L31" s="79">
        <v>4</v>
      </c>
      <c r="M31" s="79">
        <v>4</v>
      </c>
      <c r="N31" s="79">
        <v>4</v>
      </c>
      <c r="O31" s="79">
        <v>4</v>
      </c>
      <c r="P31" s="79">
        <v>4</v>
      </c>
      <c r="Q31" s="79">
        <v>4</v>
      </c>
      <c r="R31" s="79">
        <v>4</v>
      </c>
      <c r="S31" s="79">
        <v>4</v>
      </c>
      <c r="T31" s="79">
        <v>4</v>
      </c>
      <c r="U31" s="79">
        <v>4</v>
      </c>
      <c r="V31" s="79">
        <v>4</v>
      </c>
      <c r="W31" s="79">
        <v>4</v>
      </c>
      <c r="X31" s="79">
        <v>4</v>
      </c>
      <c r="Y31" s="79">
        <v>4</v>
      </c>
      <c r="Z31" s="79">
        <v>4</v>
      </c>
      <c r="AA31" s="79">
        <v>4</v>
      </c>
      <c r="AB31" s="79">
        <v>4</v>
      </c>
      <c r="AC31" s="79">
        <v>4</v>
      </c>
      <c r="AD31" s="79">
        <v>4</v>
      </c>
      <c r="AE31" s="79">
        <v>96</v>
      </c>
      <c r="AF31" s="79">
        <v>672</v>
      </c>
      <c r="AG31" s="79">
        <v>35040</v>
      </c>
    </row>
    <row r="32" spans="1:33" x14ac:dyDescent="0.2">
      <c r="A32" s="85" t="s">
        <v>585</v>
      </c>
      <c r="B32" s="85" t="s">
        <v>134</v>
      </c>
      <c r="C32" s="79" t="s">
        <v>96</v>
      </c>
      <c r="D32" s="79" t="s">
        <v>119</v>
      </c>
      <c r="E32" s="79" t="s">
        <v>117</v>
      </c>
      <c r="F32" s="79" t="s">
        <v>134</v>
      </c>
      <c r="G32" s="79">
        <v>15.6</v>
      </c>
      <c r="H32" s="79">
        <v>15.6</v>
      </c>
      <c r="I32" s="79">
        <v>15.6</v>
      </c>
      <c r="J32" s="79">
        <v>15.6</v>
      </c>
      <c r="K32" s="79">
        <v>15.6</v>
      </c>
      <c r="L32" s="79">
        <v>15.6</v>
      </c>
      <c r="M32" s="79">
        <v>21</v>
      </c>
      <c r="N32" s="79">
        <v>21</v>
      </c>
      <c r="O32" s="79">
        <v>21</v>
      </c>
      <c r="P32" s="79">
        <v>21</v>
      </c>
      <c r="Q32" s="79">
        <v>21</v>
      </c>
      <c r="R32" s="79">
        <v>21</v>
      </c>
      <c r="S32" s="79">
        <v>21</v>
      </c>
      <c r="T32" s="79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79">
        <v>15.6</v>
      </c>
      <c r="AC32" s="79">
        <v>15.6</v>
      </c>
      <c r="AD32" s="79">
        <v>15.6</v>
      </c>
      <c r="AE32" s="79">
        <v>455.4</v>
      </c>
      <c r="AF32" s="79">
        <v>2737.8</v>
      </c>
      <c r="AG32" s="79">
        <v>142756.71</v>
      </c>
    </row>
    <row r="33" spans="1:33" hidden="1" x14ac:dyDescent="0.2">
      <c r="C33" s="79"/>
      <c r="D33" s="79"/>
      <c r="E33" s="79"/>
      <c r="F33" s="79" t="s">
        <v>132</v>
      </c>
      <c r="G33" s="79">
        <v>15.6</v>
      </c>
      <c r="H33" s="79">
        <v>15.6</v>
      </c>
      <c r="I33" s="79">
        <v>15.6</v>
      </c>
      <c r="J33" s="79">
        <v>15.6</v>
      </c>
      <c r="K33" s="79">
        <v>15.6</v>
      </c>
      <c r="L33" s="79">
        <v>15.6</v>
      </c>
      <c r="M33" s="79">
        <v>15.6</v>
      </c>
      <c r="N33" s="79">
        <v>15.6</v>
      </c>
      <c r="O33" s="79">
        <v>15.6</v>
      </c>
      <c r="P33" s="79">
        <v>15.6</v>
      </c>
      <c r="Q33" s="79">
        <v>15.6</v>
      </c>
      <c r="R33" s="79">
        <v>15.6</v>
      </c>
      <c r="S33" s="79">
        <v>15.6</v>
      </c>
      <c r="T33" s="79">
        <v>15.6</v>
      </c>
      <c r="U33" s="79">
        <v>15.6</v>
      </c>
      <c r="V33" s="79">
        <v>15.6</v>
      </c>
      <c r="W33" s="79">
        <v>15.6</v>
      </c>
      <c r="X33" s="79">
        <v>15.6</v>
      </c>
      <c r="Y33" s="79">
        <v>15.6</v>
      </c>
      <c r="Z33" s="79">
        <v>15.6</v>
      </c>
      <c r="AA33" s="79">
        <v>15.6</v>
      </c>
      <c r="AB33" s="79">
        <v>15.6</v>
      </c>
      <c r="AC33" s="79">
        <v>15.6</v>
      </c>
      <c r="AD33" s="79">
        <v>15.6</v>
      </c>
      <c r="AE33" s="79">
        <v>374.4</v>
      </c>
      <c r="AF33" s="79"/>
      <c r="AG33" s="79"/>
    </row>
    <row r="34" spans="1:33" hidden="1" x14ac:dyDescent="0.2">
      <c r="C34" s="79"/>
      <c r="D34" s="79"/>
      <c r="E34" s="79"/>
      <c r="F34" s="79" t="s">
        <v>133</v>
      </c>
      <c r="G34" s="79">
        <v>21</v>
      </c>
      <c r="H34" s="79">
        <v>21</v>
      </c>
      <c r="I34" s="79">
        <v>21</v>
      </c>
      <c r="J34" s="79">
        <v>21</v>
      </c>
      <c r="K34" s="79">
        <v>21</v>
      </c>
      <c r="L34" s="79">
        <v>21</v>
      </c>
      <c r="M34" s="79">
        <v>21</v>
      </c>
      <c r="N34" s="79">
        <v>21</v>
      </c>
      <c r="O34" s="79">
        <v>21</v>
      </c>
      <c r="P34" s="79">
        <v>21</v>
      </c>
      <c r="Q34" s="79">
        <v>21</v>
      </c>
      <c r="R34" s="79">
        <v>21</v>
      </c>
      <c r="S34" s="79">
        <v>21</v>
      </c>
      <c r="T34" s="79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79">
        <v>21</v>
      </c>
      <c r="AC34" s="79">
        <v>21</v>
      </c>
      <c r="AD34" s="79">
        <v>21</v>
      </c>
      <c r="AE34" s="79">
        <v>504</v>
      </c>
      <c r="AF34" s="79"/>
      <c r="AG34" s="79"/>
    </row>
    <row r="35" spans="1:33" x14ac:dyDescent="0.2">
      <c r="B35" s="85" t="s">
        <v>140</v>
      </c>
      <c r="C35" s="79"/>
      <c r="D35" s="79"/>
      <c r="E35" s="79"/>
      <c r="F35" s="79" t="s">
        <v>140</v>
      </c>
      <c r="G35" s="79">
        <v>15.6</v>
      </c>
      <c r="H35" s="79">
        <v>15.6</v>
      </c>
      <c r="I35" s="79">
        <v>15.6</v>
      </c>
      <c r="J35" s="79">
        <v>15.6</v>
      </c>
      <c r="K35" s="79">
        <v>15.6</v>
      </c>
      <c r="L35" s="79">
        <v>15.6</v>
      </c>
      <c r="M35" s="79">
        <v>21</v>
      </c>
      <c r="N35" s="79">
        <v>21</v>
      </c>
      <c r="O35" s="79">
        <v>21</v>
      </c>
      <c r="P35" s="79">
        <v>21</v>
      </c>
      <c r="Q35" s="79">
        <v>21</v>
      </c>
      <c r="R35" s="79">
        <v>21</v>
      </c>
      <c r="S35" s="79">
        <v>21</v>
      </c>
      <c r="T35" s="79">
        <v>21</v>
      </c>
      <c r="U35" s="79">
        <v>21</v>
      </c>
      <c r="V35" s="79">
        <v>21</v>
      </c>
      <c r="W35" s="79">
        <v>21</v>
      </c>
      <c r="X35" s="79">
        <v>21</v>
      </c>
      <c r="Y35" s="79">
        <v>21</v>
      </c>
      <c r="Z35" s="79">
        <v>21</v>
      </c>
      <c r="AA35" s="79">
        <v>21</v>
      </c>
      <c r="AB35" s="79">
        <v>21</v>
      </c>
      <c r="AC35" s="79">
        <v>15.6</v>
      </c>
      <c r="AD35" s="79">
        <v>15.6</v>
      </c>
      <c r="AE35" s="79">
        <v>460.8</v>
      </c>
      <c r="AF35" s="79"/>
      <c r="AG35" s="79"/>
    </row>
    <row r="36" spans="1:33" x14ac:dyDescent="0.2">
      <c r="B36" s="85" t="s">
        <v>580</v>
      </c>
      <c r="C36" s="79"/>
      <c r="D36" s="79"/>
      <c r="E36" s="79"/>
      <c r="F36" s="79" t="s">
        <v>301</v>
      </c>
      <c r="G36" s="79">
        <v>15.6</v>
      </c>
      <c r="H36" s="79">
        <v>15.6</v>
      </c>
      <c r="I36" s="79">
        <v>15.6</v>
      </c>
      <c r="J36" s="79">
        <v>15.6</v>
      </c>
      <c r="K36" s="79">
        <v>15.6</v>
      </c>
      <c r="L36" s="79">
        <v>15.6</v>
      </c>
      <c r="M36" s="79">
        <v>15.6</v>
      </c>
      <c r="N36" s="79">
        <v>15.6</v>
      </c>
      <c r="O36" s="79">
        <v>21</v>
      </c>
      <c r="P36" s="79">
        <v>21</v>
      </c>
      <c r="Q36" s="79">
        <v>21</v>
      </c>
      <c r="R36" s="79">
        <v>21</v>
      </c>
      <c r="S36" s="79">
        <v>21</v>
      </c>
      <c r="T36" s="79">
        <v>21</v>
      </c>
      <c r="U36" s="79">
        <v>21</v>
      </c>
      <c r="V36" s="79">
        <v>21</v>
      </c>
      <c r="W36" s="79">
        <v>21</v>
      </c>
      <c r="X36" s="79">
        <v>21</v>
      </c>
      <c r="Y36" s="79">
        <v>21</v>
      </c>
      <c r="Z36" s="79">
        <v>15.6</v>
      </c>
      <c r="AA36" s="79">
        <v>15.6</v>
      </c>
      <c r="AB36" s="79">
        <v>15.6</v>
      </c>
      <c r="AC36" s="79">
        <v>15.6</v>
      </c>
      <c r="AD36" s="79">
        <v>15.6</v>
      </c>
      <c r="AE36" s="79">
        <v>433.8</v>
      </c>
      <c r="AF36" s="79"/>
      <c r="AG36" s="79"/>
    </row>
    <row r="37" spans="1:33" hidden="1" x14ac:dyDescent="0.2">
      <c r="C37" s="79" t="s">
        <v>131</v>
      </c>
      <c r="D37" s="79" t="s">
        <v>121</v>
      </c>
      <c r="E37" s="79" t="s">
        <v>117</v>
      </c>
      <c r="F37" s="79" t="s">
        <v>130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79">
        <v>1</v>
      </c>
      <c r="AA37" s="79">
        <v>1</v>
      </c>
      <c r="AB37" s="79">
        <v>0</v>
      </c>
      <c r="AC37" s="79">
        <v>0</v>
      </c>
      <c r="AD37" s="79">
        <v>0</v>
      </c>
      <c r="AE37" s="79">
        <v>15</v>
      </c>
      <c r="AF37" s="79">
        <v>91</v>
      </c>
      <c r="AG37" s="79">
        <v>4745</v>
      </c>
    </row>
    <row r="38" spans="1:33" hidden="1" x14ac:dyDescent="0.2">
      <c r="C38" s="79"/>
      <c r="D38" s="79"/>
      <c r="E38" s="79"/>
      <c r="F38" s="79" t="s">
        <v>137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79">
        <v>1</v>
      </c>
      <c r="AA38" s="79">
        <v>1</v>
      </c>
      <c r="AB38" s="79">
        <v>1</v>
      </c>
      <c r="AC38" s="79">
        <v>0</v>
      </c>
      <c r="AD38" s="79">
        <v>0</v>
      </c>
      <c r="AE38" s="79">
        <v>16</v>
      </c>
      <c r="AF38" s="79"/>
      <c r="AG38" s="79"/>
    </row>
    <row r="39" spans="1:33" hidden="1" x14ac:dyDescent="0.2">
      <c r="C39" s="79"/>
      <c r="D39" s="79"/>
      <c r="E39" s="79"/>
      <c r="F39" s="79" t="s">
        <v>301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11</v>
      </c>
      <c r="AF39" s="79"/>
      <c r="AG39" s="79"/>
    </row>
    <row r="40" spans="1:33" hidden="1" x14ac:dyDescent="0.2">
      <c r="C40" s="79" t="s">
        <v>135</v>
      </c>
      <c r="D40" s="79" t="s">
        <v>116</v>
      </c>
      <c r="E40" s="79" t="s">
        <v>117</v>
      </c>
      <c r="F40" s="79" t="s">
        <v>130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79">
        <v>1</v>
      </c>
      <c r="AA40" s="79">
        <v>1</v>
      </c>
      <c r="AB40" s="79">
        <v>0</v>
      </c>
      <c r="AC40" s="79">
        <v>0</v>
      </c>
      <c r="AD40" s="79">
        <v>0</v>
      </c>
      <c r="AE40" s="79">
        <v>15</v>
      </c>
      <c r="AF40" s="79">
        <v>91</v>
      </c>
      <c r="AG40" s="79">
        <v>4745</v>
      </c>
    </row>
    <row r="41" spans="1:33" hidden="1" x14ac:dyDescent="0.2">
      <c r="C41" s="79"/>
      <c r="D41" s="79"/>
      <c r="E41" s="79"/>
      <c r="F41" s="79" t="s">
        <v>137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79">
        <v>1</v>
      </c>
      <c r="AA41" s="79">
        <v>1</v>
      </c>
      <c r="AB41" s="79">
        <v>1</v>
      </c>
      <c r="AC41" s="79">
        <v>0</v>
      </c>
      <c r="AD41" s="79">
        <v>0</v>
      </c>
      <c r="AE41" s="79">
        <v>16</v>
      </c>
      <c r="AF41" s="79"/>
      <c r="AG41" s="79"/>
    </row>
    <row r="42" spans="1:33" hidden="1" x14ac:dyDescent="0.2">
      <c r="C42" s="79"/>
      <c r="D42" s="79"/>
      <c r="E42" s="79"/>
      <c r="F42" s="79" t="s">
        <v>301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11</v>
      </c>
      <c r="AF42" s="79"/>
      <c r="AG42" s="79"/>
    </row>
    <row r="43" spans="1:33" x14ac:dyDescent="0.2">
      <c r="A43" s="85" t="s">
        <v>583</v>
      </c>
      <c r="B43" s="85" t="s">
        <v>134</v>
      </c>
      <c r="C43" s="79"/>
      <c r="D43" s="79"/>
      <c r="E43" s="79"/>
      <c r="F43" s="79"/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/>
      <c r="AF43" s="79"/>
      <c r="AG43" s="79"/>
    </row>
    <row r="44" spans="1:33" x14ac:dyDescent="0.2">
      <c r="A44" s="86"/>
      <c r="B44" s="85" t="s">
        <v>140</v>
      </c>
      <c r="C44" s="79"/>
      <c r="D44" s="79"/>
      <c r="E44" s="79"/>
      <c r="F44" s="79"/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/>
      <c r="AF44" s="79"/>
      <c r="AG44" s="79"/>
    </row>
    <row r="45" spans="1:33" x14ac:dyDescent="0.2">
      <c r="A45" s="86"/>
      <c r="B45" s="85" t="s">
        <v>580</v>
      </c>
      <c r="C45" s="79"/>
      <c r="D45" s="79"/>
      <c r="E45" s="79"/>
      <c r="F45" s="79"/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/>
      <c r="AF45" s="79"/>
      <c r="AG45" s="79"/>
    </row>
    <row r="46" spans="1:33" x14ac:dyDescent="0.2"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"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"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3:33" x14ac:dyDescent="0.2"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3:33" x14ac:dyDescent="0.2"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3:33" x14ac:dyDescent="0.2"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3:33" x14ac:dyDescent="0.2"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3:33" x14ac:dyDescent="0.2"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3:33" x14ac:dyDescent="0.2"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3:33" x14ac:dyDescent="0.2"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3:33" x14ac:dyDescent="0.2"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3:33" x14ac:dyDescent="0.2"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3:33" x14ac:dyDescent="0.2"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3:33" x14ac:dyDescent="0.2"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3:33" x14ac:dyDescent="0.2"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3:33" x14ac:dyDescent="0.2"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3:33" x14ac:dyDescent="0.2"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3:33" x14ac:dyDescent="0.2"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3:33" x14ac:dyDescent="0.2"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3:33" x14ac:dyDescent="0.2"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3:33" x14ac:dyDescent="0.2"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3:33" x14ac:dyDescent="0.2"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3:33" x14ac:dyDescent="0.2"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3:33" x14ac:dyDescent="0.2"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3:33" x14ac:dyDescent="0.2"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3:33" x14ac:dyDescent="0.2"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3:33" x14ac:dyDescent="0.2"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3:33" x14ac:dyDescent="0.2"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5" spans="3:33" x14ac:dyDescent="0.2">
      <c r="C75" s="29"/>
    </row>
    <row r="76" spans="3:33" x14ac:dyDescent="0.2"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3:33" x14ac:dyDescent="0.2"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3:33" x14ac:dyDescent="0.2"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3:33" x14ac:dyDescent="0.2"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3:33" x14ac:dyDescent="0.2"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7:30" x14ac:dyDescent="0.2"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7:30" x14ac:dyDescent="0.2"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7:30" x14ac:dyDescent="0.2"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</sheetData>
  <autoFilter ref="A1:AG45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Yangyang Fu</cp:lastModifiedBy>
  <cp:lastPrinted>2008-10-22T21:11:40Z</cp:lastPrinted>
  <dcterms:created xsi:type="dcterms:W3CDTF">2007-11-14T19:26:56Z</dcterms:created>
  <dcterms:modified xsi:type="dcterms:W3CDTF">2017-11-05T15:10:41Z</dcterms:modified>
</cp:coreProperties>
</file>