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60" windowWidth="19320" windowHeight="11955" tabRatio="754" firstSheet="1" activeTab="3"/>
  </bookViews>
  <sheets>
    <sheet name="1" sheetId="42" r:id="rId1"/>
    <sheet name="2" sheetId="43" r:id="rId2"/>
    <sheet name="3" sheetId="44" r:id="rId3"/>
    <sheet name="4" sheetId="45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LocationSummary!$A$1:$T$688</definedName>
    <definedName name="_xlnm._FilterDatabase" localSheetId="8" hidden="1">Schedules!$A$1:$AG$103</definedName>
    <definedName name="_xlnm._FilterDatabase" localSheetId="5" hidden="1">ZoneSummary!$B$2:$U$170</definedName>
  </definedNames>
  <calcPr calcId="162913"/>
</workbook>
</file>

<file path=xl/calcChain.xml><?xml version="1.0" encoding="utf-8"?>
<calcChain xmlns="http://schemas.openxmlformats.org/spreadsheetml/2006/main">
  <c r="E5" i="44" l="1"/>
  <c r="I27" i="44" l="1"/>
  <c r="L3" i="43"/>
  <c r="L4" i="43" s="1"/>
  <c r="F34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E34" i="44"/>
  <c r="F23" i="44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E23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F12" i="44"/>
  <c r="F31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E31" i="44"/>
  <c r="F20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E20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F9" i="44"/>
  <c r="F30" i="44"/>
  <c r="G30" i="44"/>
  <c r="H30" i="44"/>
  <c r="I30" i="44"/>
  <c r="J30" i="44"/>
  <c r="K30" i="44"/>
  <c r="L30" i="44"/>
  <c r="M30" i="44"/>
  <c r="N30" i="44"/>
  <c r="O30" i="44"/>
  <c r="P30" i="44"/>
  <c r="Q30" i="44"/>
  <c r="R30" i="44"/>
  <c r="S30" i="44"/>
  <c r="T30" i="44"/>
  <c r="E30" i="44"/>
  <c r="F19" i="44"/>
  <c r="G19" i="44"/>
  <c r="H19" i="44"/>
  <c r="I19" i="44"/>
  <c r="J19" i="44"/>
  <c r="K19" i="44"/>
  <c r="L19" i="44"/>
  <c r="M19" i="44"/>
  <c r="N19" i="44"/>
  <c r="O19" i="44"/>
  <c r="P19" i="44"/>
  <c r="Q19" i="44"/>
  <c r="R19" i="44"/>
  <c r="S19" i="44"/>
  <c r="T19" i="44"/>
  <c r="E19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F8" i="44"/>
  <c r="F29" i="44"/>
  <c r="G29" i="44"/>
  <c r="H29" i="44"/>
  <c r="I29" i="44"/>
  <c r="J29" i="44"/>
  <c r="K29" i="44"/>
  <c r="L29" i="44"/>
  <c r="M29" i="44"/>
  <c r="N29" i="44"/>
  <c r="O29" i="44"/>
  <c r="P29" i="44"/>
  <c r="Q29" i="44"/>
  <c r="R29" i="44"/>
  <c r="S29" i="44"/>
  <c r="T29" i="44"/>
  <c r="E29" i="44"/>
  <c r="F18" i="44"/>
  <c r="G18" i="44"/>
  <c r="H18" i="44"/>
  <c r="I18" i="44"/>
  <c r="J18" i="44"/>
  <c r="K18" i="44"/>
  <c r="L18" i="44"/>
  <c r="M18" i="44"/>
  <c r="N18" i="44"/>
  <c r="O18" i="44"/>
  <c r="P18" i="44"/>
  <c r="Q18" i="44"/>
  <c r="R18" i="44"/>
  <c r="S18" i="44"/>
  <c r="T18" i="44"/>
  <c r="E18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F7" i="44"/>
  <c r="U5" i="43"/>
  <c r="U4" i="43"/>
  <c r="R5" i="43"/>
  <c r="R4" i="43"/>
  <c r="N5" i="43"/>
  <c r="N4" i="43"/>
  <c r="M5" i="43"/>
  <c r="M4" i="43"/>
  <c r="F6" i="42"/>
  <c r="E6" i="42"/>
  <c r="F5" i="42"/>
  <c r="E5" i="42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Z13" i="45"/>
  <c r="AA13" i="45"/>
  <c r="AB13" i="45"/>
  <c r="AC13" i="45"/>
  <c r="AD13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Z15" i="45"/>
  <c r="AA15" i="45"/>
  <c r="AB15" i="45"/>
  <c r="AC15" i="45"/>
  <c r="AD15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Z16" i="45"/>
  <c r="AA16" i="45"/>
  <c r="AB16" i="45"/>
  <c r="AC16" i="45"/>
  <c r="AD16" i="45"/>
  <c r="G13" i="45"/>
  <c r="G14" i="45"/>
  <c r="G15" i="45"/>
  <c r="G16" i="45"/>
  <c r="G12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Z11" i="45"/>
  <c r="AA11" i="45"/>
  <c r="AB11" i="45"/>
  <c r="AC11" i="45"/>
  <c r="AD11" i="45"/>
  <c r="H11" i="45"/>
  <c r="V11" i="9"/>
  <c r="V22" i="9"/>
  <c r="V36" i="9"/>
  <c r="V35" i="9"/>
  <c r="V58" i="9"/>
  <c r="V48" i="9"/>
  <c r="V49" i="9"/>
  <c r="V57" i="9"/>
  <c r="S58" i="9"/>
  <c r="P114" i="9"/>
  <c r="P170" i="9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E49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E269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E43" i="8"/>
  <c r="L170" i="9"/>
  <c r="J170" i="9"/>
  <c r="I170" i="9"/>
  <c r="G170" i="9"/>
  <c r="F170" i="9"/>
  <c r="U170" i="9"/>
  <c r="L114" i="9"/>
  <c r="J114" i="9"/>
  <c r="I114" i="9"/>
  <c r="G114" i="9"/>
  <c r="F114" i="9"/>
  <c r="O114" i="9"/>
  <c r="S114" i="9"/>
  <c r="M170" i="9"/>
  <c r="N170" i="9"/>
  <c r="O170" i="9"/>
  <c r="U114" i="9"/>
  <c r="M114" i="9"/>
  <c r="N114" i="9"/>
  <c r="F41" i="10"/>
  <c r="E41" i="10"/>
  <c r="D41" i="10"/>
  <c r="P58" i="9"/>
  <c r="L58" i="9"/>
  <c r="T58" i="9"/>
  <c r="J58" i="9"/>
  <c r="I58" i="9"/>
  <c r="G58" i="9"/>
  <c r="F58" i="9"/>
  <c r="R58" i="9"/>
  <c r="O58" i="9"/>
  <c r="N58" i="9"/>
  <c r="Q58" i="9"/>
  <c r="M58" i="9"/>
  <c r="U58" i="9"/>
  <c r="R5" i="44" l="1"/>
  <c r="P27" i="44"/>
  <c r="K27" i="44"/>
  <c r="L27" i="44"/>
  <c r="Q5" i="44"/>
  <c r="P5" i="44"/>
  <c r="M5" i="44"/>
  <c r="K5" i="44"/>
  <c r="R16" i="44"/>
  <c r="L5" i="44"/>
  <c r="P16" i="44"/>
  <c r="O16" i="44"/>
  <c r="L16" i="44"/>
  <c r="R27" i="44"/>
  <c r="H16" i="44"/>
  <c r="Q27" i="44"/>
  <c r="J5" i="44"/>
  <c r="J27" i="44"/>
  <c r="I5" i="44"/>
  <c r="H27" i="44"/>
  <c r="Q16" i="44"/>
  <c r="K16" i="44"/>
  <c r="J16" i="44"/>
  <c r="S5" i="44"/>
  <c r="I16" i="44"/>
  <c r="L5" i="43"/>
  <c r="H5" i="44"/>
  <c r="G16" i="44"/>
  <c r="G27" i="44"/>
  <c r="G5" i="44"/>
  <c r="F16" i="44"/>
  <c r="F27" i="44"/>
  <c r="E16" i="44"/>
  <c r="E27" i="44"/>
  <c r="F5" i="44"/>
  <c r="T16" i="44"/>
  <c r="T27" i="44"/>
  <c r="T5" i="44"/>
  <c r="S16" i="44"/>
  <c r="S27" i="44"/>
  <c r="O27" i="44"/>
  <c r="N16" i="44"/>
  <c r="O5" i="44"/>
  <c r="N27" i="44"/>
  <c r="N5" i="44"/>
  <c r="M16" i="44"/>
  <c r="M27" i="44"/>
</calcChain>
</file>

<file path=xl/sharedStrings.xml><?xml version="1.0" encoding="utf-8"?>
<sst xmlns="http://schemas.openxmlformats.org/spreadsheetml/2006/main" count="3955" uniqueCount="677">
  <si>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</si>
  <si>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</si>
  <si>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</si>
  <si>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</si>
  <si>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</si>
  <si>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</si>
  <si>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</si>
  <si>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</si>
  <si>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</si>
  <si>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</si>
  <si>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</si>
  <si>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</si>
  <si>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</si>
  <si>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</si>
  <si>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</si>
  <si>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</si>
  <si>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</si>
  <si>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</si>
  <si>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</si>
  <si>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</si>
  <si>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</si>
  <si>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</si>
  <si>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</si>
  <si>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</si>
  <si>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</si>
  <si>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</si>
  <si>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</si>
  <si>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</si>
  <si>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</si>
  <si>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</si>
  <si>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</si>
  <si>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</si>
  <si>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</si>
  <si>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</si>
  <si>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</si>
  <si>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</si>
  <si>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</si>
  <si>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</si>
  <si>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</si>
  <si>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</si>
  <si>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</si>
  <si>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</si>
  <si>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</si>
  <si>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</si>
  <si>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</si>
  <si>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</si>
  <si>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</si>
  <si>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</si>
  <si>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</si>
  <si>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</si>
  <si>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</si>
  <si>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</si>
  <si>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</si>
  <si>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</si>
  <si>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</si>
  <si>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</si>
  <si>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</si>
  <si>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</si>
  <si>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</si>
  <si>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</si>
  <si>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</si>
  <si>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</si>
  <si>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</si>
  <si>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</si>
  <si>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</si>
  <si>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</si>
  <si>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</si>
  <si>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</si>
  <si>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</si>
  <si>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</si>
  <si>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</si>
  <si>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</si>
  <si>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</si>
  <si>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</si>
  <si>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</si>
  <si>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</si>
  <si>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</si>
  <si>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</si>
  <si>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</si>
  <si>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</si>
  <si>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</si>
  <si>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</si>
  <si>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</si>
  <si>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</si>
  <si>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</si>
  <si>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</si>
  <si>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</si>
  <si>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</si>
  <si>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</si>
  <si>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</si>
  <si>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</si>
  <si>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</si>
  <si>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</si>
  <si>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</si>
  <si>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</si>
  <si>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</si>
  <si>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</si>
  <si>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</si>
  <si>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</si>
  <si>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</si>
  <si>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</si>
  <si>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</si>
  <si>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</si>
  <si>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</si>
  <si>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</si>
  <si>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</si>
  <si>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</si>
  <si>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</si>
  <si>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</si>
  <si>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</si>
  <si>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</si>
  <si>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</si>
  <si>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</si>
  <si>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</si>
  <si>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</si>
  <si>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</si>
  <si>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</si>
  <si>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</si>
  <si>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</si>
  <si>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</si>
  <si>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</si>
  <si>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</si>
  <si>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</si>
  <si>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</si>
  <si>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</si>
  <si>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</si>
  <si>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</si>
  <si>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</si>
  <si>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</si>
  <si>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</si>
  <si>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</si>
  <si>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</si>
  <si>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</si>
  <si>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</si>
  <si>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</si>
  <si>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</si>
  <si>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</si>
  <si>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</si>
  <si>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</si>
  <si>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</si>
  <si>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</si>
  <si>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</si>
  <si>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</si>
  <si>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</si>
  <si>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</si>
  <si>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</si>
  <si>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</si>
  <si>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</si>
  <si>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</si>
  <si>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</si>
  <si>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</si>
  <si>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</si>
  <si>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</si>
  <si>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</si>
  <si>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</si>
  <si>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</si>
  <si>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</si>
  <si>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</si>
  <si>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</si>
  <si>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</si>
  <si>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</si>
  <si>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</si>
  <si>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</si>
  <si>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</si>
  <si>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</si>
  <si>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</si>
  <si>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</si>
  <si>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</si>
  <si>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</si>
  <si>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</si>
  <si>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</si>
  <si>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</si>
  <si>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</si>
  <si>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</si>
  <si>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</si>
  <si>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</si>
  <si>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</si>
  <si>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</si>
  <si>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</si>
  <si>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</si>
  <si>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</si>
  <si>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</si>
  <si>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</si>
  <si>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</si>
  <si>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</si>
  <si>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</si>
  <si>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</si>
  <si>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</si>
  <si>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</si>
  <si>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</si>
  <si>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</si>
  <si>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</si>
  <si>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</si>
  <si>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</si>
  <si>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</si>
  <si>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</si>
  <si>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</si>
  <si>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</si>
  <si>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</si>
  <si>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</si>
  <si>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</si>
  <si>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</si>
  <si>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</si>
  <si>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</si>
  <si>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</si>
  <si>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</si>
  <si>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</si>
  <si>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</si>
  <si>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</si>
  <si>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</si>
  <si>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</si>
  <si>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</si>
  <si>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</si>
  <si>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</si>
  <si>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</si>
  <si>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</si>
  <si>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</si>
  <si>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</si>
  <si>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</si>
  <si>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</si>
  <si>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</si>
  <si>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</si>
  <si>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</si>
  <si>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</si>
  <si>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</si>
  <si>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</si>
  <si>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</si>
  <si>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</si>
  <si>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</si>
  <si>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</si>
  <si>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</si>
  <si>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</si>
  <si>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</si>
  <si>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</si>
  <si>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</si>
  <si>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</si>
  <si>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</si>
  <si>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</si>
  <si>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</si>
  <si>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</si>
  <si>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</si>
  <si>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</si>
  <si>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</si>
  <si>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</si>
  <si>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</si>
  <si>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</si>
  <si>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</si>
  <si>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</si>
  <si>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</si>
  <si>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</si>
  <si>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</si>
  <si>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</si>
  <si>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</si>
  <si>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</si>
  <si>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</si>
  <si>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</si>
  <si>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</si>
  <si>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</si>
  <si>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</si>
  <si>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</si>
  <si>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</si>
  <si>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</si>
  <si>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</si>
  <si>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</si>
  <si>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</si>
  <si>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</si>
  <si>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</si>
  <si>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</si>
  <si>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</si>
  <si>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</si>
  <si>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</si>
  <si>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</si>
  <si>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</si>
  <si>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</si>
  <si>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</si>
  <si>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</si>
  <si>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</si>
  <si>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</si>
  <si>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</si>
  <si>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</si>
  <si>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</si>
  <si>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</si>
  <si>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</si>
  <si>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</si>
  <si>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</si>
  <si>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</si>
  <si>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</si>
  <si>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</si>
  <si>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</si>
  <si>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</si>
  <si>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</si>
  <si>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</si>
  <si>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</si>
  <si>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</si>
  <si>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</si>
  <si>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</si>
  <si>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</si>
  <si>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</si>
  <si>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</si>
  <si>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</si>
  <si>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</si>
  <si>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</si>
  <si>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</si>
  <si>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</si>
  <si>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</si>
  <si>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</si>
  <si>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</si>
  <si>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</si>
  <si>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</si>
  <si>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</si>
  <si>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</si>
  <si>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</si>
  <si>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</si>
  <si>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</si>
  <si>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</si>
  <si>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</si>
  <si>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</si>
  <si>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</si>
  <si>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</si>
  <si>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22-MAR-16:00</t>
  </si>
  <si>
    <t>20-SEP-16:00</t>
  </si>
  <si>
    <t>29-DEC-16:00</t>
  </si>
  <si>
    <t>30-JUN-16:00</t>
  </si>
  <si>
    <t>25-JUL-15:00</t>
  </si>
  <si>
    <t>21-APR-16:00</t>
  </si>
  <si>
    <t>12-MAY-16:00</t>
  </si>
  <si>
    <t>27-JUN-16:00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</si>
  <si>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</si>
  <si>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</si>
  <si>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</si>
  <si>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</si>
  <si>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</si>
  <si>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</si>
  <si>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</si>
  <si>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</si>
  <si>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</si>
  <si>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</si>
  <si>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31-JUL-16:00</t>
  </si>
  <si>
    <t>Built-up flat roof, insulation entirely above deck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</si>
  <si>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</si>
  <si>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</si>
  <si>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</si>
  <si>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</si>
  <si>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</si>
  <si>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</si>
  <si>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</si>
  <si>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</si>
  <si>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</si>
  <si>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</si>
  <si>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Hospital pre-1980 construction</t>
  </si>
  <si>
    <t>01-DEC-17:00</t>
  </si>
  <si>
    <t>03-FEB-17:00</t>
  </si>
  <si>
    <t>31-MAR-16:00</t>
  </si>
  <si>
    <t>30-MAR-16:00</t>
  </si>
  <si>
    <t>20-JAN-17:00</t>
  </si>
  <si>
    <t>10-FEB-17:00</t>
  </si>
  <si>
    <t>29-AUG-16:00</t>
  </si>
  <si>
    <t>24-JAN-17:00</t>
  </si>
  <si>
    <t>25-APR-16:00</t>
  </si>
  <si>
    <t>18-JAN-14:00</t>
  </si>
  <si>
    <t>09-AUG-16:00</t>
  </si>
  <si>
    <t>Underground walls</t>
  </si>
  <si>
    <t>8in concrete</t>
  </si>
  <si>
    <t>21-NOV-16:45</t>
  </si>
  <si>
    <t>03-MAR-17:00</t>
  </si>
  <si>
    <t>02-MAY-08:15</t>
  </si>
  <si>
    <t>02-JUN-16:00</t>
  </si>
  <si>
    <t>21-SEP-09:00</t>
  </si>
  <si>
    <t>22-NOV-09:15</t>
  </si>
  <si>
    <t>08-FEB-15:30</t>
  </si>
  <si>
    <t>07-APR-09:00</t>
  </si>
  <si>
    <t>20-APR-08:15</t>
  </si>
  <si>
    <t>16-OCT-08:15</t>
  </si>
  <si>
    <t>06-DEC-17:00</t>
  </si>
  <si>
    <t>09-MAY-09:15</t>
  </si>
  <si>
    <t>24-NOV-17:00</t>
  </si>
  <si>
    <t>08-DEC-16:00</t>
  </si>
  <si>
    <t>30-OCT-16:00</t>
  </si>
  <si>
    <t>23-FEB-17:00</t>
  </si>
  <si>
    <t>12-SEP-08:15</t>
  </si>
  <si>
    <t>18-MAY-15:00</t>
  </si>
  <si>
    <t>20-JUN-10:00</t>
  </si>
  <si>
    <t>22-SEP-14:00</t>
  </si>
  <si>
    <t>26-OCT-16:00</t>
  </si>
  <si>
    <t>13-NOV-17:00</t>
  </si>
  <si>
    <t>21-FEB-17:00</t>
  </si>
  <si>
    <t>11-MAY-15:15</t>
  </si>
  <si>
    <t>10-AUG-09:15</t>
  </si>
  <si>
    <t>16-OCT-16:00</t>
  </si>
  <si>
    <t>21-NOV-16:00</t>
  </si>
  <si>
    <t>23-JUN-15:00</t>
  </si>
  <si>
    <t>07-AUG-08:15</t>
  </si>
  <si>
    <t>07-FEB-17:00</t>
  </si>
  <si>
    <t>07-APR-16:00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</si>
  <si>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</si>
  <si>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</si>
  <si>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</si>
  <si>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</si>
  <si>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</si>
  <si>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</si>
  <si>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</si>
  <si>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01-DEC-13:00</t>
  </si>
  <si>
    <t>01-DEC-16:45</t>
  </si>
  <si>
    <t>13-JAN-16:45</t>
  </si>
  <si>
    <t>23-JUN-16:00</t>
  </si>
  <si>
    <t>28-AUG-16:00</t>
  </si>
  <si>
    <t>27-SEP-15:15</t>
  </si>
  <si>
    <t>01-DEC-16:30</t>
  </si>
  <si>
    <t>03-OCT-16:00</t>
  </si>
  <si>
    <t>18-DEC-10:00</t>
  </si>
  <si>
    <t>06-APR-08:15</t>
  </si>
  <si>
    <t>09-AUG-10:45</t>
  </si>
  <si>
    <t>26-SEP-10:45</t>
  </si>
  <si>
    <t>06-JUL-10:00</t>
  </si>
  <si>
    <t>21-SEP-07:15</t>
  </si>
  <si>
    <t>05-MAY-16:00</t>
  </si>
  <si>
    <t>05-JAN-16:00</t>
  </si>
  <si>
    <t>05-JUL-10:45</t>
  </si>
  <si>
    <t>31-MAR-16:45</t>
  </si>
  <si>
    <t>20-NOV-16:00</t>
  </si>
  <si>
    <t>01-NOV-16:00</t>
  </si>
  <si>
    <t>14-NOV-09:15</t>
  </si>
  <si>
    <t>15-MAR-08:15</t>
  </si>
  <si>
    <t>24-OCT-08:15</t>
  </si>
  <si>
    <t>14-MAR-09:00</t>
  </si>
  <si>
    <t>30-MAR-15:45</t>
  </si>
  <si>
    <t>28-JUL-16:00</t>
  </si>
  <si>
    <t>29-NOV-17:00</t>
  </si>
  <si>
    <t>12-DEC-17:30</t>
  </si>
  <si>
    <t>23-JAN-17:00</t>
  </si>
  <si>
    <t>21-FEB-13:30</t>
  </si>
  <si>
    <t>03-MAR-10:15</t>
  </si>
  <si>
    <t>16-MAY-16:45</t>
  </si>
  <si>
    <t>19-JUN-10:45</t>
  </si>
  <si>
    <t>16-AUG-10:00</t>
  </si>
  <si>
    <t>22-SEP-06:15</t>
  </si>
  <si>
    <t>12-JUN-09:15</t>
  </si>
  <si>
    <t>30-AUG-08:15</t>
  </si>
  <si>
    <t>26-SEP-08:15</t>
  </si>
  <si>
    <t>23-OCT-10:15</t>
  </si>
  <si>
    <t>11-APR-15:00</t>
  </si>
  <si>
    <t>12-JUL-15:00</t>
  </si>
  <si>
    <t>30-OCT-07:15</t>
  </si>
  <si>
    <t>30-JAN-17:30</t>
  </si>
  <si>
    <t>13-APR-08:15</t>
  </si>
  <si>
    <t>15-AUG-10:00</t>
  </si>
  <si>
    <t>29-SEP-16:00</t>
  </si>
  <si>
    <t>04-DEC-17:30</t>
  </si>
  <si>
    <t>19-MAY-16:00</t>
  </si>
  <si>
    <t>06-JUL-10:45</t>
  </si>
  <si>
    <t>03-AUG-08:15</t>
  </si>
  <si>
    <t>10-MAR-17:00</t>
  </si>
  <si>
    <t>20-JUL-09:15</t>
  </si>
  <si>
    <t>23-AUG-09:15</t>
  </si>
  <si>
    <t>17-MAY-16:00</t>
  </si>
  <si>
    <t>20-JAN-17:30</t>
  </si>
  <si>
    <t>15-FEB-17:00</t>
  </si>
  <si>
    <t>31-OCT-16:00</t>
  </si>
  <si>
    <t>21-APR-16:30</t>
  </si>
  <si>
    <t>03-JAN-17:00</t>
  </si>
  <si>
    <t>03-JUL-15:00</t>
  </si>
  <si>
    <t>19-SEP-16:00</t>
  </si>
  <si>
    <t>28-FEB-11:45</t>
  </si>
  <si>
    <t>12-DEC-11:45</t>
  </si>
  <si>
    <t>31-MAR-15:45</t>
  </si>
  <si>
    <t>09-MAY-15:00</t>
  </si>
  <si>
    <t>28-SEP-16:00</t>
  </si>
  <si>
    <t>19-OCT-15:15</t>
  </si>
  <si>
    <t>31-AUG-16:00</t>
  </si>
  <si>
    <t>25-JAN-17:15</t>
  </si>
  <si>
    <t>18-MAY-10:15</t>
  </si>
  <si>
    <t>13-JUL-08:15</t>
  </si>
  <si>
    <t>31-AUG-09:15</t>
  </si>
  <si>
    <t>14-SEP-10:15</t>
  </si>
  <si>
    <t>11-AUG-15:00</t>
  </si>
  <si>
    <t>09-MAY-15:15</t>
  </si>
  <si>
    <t>02-JUN-10:45</t>
  </si>
  <si>
    <t>27-JUL-08:15</t>
  </si>
  <si>
    <t>10-MAY-08:15</t>
  </si>
  <si>
    <t>06-MAR-17:00</t>
  </si>
  <si>
    <t>28-FEB-16:45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</si>
  <si>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</si>
  <si>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</si>
  <si>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</si>
  <si>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</si>
  <si>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</si>
  <si>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</si>
  <si>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</si>
  <si>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</si>
  <si>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</si>
  <si>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</si>
  <si>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</si>
  <si>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</si>
  <si>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</si>
  <si>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</si>
  <si>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</si>
  <si>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</si>
  <si>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</si>
  <si>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</si>
  <si>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</si>
  <si>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</si>
  <si>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</si>
  <si>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</si>
  <si>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</si>
  <si>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</si>
  <si>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</si>
  <si>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</si>
  <si>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</si>
  <si>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</si>
  <si>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</si>
  <si>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</si>
  <si>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</si>
  <si>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</si>
  <si>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</si>
  <si>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</si>
  <si>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</si>
  <si>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</si>
  <si>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</si>
  <si>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</si>
  <si>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</si>
  <si>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</si>
  <si>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</si>
  <si>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</si>
  <si>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</si>
  <si>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12-JAN-09:15</t>
  </si>
  <si>
    <t>09-JAN-17:00</t>
  </si>
  <si>
    <t>14-MAR-16:00</t>
  </si>
  <si>
    <t>16-NOV-09:15</t>
  </si>
  <si>
    <t>27-DEC-17:00</t>
  </si>
  <si>
    <t>26-APR-09:00</t>
  </si>
  <si>
    <t>15-NOV-17:00</t>
  </si>
  <si>
    <t>27-FEB-10:30</t>
  </si>
  <si>
    <t>19-MAY-09:00</t>
  </si>
  <si>
    <t>01-JUN-08:45</t>
  </si>
  <si>
    <t>01-FEB-17:15</t>
  </si>
  <si>
    <t>05-MAY-09:15</t>
  </si>
  <si>
    <t>20-JUN-15:00</t>
  </si>
  <si>
    <t>24-NOV-17:45</t>
  </si>
  <si>
    <t>20-JAN-13:15</t>
  </si>
  <si>
    <t>24-OCT-09:15</t>
  </si>
  <si>
    <t>24-OCT-16:00</t>
  </si>
  <si>
    <t>07-NOV-17:45</t>
  </si>
  <si>
    <t>11-APR-16:15</t>
  </si>
  <si>
    <t>25-APR-15:15</t>
  </si>
  <si>
    <t>01-JUN-16:00</t>
  </si>
  <si>
    <t>17-JAN-14:45</t>
  </si>
  <si>
    <t>12-MAY-15:00</t>
  </si>
  <si>
    <t>20-SEP-15:00</t>
  </si>
  <si>
    <t>10-NOV-17:45</t>
  </si>
  <si>
    <t>21-MAR-15:45</t>
  </si>
  <si>
    <t>27-APR-15:45</t>
  </si>
  <si>
    <t>21-JUL-09:30</t>
  </si>
  <si>
    <t>19-JAN-10:30</t>
  </si>
  <si>
    <t>Building Summary Hospital</t>
  </si>
  <si>
    <t>Pre80</t>
  </si>
  <si>
    <t>Hospital post-1980 construction</t>
  </si>
  <si>
    <t>Post80</t>
  </si>
  <si>
    <t>Hospital new construction 90.1-2004</t>
  </si>
  <si>
    <t>New</t>
  </si>
  <si>
    <t>BLD2PRE</t>
  </si>
  <si>
    <t>BLD2PST</t>
  </si>
  <si>
    <t>12-JAN-17:00</t>
  </si>
  <si>
    <t>09-JAN-17:45</t>
  </si>
  <si>
    <t>17-JAN-17:00</t>
  </si>
  <si>
    <t>25-JAN-17:45</t>
  </si>
  <si>
    <t>19-JAN-16:30</t>
  </si>
  <si>
    <t>22-FEB-17:00</t>
  </si>
  <si>
    <t>14-FEB-17:00</t>
  </si>
  <si>
    <t>06-FEB-17:00</t>
  </si>
  <si>
    <t>03-FEB-17:45</t>
  </si>
  <si>
    <t>29-MAR-15:00</t>
  </si>
  <si>
    <t>14-MAR-10:45</t>
  </si>
  <si>
    <t>10-MAR-17:45</t>
  </si>
  <si>
    <t>23-MAR-15:00</t>
  </si>
  <si>
    <t>21-MAR-15:00</t>
  </si>
  <si>
    <t>21-APR-16:15</t>
  </si>
  <si>
    <t>11-APR-16:45</t>
  </si>
  <si>
    <t>13-APR-15:00</t>
  </si>
  <si>
    <t>16-MAY-15:45</t>
  </si>
  <si>
    <t>05-MAY-09:30</t>
  </si>
  <si>
    <t>03-MAY-16:00</t>
  </si>
  <si>
    <t>05-JUN-10:45</t>
  </si>
  <si>
    <t>19-JUN-09:00</t>
  </si>
  <si>
    <t>02-JUN-16:45</t>
  </si>
  <si>
    <t>26-JUN-16:00</t>
  </si>
  <si>
    <t>08-JUN-10:45</t>
  </si>
  <si>
    <t>01-AUG-12:15</t>
  </si>
  <si>
    <t>18-SEP-10:45</t>
  </si>
  <si>
    <t>27-SEP-15:45</t>
  </si>
  <si>
    <t>16-OCT-09:15</t>
  </si>
  <si>
    <t>23-OCT-09:45</t>
  </si>
  <si>
    <t>02-OCT-09:15</t>
  </si>
  <si>
    <t>24-OCT-16:45</t>
  </si>
  <si>
    <t>16-NOV-17:00</t>
  </si>
  <si>
    <t>07-NOV-16:00</t>
  </si>
  <si>
    <t>26-DEC-17:00</t>
  </si>
  <si>
    <t>27-DEC-17:45</t>
  </si>
  <si>
    <t>14-DEC-16:00</t>
  </si>
  <si>
    <t>12-DEC-17:00</t>
  </si>
  <si>
    <t>BLD2NEW</t>
  </si>
  <si>
    <t>Weighting Factor</t>
  </si>
  <si>
    <t>weighting factor is for all of 3B</t>
  </si>
  <si>
    <t>02-JAN-17:00</t>
  </si>
  <si>
    <t>26-JAN-17:00</t>
  </si>
  <si>
    <t>18-JAN-17:45</t>
  </si>
  <si>
    <t>17-JAN-14:15</t>
  </si>
  <si>
    <t>08-FEB-15:15</t>
  </si>
  <si>
    <t>21-FEB-14:00</t>
  </si>
  <si>
    <t>27-FEB-10:45</t>
  </si>
  <si>
    <t>06-FEB-17:45</t>
  </si>
  <si>
    <t>15-FEB-17:45</t>
  </si>
  <si>
    <t>28-FEB-16:15</t>
  </si>
  <si>
    <t>15-MAR-09:15</t>
  </si>
  <si>
    <t>13-MAR-15:15</t>
  </si>
  <si>
    <t>06-MAR-17:45</t>
  </si>
  <si>
    <t>14-MAR-13:45</t>
  </si>
  <si>
    <t>28-MAR-16:00</t>
  </si>
  <si>
    <t>06-APR-09:15</t>
  </si>
  <si>
    <t>13-APR-09:15</t>
  </si>
  <si>
    <t>11-APR-16:00</t>
  </si>
  <si>
    <t>26-APR-16:00</t>
  </si>
  <si>
    <t>10-APR-10:45</t>
  </si>
  <si>
    <t>10-MAY-09:15</t>
  </si>
  <si>
    <t>16-MAY-16:00</t>
  </si>
  <si>
    <t>19-MAY-10:15</t>
  </si>
  <si>
    <t>09-MAY-16:00</t>
  </si>
  <si>
    <t>18-MAY-10:45</t>
  </si>
  <si>
    <t>05-JUN-16:00</t>
  </si>
  <si>
    <t>01-JUN-08:00</t>
  </si>
  <si>
    <t>14-JUN-16:00</t>
  </si>
  <si>
    <t>23-JUN-15:15</t>
  </si>
  <si>
    <t>01-JUN-15:00</t>
  </si>
  <si>
    <t>20-JUL-10:45</t>
  </si>
  <si>
    <t>21-JUL-09:45</t>
  </si>
  <si>
    <t>03-AUG-09:15</t>
  </si>
  <si>
    <t>31-AUG-09:30</t>
  </si>
  <si>
    <t>13-SEP-09:15</t>
  </si>
  <si>
    <t>20-SEP-15:45</t>
  </si>
  <si>
    <t>14-SEP-10:45</t>
  </si>
  <si>
    <t>23-OCT-09:15</t>
  </si>
  <si>
    <t>17-OCT-16:00</t>
  </si>
  <si>
    <t>29-NOV-17:45</t>
  </si>
  <si>
    <t>01-NOV-09:15</t>
  </si>
  <si>
    <t>24-NOV-17:30</t>
  </si>
  <si>
    <t>10-NOV-16:00</t>
  </si>
  <si>
    <t>22-DEC-17:30</t>
  </si>
  <si>
    <t>UWG</t>
  </si>
  <si>
    <t>areaFloor</t>
  </si>
  <si>
    <t>nFloor</t>
  </si>
  <si>
    <t>glazing</t>
  </si>
  <si>
    <t>hCeiling</t>
  </si>
  <si>
    <t>ver2hor</t>
  </si>
  <si>
    <t>areaRoof</t>
  </si>
  <si>
    <t>areaWall</t>
  </si>
  <si>
    <t>areaWindow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</si>
  <si>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</si>
  <si>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</si>
  <si>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</si>
  <si>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</si>
  <si>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</si>
  <si>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</si>
  <si>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</si>
  <si>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</si>
  <si>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</si>
  <si>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BLD</t>
  </si>
  <si>
    <t>SchEquip</t>
  </si>
  <si>
    <t>SchLight</t>
  </si>
  <si>
    <t>SchOcc</t>
  </si>
  <si>
    <t>SchGas</t>
  </si>
  <si>
    <t>Day</t>
  </si>
  <si>
    <t>Sun</t>
  </si>
  <si>
    <t>SetCool</t>
  </si>
  <si>
    <t>SetHeat</t>
  </si>
  <si>
    <t>MassWall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</si>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</sst>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6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10" fillId="0" borderId="0" xfId="0" applyNumberFormat="1" applyFont="1" applyAlignment="1">
      <alignment vertical="top" wrapText="1"/>
    </xf>
    <xf numFmtId="1" fontId="2" fillId="0" borderId="0" xfId="4" applyNumberFormat="1"/>
    <xf numFmtId="0" fontId="23" fillId="0" borderId="0" xfId="0" applyFont="1"/>
    <xf numFmtId="0" fontId="6" fillId="0" borderId="0" xfId="0" applyFont="1" applyAlignment="1">
      <alignment horizontal="center" vertical="top" wrapText="1"/>
    </xf>
    <xf numFmtId="0" fontId="24" fillId="0" borderId="0" xfId="0" applyFont="1"/>
    <xf numFmtId="164" fontId="13" fillId="0" borderId="0" xfId="4" applyNumberFormat="1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40" zoomScaleNormal="140" workbookViewId="0">
      <selection activeCell="D5" sqref="D5"/>
    </sheetView>
  </sheetViews>
  <sheetFormatPr defaultRowHeight="10.5" x14ac:dyDescent="0.15"/>
  <cols>
    <col min="1" max="1" width="16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9">
        <v>1</v>
      </c>
      <c r="B1" s="34" t="s">
        <v>553</v>
      </c>
      <c r="C1" s="18"/>
      <c r="D1" s="35"/>
      <c r="E1" s="35"/>
      <c r="F1" s="35"/>
    </row>
    <row r="2" spans="1:6" ht="18" x14ac:dyDescent="0.15">
      <c r="A2" s="29" t="s">
        <v>646</v>
      </c>
      <c r="B2" s="34"/>
      <c r="C2" s="18"/>
      <c r="D2" s="37" t="s">
        <v>554</v>
      </c>
      <c r="E2" s="37" t="s">
        <v>556</v>
      </c>
      <c r="F2" s="37" t="s">
        <v>558</v>
      </c>
    </row>
    <row r="3" spans="1:6" ht="14.25" x14ac:dyDescent="0.15">
      <c r="A3" s="29" t="s">
        <v>647</v>
      </c>
      <c r="B3" s="20"/>
      <c r="C3" s="39" t="s">
        <v>108</v>
      </c>
      <c r="D3" s="32">
        <v>22422.176848000003</v>
      </c>
      <c r="E3" s="32">
        <v>22422.176848000003</v>
      </c>
      <c r="F3" s="32">
        <v>22422.176848000003</v>
      </c>
    </row>
    <row r="4" spans="1:6" ht="12.75" x14ac:dyDescent="0.15">
      <c r="A4" s="29" t="s">
        <v>648</v>
      </c>
      <c r="B4" s="20"/>
      <c r="C4" s="39" t="s">
        <v>160</v>
      </c>
      <c r="D4" s="32" t="s">
        <v>118</v>
      </c>
      <c r="E4" s="32" t="s">
        <v>118</v>
      </c>
      <c r="F4" s="32" t="s">
        <v>118</v>
      </c>
    </row>
    <row r="5" spans="1:6" ht="12.75" x14ac:dyDescent="0.15">
      <c r="A5" s="29" t="s">
        <v>649</v>
      </c>
      <c r="B5" s="20"/>
      <c r="C5" s="45" t="s">
        <v>271</v>
      </c>
      <c r="D5" s="54">
        <v>0.52</v>
      </c>
      <c r="E5" s="54">
        <f>$D$5</f>
        <v>0.52</v>
      </c>
      <c r="F5" s="54">
        <f>$D$5</f>
        <v>0.52</v>
      </c>
    </row>
    <row r="6" spans="1:6" ht="12.75" x14ac:dyDescent="0.15">
      <c r="A6" s="29" t="s">
        <v>650</v>
      </c>
      <c r="B6" s="20"/>
      <c r="C6" s="39" t="s">
        <v>100</v>
      </c>
      <c r="D6" s="41">
        <v>3.2</v>
      </c>
      <c r="E6" s="41">
        <f>$D$6</f>
        <v>3.2</v>
      </c>
      <c r="F6" s="41">
        <f>$D$6</f>
        <v>3.2</v>
      </c>
    </row>
    <row r="7" spans="1:6" ht="14.25" x14ac:dyDescent="0.15">
      <c r="A7" s="29" t="s">
        <v>653</v>
      </c>
      <c r="B7" s="20"/>
      <c r="C7" s="39" t="s">
        <v>109</v>
      </c>
      <c r="D7" s="47">
        <v>5184.32</v>
      </c>
      <c r="E7" s="32">
        <v>5184.32</v>
      </c>
      <c r="F7" s="32">
        <v>5184.32</v>
      </c>
    </row>
    <row r="8" spans="1:6" ht="12.75" x14ac:dyDescent="0.15">
      <c r="A8" s="29" t="s">
        <v>651</v>
      </c>
      <c r="B8" s="20"/>
      <c r="C8" s="39" t="s">
        <v>170</v>
      </c>
      <c r="D8" s="48">
        <v>0.41902317196906036</v>
      </c>
      <c r="E8" s="44">
        <v>0.41902317196906036</v>
      </c>
      <c r="F8" s="44">
        <v>0.41902317196906036</v>
      </c>
    </row>
    <row r="9" spans="1:6" ht="14.25" x14ac:dyDescent="0.15">
      <c r="A9" s="29" t="s">
        <v>652</v>
      </c>
      <c r="B9" s="20"/>
      <c r="C9" s="39" t="s">
        <v>109</v>
      </c>
      <c r="D9" s="32">
        <v>3739.134</v>
      </c>
      <c r="E9" s="32">
        <v>3739.134</v>
      </c>
      <c r="F9" s="32">
        <v>3739.134</v>
      </c>
    </row>
    <row r="10" spans="1:6" ht="14.25" x14ac:dyDescent="0.15">
      <c r="A10" s="29" t="s">
        <v>654</v>
      </c>
      <c r="B10" s="20"/>
      <c r="C10" s="39" t="s">
        <v>112</v>
      </c>
      <c r="D10" s="49">
        <v>845.42000000000007</v>
      </c>
      <c r="E10" s="41">
        <v>845.42000000000007</v>
      </c>
      <c r="F10" s="41">
        <v>845.42000000000007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L1" zoomScale="140" zoomScaleNormal="140" workbookViewId="0">
      <selection activeCell="N3" sqref="N3"/>
    </sheetView>
  </sheetViews>
  <sheetFormatPr defaultRowHeight="10.5" x14ac:dyDescent="0.15"/>
  <cols>
    <col min="1" max="2" width="12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8" max="8" width="13.6640625" bestFit="1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1</v>
      </c>
      <c r="B1" s="19"/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1" ht="12.75" x14ac:dyDescent="0.2">
      <c r="A3" s="19" t="s">
        <v>559</v>
      </c>
      <c r="B3" s="29" t="s">
        <v>271</v>
      </c>
      <c r="C3" s="29" t="s">
        <v>128</v>
      </c>
      <c r="D3" s="30"/>
      <c r="E3" s="30"/>
      <c r="F3" s="31">
        <v>22422.176848000003</v>
      </c>
      <c r="G3" s="31">
        <v>88864.15222463345</v>
      </c>
      <c r="H3" s="31"/>
      <c r="I3" s="31">
        <v>5184.3248163955459</v>
      </c>
      <c r="J3" s="31">
        <v>845.54078553312479</v>
      </c>
      <c r="K3" s="31"/>
      <c r="L3" s="30">
        <f>F3/L6</f>
        <v>1149.8552229743591</v>
      </c>
      <c r="M3" s="30">
        <v>10</v>
      </c>
      <c r="N3" s="30">
        <v>13</v>
      </c>
      <c r="O3" s="30">
        <v>12.634794818634193</v>
      </c>
      <c r="P3" s="30">
        <v>1037.1995999999999</v>
      </c>
      <c r="Q3" s="30">
        <v>6.701834505127616</v>
      </c>
      <c r="R3" s="83">
        <v>1.8</v>
      </c>
      <c r="S3" s="27"/>
      <c r="T3" s="27"/>
      <c r="U3" s="30">
        <v>0.33</v>
      </c>
    </row>
    <row r="4" spans="1:21" ht="12.75" x14ac:dyDescent="0.2">
      <c r="A4" s="19" t="s">
        <v>560</v>
      </c>
      <c r="B4" s="29" t="s">
        <v>271</v>
      </c>
      <c r="C4" s="29" t="s">
        <v>128</v>
      </c>
      <c r="D4" s="30"/>
      <c r="E4" s="30"/>
      <c r="F4" s="31">
        <v>22422.176848000003</v>
      </c>
      <c r="G4" s="31">
        <v>88864.15222463345</v>
      </c>
      <c r="H4" s="31"/>
      <c r="I4" s="31">
        <v>5184.3248163955459</v>
      </c>
      <c r="J4" s="31">
        <v>845.54078553312479</v>
      </c>
      <c r="K4" s="31"/>
      <c r="L4" s="30">
        <f>$L$3</f>
        <v>1149.8552229743591</v>
      </c>
      <c r="M4" s="30">
        <f>$M$3</f>
        <v>10</v>
      </c>
      <c r="N4" s="30">
        <f>$N$3</f>
        <v>13</v>
      </c>
      <c r="O4" s="30">
        <v>12.634794818634193</v>
      </c>
      <c r="P4" s="30">
        <v>1037.1995999999999</v>
      </c>
      <c r="Q4" s="30">
        <v>6.701834505127616</v>
      </c>
      <c r="R4" s="83">
        <f>$R$3</f>
        <v>1.8</v>
      </c>
      <c r="S4" s="27"/>
      <c r="T4" s="27"/>
      <c r="U4" s="30">
        <f>$U$3</f>
        <v>0.33</v>
      </c>
    </row>
    <row r="5" spans="1:21" ht="12.75" x14ac:dyDescent="0.2">
      <c r="A5" s="19" t="s">
        <v>599</v>
      </c>
      <c r="B5" s="29" t="s">
        <v>271</v>
      </c>
      <c r="C5" s="29" t="s">
        <v>128</v>
      </c>
      <c r="D5" s="30"/>
      <c r="E5" s="30"/>
      <c r="F5" s="31">
        <v>22422.176848000003</v>
      </c>
      <c r="G5" s="31">
        <v>88864.15222463345</v>
      </c>
      <c r="H5" s="31"/>
      <c r="I5" s="31">
        <v>5184.3248163955459</v>
      </c>
      <c r="J5" s="31">
        <v>845.54078553312479</v>
      </c>
      <c r="K5" s="31"/>
      <c r="L5" s="30">
        <f>$L$3</f>
        <v>1149.8552229743591</v>
      </c>
      <c r="M5" s="30">
        <f>$M$3</f>
        <v>10</v>
      </c>
      <c r="N5" s="30">
        <f>$N$3</f>
        <v>13</v>
      </c>
      <c r="O5" s="30">
        <v>12.634794818634193</v>
      </c>
      <c r="P5" s="30">
        <v>1037.1995999999999</v>
      </c>
      <c r="Q5" s="30">
        <v>6.701834505127616</v>
      </c>
      <c r="R5" s="83">
        <f>$R$3</f>
        <v>1.8</v>
      </c>
      <c r="S5" s="27"/>
      <c r="T5" s="27"/>
      <c r="U5" s="30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40" zoomScaleNormal="140" workbookViewId="0">
      <selection activeCell="E13" sqref="E13"/>
    </sheetView>
  </sheetViews>
  <sheetFormatPr defaultRowHeight="10.5" x14ac:dyDescent="0.15"/>
  <cols>
    <col min="2" max="2" width="11.6640625" customWidth="1"/>
    <col min="3" max="3" width="2.5" customWidth="1"/>
    <col min="4" max="4" width="30.5" customWidth="1"/>
    <col min="5" max="20" width="17" customWidth="1"/>
  </cols>
  <sheetData>
    <row r="1" spans="1:20" ht="20.25" x14ac:dyDescent="0.15">
      <c r="A1" s="4">
        <v>3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t="11.25" x14ac:dyDescent="0.15">
      <c r="A3" s="4" t="s">
        <v>559</v>
      </c>
      <c r="B3" s="81" t="s">
        <v>655</v>
      </c>
      <c r="C3" s="5"/>
      <c r="D3" s="9" t="s">
        <v>140</v>
      </c>
      <c r="E3" s="70" t="s">
        <v>141</v>
      </c>
      <c r="F3" s="70" t="s">
        <v>142</v>
      </c>
      <c r="G3" s="70" t="s">
        <v>143</v>
      </c>
      <c r="H3" s="70" t="s">
        <v>144</v>
      </c>
      <c r="I3" s="70" t="s">
        <v>333</v>
      </c>
      <c r="J3" s="70" t="s">
        <v>145</v>
      </c>
      <c r="K3" s="70" t="s">
        <v>146</v>
      </c>
      <c r="L3" s="70" t="s">
        <v>147</v>
      </c>
      <c r="M3" s="70" t="s">
        <v>148</v>
      </c>
      <c r="N3" s="70" t="s">
        <v>149</v>
      </c>
      <c r="O3" s="70" t="s">
        <v>150</v>
      </c>
      <c r="P3" s="70" t="s">
        <v>151</v>
      </c>
      <c r="Q3" s="70" t="s">
        <v>152</v>
      </c>
      <c r="R3" s="70" t="s">
        <v>153</v>
      </c>
      <c r="S3" s="70">
        <v>7</v>
      </c>
      <c r="T3" s="70">
        <v>8</v>
      </c>
    </row>
    <row r="4" spans="1:20" ht="11.25" x14ac:dyDescent="0.15">
      <c r="A4" s="4" t="s">
        <v>559</v>
      </c>
      <c r="B4" s="81" t="s">
        <v>656</v>
      </c>
      <c r="C4" s="5"/>
      <c r="D4" s="9" t="s">
        <v>169</v>
      </c>
      <c r="E4" s="10" t="s">
        <v>673</v>
      </c>
      <c r="F4" s="10" t="s">
        <v>673</v>
      </c>
      <c r="G4" s="10" t="s">
        <v>673</v>
      </c>
      <c r="H4" s="10" t="s">
        <v>673</v>
      </c>
      <c r="I4" s="10" t="s">
        <v>673</v>
      </c>
      <c r="J4" s="10" t="s">
        <v>673</v>
      </c>
      <c r="K4" s="10" t="s">
        <v>673</v>
      </c>
      <c r="L4" s="10" t="s">
        <v>673</v>
      </c>
      <c r="M4" s="10" t="s">
        <v>673</v>
      </c>
      <c r="N4" s="10" t="s">
        <v>673</v>
      </c>
      <c r="O4" s="10" t="s">
        <v>673</v>
      </c>
      <c r="P4" s="10" t="s">
        <v>673</v>
      </c>
      <c r="Q4" s="10" t="s">
        <v>673</v>
      </c>
      <c r="R4" s="10" t="s">
        <v>673</v>
      </c>
      <c r="S4" s="10" t="s">
        <v>673</v>
      </c>
      <c r="T4" s="10" t="s">
        <v>673</v>
      </c>
    </row>
    <row r="5" spans="1:20" ht="11.25" x14ac:dyDescent="0.15">
      <c r="A5" s="4" t="s">
        <v>559</v>
      </c>
      <c r="B5" s="81" t="s">
        <v>657</v>
      </c>
      <c r="C5" s="5"/>
      <c r="D5" s="9" t="s">
        <v>31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0" ht="11.25" x14ac:dyDescent="0.15">
      <c r="A6" s="4" t="s">
        <v>559</v>
      </c>
      <c r="B6" s="81" t="s">
        <v>658</v>
      </c>
      <c r="C6" s="5"/>
      <c r="D6" s="12" t="s">
        <v>169</v>
      </c>
      <c r="E6" s="10" t="s">
        <v>305</v>
      </c>
      <c r="F6" s="10" t="s">
        <v>305</v>
      </c>
      <c r="G6" s="10" t="s">
        <v>305</v>
      </c>
      <c r="H6" s="10" t="s">
        <v>305</v>
      </c>
      <c r="I6" s="10" t="s">
        <v>305</v>
      </c>
      <c r="J6" s="10" t="s">
        <v>305</v>
      </c>
      <c r="K6" s="10" t="s">
        <v>305</v>
      </c>
      <c r="L6" s="10" t="s">
        <v>305</v>
      </c>
      <c r="M6" s="10" t="s">
        <v>305</v>
      </c>
      <c r="N6" s="10" t="s">
        <v>305</v>
      </c>
      <c r="O6" s="10" t="s">
        <v>305</v>
      </c>
      <c r="P6" s="10" t="s">
        <v>305</v>
      </c>
      <c r="Q6" s="10" t="s">
        <v>305</v>
      </c>
      <c r="R6" s="10" t="s">
        <v>305</v>
      </c>
      <c r="S6" s="10" t="s">
        <v>305</v>
      </c>
      <c r="T6" s="10" t="s">
        <v>305</v>
      </c>
    </row>
    <row r="7" spans="1:20" ht="11.25" x14ac:dyDescent="0.15">
      <c r="A7" s="4" t="s">
        <v>559</v>
      </c>
      <c r="B7" s="81" t="s">
        <v>659</v>
      </c>
      <c r="C7" s="5"/>
      <c r="D7" s="9" t="s">
        <v>31</v>
      </c>
      <c r="E7" s="10">
        <v>1.89</v>
      </c>
      <c r="F7" s="10">
        <f>$E$7</f>
        <v>1.89</v>
      </c>
      <c r="G7" s="10">
        <f t="shared" ref="G7:T7" si="1">$E$7</f>
        <v>1.89</v>
      </c>
      <c r="H7" s="10">
        <f t="shared" si="1"/>
        <v>1.89</v>
      </c>
      <c r="I7" s="10">
        <f t="shared" si="1"/>
        <v>1.89</v>
      </c>
      <c r="J7" s="10">
        <f t="shared" si="1"/>
        <v>1.89</v>
      </c>
      <c r="K7" s="10">
        <f t="shared" si="1"/>
        <v>1.89</v>
      </c>
      <c r="L7" s="10">
        <f t="shared" si="1"/>
        <v>1.89</v>
      </c>
      <c r="M7" s="10">
        <f t="shared" si="1"/>
        <v>1.89</v>
      </c>
      <c r="N7" s="10">
        <f t="shared" si="1"/>
        <v>1.89</v>
      </c>
      <c r="O7" s="10">
        <f t="shared" si="1"/>
        <v>1.89</v>
      </c>
      <c r="P7" s="10">
        <f t="shared" si="1"/>
        <v>1.89</v>
      </c>
      <c r="Q7" s="10">
        <f t="shared" si="1"/>
        <v>1.89</v>
      </c>
      <c r="R7" s="10">
        <f t="shared" si="1"/>
        <v>1.89</v>
      </c>
      <c r="S7" s="10">
        <f t="shared" si="1"/>
        <v>1.89</v>
      </c>
      <c r="T7" s="10">
        <f t="shared" si="1"/>
        <v>1.89</v>
      </c>
    </row>
    <row r="8" spans="1:20" ht="11.25" x14ac:dyDescent="0.15">
      <c r="A8" s="4" t="s">
        <v>559</v>
      </c>
      <c r="B8" s="81" t="s">
        <v>660</v>
      </c>
      <c r="C8" s="5"/>
      <c r="D8" s="9" t="s">
        <v>32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0" ht="11.25" x14ac:dyDescent="0.15">
      <c r="A9" s="4" t="s">
        <v>559</v>
      </c>
      <c r="B9" s="81" t="s">
        <v>174</v>
      </c>
      <c r="C9" s="5"/>
      <c r="D9" s="9" t="s">
        <v>174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0" ht="11.25" x14ac:dyDescent="0.15">
      <c r="A10" s="4" t="s">
        <v>559</v>
      </c>
      <c r="B10" s="81" t="s">
        <v>185</v>
      </c>
      <c r="C10" s="5"/>
      <c r="D10" s="9" t="s">
        <v>311</v>
      </c>
      <c r="E10" s="10">
        <v>3415.7574300000001</v>
      </c>
      <c r="F10" s="10">
        <v>3397.93237</v>
      </c>
      <c r="G10" s="10">
        <v>3123.5545999999999</v>
      </c>
      <c r="H10" s="10">
        <v>3196.81531</v>
      </c>
      <c r="I10" s="10">
        <v>2658.5769100000002</v>
      </c>
      <c r="J10" s="10">
        <v>2763.8652299999999</v>
      </c>
      <c r="K10" s="10">
        <v>2284.6301200000003</v>
      </c>
      <c r="L10" s="10">
        <v>3213.1319100000001</v>
      </c>
      <c r="M10" s="10">
        <v>2303.1765099999998</v>
      </c>
      <c r="N10" s="10">
        <v>2402.4192400000002</v>
      </c>
      <c r="O10" s="10">
        <v>3061.0916400000001</v>
      </c>
      <c r="P10" s="10">
        <v>2184.8880299999996</v>
      </c>
      <c r="Q10" s="10">
        <v>2948.62608</v>
      </c>
      <c r="R10" s="10">
        <v>2079.52295</v>
      </c>
      <c r="S10" s="10">
        <v>2572.8196699999999</v>
      </c>
      <c r="T10" s="10">
        <v>2020.0631900000001</v>
      </c>
    </row>
    <row r="11" spans="1:20" ht="11.25" x14ac:dyDescent="0.15">
      <c r="A11" s="4" t="s">
        <v>559</v>
      </c>
      <c r="B11" s="81" t="s">
        <v>661</v>
      </c>
      <c r="C11" s="5"/>
      <c r="D11" s="2" t="s">
        <v>312</v>
      </c>
      <c r="E11" s="10">
        <v>3494.7069000000001</v>
      </c>
      <c r="F11" s="10">
        <v>3682.0495299999998</v>
      </c>
      <c r="G11" s="10">
        <v>3665.5621900000001</v>
      </c>
      <c r="H11" s="10">
        <v>3703.9410600000001</v>
      </c>
      <c r="I11" s="10">
        <v>3375.9572699999999</v>
      </c>
      <c r="J11" s="10">
        <v>3602.6454500000004</v>
      </c>
      <c r="K11" s="10">
        <v>3348.3746299999998</v>
      </c>
      <c r="L11" s="10">
        <v>3807.0237400000001</v>
      </c>
      <c r="M11" s="10">
        <v>3350.7744500000003</v>
      </c>
      <c r="N11" s="10">
        <v>3580.5099599999999</v>
      </c>
      <c r="O11" s="10">
        <v>3779.9148399999999</v>
      </c>
      <c r="P11" s="10">
        <v>3301.4912000000004</v>
      </c>
      <c r="Q11" s="10">
        <v>3865.9818399999999</v>
      </c>
      <c r="R11" s="10">
        <v>3569.0302900000002</v>
      </c>
      <c r="S11" s="10">
        <v>3785.1825099999996</v>
      </c>
      <c r="T11" s="10">
        <v>4162.8317699999998</v>
      </c>
    </row>
    <row r="12" spans="1:20" ht="11.25" x14ac:dyDescent="0.15">
      <c r="A12" s="4" t="s">
        <v>559</v>
      </c>
      <c r="B12" s="81" t="s">
        <v>662</v>
      </c>
      <c r="C12" s="5"/>
      <c r="D12" s="9" t="s">
        <v>192</v>
      </c>
      <c r="E12" s="63">
        <v>3</v>
      </c>
      <c r="F12" s="63">
        <f>$E$12</f>
        <v>3</v>
      </c>
      <c r="G12" s="63">
        <f t="shared" ref="G12:T12" si="4">$E$12</f>
        <v>3</v>
      </c>
      <c r="H12" s="63">
        <f t="shared" si="4"/>
        <v>3</v>
      </c>
      <c r="I12" s="63">
        <f t="shared" si="4"/>
        <v>3</v>
      </c>
      <c r="J12" s="63">
        <f t="shared" si="4"/>
        <v>3</v>
      </c>
      <c r="K12" s="63">
        <f t="shared" si="4"/>
        <v>3</v>
      </c>
      <c r="L12" s="63">
        <f t="shared" si="4"/>
        <v>3</v>
      </c>
      <c r="M12" s="63">
        <f t="shared" si="4"/>
        <v>3</v>
      </c>
      <c r="N12" s="63">
        <f t="shared" si="4"/>
        <v>3</v>
      </c>
      <c r="O12" s="63">
        <f t="shared" si="4"/>
        <v>3</v>
      </c>
      <c r="P12" s="63">
        <f t="shared" si="4"/>
        <v>3</v>
      </c>
      <c r="Q12" s="63">
        <f t="shared" si="4"/>
        <v>3</v>
      </c>
      <c r="R12" s="63">
        <f t="shared" si="4"/>
        <v>3</v>
      </c>
      <c r="S12" s="63">
        <f t="shared" si="4"/>
        <v>3</v>
      </c>
      <c r="T12" s="63">
        <f t="shared" si="4"/>
        <v>3</v>
      </c>
    </row>
    <row r="13" spans="1:20" ht="11.25" x14ac:dyDescent="0.15">
      <c r="A13" s="4" t="s">
        <v>559</v>
      </c>
      <c r="B13" s="81" t="s">
        <v>663</v>
      </c>
      <c r="C13" s="5"/>
      <c r="D13" s="9" t="s">
        <v>193</v>
      </c>
      <c r="E13" s="65">
        <v>0.79</v>
      </c>
      <c r="F13" s="65">
        <v>0.79</v>
      </c>
      <c r="G13" s="65">
        <v>0.79</v>
      </c>
      <c r="H13" s="65">
        <v>0.79</v>
      </c>
      <c r="I13" s="65">
        <v>0.79</v>
      </c>
      <c r="J13" s="65">
        <v>0.79</v>
      </c>
      <c r="K13" s="65">
        <v>0.79</v>
      </c>
      <c r="L13" s="65">
        <v>0.79</v>
      </c>
      <c r="M13" s="65">
        <v>0.79</v>
      </c>
      <c r="N13" s="65">
        <v>0.79</v>
      </c>
      <c r="O13" s="65">
        <v>0.79</v>
      </c>
      <c r="P13" s="65">
        <v>0.79</v>
      </c>
      <c r="Q13" s="65">
        <v>0.79</v>
      </c>
      <c r="R13" s="65">
        <v>0.79</v>
      </c>
      <c r="S13" s="65">
        <v>0.79</v>
      </c>
      <c r="T13" s="65">
        <v>0.79</v>
      </c>
    </row>
    <row r="14" spans="1:20" ht="11.25" x14ac:dyDescent="0.15">
      <c r="A14" s="4" t="s">
        <v>559</v>
      </c>
      <c r="B14" s="81" t="s">
        <v>674</v>
      </c>
      <c r="C14" s="5"/>
      <c r="D14" s="9" t="s">
        <v>675</v>
      </c>
      <c r="E14" s="65">
        <v>114.14</v>
      </c>
      <c r="F14" s="65">
        <v>115.49000000000001</v>
      </c>
      <c r="G14" s="65">
        <v>120.79</v>
      </c>
      <c r="H14" s="65">
        <v>117.24</v>
      </c>
      <c r="I14" s="65">
        <v>109.28</v>
      </c>
      <c r="J14" s="65">
        <v>120.97</v>
      </c>
      <c r="K14" s="65">
        <v>105.33000000000001</v>
      </c>
      <c r="L14" s="65">
        <v>113.02</v>
      </c>
      <c r="M14" s="65">
        <v>121.84</v>
      </c>
      <c r="N14" s="65">
        <v>109.38</v>
      </c>
      <c r="O14" s="65">
        <v>107.36000000000001</v>
      </c>
      <c r="P14" s="65">
        <v>113.96000000000001</v>
      </c>
      <c r="Q14" s="65">
        <v>106.18</v>
      </c>
      <c r="R14" s="65">
        <v>109.44999999999999</v>
      </c>
      <c r="S14" s="65">
        <v>103.22</v>
      </c>
      <c r="T14" s="65">
        <v>98.59</v>
      </c>
    </row>
    <row r="15" spans="1:20" ht="11.25" x14ac:dyDescent="0.15">
      <c r="A15" s="4" t="s">
        <v>560</v>
      </c>
      <c r="B15" s="81" t="s">
        <v>656</v>
      </c>
      <c r="C15" s="5"/>
      <c r="D15" s="9" t="s">
        <v>169</v>
      </c>
      <c r="E15" s="10" t="s">
        <v>673</v>
      </c>
      <c r="F15" s="10" t="s">
        <v>673</v>
      </c>
      <c r="G15" s="10" t="s">
        <v>673</v>
      </c>
      <c r="H15" s="10" t="s">
        <v>673</v>
      </c>
      <c r="I15" s="10" t="s">
        <v>673</v>
      </c>
      <c r="J15" s="10" t="s">
        <v>673</v>
      </c>
      <c r="K15" s="10" t="s">
        <v>673</v>
      </c>
      <c r="L15" s="10" t="s">
        <v>673</v>
      </c>
      <c r="M15" s="10" t="s">
        <v>673</v>
      </c>
      <c r="N15" s="10" t="s">
        <v>673</v>
      </c>
      <c r="O15" s="10" t="s">
        <v>673</v>
      </c>
      <c r="P15" s="10" t="s">
        <v>673</v>
      </c>
      <c r="Q15" s="10" t="s">
        <v>673</v>
      </c>
      <c r="R15" s="10" t="s">
        <v>673</v>
      </c>
      <c r="S15" s="10" t="s">
        <v>673</v>
      </c>
      <c r="T15" s="10" t="s">
        <v>673</v>
      </c>
    </row>
    <row r="16" spans="1:20" ht="11.25" x14ac:dyDescent="0.15">
      <c r="A16" s="4" t="s">
        <v>560</v>
      </c>
      <c r="B16" s="81" t="s">
        <v>657</v>
      </c>
      <c r="C16" s="5"/>
      <c r="D16" s="9" t="s">
        <v>31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4" t="s">
        <v>560</v>
      </c>
      <c r="B17" s="81" t="s">
        <v>658</v>
      </c>
      <c r="C17" s="5"/>
      <c r="D17" s="12" t="s">
        <v>169</v>
      </c>
      <c r="E17" s="10" t="s">
        <v>305</v>
      </c>
      <c r="F17" s="10" t="s">
        <v>305</v>
      </c>
      <c r="G17" s="10" t="s">
        <v>305</v>
      </c>
      <c r="H17" s="10" t="s">
        <v>305</v>
      </c>
      <c r="I17" s="10" t="s">
        <v>305</v>
      </c>
      <c r="J17" s="10" t="s">
        <v>305</v>
      </c>
      <c r="K17" s="10" t="s">
        <v>305</v>
      </c>
      <c r="L17" s="10" t="s">
        <v>305</v>
      </c>
      <c r="M17" s="10" t="s">
        <v>305</v>
      </c>
      <c r="N17" s="10" t="s">
        <v>305</v>
      </c>
      <c r="O17" s="10" t="s">
        <v>305</v>
      </c>
      <c r="P17" s="10" t="s">
        <v>305</v>
      </c>
      <c r="Q17" s="10" t="s">
        <v>305</v>
      </c>
      <c r="R17" s="10" t="s">
        <v>305</v>
      </c>
      <c r="S17" s="10" t="s">
        <v>305</v>
      </c>
      <c r="T17" s="10" t="s">
        <v>305</v>
      </c>
    </row>
    <row r="18" spans="1:20" ht="11.25" x14ac:dyDescent="0.15">
      <c r="A18" s="4" t="s">
        <v>560</v>
      </c>
      <c r="B18" s="81" t="s">
        <v>659</v>
      </c>
      <c r="C18" s="5"/>
      <c r="D18" s="9" t="s">
        <v>31</v>
      </c>
      <c r="E18" s="10">
        <f>$E$7</f>
        <v>1.89</v>
      </c>
      <c r="F18" s="10">
        <f t="shared" ref="F18:T18" si="6">$E$7</f>
        <v>1.89</v>
      </c>
      <c r="G18" s="10">
        <f t="shared" si="6"/>
        <v>1.89</v>
      </c>
      <c r="H18" s="10">
        <f t="shared" si="6"/>
        <v>1.89</v>
      </c>
      <c r="I18" s="10">
        <f t="shared" si="6"/>
        <v>1.89</v>
      </c>
      <c r="J18" s="10">
        <f t="shared" si="6"/>
        <v>1.89</v>
      </c>
      <c r="K18" s="10">
        <f t="shared" si="6"/>
        <v>1.89</v>
      </c>
      <c r="L18" s="10">
        <f t="shared" si="6"/>
        <v>1.89</v>
      </c>
      <c r="M18" s="10">
        <f t="shared" si="6"/>
        <v>1.89</v>
      </c>
      <c r="N18" s="10">
        <f t="shared" si="6"/>
        <v>1.89</v>
      </c>
      <c r="O18" s="10">
        <f t="shared" si="6"/>
        <v>1.89</v>
      </c>
      <c r="P18" s="10">
        <f t="shared" si="6"/>
        <v>1.89</v>
      </c>
      <c r="Q18" s="10">
        <f t="shared" si="6"/>
        <v>1.89</v>
      </c>
      <c r="R18" s="10">
        <f t="shared" si="6"/>
        <v>1.89</v>
      </c>
      <c r="S18" s="10">
        <f t="shared" si="6"/>
        <v>1.89</v>
      </c>
      <c r="T18" s="10">
        <f t="shared" si="6"/>
        <v>1.89</v>
      </c>
    </row>
    <row r="19" spans="1:20" ht="11.25" x14ac:dyDescent="0.15">
      <c r="A19" s="4" t="s">
        <v>560</v>
      </c>
      <c r="B19" s="81" t="s">
        <v>660</v>
      </c>
      <c r="C19" s="5"/>
      <c r="D19" s="9" t="s">
        <v>32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4" t="s">
        <v>560</v>
      </c>
      <c r="B20" s="81" t="s">
        <v>174</v>
      </c>
      <c r="C20" s="5"/>
      <c r="D20" s="9" t="s">
        <v>174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4" t="s">
        <v>560</v>
      </c>
      <c r="B21" s="81" t="s">
        <v>185</v>
      </c>
      <c r="C21" s="5"/>
      <c r="D21" s="9" t="s">
        <v>311</v>
      </c>
      <c r="E21" s="10">
        <v>3317.7353500000004</v>
      </c>
      <c r="F21" s="10">
        <v>3272.19686</v>
      </c>
      <c r="G21" s="10">
        <v>2992.1052799999998</v>
      </c>
      <c r="H21" s="10">
        <v>3052.2014100000001</v>
      </c>
      <c r="I21" s="10">
        <v>2637.67155</v>
      </c>
      <c r="J21" s="10">
        <v>2600.8728599999999</v>
      </c>
      <c r="K21" s="10">
        <v>2214.0284200000001</v>
      </c>
      <c r="L21" s="10">
        <v>3052.2192799999998</v>
      </c>
      <c r="M21" s="10">
        <v>2185.9303</v>
      </c>
      <c r="N21" s="10">
        <v>2281.74854</v>
      </c>
      <c r="O21" s="10">
        <v>3019.31673</v>
      </c>
      <c r="P21" s="10">
        <v>2147.4494500000001</v>
      </c>
      <c r="Q21" s="10">
        <v>2905.9548399999999</v>
      </c>
      <c r="R21" s="10">
        <v>2050.96515</v>
      </c>
      <c r="S21" s="10">
        <v>2569.77187</v>
      </c>
      <c r="T21" s="10">
        <v>2078.5722799999999</v>
      </c>
    </row>
    <row r="22" spans="1:20" ht="11.25" x14ac:dyDescent="0.15">
      <c r="A22" s="4" t="s">
        <v>560</v>
      </c>
      <c r="B22" s="81" t="s">
        <v>661</v>
      </c>
      <c r="C22" s="5"/>
      <c r="D22" s="2" t="s">
        <v>312</v>
      </c>
      <c r="E22" s="10">
        <v>3292.1556400000004</v>
      </c>
      <c r="F22" s="10">
        <v>3444.1689900000001</v>
      </c>
      <c r="G22" s="10">
        <v>3450.46425</v>
      </c>
      <c r="H22" s="10">
        <v>3463.4961600000001</v>
      </c>
      <c r="I22" s="10">
        <v>3283.1835299999998</v>
      </c>
      <c r="J22" s="10">
        <v>3332.8225600000001</v>
      </c>
      <c r="K22" s="10">
        <v>3191.1850299999996</v>
      </c>
      <c r="L22" s="10">
        <v>3572.7157200000001</v>
      </c>
      <c r="M22" s="10">
        <v>3158.2495200000003</v>
      </c>
      <c r="N22" s="10">
        <v>3404.7625600000001</v>
      </c>
      <c r="O22" s="10">
        <v>3749.1715600000002</v>
      </c>
      <c r="P22" s="10">
        <v>3265.90706</v>
      </c>
      <c r="Q22" s="10">
        <v>3832.2462599999999</v>
      </c>
      <c r="R22" s="10">
        <v>3556.5715299999997</v>
      </c>
      <c r="S22" s="10">
        <v>3840.1690200000003</v>
      </c>
      <c r="T22" s="10">
        <v>4321.1484300000002</v>
      </c>
    </row>
    <row r="23" spans="1:20" ht="11.25" x14ac:dyDescent="0.15">
      <c r="A23" s="4" t="s">
        <v>560</v>
      </c>
      <c r="B23" s="81" t="s">
        <v>662</v>
      </c>
      <c r="C23" s="5"/>
      <c r="D23" s="9" t="s">
        <v>192</v>
      </c>
      <c r="E23" s="63">
        <f>$E$12</f>
        <v>3</v>
      </c>
      <c r="F23" s="63">
        <f t="shared" ref="F23:T23" si="9">$E$12</f>
        <v>3</v>
      </c>
      <c r="G23" s="63">
        <f t="shared" si="9"/>
        <v>3</v>
      </c>
      <c r="H23" s="63">
        <f t="shared" si="9"/>
        <v>3</v>
      </c>
      <c r="I23" s="63">
        <f t="shared" si="9"/>
        <v>3</v>
      </c>
      <c r="J23" s="63">
        <f t="shared" si="9"/>
        <v>3</v>
      </c>
      <c r="K23" s="63">
        <f t="shared" si="9"/>
        <v>3</v>
      </c>
      <c r="L23" s="63">
        <f t="shared" si="9"/>
        <v>3</v>
      </c>
      <c r="M23" s="63">
        <f t="shared" si="9"/>
        <v>3</v>
      </c>
      <c r="N23" s="63">
        <f t="shared" si="9"/>
        <v>3</v>
      </c>
      <c r="O23" s="63">
        <f t="shared" si="9"/>
        <v>3</v>
      </c>
      <c r="P23" s="63">
        <f t="shared" si="9"/>
        <v>3</v>
      </c>
      <c r="Q23" s="63">
        <f t="shared" si="9"/>
        <v>3</v>
      </c>
      <c r="R23" s="63">
        <f t="shared" si="9"/>
        <v>3</v>
      </c>
      <c r="S23" s="63">
        <f t="shared" si="9"/>
        <v>3</v>
      </c>
      <c r="T23" s="63">
        <f t="shared" si="9"/>
        <v>3</v>
      </c>
    </row>
    <row r="24" spans="1:20" ht="11.25" x14ac:dyDescent="0.15">
      <c r="A24" s="4" t="s">
        <v>560</v>
      </c>
      <c r="B24" s="81" t="s">
        <v>663</v>
      </c>
      <c r="C24" s="5"/>
      <c r="D24" s="9" t="s">
        <v>193</v>
      </c>
      <c r="E24" s="65">
        <v>0.79</v>
      </c>
      <c r="F24" s="65">
        <v>0.79</v>
      </c>
      <c r="G24" s="65">
        <v>0.79</v>
      </c>
      <c r="H24" s="65">
        <v>0.79</v>
      </c>
      <c r="I24" s="65">
        <v>0.79</v>
      </c>
      <c r="J24" s="65">
        <v>0.79</v>
      </c>
      <c r="K24" s="65">
        <v>0.79</v>
      </c>
      <c r="L24" s="65">
        <v>0.79</v>
      </c>
      <c r="M24" s="65">
        <v>0.79</v>
      </c>
      <c r="N24" s="65">
        <v>0.79</v>
      </c>
      <c r="O24" s="65">
        <v>0.79</v>
      </c>
      <c r="P24" s="65">
        <v>0.79</v>
      </c>
      <c r="Q24" s="65">
        <v>0.79</v>
      </c>
      <c r="R24" s="65">
        <v>0.79</v>
      </c>
      <c r="S24" s="65">
        <v>0.79</v>
      </c>
      <c r="T24" s="65">
        <v>0.79</v>
      </c>
    </row>
    <row r="25" spans="1:20" ht="11.25" x14ac:dyDescent="0.15">
      <c r="A25" s="4" t="s">
        <v>560</v>
      </c>
      <c r="B25" s="81" t="s">
        <v>674</v>
      </c>
      <c r="C25" s="5"/>
      <c r="D25" s="9" t="s">
        <v>675</v>
      </c>
      <c r="E25" s="65">
        <v>109.36</v>
      </c>
      <c r="F25" s="65">
        <v>108.93</v>
      </c>
      <c r="G25" s="65">
        <v>113.52</v>
      </c>
      <c r="H25" s="65">
        <v>109.53</v>
      </c>
      <c r="I25" s="65">
        <v>108.33</v>
      </c>
      <c r="J25" s="65">
        <v>111.41</v>
      </c>
      <c r="K25" s="65">
        <v>101.71</v>
      </c>
      <c r="L25" s="65">
        <v>104.6</v>
      </c>
      <c r="M25" s="65">
        <v>114.4</v>
      </c>
      <c r="N25" s="65">
        <v>102.77</v>
      </c>
      <c r="O25" s="65">
        <v>105.03999999999999</v>
      </c>
      <c r="P25" s="65">
        <v>111.69999999999999</v>
      </c>
      <c r="Q25" s="65">
        <v>103.83</v>
      </c>
      <c r="R25" s="65">
        <v>107.71000000000001</v>
      </c>
      <c r="S25" s="65">
        <v>102.97</v>
      </c>
      <c r="T25" s="65">
        <v>101.52000000000001</v>
      </c>
    </row>
    <row r="26" spans="1:20" ht="11.25" x14ac:dyDescent="0.15">
      <c r="A26" s="4" t="s">
        <v>599</v>
      </c>
      <c r="B26" s="81" t="s">
        <v>656</v>
      </c>
      <c r="C26" s="5"/>
      <c r="D26" s="9" t="s">
        <v>169</v>
      </c>
      <c r="E26" s="10" t="s">
        <v>673</v>
      </c>
      <c r="F26" s="10" t="s">
        <v>673</v>
      </c>
      <c r="G26" s="10" t="s">
        <v>673</v>
      </c>
      <c r="H26" s="10" t="s">
        <v>673</v>
      </c>
      <c r="I26" s="10" t="s">
        <v>673</v>
      </c>
      <c r="J26" s="10" t="s">
        <v>673</v>
      </c>
      <c r="K26" s="10" t="s">
        <v>673</v>
      </c>
      <c r="L26" s="10" t="s">
        <v>673</v>
      </c>
      <c r="M26" s="10" t="s">
        <v>673</v>
      </c>
      <c r="N26" s="10" t="s">
        <v>673</v>
      </c>
      <c r="O26" s="10" t="s">
        <v>673</v>
      </c>
      <c r="P26" s="10" t="s">
        <v>673</v>
      </c>
      <c r="Q26" s="10" t="s">
        <v>673</v>
      </c>
      <c r="R26" s="10" t="s">
        <v>673</v>
      </c>
      <c r="S26" s="10" t="s">
        <v>673</v>
      </c>
      <c r="T26" s="10" t="s">
        <v>673</v>
      </c>
    </row>
    <row r="27" spans="1:20" ht="11.25" x14ac:dyDescent="0.15">
      <c r="A27" s="4" t="s">
        <v>599</v>
      </c>
      <c r="B27" s="81" t="s">
        <v>657</v>
      </c>
      <c r="C27" s="5"/>
      <c r="D27" s="9" t="s">
        <v>31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4" t="s">
        <v>599</v>
      </c>
      <c r="B28" s="81" t="s">
        <v>658</v>
      </c>
      <c r="C28" s="5"/>
      <c r="D28" s="12" t="s">
        <v>169</v>
      </c>
      <c r="E28" s="10" t="s">
        <v>305</v>
      </c>
      <c r="F28" s="10" t="s">
        <v>305</v>
      </c>
      <c r="G28" s="10" t="s">
        <v>305</v>
      </c>
      <c r="H28" s="10" t="s">
        <v>305</v>
      </c>
      <c r="I28" s="10" t="s">
        <v>305</v>
      </c>
      <c r="J28" s="10" t="s">
        <v>305</v>
      </c>
      <c r="K28" s="10" t="s">
        <v>305</v>
      </c>
      <c r="L28" s="10" t="s">
        <v>305</v>
      </c>
      <c r="M28" s="10" t="s">
        <v>305</v>
      </c>
      <c r="N28" s="10" t="s">
        <v>305</v>
      </c>
      <c r="O28" s="10" t="s">
        <v>305</v>
      </c>
      <c r="P28" s="10" t="s">
        <v>305</v>
      </c>
      <c r="Q28" s="10" t="s">
        <v>305</v>
      </c>
      <c r="R28" s="10" t="s">
        <v>305</v>
      </c>
      <c r="S28" s="10" t="s">
        <v>305</v>
      </c>
      <c r="T28" s="10" t="s">
        <v>305</v>
      </c>
    </row>
    <row r="29" spans="1:20" ht="11.25" x14ac:dyDescent="0.15">
      <c r="A29" s="4" t="s">
        <v>599</v>
      </c>
      <c r="B29" s="81" t="s">
        <v>659</v>
      </c>
      <c r="C29" s="5"/>
      <c r="D29" s="9" t="s">
        <v>31</v>
      </c>
      <c r="E29" s="10">
        <f>$E$7</f>
        <v>1.89</v>
      </c>
      <c r="F29" s="10">
        <f t="shared" ref="F29:T29" si="11">$E$7</f>
        <v>1.89</v>
      </c>
      <c r="G29" s="10">
        <f t="shared" si="11"/>
        <v>1.89</v>
      </c>
      <c r="H29" s="10">
        <f t="shared" si="11"/>
        <v>1.89</v>
      </c>
      <c r="I29" s="10">
        <f t="shared" si="11"/>
        <v>1.89</v>
      </c>
      <c r="J29" s="10">
        <f t="shared" si="11"/>
        <v>1.89</v>
      </c>
      <c r="K29" s="10">
        <f t="shared" si="11"/>
        <v>1.89</v>
      </c>
      <c r="L29" s="10">
        <f t="shared" si="11"/>
        <v>1.89</v>
      </c>
      <c r="M29" s="10">
        <f t="shared" si="11"/>
        <v>1.89</v>
      </c>
      <c r="N29" s="10">
        <f t="shared" si="11"/>
        <v>1.89</v>
      </c>
      <c r="O29" s="10">
        <f t="shared" si="11"/>
        <v>1.89</v>
      </c>
      <c r="P29" s="10">
        <f t="shared" si="11"/>
        <v>1.89</v>
      </c>
      <c r="Q29" s="10">
        <f t="shared" si="11"/>
        <v>1.89</v>
      </c>
      <c r="R29" s="10">
        <f t="shared" si="11"/>
        <v>1.89</v>
      </c>
      <c r="S29" s="10">
        <f t="shared" si="11"/>
        <v>1.89</v>
      </c>
      <c r="T29" s="10">
        <f t="shared" si="11"/>
        <v>1.89</v>
      </c>
    </row>
    <row r="30" spans="1:20" ht="11.25" x14ac:dyDescent="0.15">
      <c r="A30" s="4" t="s">
        <v>599</v>
      </c>
      <c r="B30" s="81" t="s">
        <v>660</v>
      </c>
      <c r="C30" s="5"/>
      <c r="D30" s="9" t="s">
        <v>32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4" t="s">
        <v>599</v>
      </c>
      <c r="B31" s="81" t="s">
        <v>174</v>
      </c>
      <c r="C31" s="5"/>
      <c r="D31" s="9" t="s">
        <v>174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4" t="s">
        <v>599</v>
      </c>
      <c r="B32" s="81" t="s">
        <v>185</v>
      </c>
      <c r="C32" s="5"/>
      <c r="D32" s="9" t="s">
        <v>311</v>
      </c>
      <c r="E32" s="10">
        <v>2964.0799500000003</v>
      </c>
      <c r="F32" s="10">
        <v>2945.3230899999999</v>
      </c>
      <c r="G32" s="10">
        <v>2673.5664200000001</v>
      </c>
      <c r="H32" s="10">
        <v>2709.2498599999999</v>
      </c>
      <c r="I32" s="10">
        <v>2279.0616099999997</v>
      </c>
      <c r="J32" s="10">
        <v>2291.3468800000001</v>
      </c>
      <c r="K32" s="10">
        <v>2030.5038999999999</v>
      </c>
      <c r="L32" s="10">
        <v>2763.9099200000001</v>
      </c>
      <c r="M32" s="10">
        <v>1929.6801599999999</v>
      </c>
      <c r="N32" s="10">
        <v>2053.7547500000001</v>
      </c>
      <c r="O32" s="10">
        <v>2726.1700599999999</v>
      </c>
      <c r="P32" s="10">
        <v>1913.6979799999999</v>
      </c>
      <c r="Q32" s="10">
        <v>2633.7090400000002</v>
      </c>
      <c r="R32" s="10">
        <v>1850.7698</v>
      </c>
      <c r="S32" s="10">
        <v>2336.5892999999996</v>
      </c>
      <c r="T32" s="10">
        <v>1812.40895</v>
      </c>
    </row>
    <row r="33" spans="1:20" ht="11.25" x14ac:dyDescent="0.15">
      <c r="A33" s="4" t="s">
        <v>599</v>
      </c>
      <c r="B33" s="81" t="s">
        <v>661</v>
      </c>
      <c r="C33" s="5"/>
      <c r="D33" s="2" t="s">
        <v>312</v>
      </c>
      <c r="E33" s="10">
        <v>2897.07906</v>
      </c>
      <c r="F33" s="10">
        <v>3064.55897</v>
      </c>
      <c r="G33" s="10">
        <v>2942.8830800000001</v>
      </c>
      <c r="H33" s="10">
        <v>3133.4104400000001</v>
      </c>
      <c r="I33" s="10">
        <v>2845.4190899999999</v>
      </c>
      <c r="J33" s="10">
        <v>2899.16588</v>
      </c>
      <c r="K33" s="10">
        <v>3054.0460800000001</v>
      </c>
      <c r="L33" s="10">
        <v>3290.0610899999997</v>
      </c>
      <c r="M33" s="10">
        <v>2766.73243</v>
      </c>
      <c r="N33" s="10">
        <v>3068.5765499999998</v>
      </c>
      <c r="O33" s="10">
        <v>3444.8015299999997</v>
      </c>
      <c r="P33" s="10">
        <v>2926.4657000000002</v>
      </c>
      <c r="Q33" s="10">
        <v>3531.9220800000003</v>
      </c>
      <c r="R33" s="10">
        <v>3225.4349300000003</v>
      </c>
      <c r="S33" s="10">
        <v>3559.13373</v>
      </c>
      <c r="T33" s="10">
        <v>3876.5121200000003</v>
      </c>
    </row>
    <row r="34" spans="1:20" ht="11.25" x14ac:dyDescent="0.15">
      <c r="A34" s="4" t="s">
        <v>599</v>
      </c>
      <c r="B34" s="81" t="s">
        <v>662</v>
      </c>
      <c r="C34" s="5"/>
      <c r="D34" s="9" t="s">
        <v>192</v>
      </c>
      <c r="E34" s="63">
        <f>$E$12</f>
        <v>3</v>
      </c>
      <c r="F34" s="63">
        <f t="shared" ref="F34:T34" si="14">$E$12</f>
        <v>3</v>
      </c>
      <c r="G34" s="63">
        <f t="shared" si="14"/>
        <v>3</v>
      </c>
      <c r="H34" s="63">
        <f t="shared" si="14"/>
        <v>3</v>
      </c>
      <c r="I34" s="63">
        <f t="shared" si="14"/>
        <v>3</v>
      </c>
      <c r="J34" s="63">
        <f t="shared" si="14"/>
        <v>3</v>
      </c>
      <c r="K34" s="63">
        <f t="shared" si="14"/>
        <v>3</v>
      </c>
      <c r="L34" s="63">
        <f t="shared" si="14"/>
        <v>3</v>
      </c>
      <c r="M34" s="63">
        <f t="shared" si="14"/>
        <v>3</v>
      </c>
      <c r="N34" s="63">
        <f t="shared" si="14"/>
        <v>3</v>
      </c>
      <c r="O34" s="63">
        <f t="shared" si="14"/>
        <v>3</v>
      </c>
      <c r="P34" s="63">
        <f t="shared" si="14"/>
        <v>3</v>
      </c>
      <c r="Q34" s="63">
        <f t="shared" si="14"/>
        <v>3</v>
      </c>
      <c r="R34" s="63">
        <f t="shared" si="14"/>
        <v>3</v>
      </c>
      <c r="S34" s="63">
        <f t="shared" si="14"/>
        <v>3</v>
      </c>
      <c r="T34" s="63">
        <f t="shared" si="14"/>
        <v>3</v>
      </c>
    </row>
    <row r="35" spans="1:20" ht="11.25" x14ac:dyDescent="0.15">
      <c r="A35" s="4" t="s">
        <v>599</v>
      </c>
      <c r="B35" s="81" t="s">
        <v>663</v>
      </c>
      <c r="C35" s="5"/>
      <c r="D35" s="9" t="s">
        <v>193</v>
      </c>
      <c r="E35" s="65">
        <v>0.79</v>
      </c>
      <c r="F35" s="65">
        <v>0.79</v>
      </c>
      <c r="G35" s="65">
        <v>0.79</v>
      </c>
      <c r="H35" s="65">
        <v>0.79</v>
      </c>
      <c r="I35" s="65">
        <v>0.79</v>
      </c>
      <c r="J35" s="65">
        <v>0.79</v>
      </c>
      <c r="K35" s="65">
        <v>0.79</v>
      </c>
      <c r="L35" s="65">
        <v>0.79</v>
      </c>
      <c r="M35" s="65">
        <v>0.79</v>
      </c>
      <c r="N35" s="65">
        <v>0.79</v>
      </c>
      <c r="O35" s="65">
        <v>0.79</v>
      </c>
      <c r="P35" s="65">
        <v>0.79</v>
      </c>
      <c r="Q35" s="65">
        <v>0.79</v>
      </c>
      <c r="R35" s="65">
        <v>0.79</v>
      </c>
      <c r="S35" s="65">
        <v>0.79</v>
      </c>
      <c r="T35" s="65">
        <v>0.79</v>
      </c>
    </row>
    <row r="36" spans="1:20" ht="11.25" x14ac:dyDescent="0.15">
      <c r="A36" s="4" t="s">
        <v>599</v>
      </c>
      <c r="B36" t="s">
        <v>674</v>
      </c>
      <c r="D36" t="s">
        <v>675</v>
      </c>
      <c r="E36">
        <v>96.91</v>
      </c>
      <c r="F36">
        <v>97.52000000000001</v>
      </c>
      <c r="G36">
        <v>99.550000000000011</v>
      </c>
      <c r="H36">
        <v>94.99</v>
      </c>
      <c r="I36">
        <v>91.72</v>
      </c>
      <c r="J36">
        <v>95.03</v>
      </c>
      <c r="K36">
        <v>92.67</v>
      </c>
      <c r="L36">
        <v>94.289999999999992</v>
      </c>
      <c r="M36">
        <v>98.97</v>
      </c>
      <c r="N36">
        <v>91.56</v>
      </c>
      <c r="O36">
        <v>94.11</v>
      </c>
      <c r="P36">
        <v>97.95</v>
      </c>
      <c r="Q36">
        <v>93.63</v>
      </c>
      <c r="R36">
        <v>95.67</v>
      </c>
      <c r="S36">
        <v>93.72</v>
      </c>
      <c r="T36">
        <v>87.08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topLeftCell="G6" zoomScale="170" zoomScaleNormal="17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5">
        <v>4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3" ht="12.75" x14ac:dyDescent="0.2">
      <c r="A2" s="82" t="s">
        <v>665</v>
      </c>
      <c r="B2" s="82" t="s">
        <v>261</v>
      </c>
      <c r="C2" s="80" t="s">
        <v>489</v>
      </c>
      <c r="D2" s="80" t="s">
        <v>241</v>
      </c>
      <c r="E2" s="80" t="s">
        <v>242</v>
      </c>
      <c r="F2" s="80" t="s">
        <v>261</v>
      </c>
      <c r="G2" s="80">
        <v>0.5</v>
      </c>
      <c r="H2" s="80">
        <v>0.5</v>
      </c>
      <c r="I2" s="80">
        <v>0.5</v>
      </c>
      <c r="J2" s="80">
        <v>0.5</v>
      </c>
      <c r="K2" s="80">
        <v>0.5</v>
      </c>
      <c r="L2" s="80">
        <v>0.5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0.8</v>
      </c>
      <c r="Z2" s="80">
        <v>0.8</v>
      </c>
      <c r="AA2" s="80">
        <v>0.5</v>
      </c>
      <c r="AB2" s="80">
        <v>0.5</v>
      </c>
      <c r="AC2" s="80">
        <v>0.5</v>
      </c>
      <c r="AD2" s="80">
        <v>0.5</v>
      </c>
      <c r="AE2" s="80">
        <v>18.600000000000001</v>
      </c>
      <c r="AF2" s="80">
        <v>130.19999999999999</v>
      </c>
      <c r="AG2" s="80">
        <v>6789</v>
      </c>
    </row>
    <row r="3" spans="1:33" ht="12.75" x14ac:dyDescent="0.2">
      <c r="A3" s="69"/>
      <c r="B3" s="82" t="s">
        <v>266</v>
      </c>
      <c r="C3" s="80"/>
      <c r="D3" s="80"/>
      <c r="E3" s="80"/>
      <c r="F3" s="80" t="s">
        <v>266</v>
      </c>
      <c r="G3" s="80">
        <v>0.5</v>
      </c>
      <c r="H3" s="80">
        <v>0.5</v>
      </c>
      <c r="I3" s="80">
        <v>0.5</v>
      </c>
      <c r="J3" s="80">
        <v>0.5</v>
      </c>
      <c r="K3" s="80">
        <v>0.5</v>
      </c>
      <c r="L3" s="80">
        <v>0.5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0.8</v>
      </c>
      <c r="Z3" s="80">
        <v>0.8</v>
      </c>
      <c r="AA3" s="80">
        <v>0.5</v>
      </c>
      <c r="AB3" s="80">
        <v>0.5</v>
      </c>
      <c r="AC3" s="80">
        <v>0.5</v>
      </c>
      <c r="AD3" s="80">
        <v>0.5</v>
      </c>
      <c r="AE3" s="80">
        <v>18.600000000000001</v>
      </c>
      <c r="AF3" s="80"/>
      <c r="AG3" s="80"/>
    </row>
    <row r="4" spans="1:33" ht="12.75" x14ac:dyDescent="0.2">
      <c r="A4" s="69"/>
      <c r="B4" s="82" t="s">
        <v>670</v>
      </c>
      <c r="C4" s="80"/>
      <c r="D4" s="80"/>
      <c r="E4" s="80"/>
      <c r="F4" s="80" t="s">
        <v>264</v>
      </c>
      <c r="G4" s="80">
        <v>0.5</v>
      </c>
      <c r="H4" s="80">
        <v>0.5</v>
      </c>
      <c r="I4" s="80">
        <v>0.5</v>
      </c>
      <c r="J4" s="80">
        <v>0.5</v>
      </c>
      <c r="K4" s="80">
        <v>0.5</v>
      </c>
      <c r="L4" s="80">
        <v>0.5</v>
      </c>
      <c r="M4" s="80">
        <v>1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1</v>
      </c>
      <c r="W4" s="80">
        <v>1</v>
      </c>
      <c r="X4" s="80">
        <v>1</v>
      </c>
      <c r="Y4" s="80">
        <v>0.8</v>
      </c>
      <c r="Z4" s="80">
        <v>0.8</v>
      </c>
      <c r="AA4" s="80">
        <v>0.5</v>
      </c>
      <c r="AB4" s="80">
        <v>0.5</v>
      </c>
      <c r="AC4" s="80">
        <v>0.5</v>
      </c>
      <c r="AD4" s="80">
        <v>0.5</v>
      </c>
      <c r="AE4" s="80">
        <v>18.600000000000001</v>
      </c>
      <c r="AF4" s="80"/>
      <c r="AG4" s="80"/>
    </row>
    <row r="5" spans="1:33" ht="12.75" x14ac:dyDescent="0.2">
      <c r="A5" s="82" t="s">
        <v>666</v>
      </c>
      <c r="B5" s="82" t="s">
        <v>261</v>
      </c>
      <c r="C5" s="80" t="s">
        <v>490</v>
      </c>
      <c r="D5" s="80" t="s">
        <v>241</v>
      </c>
      <c r="E5" s="80" t="s">
        <v>242</v>
      </c>
      <c r="F5" s="80" t="s">
        <v>261</v>
      </c>
      <c r="G5" s="80">
        <v>0.5</v>
      </c>
      <c r="H5" s="80">
        <v>0.5</v>
      </c>
      <c r="I5" s="80">
        <v>0.5</v>
      </c>
      <c r="J5" s="80">
        <v>0.5</v>
      </c>
      <c r="K5" s="80">
        <v>0.7</v>
      </c>
      <c r="L5" s="80">
        <v>0.7</v>
      </c>
      <c r="M5" s="80">
        <v>0.9</v>
      </c>
      <c r="N5" s="80">
        <v>0.9</v>
      </c>
      <c r="O5" s="80">
        <v>0.9</v>
      </c>
      <c r="P5" s="80">
        <v>0.9</v>
      </c>
      <c r="Q5" s="80">
        <v>0.9</v>
      </c>
      <c r="R5" s="80">
        <v>0.9</v>
      </c>
      <c r="S5" s="80">
        <v>0.9</v>
      </c>
      <c r="T5" s="80">
        <v>0.9</v>
      </c>
      <c r="U5" s="80">
        <v>0.9</v>
      </c>
      <c r="V5" s="80">
        <v>0.9</v>
      </c>
      <c r="W5" s="80">
        <v>0.9</v>
      </c>
      <c r="X5" s="80">
        <v>0.9</v>
      </c>
      <c r="Y5" s="80">
        <v>0.7</v>
      </c>
      <c r="Z5" s="80">
        <v>0.7</v>
      </c>
      <c r="AA5" s="80">
        <v>0.7</v>
      </c>
      <c r="AB5" s="80">
        <v>0.7</v>
      </c>
      <c r="AC5" s="80">
        <v>0.5</v>
      </c>
      <c r="AD5" s="80">
        <v>0.5</v>
      </c>
      <c r="AE5" s="80">
        <v>18</v>
      </c>
      <c r="AF5" s="80">
        <v>108</v>
      </c>
      <c r="AG5" s="80">
        <v>5631.43</v>
      </c>
    </row>
    <row r="6" spans="1:33" ht="12.75" x14ac:dyDescent="0.2">
      <c r="A6" s="69"/>
      <c r="B6" s="82" t="s">
        <v>266</v>
      </c>
      <c r="C6" s="80"/>
      <c r="D6" s="80"/>
      <c r="E6" s="80"/>
      <c r="F6" s="80" t="s">
        <v>266</v>
      </c>
      <c r="G6" s="80">
        <v>0.5</v>
      </c>
      <c r="H6" s="80">
        <v>0.5</v>
      </c>
      <c r="I6" s="80">
        <v>0.5</v>
      </c>
      <c r="J6" s="80">
        <v>0.5</v>
      </c>
      <c r="K6" s="80">
        <v>0.7</v>
      </c>
      <c r="L6" s="80">
        <v>0.7</v>
      </c>
      <c r="M6" s="80">
        <v>0.9</v>
      </c>
      <c r="N6" s="80">
        <v>0.9</v>
      </c>
      <c r="O6" s="80">
        <v>0.9</v>
      </c>
      <c r="P6" s="80">
        <v>0.9</v>
      </c>
      <c r="Q6" s="80">
        <v>0.9</v>
      </c>
      <c r="R6" s="80">
        <v>0.9</v>
      </c>
      <c r="S6" s="80">
        <v>0.9</v>
      </c>
      <c r="T6" s="80">
        <v>0.9</v>
      </c>
      <c r="U6" s="80">
        <v>0.9</v>
      </c>
      <c r="V6" s="80">
        <v>0.9</v>
      </c>
      <c r="W6" s="80">
        <v>0.9</v>
      </c>
      <c r="X6" s="80">
        <v>0.9</v>
      </c>
      <c r="Y6" s="80">
        <v>0.7</v>
      </c>
      <c r="Z6" s="80">
        <v>0.7</v>
      </c>
      <c r="AA6" s="80">
        <v>0.7</v>
      </c>
      <c r="AB6" s="80">
        <v>0.7</v>
      </c>
      <c r="AC6" s="80">
        <v>0.5</v>
      </c>
      <c r="AD6" s="80">
        <v>0.5</v>
      </c>
      <c r="AE6" s="80">
        <v>18</v>
      </c>
      <c r="AF6" s="80"/>
      <c r="AG6" s="80"/>
    </row>
    <row r="7" spans="1:33" ht="12.75" x14ac:dyDescent="0.2">
      <c r="A7" s="69"/>
      <c r="B7" s="82" t="s">
        <v>670</v>
      </c>
      <c r="C7" s="80"/>
      <c r="D7" s="80"/>
      <c r="E7" s="80"/>
      <c r="F7" s="80" t="s">
        <v>270</v>
      </c>
      <c r="G7" s="80">
        <v>0.5</v>
      </c>
      <c r="H7" s="80">
        <v>0.5</v>
      </c>
      <c r="I7" s="80">
        <v>0.5</v>
      </c>
      <c r="J7" s="80">
        <v>0.5</v>
      </c>
      <c r="K7" s="80">
        <v>0.7</v>
      </c>
      <c r="L7" s="80">
        <v>0.7</v>
      </c>
      <c r="M7" s="80">
        <v>0.9</v>
      </c>
      <c r="N7" s="80">
        <v>0.9</v>
      </c>
      <c r="O7" s="80">
        <v>0.9</v>
      </c>
      <c r="P7" s="80">
        <v>0.9</v>
      </c>
      <c r="Q7" s="80">
        <v>0.9</v>
      </c>
      <c r="R7" s="80">
        <v>0.9</v>
      </c>
      <c r="S7" s="80">
        <v>0.9</v>
      </c>
      <c r="T7" s="80">
        <v>0.9</v>
      </c>
      <c r="U7" s="80">
        <v>0.9</v>
      </c>
      <c r="V7" s="80">
        <v>0.9</v>
      </c>
      <c r="W7" s="80">
        <v>0.9</v>
      </c>
      <c r="X7" s="80">
        <v>0.9</v>
      </c>
      <c r="Y7" s="80">
        <v>0.7</v>
      </c>
      <c r="Z7" s="80">
        <v>0.7</v>
      </c>
      <c r="AA7" s="80">
        <v>0.7</v>
      </c>
      <c r="AB7" s="80">
        <v>0.7</v>
      </c>
      <c r="AC7" s="80">
        <v>0.5</v>
      </c>
      <c r="AD7" s="80">
        <v>0.5</v>
      </c>
      <c r="AE7" s="80">
        <v>18</v>
      </c>
      <c r="AF7" s="80"/>
      <c r="AG7" s="80"/>
    </row>
    <row r="8" spans="1:33" ht="12.75" x14ac:dyDescent="0.2">
      <c r="A8" s="82" t="s">
        <v>667</v>
      </c>
      <c r="B8" s="82" t="s">
        <v>261</v>
      </c>
      <c r="C8" s="80" t="s">
        <v>491</v>
      </c>
      <c r="D8" s="80" t="s">
        <v>241</v>
      </c>
      <c r="E8" s="80" t="s">
        <v>242</v>
      </c>
      <c r="F8" s="80" t="s">
        <v>261</v>
      </c>
      <c r="G8" s="80">
        <v>0.4</v>
      </c>
      <c r="H8" s="80">
        <v>0.4</v>
      </c>
      <c r="I8" s="80">
        <v>0.4</v>
      </c>
      <c r="J8" s="80">
        <v>0.4</v>
      </c>
      <c r="K8" s="80">
        <v>0.65</v>
      </c>
      <c r="L8" s="80">
        <v>0.65</v>
      </c>
      <c r="M8" s="80">
        <v>0.9</v>
      </c>
      <c r="N8" s="80">
        <v>0.9</v>
      </c>
      <c r="O8" s="80">
        <v>0.9</v>
      </c>
      <c r="P8" s="80">
        <v>0.9</v>
      </c>
      <c r="Q8" s="80">
        <v>0.9</v>
      </c>
      <c r="R8" s="80">
        <v>0.9</v>
      </c>
      <c r="S8" s="80">
        <v>0.9</v>
      </c>
      <c r="T8" s="80">
        <v>0.9</v>
      </c>
      <c r="U8" s="80">
        <v>0.9</v>
      </c>
      <c r="V8" s="80">
        <v>0.9</v>
      </c>
      <c r="W8" s="80">
        <v>0.9</v>
      </c>
      <c r="X8" s="80">
        <v>0.9</v>
      </c>
      <c r="Y8" s="80">
        <v>0.65</v>
      </c>
      <c r="Z8" s="80">
        <v>0.65</v>
      </c>
      <c r="AA8" s="80">
        <v>0.65</v>
      </c>
      <c r="AB8" s="80">
        <v>0.65</v>
      </c>
      <c r="AC8" s="80">
        <v>0.4</v>
      </c>
      <c r="AD8" s="80">
        <v>0.4</v>
      </c>
      <c r="AE8" s="80">
        <v>17.100000000000001</v>
      </c>
      <c r="AF8" s="80">
        <v>102.6</v>
      </c>
      <c r="AG8" s="80">
        <v>5349.86</v>
      </c>
    </row>
    <row r="9" spans="1:33" ht="12.75" x14ac:dyDescent="0.2">
      <c r="A9" s="69"/>
      <c r="B9" s="82" t="s">
        <v>266</v>
      </c>
      <c r="C9" s="80"/>
      <c r="D9" s="80"/>
      <c r="E9" s="80"/>
      <c r="F9" s="80" t="s">
        <v>266</v>
      </c>
      <c r="G9" s="80">
        <v>0.4</v>
      </c>
      <c r="H9" s="80">
        <v>0.4</v>
      </c>
      <c r="I9" s="80">
        <v>0.4</v>
      </c>
      <c r="J9" s="80">
        <v>0.4</v>
      </c>
      <c r="K9" s="80">
        <v>0.65</v>
      </c>
      <c r="L9" s="80">
        <v>0.65</v>
      </c>
      <c r="M9" s="80">
        <v>0.9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0.65</v>
      </c>
      <c r="Z9" s="80">
        <v>0.65</v>
      </c>
      <c r="AA9" s="80">
        <v>0.65</v>
      </c>
      <c r="AB9" s="80">
        <v>0.65</v>
      </c>
      <c r="AC9" s="80">
        <v>0.4</v>
      </c>
      <c r="AD9" s="80">
        <v>0.4</v>
      </c>
      <c r="AE9" s="80">
        <v>17.100000000000001</v>
      </c>
      <c r="AF9" s="80"/>
      <c r="AG9" s="80"/>
    </row>
    <row r="10" spans="1:33" ht="12.75" x14ac:dyDescent="0.2">
      <c r="A10" s="69"/>
      <c r="B10" s="82" t="s">
        <v>670</v>
      </c>
      <c r="C10" s="80"/>
      <c r="D10" s="80"/>
      <c r="E10" s="80"/>
      <c r="F10" s="80" t="s">
        <v>270</v>
      </c>
      <c r="G10" s="80">
        <v>0.4</v>
      </c>
      <c r="H10" s="80">
        <v>0.4</v>
      </c>
      <c r="I10" s="80">
        <v>0.4</v>
      </c>
      <c r="J10" s="80">
        <v>0.4</v>
      </c>
      <c r="K10" s="80">
        <v>0.65</v>
      </c>
      <c r="L10" s="80">
        <v>0.65</v>
      </c>
      <c r="M10" s="80">
        <v>0.9</v>
      </c>
      <c r="N10" s="80">
        <v>0.9</v>
      </c>
      <c r="O10" s="80">
        <v>0.9</v>
      </c>
      <c r="P10" s="80">
        <v>0.9</v>
      </c>
      <c r="Q10" s="80">
        <v>0.9</v>
      </c>
      <c r="R10" s="80">
        <v>0.9</v>
      </c>
      <c r="S10" s="80">
        <v>0.9</v>
      </c>
      <c r="T10" s="80">
        <v>0.9</v>
      </c>
      <c r="U10" s="80">
        <v>0.9</v>
      </c>
      <c r="V10" s="80">
        <v>0.9</v>
      </c>
      <c r="W10" s="80">
        <v>0.9</v>
      </c>
      <c r="X10" s="80">
        <v>0.9</v>
      </c>
      <c r="Y10" s="80">
        <v>0.65</v>
      </c>
      <c r="Z10" s="80">
        <v>0.65</v>
      </c>
      <c r="AA10" s="80">
        <v>0.65</v>
      </c>
      <c r="AB10" s="80">
        <v>0.65</v>
      </c>
      <c r="AC10" s="80">
        <v>0.4</v>
      </c>
      <c r="AD10" s="80">
        <v>0.4</v>
      </c>
      <c r="AE10" s="80">
        <v>17.100000000000001</v>
      </c>
      <c r="AF10" s="80"/>
      <c r="AG10" s="80"/>
    </row>
    <row r="11" spans="1:33" ht="12.75" x14ac:dyDescent="0.2">
      <c r="A11" s="82" t="s">
        <v>671</v>
      </c>
      <c r="B11" s="82" t="s">
        <v>261</v>
      </c>
      <c r="C11" s="80" t="s">
        <v>500</v>
      </c>
      <c r="D11" s="80" t="s">
        <v>244</v>
      </c>
      <c r="E11" s="80" t="s">
        <v>242</v>
      </c>
      <c r="F11" s="80" t="s">
        <v>243</v>
      </c>
      <c r="G11" s="80">
        <v>22</v>
      </c>
      <c r="H11" s="80">
        <f>$G$11</f>
        <v>22</v>
      </c>
      <c r="I11" s="80">
        <f t="shared" ref="I11:AD13" si="0">$G$11</f>
        <v>22</v>
      </c>
      <c r="J11" s="80">
        <f t="shared" si="0"/>
        <v>22</v>
      </c>
      <c r="K11" s="80">
        <f t="shared" si="0"/>
        <v>22</v>
      </c>
      <c r="L11" s="80">
        <f t="shared" si="0"/>
        <v>22</v>
      </c>
      <c r="M11" s="80">
        <f t="shared" si="0"/>
        <v>22</v>
      </c>
      <c r="N11" s="80">
        <f t="shared" si="0"/>
        <v>22</v>
      </c>
      <c r="O11" s="80">
        <f t="shared" si="0"/>
        <v>22</v>
      </c>
      <c r="P11" s="80">
        <f t="shared" si="0"/>
        <v>22</v>
      </c>
      <c r="Q11" s="80">
        <f t="shared" si="0"/>
        <v>22</v>
      </c>
      <c r="R11" s="80">
        <f t="shared" si="0"/>
        <v>22</v>
      </c>
      <c r="S11" s="80">
        <f t="shared" si="0"/>
        <v>22</v>
      </c>
      <c r="T11" s="80">
        <f t="shared" si="0"/>
        <v>22</v>
      </c>
      <c r="U11" s="80">
        <f t="shared" si="0"/>
        <v>22</v>
      </c>
      <c r="V11" s="80">
        <f t="shared" si="0"/>
        <v>22</v>
      </c>
      <c r="W11" s="80">
        <f t="shared" si="0"/>
        <v>22</v>
      </c>
      <c r="X11" s="80">
        <f t="shared" si="0"/>
        <v>22</v>
      </c>
      <c r="Y11" s="80">
        <f t="shared" si="0"/>
        <v>22</v>
      </c>
      <c r="Z11" s="80">
        <f t="shared" si="0"/>
        <v>22</v>
      </c>
      <c r="AA11" s="80">
        <f t="shared" si="0"/>
        <v>22</v>
      </c>
      <c r="AB11" s="80">
        <f t="shared" si="0"/>
        <v>22</v>
      </c>
      <c r="AC11" s="80">
        <f t="shared" si="0"/>
        <v>22</v>
      </c>
      <c r="AD11" s="80">
        <f t="shared" si="0"/>
        <v>22</v>
      </c>
      <c r="AE11" s="80">
        <v>532.79999999999995</v>
      </c>
      <c r="AF11" s="80">
        <v>3729.6</v>
      </c>
      <c r="AG11" s="80">
        <v>194472</v>
      </c>
    </row>
    <row r="12" spans="1:33" ht="12.75" x14ac:dyDescent="0.2">
      <c r="A12" s="82"/>
      <c r="B12" s="82" t="s">
        <v>266</v>
      </c>
      <c r="C12" s="80"/>
      <c r="D12" s="80"/>
      <c r="E12" s="80"/>
      <c r="F12" s="80"/>
      <c r="G12" s="80">
        <f>$G$11</f>
        <v>22</v>
      </c>
      <c r="H12" s="80">
        <f t="shared" ref="H12" si="1">$G$11</f>
        <v>22</v>
      </c>
      <c r="I12" s="80">
        <f t="shared" si="0"/>
        <v>22</v>
      </c>
      <c r="J12" s="80">
        <f t="shared" si="0"/>
        <v>22</v>
      </c>
      <c r="K12" s="80">
        <f t="shared" si="0"/>
        <v>22</v>
      </c>
      <c r="L12" s="80">
        <f t="shared" si="0"/>
        <v>22</v>
      </c>
      <c r="M12" s="80">
        <f t="shared" si="0"/>
        <v>22</v>
      </c>
      <c r="N12" s="80">
        <f t="shared" si="0"/>
        <v>22</v>
      </c>
      <c r="O12" s="80">
        <f t="shared" si="0"/>
        <v>22</v>
      </c>
      <c r="P12" s="80">
        <f t="shared" si="0"/>
        <v>22</v>
      </c>
      <c r="Q12" s="80">
        <f t="shared" si="0"/>
        <v>22</v>
      </c>
      <c r="R12" s="80">
        <f t="shared" si="0"/>
        <v>22</v>
      </c>
      <c r="S12" s="80">
        <f t="shared" si="0"/>
        <v>22</v>
      </c>
      <c r="T12" s="80">
        <f t="shared" si="0"/>
        <v>22</v>
      </c>
      <c r="U12" s="80">
        <f t="shared" si="0"/>
        <v>22</v>
      </c>
      <c r="V12" s="80">
        <f t="shared" si="0"/>
        <v>22</v>
      </c>
      <c r="W12" s="80">
        <f t="shared" si="0"/>
        <v>22</v>
      </c>
      <c r="X12" s="80">
        <f t="shared" si="0"/>
        <v>22</v>
      </c>
      <c r="Y12" s="80">
        <f t="shared" si="0"/>
        <v>22</v>
      </c>
      <c r="Z12" s="80">
        <f t="shared" si="0"/>
        <v>22</v>
      </c>
      <c r="AA12" s="80">
        <f t="shared" si="0"/>
        <v>22</v>
      </c>
      <c r="AB12" s="80">
        <f t="shared" si="0"/>
        <v>22</v>
      </c>
      <c r="AC12" s="80">
        <f t="shared" si="0"/>
        <v>22</v>
      </c>
      <c r="AD12" s="80">
        <f t="shared" si="0"/>
        <v>22</v>
      </c>
      <c r="AE12" s="80"/>
      <c r="AF12" s="80"/>
      <c r="AG12" s="80"/>
    </row>
    <row r="13" spans="1:33" ht="12.75" x14ac:dyDescent="0.2">
      <c r="A13" s="82"/>
      <c r="B13" s="82" t="s">
        <v>670</v>
      </c>
      <c r="C13" s="80"/>
      <c r="D13" s="80"/>
      <c r="E13" s="80"/>
      <c r="F13" s="80"/>
      <c r="G13" s="80">
        <f t="shared" ref="G13:V16" si="2">$G$11</f>
        <v>22</v>
      </c>
      <c r="H13" s="80">
        <f t="shared" si="2"/>
        <v>22</v>
      </c>
      <c r="I13" s="80">
        <f t="shared" si="2"/>
        <v>22</v>
      </c>
      <c r="J13" s="80">
        <f t="shared" si="2"/>
        <v>22</v>
      </c>
      <c r="K13" s="80">
        <f t="shared" si="2"/>
        <v>22</v>
      </c>
      <c r="L13" s="80">
        <f t="shared" si="2"/>
        <v>22</v>
      </c>
      <c r="M13" s="80">
        <f t="shared" si="2"/>
        <v>22</v>
      </c>
      <c r="N13" s="80">
        <f t="shared" si="2"/>
        <v>22</v>
      </c>
      <c r="O13" s="80">
        <f t="shared" si="2"/>
        <v>22</v>
      </c>
      <c r="P13" s="80">
        <f t="shared" si="2"/>
        <v>22</v>
      </c>
      <c r="Q13" s="80">
        <f t="shared" si="2"/>
        <v>22</v>
      </c>
      <c r="R13" s="80">
        <f t="shared" si="2"/>
        <v>22</v>
      </c>
      <c r="S13" s="80">
        <f t="shared" si="2"/>
        <v>22</v>
      </c>
      <c r="T13" s="80">
        <f t="shared" si="2"/>
        <v>22</v>
      </c>
      <c r="U13" s="80">
        <f t="shared" si="2"/>
        <v>22</v>
      </c>
      <c r="V13" s="80">
        <f t="shared" si="2"/>
        <v>22</v>
      </c>
      <c r="W13" s="80">
        <f t="shared" si="0"/>
        <v>22</v>
      </c>
      <c r="X13" s="80">
        <f t="shared" si="0"/>
        <v>22</v>
      </c>
      <c r="Y13" s="80">
        <f t="shared" si="0"/>
        <v>22</v>
      </c>
      <c r="Z13" s="80">
        <f t="shared" si="0"/>
        <v>22</v>
      </c>
      <c r="AA13" s="80">
        <f t="shared" si="0"/>
        <v>22</v>
      </c>
      <c r="AB13" s="80">
        <f t="shared" si="0"/>
        <v>22</v>
      </c>
      <c r="AC13" s="80">
        <f t="shared" si="0"/>
        <v>22</v>
      </c>
      <c r="AD13" s="80">
        <f t="shared" si="0"/>
        <v>22</v>
      </c>
      <c r="AE13" s="80"/>
      <c r="AF13" s="80"/>
      <c r="AG13" s="80"/>
    </row>
    <row r="14" spans="1:33" ht="12.75" x14ac:dyDescent="0.2">
      <c r="A14" s="82" t="s">
        <v>672</v>
      </c>
      <c r="B14" s="82" t="s">
        <v>261</v>
      </c>
      <c r="C14" s="80" t="s">
        <v>501</v>
      </c>
      <c r="D14" s="80" t="s">
        <v>244</v>
      </c>
      <c r="E14" s="80" t="s">
        <v>242</v>
      </c>
      <c r="F14" s="80" t="s">
        <v>243</v>
      </c>
      <c r="G14" s="80">
        <f t="shared" si="2"/>
        <v>22</v>
      </c>
      <c r="H14" s="80">
        <f t="shared" ref="H14:AD16" si="3">$G$11</f>
        <v>22</v>
      </c>
      <c r="I14" s="80">
        <f t="shared" si="3"/>
        <v>22</v>
      </c>
      <c r="J14" s="80">
        <f t="shared" si="3"/>
        <v>22</v>
      </c>
      <c r="K14" s="80">
        <f t="shared" si="3"/>
        <v>22</v>
      </c>
      <c r="L14" s="80">
        <f t="shared" si="3"/>
        <v>22</v>
      </c>
      <c r="M14" s="80">
        <f t="shared" si="3"/>
        <v>22</v>
      </c>
      <c r="N14" s="80">
        <f t="shared" si="3"/>
        <v>22</v>
      </c>
      <c r="O14" s="80">
        <f t="shared" si="3"/>
        <v>22</v>
      </c>
      <c r="P14" s="80">
        <f t="shared" si="3"/>
        <v>22</v>
      </c>
      <c r="Q14" s="80">
        <f t="shared" si="3"/>
        <v>22</v>
      </c>
      <c r="R14" s="80">
        <f t="shared" si="3"/>
        <v>22</v>
      </c>
      <c r="S14" s="80">
        <f t="shared" si="3"/>
        <v>22</v>
      </c>
      <c r="T14" s="80">
        <f t="shared" si="3"/>
        <v>22</v>
      </c>
      <c r="U14" s="80">
        <f t="shared" si="3"/>
        <v>22</v>
      </c>
      <c r="V14" s="80">
        <f t="shared" si="3"/>
        <v>22</v>
      </c>
      <c r="W14" s="80">
        <f t="shared" si="3"/>
        <v>22</v>
      </c>
      <c r="X14" s="80">
        <f t="shared" si="3"/>
        <v>22</v>
      </c>
      <c r="Y14" s="80">
        <f t="shared" si="3"/>
        <v>22</v>
      </c>
      <c r="Z14" s="80">
        <f t="shared" si="3"/>
        <v>22</v>
      </c>
      <c r="AA14" s="80">
        <f t="shared" si="3"/>
        <v>22</v>
      </c>
      <c r="AB14" s="80">
        <f t="shared" si="3"/>
        <v>22</v>
      </c>
      <c r="AC14" s="80">
        <f t="shared" si="3"/>
        <v>22</v>
      </c>
      <c r="AD14" s="80">
        <f t="shared" si="3"/>
        <v>22</v>
      </c>
      <c r="AE14" s="80">
        <v>506.4</v>
      </c>
      <c r="AF14" s="80">
        <v>3544.8</v>
      </c>
      <c r="AG14" s="80">
        <v>184836</v>
      </c>
    </row>
    <row r="15" spans="1:33" ht="12.75" x14ac:dyDescent="0.2">
      <c r="B15" s="82" t="s">
        <v>266</v>
      </c>
      <c r="G15" s="80">
        <f t="shared" si="2"/>
        <v>22</v>
      </c>
      <c r="H15" s="80">
        <f t="shared" si="3"/>
        <v>22</v>
      </c>
      <c r="I15" s="80">
        <f t="shared" si="3"/>
        <v>22</v>
      </c>
      <c r="J15" s="80">
        <f t="shared" si="3"/>
        <v>22</v>
      </c>
      <c r="K15" s="80">
        <f t="shared" si="3"/>
        <v>22</v>
      </c>
      <c r="L15" s="80">
        <f t="shared" si="3"/>
        <v>22</v>
      </c>
      <c r="M15" s="80">
        <f t="shared" si="3"/>
        <v>22</v>
      </c>
      <c r="N15" s="80">
        <f t="shared" si="3"/>
        <v>22</v>
      </c>
      <c r="O15" s="80">
        <f t="shared" si="3"/>
        <v>22</v>
      </c>
      <c r="P15" s="80">
        <f t="shared" si="3"/>
        <v>22</v>
      </c>
      <c r="Q15" s="80">
        <f t="shared" si="3"/>
        <v>22</v>
      </c>
      <c r="R15" s="80">
        <f t="shared" si="3"/>
        <v>22</v>
      </c>
      <c r="S15" s="80">
        <f t="shared" si="3"/>
        <v>22</v>
      </c>
      <c r="T15" s="80">
        <f t="shared" si="3"/>
        <v>22</v>
      </c>
      <c r="U15" s="80">
        <f t="shared" si="3"/>
        <v>22</v>
      </c>
      <c r="V15" s="80">
        <f t="shared" si="3"/>
        <v>22</v>
      </c>
      <c r="W15" s="80">
        <f t="shared" si="3"/>
        <v>22</v>
      </c>
      <c r="X15" s="80">
        <f t="shared" si="3"/>
        <v>22</v>
      </c>
      <c r="Y15" s="80">
        <f t="shared" si="3"/>
        <v>22</v>
      </c>
      <c r="Z15" s="80">
        <f t="shared" si="3"/>
        <v>22</v>
      </c>
      <c r="AA15" s="80">
        <f t="shared" si="3"/>
        <v>22</v>
      </c>
      <c r="AB15" s="80">
        <f t="shared" si="3"/>
        <v>22</v>
      </c>
      <c r="AC15" s="80">
        <f t="shared" si="3"/>
        <v>22</v>
      </c>
      <c r="AD15" s="80">
        <f t="shared" si="3"/>
        <v>22</v>
      </c>
    </row>
    <row r="16" spans="1:33" ht="12.75" x14ac:dyDescent="0.2">
      <c r="B16" s="82" t="s">
        <v>670</v>
      </c>
      <c r="G16" s="80">
        <f t="shared" si="2"/>
        <v>22</v>
      </c>
      <c r="H16" s="80">
        <f t="shared" si="3"/>
        <v>22</v>
      </c>
      <c r="I16" s="80">
        <f t="shared" si="3"/>
        <v>22</v>
      </c>
      <c r="J16" s="80">
        <f t="shared" si="3"/>
        <v>22</v>
      </c>
      <c r="K16" s="80">
        <f t="shared" si="3"/>
        <v>22</v>
      </c>
      <c r="L16" s="80">
        <f t="shared" si="3"/>
        <v>22</v>
      </c>
      <c r="M16" s="80">
        <f t="shared" si="3"/>
        <v>22</v>
      </c>
      <c r="N16" s="80">
        <f t="shared" si="3"/>
        <v>22</v>
      </c>
      <c r="O16" s="80">
        <f t="shared" si="3"/>
        <v>22</v>
      </c>
      <c r="P16" s="80">
        <f t="shared" si="3"/>
        <v>22</v>
      </c>
      <c r="Q16" s="80">
        <f t="shared" si="3"/>
        <v>22</v>
      </c>
      <c r="R16" s="80">
        <f t="shared" si="3"/>
        <v>22</v>
      </c>
      <c r="S16" s="80">
        <f t="shared" si="3"/>
        <v>22</v>
      </c>
      <c r="T16" s="80">
        <f t="shared" si="3"/>
        <v>22</v>
      </c>
      <c r="U16" s="80">
        <f t="shared" si="3"/>
        <v>22</v>
      </c>
      <c r="V16" s="80">
        <f t="shared" si="3"/>
        <v>22</v>
      </c>
      <c r="W16" s="80">
        <f t="shared" si="3"/>
        <v>22</v>
      </c>
      <c r="X16" s="80">
        <f t="shared" si="3"/>
        <v>22</v>
      </c>
      <c r="Y16" s="80">
        <f t="shared" si="3"/>
        <v>22</v>
      </c>
      <c r="Z16" s="80">
        <f t="shared" si="3"/>
        <v>22</v>
      </c>
      <c r="AA16" s="80">
        <f t="shared" si="3"/>
        <v>22</v>
      </c>
      <c r="AB16" s="80">
        <f t="shared" si="3"/>
        <v>22</v>
      </c>
      <c r="AC16" s="80">
        <f t="shared" si="3"/>
        <v>22</v>
      </c>
      <c r="AD16" s="80">
        <f t="shared" si="3"/>
        <v>22</v>
      </c>
    </row>
    <row r="17" spans="1:33" ht="12.75" x14ac:dyDescent="0.2">
      <c r="A17" s="82" t="s">
        <v>668</v>
      </c>
      <c r="B17" s="82" t="s">
        <v>261</v>
      </c>
      <c r="C17" s="80" t="s">
        <v>494</v>
      </c>
      <c r="D17" s="80" t="s">
        <v>241</v>
      </c>
      <c r="E17" s="80" t="s">
        <v>242</v>
      </c>
      <c r="F17" s="80" t="s">
        <v>495</v>
      </c>
      <c r="G17" s="80">
        <v>0.02</v>
      </c>
      <c r="H17" s="80">
        <v>0.02</v>
      </c>
      <c r="I17" s="80">
        <v>0.02</v>
      </c>
      <c r="J17" s="80">
        <v>0.02</v>
      </c>
      <c r="K17" s="80">
        <v>0.02</v>
      </c>
      <c r="L17" s="80">
        <v>0.05</v>
      </c>
      <c r="M17" s="80">
        <v>0.1</v>
      </c>
      <c r="N17" s="80">
        <v>0.15</v>
      </c>
      <c r="O17" s="80">
        <v>0.2</v>
      </c>
      <c r="P17" s="80">
        <v>0.15</v>
      </c>
      <c r="Q17" s="80">
        <v>0.25</v>
      </c>
      <c r="R17" s="80">
        <v>0.25</v>
      </c>
      <c r="S17" s="80">
        <v>0.25</v>
      </c>
      <c r="T17" s="80">
        <v>0.2</v>
      </c>
      <c r="U17" s="80">
        <v>0.15</v>
      </c>
      <c r="V17" s="80">
        <v>0.2</v>
      </c>
      <c r="W17" s="80">
        <v>0.3</v>
      </c>
      <c r="X17" s="80">
        <v>0.3</v>
      </c>
      <c r="Y17" s="80">
        <v>0.3</v>
      </c>
      <c r="Z17" s="80">
        <v>0.2</v>
      </c>
      <c r="AA17" s="80">
        <v>0.2</v>
      </c>
      <c r="AB17" s="80">
        <v>0.15</v>
      </c>
      <c r="AC17" s="80">
        <v>0.1</v>
      </c>
      <c r="AD17" s="80">
        <v>0.05</v>
      </c>
      <c r="AE17" s="80">
        <v>3.65</v>
      </c>
      <c r="AF17" s="80">
        <v>18.25</v>
      </c>
      <c r="AG17" s="80">
        <v>951.61</v>
      </c>
    </row>
    <row r="18" spans="1:33" ht="12.75" x14ac:dyDescent="0.2">
      <c r="A18" s="82"/>
      <c r="B18" s="82" t="s">
        <v>266</v>
      </c>
      <c r="C18" s="69"/>
      <c r="D18" s="69"/>
      <c r="E18" s="69"/>
      <c r="F18" s="69"/>
      <c r="G18" s="80">
        <v>0.02</v>
      </c>
      <c r="H18" s="80">
        <v>0.02</v>
      </c>
      <c r="I18" s="80">
        <v>0.02</v>
      </c>
      <c r="J18" s="80">
        <v>0.02</v>
      </c>
      <c r="K18" s="80">
        <v>0.02</v>
      </c>
      <c r="L18" s="80">
        <v>0.05</v>
      </c>
      <c r="M18" s="80">
        <v>0.1</v>
      </c>
      <c r="N18" s="80">
        <v>0.15</v>
      </c>
      <c r="O18" s="80">
        <v>0.2</v>
      </c>
      <c r="P18" s="80">
        <v>0.15</v>
      </c>
      <c r="Q18" s="80">
        <v>0.25</v>
      </c>
      <c r="R18" s="80">
        <v>0.25</v>
      </c>
      <c r="S18" s="80">
        <v>0.25</v>
      </c>
      <c r="T18" s="80">
        <v>0.2</v>
      </c>
      <c r="U18" s="80">
        <v>0.15</v>
      </c>
      <c r="V18" s="80">
        <v>0.2</v>
      </c>
      <c r="W18" s="80">
        <v>0.3</v>
      </c>
      <c r="X18" s="80">
        <v>0.3</v>
      </c>
      <c r="Y18" s="80">
        <v>0.3</v>
      </c>
      <c r="Z18" s="80">
        <v>0.2</v>
      </c>
      <c r="AA18" s="80">
        <v>0.2</v>
      </c>
      <c r="AB18" s="80">
        <v>0.15</v>
      </c>
      <c r="AC18" s="80">
        <v>0.1</v>
      </c>
      <c r="AD18" s="80">
        <v>0.05</v>
      </c>
      <c r="AE18" s="80">
        <v>3.65</v>
      </c>
      <c r="AF18" s="80">
        <v>18.25</v>
      </c>
      <c r="AG18" s="80">
        <v>951.61</v>
      </c>
    </row>
    <row r="19" spans="1:33" ht="12.75" x14ac:dyDescent="0.2">
      <c r="A19" s="69"/>
      <c r="B19" s="82" t="s">
        <v>670</v>
      </c>
      <c r="C19" s="80"/>
      <c r="D19" s="80"/>
      <c r="E19" s="80"/>
      <c r="F19" s="80" t="s">
        <v>270</v>
      </c>
      <c r="G19" s="80">
        <v>0.02</v>
      </c>
      <c r="H19" s="80">
        <v>0.02</v>
      </c>
      <c r="I19" s="80">
        <v>0.02</v>
      </c>
      <c r="J19" s="80">
        <v>0.02</v>
      </c>
      <c r="K19" s="80">
        <v>0.02</v>
      </c>
      <c r="L19" s="80">
        <v>0.05</v>
      </c>
      <c r="M19" s="80">
        <v>0.1</v>
      </c>
      <c r="N19" s="80">
        <v>0.15</v>
      </c>
      <c r="O19" s="80">
        <v>0.2</v>
      </c>
      <c r="P19" s="80">
        <v>0.15</v>
      </c>
      <c r="Q19" s="80">
        <v>0.25</v>
      </c>
      <c r="R19" s="80">
        <v>0.25</v>
      </c>
      <c r="S19" s="80">
        <v>0.25</v>
      </c>
      <c r="T19" s="80">
        <v>0.2</v>
      </c>
      <c r="U19" s="80">
        <v>0.15</v>
      </c>
      <c r="V19" s="80">
        <v>0.2</v>
      </c>
      <c r="W19" s="80">
        <v>0.3</v>
      </c>
      <c r="X19" s="80">
        <v>0.3</v>
      </c>
      <c r="Y19" s="80">
        <v>0.3</v>
      </c>
      <c r="Z19" s="80">
        <v>0.2</v>
      </c>
      <c r="AA19" s="80">
        <v>0.2</v>
      </c>
      <c r="AB19" s="80">
        <v>0.15</v>
      </c>
      <c r="AC19" s="80">
        <v>0.1</v>
      </c>
      <c r="AD19" s="80">
        <v>0.05</v>
      </c>
      <c r="AE19" s="80">
        <v>3.65</v>
      </c>
      <c r="AF19" s="80"/>
      <c r="AG19" s="80"/>
    </row>
    <row r="20" spans="1:33" ht="12.75" x14ac:dyDescent="0.2">
      <c r="A20" s="82" t="s">
        <v>676</v>
      </c>
      <c r="B20" s="82" t="s">
        <v>261</v>
      </c>
      <c r="C20" s="80" t="s">
        <v>237</v>
      </c>
      <c r="D20" s="80" t="s">
        <v>241</v>
      </c>
      <c r="E20" s="80" t="s">
        <v>242</v>
      </c>
      <c r="F20" s="80" t="s">
        <v>259</v>
      </c>
      <c r="G20" s="80">
        <v>0.01</v>
      </c>
      <c r="H20" s="80">
        <v>0.01</v>
      </c>
      <c r="I20" s="80">
        <v>0.01</v>
      </c>
      <c r="J20" s="80">
        <v>0.01</v>
      </c>
      <c r="K20" s="80">
        <v>0.01</v>
      </c>
      <c r="L20" s="80">
        <v>0.01</v>
      </c>
      <c r="M20" s="80">
        <v>0.01</v>
      </c>
      <c r="N20" s="80">
        <v>0.17</v>
      </c>
      <c r="O20" s="80">
        <v>0.57999999999999996</v>
      </c>
      <c r="P20" s="80">
        <v>0.66</v>
      </c>
      <c r="Q20" s="80">
        <v>0.78</v>
      </c>
      <c r="R20" s="80">
        <v>0.82</v>
      </c>
      <c r="S20" s="80">
        <v>0.71</v>
      </c>
      <c r="T20" s="80">
        <v>0.82</v>
      </c>
      <c r="U20" s="80">
        <v>0.78</v>
      </c>
      <c r="V20" s="80">
        <v>0.74</v>
      </c>
      <c r="W20" s="80">
        <v>0.63</v>
      </c>
      <c r="X20" s="80">
        <v>0.41</v>
      </c>
      <c r="Y20" s="80">
        <v>0.18</v>
      </c>
      <c r="Z20" s="80">
        <v>0.18</v>
      </c>
      <c r="AA20" s="80">
        <v>0.18</v>
      </c>
      <c r="AB20" s="80">
        <v>0.1</v>
      </c>
      <c r="AC20" s="80">
        <v>0.01</v>
      </c>
      <c r="AD20" s="80">
        <v>0.01</v>
      </c>
      <c r="AE20" s="80">
        <v>7.83</v>
      </c>
      <c r="AF20" s="80">
        <v>41.88</v>
      </c>
      <c r="AG20" s="80">
        <v>2183.7399999999998</v>
      </c>
    </row>
    <row r="21" spans="1:33" ht="12.75" x14ac:dyDescent="0.2">
      <c r="A21" s="82"/>
      <c r="B21" s="82" t="s">
        <v>266</v>
      </c>
      <c r="C21" s="80"/>
      <c r="D21" s="80"/>
      <c r="E21" s="80"/>
      <c r="F21" s="80" t="s">
        <v>263</v>
      </c>
      <c r="G21" s="80">
        <v>0.01</v>
      </c>
      <c r="H21" s="80">
        <v>0.01</v>
      </c>
      <c r="I21" s="80">
        <v>0.01</v>
      </c>
      <c r="J21" s="80">
        <v>0.01</v>
      </c>
      <c r="K21" s="80">
        <v>0.01</v>
      </c>
      <c r="L21" s="80">
        <v>0.01</v>
      </c>
      <c r="M21" s="80">
        <v>0.01</v>
      </c>
      <c r="N21" s="80">
        <v>0.01</v>
      </c>
      <c r="O21" s="80">
        <v>0.2</v>
      </c>
      <c r="P21" s="80">
        <v>0.28000000000000003</v>
      </c>
      <c r="Q21" s="80">
        <v>0.3</v>
      </c>
      <c r="R21" s="80">
        <v>0.3</v>
      </c>
      <c r="S21" s="80">
        <v>0.24</v>
      </c>
      <c r="T21" s="80">
        <v>0.24</v>
      </c>
      <c r="U21" s="80">
        <v>0.23</v>
      </c>
      <c r="V21" s="80">
        <v>0.23</v>
      </c>
      <c r="W21" s="80">
        <v>0.23</v>
      </c>
      <c r="X21" s="80">
        <v>0.1</v>
      </c>
      <c r="Y21" s="80">
        <v>0.01</v>
      </c>
      <c r="Z21" s="80">
        <v>0.01</v>
      </c>
      <c r="AA21" s="80">
        <v>0.01</v>
      </c>
      <c r="AB21" s="80">
        <v>0.01</v>
      </c>
      <c r="AC21" s="80">
        <v>0.01</v>
      </c>
      <c r="AD21" s="80">
        <v>0.01</v>
      </c>
      <c r="AE21" s="80">
        <v>2.4900000000000002</v>
      </c>
      <c r="AF21" s="80"/>
      <c r="AG21" s="80"/>
    </row>
    <row r="22" spans="1:33" ht="12.75" x14ac:dyDescent="0.2">
      <c r="A22" s="82"/>
      <c r="B22" s="82" t="s">
        <v>670</v>
      </c>
      <c r="C22" s="80"/>
      <c r="D22" s="80"/>
      <c r="E22" s="80"/>
      <c r="F22" s="80" t="s">
        <v>264</v>
      </c>
      <c r="G22" s="80">
        <v>0.01</v>
      </c>
      <c r="H22" s="80">
        <v>0.01</v>
      </c>
      <c r="I22" s="80">
        <v>0.01</v>
      </c>
      <c r="J22" s="80">
        <v>0.01</v>
      </c>
      <c r="K22" s="80">
        <v>0.01</v>
      </c>
      <c r="L22" s="80">
        <v>0.01</v>
      </c>
      <c r="M22" s="80">
        <v>0.01</v>
      </c>
      <c r="N22" s="80">
        <v>0.01</v>
      </c>
      <c r="O22" s="80">
        <v>0.01</v>
      </c>
      <c r="P22" s="80">
        <v>0.01</v>
      </c>
      <c r="Q22" s="80">
        <v>0.01</v>
      </c>
      <c r="R22" s="80">
        <v>0.01</v>
      </c>
      <c r="S22" s="80">
        <v>0.01</v>
      </c>
      <c r="T22" s="80">
        <v>0.01</v>
      </c>
      <c r="U22" s="80">
        <v>0.01</v>
      </c>
      <c r="V22" s="80">
        <v>0.01</v>
      </c>
      <c r="W22" s="80">
        <v>0.01</v>
      </c>
      <c r="X22" s="80">
        <v>0.01</v>
      </c>
      <c r="Y22" s="80">
        <v>0.01</v>
      </c>
      <c r="Z22" s="80">
        <v>0.01</v>
      </c>
      <c r="AA22" s="80">
        <v>0.01</v>
      </c>
      <c r="AB22" s="80">
        <v>0.01</v>
      </c>
      <c r="AC22" s="80">
        <v>0.01</v>
      </c>
      <c r="AD22" s="80">
        <v>0.01</v>
      </c>
      <c r="AE22" s="80">
        <v>0.24</v>
      </c>
      <c r="AF22" s="80"/>
      <c r="AG22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R437"/>
  <sheetViews>
    <sheetView workbookViewId="0">
      <pane ySplit="2" topLeftCell="A3" activePane="bottomLeft" state="frozen"/>
      <selection activeCell="B2" sqref="B2"/>
      <selection pane="bottomLeft" activeCell="D87" sqref="D87"/>
    </sheetView>
  </sheetViews>
  <sheetFormatPr defaultColWidth="9.33203125" defaultRowHeight="12.75" x14ac:dyDescent="0.15"/>
  <cols>
    <col min="1" max="1" width="16.1640625" style="29" customWidth="1"/>
    <col min="2" max="2" width="2.5" style="20" customWidth="1"/>
    <col min="3" max="3" width="44.83203125" style="18" customWidth="1"/>
    <col min="4" max="6" width="37" style="32" customWidth="1"/>
    <col min="7" max="18" width="21.33203125" style="19" customWidth="1"/>
    <col min="19" max="16384" width="9.33203125" style="19"/>
  </cols>
  <sheetData>
    <row r="1" spans="1:18" ht="18" x14ac:dyDescent="0.15">
      <c r="A1" s="29">
        <v>1</v>
      </c>
      <c r="B1" s="34" t="s">
        <v>553</v>
      </c>
      <c r="D1" s="35"/>
      <c r="E1" s="35"/>
      <c r="F1" s="3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 ht="18" x14ac:dyDescent="0.15">
      <c r="A2" s="29" t="s">
        <v>646</v>
      </c>
      <c r="B2" s="34"/>
      <c r="D2" s="37" t="s">
        <v>554</v>
      </c>
      <c r="E2" s="37" t="s">
        <v>556</v>
      </c>
      <c r="F2" s="37" t="s">
        <v>558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hidden="1" x14ac:dyDescent="0.15">
      <c r="B3" s="38" t="s">
        <v>138</v>
      </c>
    </row>
    <row r="4" spans="1:18" ht="25.5" hidden="1" x14ac:dyDescent="0.15">
      <c r="C4" s="39" t="s">
        <v>139</v>
      </c>
      <c r="D4" s="32" t="s">
        <v>349</v>
      </c>
      <c r="E4" s="32" t="s">
        <v>555</v>
      </c>
      <c r="F4" s="32" t="s">
        <v>557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idden="1" x14ac:dyDescent="0.15">
      <c r="C5" s="39" t="s">
        <v>154</v>
      </c>
      <c r="D5" s="32" t="s">
        <v>155</v>
      </c>
      <c r="E5" s="32" t="s">
        <v>155</v>
      </c>
      <c r="F5" s="32" t="s">
        <v>155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idden="1" x14ac:dyDescent="0.15">
      <c r="C6" s="39" t="s">
        <v>156</v>
      </c>
      <c r="D6" s="32" t="s">
        <v>117</v>
      </c>
      <c r="E6" s="32" t="s">
        <v>117</v>
      </c>
      <c r="F6" s="32" t="s">
        <v>117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hidden="1" x14ac:dyDescent="0.15">
      <c r="B7" s="38" t="s">
        <v>157</v>
      </c>
    </row>
    <row r="8" spans="1:18" ht="14.25" x14ac:dyDescent="0.15">
      <c r="A8" s="29" t="s">
        <v>647</v>
      </c>
      <c r="C8" s="39" t="s">
        <v>108</v>
      </c>
      <c r="D8" s="32">
        <v>22422.176848000003</v>
      </c>
      <c r="E8" s="32">
        <v>22422.176848000003</v>
      </c>
      <c r="F8" s="32">
        <v>22422.176848000003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hidden="1" x14ac:dyDescent="0.15">
      <c r="C9" s="39" t="s">
        <v>158</v>
      </c>
      <c r="D9" s="32" t="s">
        <v>95</v>
      </c>
      <c r="E9" s="32" t="s">
        <v>95</v>
      </c>
      <c r="F9" s="32" t="s">
        <v>95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idden="1" x14ac:dyDescent="0.15">
      <c r="C10" s="39" t="s">
        <v>159</v>
      </c>
      <c r="D10" s="41">
        <v>1.3142107236595424</v>
      </c>
      <c r="E10" s="41">
        <v>1.3142107236595424</v>
      </c>
      <c r="F10" s="41">
        <v>1.3142107236595424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15">
      <c r="A11" s="29" t="s">
        <v>648</v>
      </c>
      <c r="C11" s="39" t="s">
        <v>160</v>
      </c>
      <c r="D11" s="32" t="s">
        <v>118</v>
      </c>
      <c r="E11" s="32" t="s">
        <v>118</v>
      </c>
      <c r="F11" s="32" t="s">
        <v>118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idden="1" x14ac:dyDescent="0.15">
      <c r="C12" s="39" t="s">
        <v>161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hidden="1" x14ac:dyDescent="0.15">
      <c r="C13" s="43" t="s">
        <v>96</v>
      </c>
      <c r="D13" s="54">
        <v>0.13339999999999999</v>
      </c>
      <c r="E13" s="54">
        <v>0.13339999999999999</v>
      </c>
      <c r="F13" s="54">
        <v>0.13339999999999999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</row>
    <row r="14" spans="1:18" hidden="1" x14ac:dyDescent="0.15">
      <c r="C14" s="45" t="s">
        <v>97</v>
      </c>
      <c r="D14" s="54">
        <v>0.121</v>
      </c>
      <c r="E14" s="54">
        <v>0.121</v>
      </c>
      <c r="F14" s="54">
        <v>0.121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</row>
    <row r="15" spans="1:18" hidden="1" x14ac:dyDescent="0.15">
      <c r="C15" s="45" t="s">
        <v>98</v>
      </c>
      <c r="D15" s="54">
        <v>0.11700000000000001</v>
      </c>
      <c r="E15" s="54">
        <v>0.11700000000000001</v>
      </c>
      <c r="F15" s="54">
        <v>0.11700000000000001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</row>
    <row r="16" spans="1:18" hidden="1" x14ac:dyDescent="0.15">
      <c r="C16" s="45" t="s">
        <v>99</v>
      </c>
      <c r="D16" s="54">
        <v>0.23150000000000001</v>
      </c>
      <c r="E16" s="54">
        <v>0.23150000000000001</v>
      </c>
      <c r="F16" s="54">
        <v>0.23150000000000001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x14ac:dyDescent="0.15">
      <c r="A17" s="29" t="s">
        <v>649</v>
      </c>
      <c r="C17" s="45" t="s">
        <v>271</v>
      </c>
      <c r="D17" s="54">
        <v>0.14610000000000001</v>
      </c>
      <c r="E17" s="54">
        <v>0.14610000000000001</v>
      </c>
      <c r="F17" s="54">
        <v>0.14610000000000001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  <row r="18" spans="1:18" hidden="1" x14ac:dyDescent="0.15">
      <c r="C18" s="39" t="s">
        <v>162</v>
      </c>
      <c r="D18" s="41">
        <v>0</v>
      </c>
      <c r="E18" s="41">
        <v>0</v>
      </c>
      <c r="F18" s="41">
        <v>0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hidden="1" x14ac:dyDescent="0.15">
      <c r="C19" s="39" t="s">
        <v>163</v>
      </c>
      <c r="D19" s="32" t="s">
        <v>164</v>
      </c>
      <c r="E19" s="32" t="s">
        <v>164</v>
      </c>
      <c r="F19" s="32" t="s">
        <v>164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</row>
    <row r="20" spans="1:18" hidden="1" x14ac:dyDescent="0.15">
      <c r="C20" s="39" t="s">
        <v>165</v>
      </c>
      <c r="D20" s="41">
        <v>0</v>
      </c>
      <c r="E20" s="41">
        <v>0</v>
      </c>
      <c r="F20" s="41">
        <v>0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idden="1" x14ac:dyDescent="0.15">
      <c r="C21" s="39" t="s">
        <v>166</v>
      </c>
      <c r="D21" s="32" t="s">
        <v>119</v>
      </c>
      <c r="E21" s="32" t="s">
        <v>119</v>
      </c>
      <c r="F21" s="32" t="s">
        <v>119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x14ac:dyDescent="0.15">
      <c r="A22" s="29" t="s">
        <v>650</v>
      </c>
      <c r="C22" s="39" t="s">
        <v>100</v>
      </c>
      <c r="D22" s="41">
        <v>4.2699999999999996</v>
      </c>
      <c r="E22" s="41">
        <v>4.2699999999999996</v>
      </c>
      <c r="F22" s="41">
        <v>4.2699999999999996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</row>
    <row r="23" spans="1:18" hidden="1" x14ac:dyDescent="0.15">
      <c r="C23" s="39" t="s">
        <v>101</v>
      </c>
      <c r="D23" s="41">
        <v>4.2699999999999996</v>
      </c>
      <c r="E23" s="41">
        <v>4.2699999999999996</v>
      </c>
      <c r="F23" s="41">
        <v>4.2699999999999996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ht="25.5" hidden="1" x14ac:dyDescent="0.15">
      <c r="C24" s="39" t="s">
        <v>102</v>
      </c>
      <c r="D24" s="19" t="s">
        <v>338</v>
      </c>
      <c r="E24" s="19" t="s">
        <v>338</v>
      </c>
      <c r="F24" s="19" t="s">
        <v>338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hidden="1" x14ac:dyDescent="0.15">
      <c r="B25" s="38" t="s">
        <v>167</v>
      </c>
    </row>
    <row r="26" spans="1:18" hidden="1" x14ac:dyDescent="0.15">
      <c r="C26" s="38" t="s">
        <v>168</v>
      </c>
    </row>
    <row r="27" spans="1:18" hidden="1" x14ac:dyDescent="0.15">
      <c r="C27" s="39" t="s">
        <v>169</v>
      </c>
      <c r="D27" s="32" t="s">
        <v>273</v>
      </c>
      <c r="E27" s="32" t="s">
        <v>273</v>
      </c>
      <c r="F27" s="32" t="s">
        <v>273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 ht="14.25" x14ac:dyDescent="0.15">
      <c r="A28" s="29" t="s">
        <v>653</v>
      </c>
      <c r="C28" s="39" t="s">
        <v>109</v>
      </c>
      <c r="D28" s="47">
        <v>5184.32</v>
      </c>
      <c r="E28" s="32">
        <v>5184.32</v>
      </c>
      <c r="F28" s="32">
        <v>5184.32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 ht="14.25" hidden="1" x14ac:dyDescent="0.15">
      <c r="C29" s="39" t="s">
        <v>110</v>
      </c>
      <c r="D29" s="47">
        <v>4338.78</v>
      </c>
      <c r="E29" s="32">
        <v>4338.78</v>
      </c>
      <c r="F29" s="32">
        <v>4338.78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8" x14ac:dyDescent="0.15">
      <c r="A30" s="29" t="s">
        <v>651</v>
      </c>
      <c r="C30" s="39" t="s">
        <v>170</v>
      </c>
      <c r="D30" s="48">
        <v>0.41902317196906036</v>
      </c>
      <c r="E30" s="44">
        <v>0.41902317196906036</v>
      </c>
      <c r="F30" s="44">
        <v>0.41902317196906036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idden="1" x14ac:dyDescent="0.15">
      <c r="C31" s="38" t="s">
        <v>171</v>
      </c>
    </row>
    <row r="32" spans="1:18" hidden="1" x14ac:dyDescent="0.15">
      <c r="C32" s="39" t="s">
        <v>169</v>
      </c>
      <c r="D32" s="19" t="s">
        <v>305</v>
      </c>
      <c r="E32" s="19" t="s">
        <v>305</v>
      </c>
      <c r="F32" s="19" t="s">
        <v>305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ht="14.25" x14ac:dyDescent="0.15">
      <c r="A33" s="29" t="s">
        <v>652</v>
      </c>
      <c r="C33" s="39" t="s">
        <v>109</v>
      </c>
      <c r="D33" s="32">
        <v>3739.134</v>
      </c>
      <c r="E33" s="32">
        <v>3739.134</v>
      </c>
      <c r="F33" s="32">
        <v>3739.134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</row>
    <row r="34" spans="1:18" ht="14.25" hidden="1" x14ac:dyDescent="0.15">
      <c r="C34" s="39" t="s">
        <v>110</v>
      </c>
      <c r="D34" s="32">
        <v>3739.134</v>
      </c>
      <c r="E34" s="32">
        <v>3739.134</v>
      </c>
      <c r="F34" s="32">
        <v>3739.134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</row>
    <row r="35" spans="1:18" hidden="1" x14ac:dyDescent="0.15">
      <c r="C35" s="39" t="s">
        <v>172</v>
      </c>
      <c r="D35" s="44">
        <v>0.58097682803093964</v>
      </c>
      <c r="E35" s="44">
        <v>0.58097682803093964</v>
      </c>
      <c r="F35" s="44">
        <v>0.58097682803093964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ht="14.25" hidden="1" x14ac:dyDescent="0.15">
      <c r="C36" s="38" t="s">
        <v>111</v>
      </c>
    </row>
    <row r="37" spans="1:18" hidden="1" x14ac:dyDescent="0.15">
      <c r="C37" s="39" t="s">
        <v>96</v>
      </c>
      <c r="D37" s="49">
        <v>220.72</v>
      </c>
      <c r="E37" s="41">
        <v>220.72</v>
      </c>
      <c r="F37" s="41">
        <v>220.72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</row>
    <row r="38" spans="1:18" hidden="1" x14ac:dyDescent="0.15">
      <c r="C38" s="39" t="s">
        <v>97</v>
      </c>
      <c r="D38" s="49">
        <v>144.86000000000001</v>
      </c>
      <c r="E38" s="41">
        <v>144.86000000000001</v>
      </c>
      <c r="F38" s="41">
        <v>144.86000000000001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hidden="1" x14ac:dyDescent="0.15">
      <c r="C39" s="39" t="s">
        <v>98</v>
      </c>
      <c r="D39" s="49">
        <v>186.18</v>
      </c>
      <c r="E39" s="41">
        <v>186.18</v>
      </c>
      <c r="F39" s="41">
        <v>186.18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idden="1" x14ac:dyDescent="0.15">
      <c r="C40" s="39" t="s">
        <v>99</v>
      </c>
      <c r="D40" s="49">
        <v>293.66000000000003</v>
      </c>
      <c r="E40" s="41">
        <v>293.66000000000003</v>
      </c>
      <c r="F40" s="41">
        <v>293.66000000000003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ht="14.25" x14ac:dyDescent="0.15">
      <c r="A41" s="29" t="s">
        <v>654</v>
      </c>
      <c r="C41" s="39" t="s">
        <v>112</v>
      </c>
      <c r="D41" s="49">
        <f>SUM(D37:D40)</f>
        <v>845.42000000000007</v>
      </c>
      <c r="E41" s="41">
        <f>SUM(E37:E40)</f>
        <v>845.42000000000007</v>
      </c>
      <c r="F41" s="41">
        <f>SUM(F37:F40)</f>
        <v>845.42000000000007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spans="1:18" ht="14.25" hidden="1" x14ac:dyDescent="0.15">
      <c r="C42" s="39" t="s">
        <v>113</v>
      </c>
      <c r="D42" s="32">
        <v>0</v>
      </c>
      <c r="E42" s="32">
        <v>0</v>
      </c>
      <c r="F42" s="32">
        <v>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hidden="1" x14ac:dyDescent="0.15">
      <c r="C43" s="38" t="s">
        <v>176</v>
      </c>
    </row>
    <row r="44" spans="1:18" ht="14.25" hidden="1" x14ac:dyDescent="0.15">
      <c r="C44" s="39" t="s">
        <v>114</v>
      </c>
      <c r="D44" s="32">
        <v>0</v>
      </c>
      <c r="E44" s="32">
        <v>0</v>
      </c>
      <c r="F44" s="32">
        <v>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ht="14.25" hidden="1" x14ac:dyDescent="0.15">
      <c r="C45" s="39" t="s">
        <v>113</v>
      </c>
      <c r="D45" s="32">
        <v>0</v>
      </c>
      <c r="E45" s="32">
        <v>0</v>
      </c>
      <c r="F45" s="32">
        <v>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  <row r="46" spans="1:18" hidden="1" x14ac:dyDescent="0.15">
      <c r="C46" s="38" t="s">
        <v>177</v>
      </c>
    </row>
    <row r="47" spans="1:18" hidden="1" x14ac:dyDescent="0.15">
      <c r="C47" s="39" t="s">
        <v>178</v>
      </c>
      <c r="D47" s="32" t="s">
        <v>267</v>
      </c>
      <c r="E47" s="32" t="s">
        <v>267</v>
      </c>
      <c r="F47" s="32" t="s">
        <v>267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18" hidden="1" x14ac:dyDescent="0.15">
      <c r="C48" s="39" t="s">
        <v>179</v>
      </c>
      <c r="D48" s="50" t="s">
        <v>304</v>
      </c>
      <c r="E48" s="50" t="s">
        <v>304</v>
      </c>
      <c r="F48" s="50" t="s">
        <v>304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18" ht="14.25" hidden="1" x14ac:dyDescent="0.15">
      <c r="C49" s="39" t="s">
        <v>114</v>
      </c>
      <c r="D49" s="32">
        <v>3739.134</v>
      </c>
      <c r="E49" s="32">
        <v>3739.134</v>
      </c>
      <c r="F49" s="32">
        <v>3739.134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</row>
    <row r="50" spans="2:18" hidden="1" x14ac:dyDescent="0.15">
      <c r="C50" s="38" t="s">
        <v>180</v>
      </c>
    </row>
    <row r="51" spans="2:18" hidden="1" x14ac:dyDescent="0.15">
      <c r="C51" s="39" t="s">
        <v>179</v>
      </c>
      <c r="D51" s="32" t="s">
        <v>181</v>
      </c>
      <c r="E51" s="32" t="s">
        <v>181</v>
      </c>
      <c r="F51" s="32" t="s">
        <v>181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</row>
    <row r="52" spans="2:18" ht="14.25" hidden="1" x14ac:dyDescent="0.15">
      <c r="C52" s="39" t="s">
        <v>114</v>
      </c>
      <c r="D52" s="32">
        <v>15534.17</v>
      </c>
      <c r="E52" s="32">
        <v>15534.17</v>
      </c>
      <c r="F52" s="32">
        <v>15534.17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</row>
    <row r="53" spans="2:18" hidden="1" x14ac:dyDescent="0.15">
      <c r="C53" s="38" t="s">
        <v>182</v>
      </c>
    </row>
    <row r="54" spans="2:18" hidden="1" x14ac:dyDescent="0.15">
      <c r="C54" s="39" t="s">
        <v>179</v>
      </c>
      <c r="D54" s="32" t="s">
        <v>103</v>
      </c>
      <c r="E54" s="32" t="s">
        <v>103</v>
      </c>
      <c r="F54" s="32" t="s">
        <v>103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2:18" ht="14.25" hidden="1" x14ac:dyDescent="0.15">
      <c r="C55" s="39" t="s">
        <v>114</v>
      </c>
      <c r="D55" s="32">
        <v>44872.35</v>
      </c>
      <c r="E55" s="32">
        <v>44872.35</v>
      </c>
      <c r="F55" s="32">
        <v>44872.35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</row>
    <row r="56" spans="2:18" ht="14.25" hidden="1" x14ac:dyDescent="0.15">
      <c r="C56" s="39" t="s">
        <v>115</v>
      </c>
      <c r="D56" s="51">
        <v>1.8400000000000001E-7</v>
      </c>
      <c r="E56" s="51">
        <v>1.8400000000000001E-7</v>
      </c>
      <c r="F56" s="51">
        <v>1.8400000000000001E-7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</row>
    <row r="57" spans="2:18" hidden="1" x14ac:dyDescent="0.15">
      <c r="C57" s="38" t="s">
        <v>183</v>
      </c>
    </row>
    <row r="58" spans="2:18" hidden="1" x14ac:dyDescent="0.15">
      <c r="C58" s="39" t="s">
        <v>184</v>
      </c>
      <c r="D58" s="44">
        <v>0.26533927416206726</v>
      </c>
      <c r="E58" s="44">
        <v>0.26533927416206726</v>
      </c>
      <c r="F58" s="44">
        <v>7.0757139776551334E-2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</row>
    <row r="59" spans="2:18" hidden="1" x14ac:dyDescent="0.15">
      <c r="B59" s="38" t="s">
        <v>185</v>
      </c>
    </row>
    <row r="60" spans="2:18" hidden="1" x14ac:dyDescent="0.15">
      <c r="C60" s="52" t="s">
        <v>186</v>
      </c>
      <c r="D60" s="32" t="s">
        <v>104</v>
      </c>
      <c r="E60" s="32" t="s">
        <v>104</v>
      </c>
      <c r="F60" s="32" t="s">
        <v>104</v>
      </c>
    </row>
    <row r="61" spans="2:18" hidden="1" x14ac:dyDescent="0.15">
      <c r="C61" s="39" t="s">
        <v>187</v>
      </c>
      <c r="D61" s="32" t="s">
        <v>120</v>
      </c>
      <c r="E61" s="32" t="s">
        <v>120</v>
      </c>
      <c r="F61" s="32" t="s">
        <v>120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</row>
    <row r="62" spans="2:18" hidden="1" x14ac:dyDescent="0.15">
      <c r="C62" s="39" t="s">
        <v>188</v>
      </c>
      <c r="D62" s="32" t="s">
        <v>121</v>
      </c>
      <c r="E62" s="32" t="s">
        <v>121</v>
      </c>
      <c r="F62" s="32" t="s">
        <v>121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</row>
    <row r="63" spans="2:18" hidden="1" x14ac:dyDescent="0.15">
      <c r="C63" s="39" t="s">
        <v>189</v>
      </c>
      <c r="D63" s="32" t="s">
        <v>122</v>
      </c>
      <c r="E63" s="32" t="s">
        <v>122</v>
      </c>
      <c r="F63" s="32" t="s">
        <v>122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2:18" hidden="1" x14ac:dyDescent="0.15">
      <c r="C64" s="38" t="s">
        <v>195</v>
      </c>
    </row>
    <row r="65" spans="3:18" hidden="1" x14ac:dyDescent="0.15">
      <c r="C65" s="39" t="s">
        <v>196</v>
      </c>
      <c r="D65" s="32" t="s">
        <v>105</v>
      </c>
      <c r="E65" s="32" t="s">
        <v>105</v>
      </c>
      <c r="F65" s="32" t="s">
        <v>105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3:18" hidden="1" x14ac:dyDescent="0.15">
      <c r="C66" s="39" t="s">
        <v>197</v>
      </c>
      <c r="D66" s="32" t="s">
        <v>106</v>
      </c>
      <c r="E66" s="32" t="s">
        <v>106</v>
      </c>
      <c r="F66" s="32" t="s">
        <v>106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</row>
    <row r="67" spans="3:18" hidden="1" x14ac:dyDescent="0.15">
      <c r="C67" s="39" t="s">
        <v>198</v>
      </c>
      <c r="D67" s="78">
        <v>80</v>
      </c>
      <c r="E67" s="32">
        <v>78</v>
      </c>
      <c r="F67" s="32">
        <v>80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</row>
    <row r="68" spans="3:18" hidden="1" x14ac:dyDescent="0.15">
      <c r="C68" s="39" t="s">
        <v>107</v>
      </c>
      <c r="D68" s="32">
        <v>60</v>
      </c>
      <c r="E68" s="32">
        <v>60</v>
      </c>
      <c r="F68" s="32">
        <v>60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</row>
    <row r="69" spans="3:18" ht="14.25" hidden="1" x14ac:dyDescent="0.15">
      <c r="C69" s="39" t="s">
        <v>116</v>
      </c>
      <c r="D69" s="44">
        <v>4037.61</v>
      </c>
      <c r="E69" s="44">
        <v>4037.61</v>
      </c>
      <c r="F69" s="44">
        <v>4037.61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</row>
    <row r="70" spans="3:18" x14ac:dyDescent="0.15">
      <c r="C70" s="52"/>
      <c r="D70" s="53"/>
      <c r="E70" s="53"/>
      <c r="F70" s="53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</row>
    <row r="71" spans="3:18" x14ac:dyDescent="0.15">
      <c r="C71" s="52"/>
      <c r="D71" s="53"/>
      <c r="E71" s="53"/>
      <c r="F71" s="53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3:18" x14ac:dyDescent="0.15">
      <c r="C72" s="52"/>
      <c r="D72" s="53"/>
      <c r="E72" s="53"/>
      <c r="F72" s="5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3:18" x14ac:dyDescent="0.15">
      <c r="C73" s="52"/>
      <c r="D73" s="53"/>
      <c r="E73" s="53"/>
      <c r="F73" s="5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3:18" x14ac:dyDescent="0.15">
      <c r="C74" s="52"/>
      <c r="D74" s="53"/>
      <c r="E74" s="53"/>
      <c r="F74" s="5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3:18" x14ac:dyDescent="0.15">
      <c r="C75" s="52"/>
      <c r="D75" s="53"/>
      <c r="E75" s="53"/>
      <c r="F75" s="5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6" spans="3:18" x14ac:dyDescent="0.15">
      <c r="C76" s="52"/>
      <c r="D76" s="53"/>
      <c r="E76" s="53"/>
      <c r="F76" s="53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</row>
    <row r="77" spans="3:18" x14ac:dyDescent="0.15">
      <c r="C77" s="52"/>
      <c r="D77" s="53"/>
      <c r="E77" s="53"/>
      <c r="F77" s="53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</row>
    <row r="78" spans="3:18" x14ac:dyDescent="0.15">
      <c r="C78" s="52"/>
      <c r="D78" s="53"/>
      <c r="E78" s="53"/>
      <c r="F78" s="53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</row>
    <row r="79" spans="3:18" x14ac:dyDescent="0.15">
      <c r="C79" s="52"/>
      <c r="D79" s="53"/>
      <c r="E79" s="53"/>
      <c r="F79" s="5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</row>
    <row r="80" spans="3:18" x14ac:dyDescent="0.15">
      <c r="C80" s="52"/>
      <c r="D80" s="53"/>
      <c r="E80" s="53"/>
      <c r="F80" s="53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</row>
    <row r="81" spans="3:18" x14ac:dyDescent="0.15">
      <c r="C81" s="52"/>
      <c r="D81" s="53"/>
      <c r="E81" s="53"/>
      <c r="F81" s="53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3:18" x14ac:dyDescent="0.15">
      <c r="C82" s="52"/>
      <c r="D82" s="53"/>
      <c r="E82" s="53"/>
      <c r="F82" s="53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3:18" x14ac:dyDescent="0.15">
      <c r="C83" s="52"/>
      <c r="D83" s="53"/>
      <c r="E83" s="53"/>
      <c r="F83" s="53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</row>
    <row r="84" spans="3:18" x14ac:dyDescent="0.15">
      <c r="C84" s="52"/>
      <c r="D84" s="53"/>
      <c r="E84" s="53"/>
      <c r="F84" s="53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</row>
    <row r="85" spans="3:18" x14ac:dyDescent="0.15">
      <c r="C85" s="52"/>
      <c r="D85" s="53"/>
      <c r="E85" s="53"/>
      <c r="F85" s="53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6" spans="3:18" x14ac:dyDescent="0.15">
      <c r="C86" s="52"/>
      <c r="D86" s="53"/>
      <c r="E86" s="53"/>
      <c r="F86" s="5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</row>
    <row r="87" spans="3:18" x14ac:dyDescent="0.15">
      <c r="C87" s="52"/>
      <c r="D87" s="53"/>
      <c r="E87" s="53"/>
      <c r="F87" s="53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</row>
    <row r="88" spans="3:18" x14ac:dyDescent="0.15">
      <c r="C88" s="52"/>
      <c r="D88" s="53"/>
      <c r="E88" s="53"/>
      <c r="F88" s="53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3:18" x14ac:dyDescent="0.15">
      <c r="C89" s="52"/>
      <c r="D89" s="53"/>
      <c r="E89" s="53"/>
      <c r="F89" s="53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</row>
    <row r="90" spans="3:18" x14ac:dyDescent="0.15">
      <c r="C90" s="52"/>
      <c r="D90" s="53"/>
      <c r="E90" s="53"/>
      <c r="F90" s="53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3:18" x14ac:dyDescent="0.15">
      <c r="C91" s="52"/>
      <c r="D91" s="53"/>
      <c r="E91" s="53"/>
      <c r="F91" s="53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3:18" x14ac:dyDescent="0.15">
      <c r="C92" s="52"/>
      <c r="D92" s="53"/>
      <c r="E92" s="53"/>
      <c r="F92" s="53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</row>
    <row r="93" spans="3:18" x14ac:dyDescent="0.15">
      <c r="C93" s="52"/>
      <c r="D93" s="53"/>
      <c r="E93" s="53"/>
      <c r="F93" s="53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</row>
    <row r="94" spans="3:18" x14ac:dyDescent="0.15">
      <c r="C94" s="52"/>
      <c r="D94" s="53"/>
      <c r="E94" s="53"/>
      <c r="F94" s="53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3:18" x14ac:dyDescent="0.15">
      <c r="C95" s="52"/>
      <c r="D95" s="53"/>
      <c r="E95" s="53"/>
      <c r="F95" s="53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</row>
    <row r="96" spans="3:18" x14ac:dyDescent="0.15">
      <c r="C96" s="52"/>
      <c r="D96" s="53"/>
      <c r="E96" s="53"/>
      <c r="F96" s="53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</row>
    <row r="98" spans="3:18" x14ac:dyDescent="0.15">
      <c r="C98" s="38"/>
    </row>
    <row r="99" spans="3:18" x14ac:dyDescent="0.15">
      <c r="C99" s="52"/>
      <c r="D99" s="53"/>
      <c r="E99" s="53"/>
      <c r="F99" s="53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</row>
    <row r="100" spans="3:18" x14ac:dyDescent="0.15">
      <c r="C100" s="52"/>
      <c r="D100" s="53"/>
      <c r="E100" s="53"/>
      <c r="F100" s="53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</row>
    <row r="101" spans="3:18" x14ac:dyDescent="0.15">
      <c r="C101" s="52"/>
      <c r="D101" s="53"/>
      <c r="E101" s="53"/>
      <c r="F101" s="53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</row>
    <row r="102" spans="3:18" x14ac:dyDescent="0.15">
      <c r="C102" s="52"/>
      <c r="D102" s="53"/>
      <c r="E102" s="53"/>
      <c r="F102" s="53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3:18" x14ac:dyDescent="0.15">
      <c r="C103" s="52"/>
      <c r="D103" s="53"/>
      <c r="E103" s="53"/>
      <c r="F103" s="53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</row>
    <row r="104" spans="3:18" x14ac:dyDescent="0.15">
      <c r="C104" s="52"/>
      <c r="D104" s="53"/>
      <c r="E104" s="53"/>
      <c r="F104" s="53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</row>
    <row r="105" spans="3:18" x14ac:dyDescent="0.15">
      <c r="C105" s="52"/>
      <c r="D105" s="53"/>
      <c r="E105" s="53"/>
      <c r="F105" s="53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</row>
    <row r="106" spans="3:18" x14ac:dyDescent="0.15">
      <c r="C106" s="52"/>
      <c r="D106" s="53"/>
      <c r="E106" s="53"/>
      <c r="F106" s="53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</row>
    <row r="107" spans="3:18" x14ac:dyDescent="0.15">
      <c r="C107" s="52"/>
      <c r="D107" s="53"/>
      <c r="E107" s="53"/>
      <c r="F107" s="53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</row>
    <row r="108" spans="3:18" x14ac:dyDescent="0.15">
      <c r="C108" s="52"/>
      <c r="D108" s="53"/>
      <c r="E108" s="53"/>
      <c r="F108" s="53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</row>
    <row r="109" spans="3:18" x14ac:dyDescent="0.15">
      <c r="C109" s="52"/>
      <c r="D109" s="53"/>
      <c r="E109" s="53"/>
      <c r="F109" s="53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</row>
    <row r="110" spans="3:18" x14ac:dyDescent="0.15">
      <c r="C110" s="52"/>
      <c r="D110" s="53"/>
      <c r="E110" s="53"/>
      <c r="F110" s="53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</row>
    <row r="111" spans="3:18" x14ac:dyDescent="0.15">
      <c r="C111" s="52"/>
      <c r="D111" s="53"/>
      <c r="E111" s="53"/>
      <c r="F111" s="53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</row>
    <row r="112" spans="3:18" x14ac:dyDescent="0.15">
      <c r="C112" s="52"/>
      <c r="D112" s="53"/>
      <c r="E112" s="53"/>
      <c r="F112" s="53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</row>
    <row r="113" spans="3:18" x14ac:dyDescent="0.15">
      <c r="C113" s="52"/>
      <c r="D113" s="53"/>
      <c r="E113" s="53"/>
      <c r="F113" s="53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</row>
    <row r="114" spans="3:18" x14ac:dyDescent="0.15">
      <c r="C114" s="52"/>
      <c r="D114" s="53"/>
      <c r="E114" s="53"/>
      <c r="F114" s="53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</row>
    <row r="115" spans="3:18" x14ac:dyDescent="0.15">
      <c r="C115" s="52"/>
      <c r="D115" s="53"/>
      <c r="E115" s="53"/>
      <c r="F115" s="53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</row>
    <row r="116" spans="3:18" x14ac:dyDescent="0.15">
      <c r="C116" s="52"/>
      <c r="D116" s="53"/>
      <c r="E116" s="53"/>
      <c r="F116" s="53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</row>
    <row r="117" spans="3:18" x14ac:dyDescent="0.15">
      <c r="C117" s="52"/>
      <c r="D117" s="53"/>
      <c r="E117" s="53"/>
      <c r="F117" s="53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</row>
    <row r="118" spans="3:18" x14ac:dyDescent="0.15">
      <c r="C118" s="52"/>
      <c r="D118" s="53"/>
      <c r="E118" s="53"/>
      <c r="F118" s="53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 spans="3:18" x14ac:dyDescent="0.15">
      <c r="C119" s="52"/>
      <c r="D119" s="53"/>
      <c r="E119" s="53"/>
      <c r="F119" s="53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</row>
    <row r="120" spans="3:18" x14ac:dyDescent="0.15">
      <c r="C120" s="52"/>
      <c r="D120" s="53"/>
      <c r="E120" s="53"/>
      <c r="F120" s="53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</row>
    <row r="121" spans="3:18" x14ac:dyDescent="0.15">
      <c r="C121" s="52"/>
      <c r="D121" s="53"/>
      <c r="E121" s="53"/>
      <c r="F121" s="53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</row>
    <row r="122" spans="3:18" x14ac:dyDescent="0.15">
      <c r="C122" s="52"/>
      <c r="D122" s="53"/>
      <c r="E122" s="53"/>
      <c r="F122" s="53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</row>
    <row r="123" spans="3:18" x14ac:dyDescent="0.15">
      <c r="C123" s="52"/>
      <c r="D123" s="53"/>
      <c r="E123" s="53"/>
      <c r="F123" s="53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</row>
    <row r="124" spans="3:18" x14ac:dyDescent="0.15">
      <c r="C124" s="52"/>
      <c r="D124" s="53"/>
      <c r="E124" s="53"/>
      <c r="F124" s="53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</row>
    <row r="125" spans="3:18" x14ac:dyDescent="0.15">
      <c r="C125" s="52"/>
      <c r="D125" s="53"/>
      <c r="E125" s="53"/>
      <c r="F125" s="53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3:18" x14ac:dyDescent="0.15">
      <c r="C126" s="52"/>
      <c r="D126" s="53"/>
      <c r="E126" s="53"/>
      <c r="F126" s="53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</row>
    <row r="127" spans="3:18" x14ac:dyDescent="0.15">
      <c r="C127" s="52"/>
      <c r="D127" s="53"/>
      <c r="E127" s="53"/>
      <c r="F127" s="53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9" spans="3:18" x14ac:dyDescent="0.15">
      <c r="C129" s="38"/>
    </row>
    <row r="130" spans="3:18" x14ac:dyDescent="0.15">
      <c r="C130" s="52"/>
      <c r="D130" s="53"/>
      <c r="E130" s="53"/>
      <c r="F130" s="53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 spans="3:18" x14ac:dyDescent="0.15">
      <c r="C131" s="52"/>
      <c r="D131" s="53"/>
      <c r="E131" s="53"/>
      <c r="F131" s="53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</row>
    <row r="132" spans="3:18" x14ac:dyDescent="0.15">
      <c r="C132" s="52"/>
      <c r="D132" s="53"/>
      <c r="E132" s="53"/>
      <c r="F132" s="53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 spans="3:18" x14ac:dyDescent="0.15">
      <c r="C133" s="52"/>
      <c r="D133" s="53"/>
      <c r="E133" s="53"/>
      <c r="F133" s="53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 spans="3:18" x14ac:dyDescent="0.15">
      <c r="C134" s="52"/>
      <c r="D134" s="53"/>
      <c r="E134" s="53"/>
      <c r="F134" s="53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 spans="3:18" x14ac:dyDescent="0.15">
      <c r="C135" s="52"/>
      <c r="D135" s="53"/>
      <c r="E135" s="53"/>
      <c r="F135" s="53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 spans="3:18" x14ac:dyDescent="0.15">
      <c r="C136" s="52"/>
      <c r="D136" s="53"/>
      <c r="E136" s="53"/>
      <c r="F136" s="53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3:18" x14ac:dyDescent="0.15">
      <c r="C137" s="52"/>
      <c r="D137" s="53"/>
      <c r="E137" s="53"/>
      <c r="F137" s="53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3:18" x14ac:dyDescent="0.15">
      <c r="C138" s="52"/>
      <c r="D138" s="53"/>
      <c r="E138" s="53"/>
      <c r="F138" s="53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</row>
    <row r="139" spans="3:18" x14ac:dyDescent="0.15">
      <c r="C139" s="52"/>
      <c r="D139" s="53"/>
      <c r="E139" s="53"/>
      <c r="F139" s="53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</row>
    <row r="140" spans="3:18" x14ac:dyDescent="0.15">
      <c r="C140" s="52"/>
      <c r="D140" s="53"/>
      <c r="E140" s="53"/>
      <c r="F140" s="53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</row>
    <row r="141" spans="3:18" x14ac:dyDescent="0.15">
      <c r="C141" s="52"/>
      <c r="D141" s="53"/>
      <c r="E141" s="53"/>
      <c r="F141" s="53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</row>
    <row r="142" spans="3:18" x14ac:dyDescent="0.15">
      <c r="C142" s="52"/>
      <c r="D142" s="53"/>
      <c r="E142" s="53"/>
      <c r="F142" s="53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</row>
    <row r="143" spans="3:18" x14ac:dyDescent="0.15">
      <c r="C143" s="52"/>
      <c r="D143" s="53"/>
      <c r="E143" s="53"/>
      <c r="F143" s="53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</row>
    <row r="144" spans="3:18" x14ac:dyDescent="0.15">
      <c r="C144" s="52"/>
      <c r="D144" s="53"/>
      <c r="E144" s="53"/>
      <c r="F144" s="53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</row>
    <row r="145" spans="3:18" x14ac:dyDescent="0.15">
      <c r="C145" s="52"/>
      <c r="D145" s="53"/>
      <c r="E145" s="53"/>
      <c r="F145" s="53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</row>
    <row r="146" spans="3:18" x14ac:dyDescent="0.15">
      <c r="C146" s="52"/>
      <c r="D146" s="53"/>
      <c r="E146" s="53"/>
      <c r="F146" s="53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</row>
    <row r="147" spans="3:18" x14ac:dyDescent="0.15">
      <c r="C147" s="52"/>
      <c r="D147" s="53"/>
      <c r="E147" s="53"/>
      <c r="F147" s="53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</row>
    <row r="148" spans="3:18" x14ac:dyDescent="0.15">
      <c r="C148" s="52"/>
      <c r="D148" s="53"/>
      <c r="E148" s="53"/>
      <c r="F148" s="53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 spans="3:18" x14ac:dyDescent="0.15">
      <c r="C149" s="52"/>
      <c r="D149" s="53"/>
      <c r="E149" s="53"/>
      <c r="F149" s="53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</row>
    <row r="150" spans="3:18" x14ac:dyDescent="0.15">
      <c r="C150" s="52"/>
      <c r="D150" s="53"/>
      <c r="E150" s="53"/>
      <c r="F150" s="53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3:18" x14ac:dyDescent="0.15">
      <c r="C151" s="52"/>
      <c r="D151" s="53"/>
      <c r="E151" s="53"/>
      <c r="F151" s="53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3:18" x14ac:dyDescent="0.15">
      <c r="C152" s="52"/>
      <c r="D152" s="53"/>
      <c r="E152" s="53"/>
      <c r="F152" s="53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3:18" x14ac:dyDescent="0.15">
      <c r="C153" s="52"/>
      <c r="D153" s="53"/>
      <c r="E153" s="53"/>
      <c r="F153" s="53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3:18" x14ac:dyDescent="0.15">
      <c r="C154" s="52"/>
      <c r="D154" s="53"/>
      <c r="E154" s="53"/>
      <c r="F154" s="53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3:18" x14ac:dyDescent="0.15">
      <c r="C155" s="52"/>
      <c r="D155" s="53"/>
      <c r="E155" s="53"/>
      <c r="F155" s="53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3:18" x14ac:dyDescent="0.15">
      <c r="C156" s="52"/>
      <c r="D156" s="53"/>
      <c r="E156" s="53"/>
      <c r="F156" s="53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3:18" x14ac:dyDescent="0.15">
      <c r="C157" s="52"/>
      <c r="D157" s="53"/>
      <c r="E157" s="53"/>
      <c r="F157" s="53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</row>
    <row r="158" spans="3:18" x14ac:dyDescent="0.15">
      <c r="C158" s="52"/>
      <c r="D158" s="53"/>
      <c r="E158" s="53"/>
      <c r="F158" s="53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60" spans="3:18" x14ac:dyDescent="0.15">
      <c r="C160" s="38"/>
    </row>
    <row r="161" spans="3:18" x14ac:dyDescent="0.15">
      <c r="C161" s="52"/>
      <c r="D161" s="53"/>
      <c r="E161" s="53"/>
      <c r="F161" s="53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3:18" x14ac:dyDescent="0.15">
      <c r="C162" s="52"/>
      <c r="D162" s="53"/>
      <c r="E162" s="53"/>
      <c r="F162" s="53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</row>
    <row r="163" spans="3:18" x14ac:dyDescent="0.15">
      <c r="C163" s="52"/>
      <c r="D163" s="53"/>
      <c r="E163" s="53"/>
      <c r="F163" s="53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3:18" x14ac:dyDescent="0.15">
      <c r="C164" s="52"/>
      <c r="D164" s="53"/>
      <c r="E164" s="53"/>
      <c r="F164" s="53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3:18" x14ac:dyDescent="0.15">
      <c r="C165" s="52"/>
      <c r="D165" s="53"/>
      <c r="E165" s="53"/>
      <c r="F165" s="53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3:18" x14ac:dyDescent="0.15">
      <c r="C166" s="52"/>
      <c r="D166" s="53"/>
      <c r="E166" s="53"/>
      <c r="F166" s="53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3:18" x14ac:dyDescent="0.15">
      <c r="C167" s="52"/>
      <c r="D167" s="53"/>
      <c r="E167" s="53"/>
      <c r="F167" s="53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3:18" x14ac:dyDescent="0.15">
      <c r="C168" s="52"/>
      <c r="D168" s="53"/>
      <c r="E168" s="53"/>
      <c r="F168" s="53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3:18" x14ac:dyDescent="0.15">
      <c r="C169" s="52"/>
      <c r="D169" s="53"/>
      <c r="E169" s="53"/>
      <c r="F169" s="53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</row>
    <row r="170" spans="3:18" x14ac:dyDescent="0.15">
      <c r="C170" s="52"/>
      <c r="D170" s="53"/>
      <c r="E170" s="53"/>
      <c r="F170" s="53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3:18" x14ac:dyDescent="0.15">
      <c r="C171" s="52"/>
      <c r="D171" s="53"/>
      <c r="E171" s="53"/>
      <c r="F171" s="53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3:18" x14ac:dyDescent="0.15">
      <c r="C172" s="52"/>
      <c r="D172" s="53"/>
      <c r="E172" s="53"/>
      <c r="F172" s="53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3:18" x14ac:dyDescent="0.15">
      <c r="C173" s="52"/>
      <c r="D173" s="53"/>
      <c r="E173" s="53"/>
      <c r="F173" s="53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3:18" x14ac:dyDescent="0.15">
      <c r="C174" s="52"/>
      <c r="D174" s="53"/>
      <c r="E174" s="53"/>
      <c r="F174" s="53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3:18" x14ac:dyDescent="0.15">
      <c r="C175" s="52"/>
      <c r="D175" s="53"/>
      <c r="E175" s="53"/>
      <c r="F175" s="53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3:18" x14ac:dyDescent="0.15">
      <c r="C176" s="52"/>
      <c r="D176" s="53"/>
      <c r="E176" s="53"/>
      <c r="F176" s="53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3:18" x14ac:dyDescent="0.15">
      <c r="C177" s="52"/>
      <c r="D177" s="53"/>
      <c r="E177" s="53"/>
      <c r="F177" s="53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3:18" x14ac:dyDescent="0.15">
      <c r="C178" s="52"/>
      <c r="D178" s="53"/>
      <c r="E178" s="53"/>
      <c r="F178" s="53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3:18" x14ac:dyDescent="0.15">
      <c r="C179" s="52"/>
      <c r="D179" s="53"/>
      <c r="E179" s="53"/>
      <c r="F179" s="53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3:18" x14ac:dyDescent="0.15">
      <c r="C180" s="52"/>
      <c r="D180" s="53"/>
      <c r="E180" s="53"/>
      <c r="F180" s="53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3:18" x14ac:dyDescent="0.15">
      <c r="C181" s="52"/>
      <c r="D181" s="53"/>
      <c r="E181" s="53"/>
      <c r="F181" s="53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3:18" x14ac:dyDescent="0.15">
      <c r="C182" s="52"/>
      <c r="D182" s="53"/>
      <c r="E182" s="53"/>
      <c r="F182" s="53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3:18" x14ac:dyDescent="0.15">
      <c r="C183" s="52"/>
      <c r="D183" s="53"/>
      <c r="E183" s="53"/>
      <c r="F183" s="53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3:18" x14ac:dyDescent="0.15">
      <c r="C184" s="52"/>
      <c r="D184" s="53"/>
      <c r="E184" s="53"/>
      <c r="F184" s="53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3:18" x14ac:dyDescent="0.15">
      <c r="C185" s="52"/>
      <c r="D185" s="53"/>
      <c r="E185" s="53"/>
      <c r="F185" s="53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3:18" x14ac:dyDescent="0.15">
      <c r="C186" s="52"/>
      <c r="D186" s="53"/>
      <c r="E186" s="53"/>
      <c r="F186" s="53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3:18" x14ac:dyDescent="0.15">
      <c r="C187" s="52"/>
      <c r="D187" s="53"/>
      <c r="E187" s="53"/>
      <c r="F187" s="53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3:18" x14ac:dyDescent="0.15">
      <c r="C188" s="52"/>
      <c r="D188" s="53"/>
      <c r="E188" s="53"/>
      <c r="F188" s="53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3:18" x14ac:dyDescent="0.15">
      <c r="C189" s="52"/>
      <c r="D189" s="53"/>
      <c r="E189" s="53"/>
      <c r="F189" s="53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1" spans="3:18" x14ac:dyDescent="0.15">
      <c r="C191" s="38"/>
    </row>
    <row r="192" spans="3:18" x14ac:dyDescent="0.15">
      <c r="C192" s="52"/>
      <c r="D192" s="53"/>
      <c r="E192" s="53"/>
      <c r="F192" s="53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3:18" x14ac:dyDescent="0.15">
      <c r="C193" s="52"/>
      <c r="D193" s="53"/>
      <c r="E193" s="53"/>
      <c r="F193" s="53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</row>
    <row r="194" spans="3:18" x14ac:dyDescent="0.15">
      <c r="C194" s="52"/>
      <c r="D194" s="53"/>
      <c r="E194" s="53"/>
      <c r="F194" s="53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3:18" x14ac:dyDescent="0.15">
      <c r="C195" s="52"/>
      <c r="D195" s="53"/>
      <c r="E195" s="53"/>
      <c r="F195" s="53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3:18" x14ac:dyDescent="0.15">
      <c r="C196" s="52"/>
      <c r="D196" s="53"/>
      <c r="E196" s="53"/>
      <c r="F196" s="53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3:18" x14ac:dyDescent="0.15">
      <c r="C197" s="52"/>
      <c r="D197" s="53"/>
      <c r="E197" s="53"/>
      <c r="F197" s="53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</row>
    <row r="198" spans="3:18" x14ac:dyDescent="0.15">
      <c r="C198" s="52"/>
      <c r="D198" s="53"/>
      <c r="E198" s="53"/>
      <c r="F198" s="53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3:18" x14ac:dyDescent="0.15">
      <c r="C199" s="52"/>
      <c r="D199" s="53"/>
      <c r="E199" s="53"/>
      <c r="F199" s="53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3:18" x14ac:dyDescent="0.15">
      <c r="C200" s="52"/>
      <c r="D200" s="53"/>
      <c r="E200" s="53"/>
      <c r="F200" s="53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3:18" x14ac:dyDescent="0.15">
      <c r="C201" s="52"/>
      <c r="D201" s="53"/>
      <c r="E201" s="53"/>
      <c r="F201" s="53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3:18" x14ac:dyDescent="0.15">
      <c r="C202" s="52"/>
      <c r="D202" s="53"/>
      <c r="E202" s="53"/>
      <c r="F202" s="53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3:18" x14ac:dyDescent="0.15">
      <c r="C203" s="52"/>
      <c r="D203" s="53"/>
      <c r="E203" s="53"/>
      <c r="F203" s="53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3:18" x14ac:dyDescent="0.15">
      <c r="C204" s="52"/>
      <c r="D204" s="53"/>
      <c r="E204" s="53"/>
      <c r="F204" s="53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</row>
    <row r="205" spans="3:18" x14ac:dyDescent="0.15">
      <c r="C205" s="52"/>
      <c r="D205" s="53"/>
      <c r="E205" s="53"/>
      <c r="F205" s="53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3:18" x14ac:dyDescent="0.15">
      <c r="C206" s="52"/>
      <c r="D206" s="53"/>
      <c r="E206" s="53"/>
      <c r="F206" s="53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3:18" x14ac:dyDescent="0.15">
      <c r="C207" s="52"/>
      <c r="D207" s="53"/>
      <c r="E207" s="53"/>
      <c r="F207" s="53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3:18" x14ac:dyDescent="0.15">
      <c r="C208" s="52"/>
      <c r="D208" s="53"/>
      <c r="E208" s="53"/>
      <c r="F208" s="53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3:18" x14ac:dyDescent="0.15">
      <c r="C209" s="52"/>
      <c r="D209" s="53"/>
      <c r="E209" s="53"/>
      <c r="F209" s="53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</row>
    <row r="210" spans="3:18" x14ac:dyDescent="0.15">
      <c r="C210" s="52"/>
      <c r="D210" s="53"/>
      <c r="E210" s="53"/>
      <c r="F210" s="53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3:18" x14ac:dyDescent="0.15">
      <c r="C211" s="52"/>
      <c r="D211" s="53"/>
      <c r="E211" s="53"/>
      <c r="F211" s="53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3:18" x14ac:dyDescent="0.15">
      <c r="C212" s="52"/>
      <c r="D212" s="53"/>
      <c r="E212" s="53"/>
      <c r="F212" s="53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</row>
    <row r="213" spans="3:18" x14ac:dyDescent="0.15">
      <c r="C213" s="52"/>
      <c r="D213" s="53"/>
      <c r="E213" s="53"/>
      <c r="F213" s="53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3:18" x14ac:dyDescent="0.15">
      <c r="C214" s="52"/>
      <c r="D214" s="53"/>
      <c r="E214" s="53"/>
      <c r="F214" s="53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3:18" x14ac:dyDescent="0.15">
      <c r="C215" s="52"/>
      <c r="D215" s="53"/>
      <c r="E215" s="53"/>
      <c r="F215" s="53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3:18" x14ac:dyDescent="0.15">
      <c r="C216" s="52"/>
      <c r="D216" s="53"/>
      <c r="E216" s="53"/>
      <c r="F216" s="53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3:18" x14ac:dyDescent="0.15">
      <c r="C217" s="52"/>
      <c r="D217" s="53"/>
      <c r="E217" s="53"/>
      <c r="F217" s="53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3:18" x14ac:dyDescent="0.15">
      <c r="C218" s="52"/>
      <c r="D218" s="53"/>
      <c r="E218" s="53"/>
      <c r="F218" s="53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3:18" x14ac:dyDescent="0.15">
      <c r="C219" s="52"/>
      <c r="D219" s="53"/>
      <c r="E219" s="53"/>
      <c r="F219" s="53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3:18" x14ac:dyDescent="0.15">
      <c r="C220" s="52"/>
      <c r="D220" s="53"/>
      <c r="E220" s="53"/>
      <c r="F220" s="53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2" spans="3:18" x14ac:dyDescent="0.15">
      <c r="C222" s="38"/>
    </row>
    <row r="223" spans="3:18" x14ac:dyDescent="0.15">
      <c r="C223" s="52"/>
      <c r="D223" s="53"/>
      <c r="E223" s="53"/>
      <c r="F223" s="53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3:18" x14ac:dyDescent="0.15">
      <c r="C224" s="52"/>
      <c r="D224" s="53"/>
      <c r="E224" s="53"/>
      <c r="F224" s="53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</row>
    <row r="225" spans="3:18" x14ac:dyDescent="0.15">
      <c r="C225" s="52"/>
      <c r="D225" s="53"/>
      <c r="E225" s="53"/>
      <c r="F225" s="53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3:18" x14ac:dyDescent="0.15">
      <c r="C226" s="52"/>
      <c r="D226" s="53"/>
      <c r="E226" s="53"/>
      <c r="F226" s="53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3:18" x14ac:dyDescent="0.15">
      <c r="C227" s="52"/>
      <c r="D227" s="53"/>
      <c r="E227" s="53"/>
      <c r="F227" s="53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3:18" x14ac:dyDescent="0.15">
      <c r="C228" s="52"/>
      <c r="D228" s="53"/>
      <c r="E228" s="53"/>
      <c r="F228" s="53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3:18" x14ac:dyDescent="0.15">
      <c r="C229" s="52"/>
      <c r="D229" s="53"/>
      <c r="E229" s="53"/>
      <c r="F229" s="53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3:18" x14ac:dyDescent="0.15">
      <c r="C230" s="52"/>
      <c r="D230" s="53"/>
      <c r="E230" s="53"/>
      <c r="F230" s="53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3:18" x14ac:dyDescent="0.15">
      <c r="C231" s="52"/>
      <c r="D231" s="53"/>
      <c r="E231" s="53"/>
      <c r="F231" s="53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3:18" x14ac:dyDescent="0.15">
      <c r="C232" s="52"/>
      <c r="D232" s="53"/>
      <c r="E232" s="53"/>
      <c r="F232" s="53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3:18" x14ac:dyDescent="0.15">
      <c r="C233" s="52"/>
      <c r="D233" s="53"/>
      <c r="E233" s="53"/>
      <c r="F233" s="53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3:18" x14ac:dyDescent="0.15">
      <c r="C234" s="52"/>
      <c r="D234" s="53"/>
      <c r="E234" s="53"/>
      <c r="F234" s="53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3:18" x14ac:dyDescent="0.15">
      <c r="C235" s="52"/>
      <c r="D235" s="53"/>
      <c r="E235" s="53"/>
      <c r="F235" s="53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3:18" x14ac:dyDescent="0.15">
      <c r="C236" s="52"/>
      <c r="D236" s="53"/>
      <c r="E236" s="53"/>
      <c r="F236" s="53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3:18" x14ac:dyDescent="0.15">
      <c r="C237" s="52"/>
      <c r="D237" s="53"/>
      <c r="E237" s="53"/>
      <c r="F237" s="53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3:18" x14ac:dyDescent="0.15">
      <c r="C238" s="52"/>
      <c r="D238" s="53"/>
      <c r="E238" s="53"/>
      <c r="F238" s="53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3:18" x14ac:dyDescent="0.15">
      <c r="C239" s="52"/>
      <c r="D239" s="53"/>
      <c r="E239" s="53"/>
      <c r="F239" s="53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</row>
    <row r="240" spans="3:18" x14ac:dyDescent="0.15">
      <c r="C240" s="52"/>
      <c r="D240" s="53"/>
      <c r="E240" s="53"/>
      <c r="F240" s="53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</row>
    <row r="241" spans="3:18" x14ac:dyDescent="0.15">
      <c r="C241" s="52"/>
      <c r="D241" s="53"/>
      <c r="E241" s="53"/>
      <c r="F241" s="53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3:18" x14ac:dyDescent="0.15">
      <c r="C242" s="52"/>
      <c r="D242" s="53"/>
      <c r="E242" s="53"/>
      <c r="F242" s="53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3:18" x14ac:dyDescent="0.15">
      <c r="C243" s="52"/>
      <c r="D243" s="53"/>
      <c r="E243" s="53"/>
      <c r="F243" s="53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3:18" x14ac:dyDescent="0.15">
      <c r="C244" s="52"/>
      <c r="D244" s="53"/>
      <c r="E244" s="53"/>
      <c r="F244" s="53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3:18" x14ac:dyDescent="0.15">
      <c r="C245" s="52"/>
      <c r="D245" s="53"/>
      <c r="E245" s="53"/>
      <c r="F245" s="53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3:18" x14ac:dyDescent="0.15">
      <c r="C246" s="52"/>
      <c r="D246" s="53"/>
      <c r="E246" s="53"/>
      <c r="F246" s="53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3:18" x14ac:dyDescent="0.15">
      <c r="C247" s="52"/>
      <c r="D247" s="53"/>
      <c r="E247" s="53"/>
      <c r="F247" s="53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3:18" x14ac:dyDescent="0.15">
      <c r="C248" s="52"/>
      <c r="D248" s="53"/>
      <c r="E248" s="53"/>
      <c r="F248" s="53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3:18" x14ac:dyDescent="0.15">
      <c r="C249" s="52"/>
      <c r="D249" s="53"/>
      <c r="E249" s="53"/>
      <c r="F249" s="53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3:18" x14ac:dyDescent="0.15">
      <c r="C250" s="52"/>
      <c r="D250" s="53"/>
      <c r="E250" s="53"/>
      <c r="F250" s="53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3:18" x14ac:dyDescent="0.15">
      <c r="C251" s="52"/>
      <c r="D251" s="53"/>
      <c r="E251" s="53"/>
      <c r="F251" s="53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3" spans="3:18" x14ac:dyDescent="0.15">
      <c r="C253" s="38"/>
    </row>
    <row r="254" spans="3:18" x14ac:dyDescent="0.15">
      <c r="C254" s="52"/>
      <c r="D254" s="53"/>
      <c r="E254" s="53"/>
      <c r="F254" s="53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3:18" x14ac:dyDescent="0.15">
      <c r="C255" s="52"/>
      <c r="D255" s="53"/>
      <c r="E255" s="53"/>
      <c r="F255" s="53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</row>
    <row r="256" spans="3:18" x14ac:dyDescent="0.15">
      <c r="C256" s="52"/>
      <c r="D256" s="53"/>
      <c r="E256" s="53"/>
      <c r="F256" s="53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3:18" x14ac:dyDescent="0.15">
      <c r="C257" s="52"/>
      <c r="D257" s="53"/>
      <c r="E257" s="53"/>
      <c r="F257" s="53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3:18" x14ac:dyDescent="0.15">
      <c r="C258" s="52"/>
      <c r="D258" s="53"/>
      <c r="E258" s="53"/>
      <c r="F258" s="53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3:18" x14ac:dyDescent="0.15">
      <c r="C259" s="52"/>
      <c r="D259" s="53"/>
      <c r="E259" s="53"/>
      <c r="F259" s="53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3:18" x14ac:dyDescent="0.15">
      <c r="C260" s="52"/>
      <c r="D260" s="53"/>
      <c r="E260" s="53"/>
      <c r="F260" s="53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3:18" x14ac:dyDescent="0.15">
      <c r="C261" s="52"/>
      <c r="D261" s="53"/>
      <c r="E261" s="53"/>
      <c r="F261" s="53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3:18" x14ac:dyDescent="0.15">
      <c r="C262" s="52"/>
      <c r="D262" s="53"/>
      <c r="E262" s="53"/>
      <c r="F262" s="53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3:18" x14ac:dyDescent="0.15">
      <c r="C263" s="52"/>
      <c r="D263" s="53"/>
      <c r="E263" s="53"/>
      <c r="F263" s="53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3:18" x14ac:dyDescent="0.15">
      <c r="C264" s="52"/>
      <c r="D264" s="53"/>
      <c r="E264" s="53"/>
      <c r="F264" s="53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3:18" x14ac:dyDescent="0.15">
      <c r="C265" s="52"/>
      <c r="D265" s="53"/>
      <c r="E265" s="53"/>
      <c r="F265" s="53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3:18" x14ac:dyDescent="0.15">
      <c r="C266" s="52"/>
      <c r="D266" s="53"/>
      <c r="E266" s="53"/>
      <c r="F266" s="53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3:18" x14ac:dyDescent="0.15">
      <c r="C267" s="52"/>
      <c r="D267" s="53"/>
      <c r="E267" s="53"/>
      <c r="F267" s="53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3:18" x14ac:dyDescent="0.15">
      <c r="C268" s="52"/>
      <c r="D268" s="53"/>
      <c r="E268" s="53"/>
      <c r="F268" s="53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3:18" x14ac:dyDescent="0.15">
      <c r="C269" s="52"/>
      <c r="D269" s="53"/>
      <c r="E269" s="53"/>
      <c r="F269" s="53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3:18" x14ac:dyDescent="0.15">
      <c r="C270" s="52"/>
      <c r="D270" s="53"/>
      <c r="E270" s="53"/>
      <c r="F270" s="53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3:18" x14ac:dyDescent="0.15">
      <c r="C271" s="52"/>
      <c r="D271" s="53"/>
      <c r="E271" s="53"/>
      <c r="F271" s="53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</row>
    <row r="272" spans="3:18" x14ac:dyDescent="0.15">
      <c r="C272" s="52"/>
      <c r="D272" s="53"/>
      <c r="E272" s="53"/>
      <c r="F272" s="53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52"/>
      <c r="D273" s="53"/>
      <c r="E273" s="53"/>
      <c r="F273" s="53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52"/>
      <c r="D274" s="53"/>
      <c r="E274" s="53"/>
      <c r="F274" s="53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52"/>
      <c r="D275" s="53"/>
      <c r="E275" s="53"/>
      <c r="F275" s="53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52"/>
      <c r="D276" s="53"/>
      <c r="E276" s="53"/>
      <c r="F276" s="53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52"/>
      <c r="D277" s="53"/>
      <c r="E277" s="53"/>
      <c r="F277" s="53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52"/>
      <c r="D278" s="53"/>
      <c r="E278" s="53"/>
      <c r="F278" s="53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52"/>
      <c r="D279" s="53"/>
      <c r="E279" s="53"/>
      <c r="F279" s="53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52"/>
      <c r="D280" s="53"/>
      <c r="E280" s="53"/>
      <c r="F280" s="53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3:18" x14ac:dyDescent="0.15">
      <c r="C281" s="52"/>
      <c r="D281" s="53"/>
      <c r="E281" s="53"/>
      <c r="F281" s="53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52"/>
      <c r="D282" s="53"/>
      <c r="E282" s="53"/>
      <c r="F282" s="53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4" spans="3:18" x14ac:dyDescent="0.15">
      <c r="C284" s="38"/>
    </row>
    <row r="285" spans="3:18" x14ac:dyDescent="0.15">
      <c r="C285" s="52"/>
      <c r="D285" s="53"/>
      <c r="E285" s="53"/>
      <c r="F285" s="53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52"/>
      <c r="D286" s="53"/>
      <c r="E286" s="53"/>
      <c r="F286" s="53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</row>
    <row r="287" spans="3:18" x14ac:dyDescent="0.15">
      <c r="C287" s="52"/>
      <c r="D287" s="53"/>
      <c r="E287" s="53"/>
      <c r="F287" s="53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52"/>
      <c r="D288" s="53"/>
      <c r="E288" s="53"/>
      <c r="F288" s="53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52"/>
      <c r="D289" s="53"/>
      <c r="E289" s="53"/>
      <c r="F289" s="53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52"/>
      <c r="D290" s="53"/>
      <c r="E290" s="53"/>
      <c r="F290" s="53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52"/>
      <c r="D291" s="53"/>
      <c r="E291" s="53"/>
      <c r="F291" s="53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52"/>
      <c r="D292" s="53"/>
      <c r="E292" s="53"/>
      <c r="F292" s="53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52"/>
      <c r="D293" s="53"/>
      <c r="E293" s="53"/>
      <c r="F293" s="53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52"/>
      <c r="D294" s="53"/>
      <c r="E294" s="53"/>
      <c r="F294" s="53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52"/>
      <c r="D295" s="53"/>
      <c r="E295" s="53"/>
      <c r="F295" s="53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52"/>
      <c r="D296" s="53"/>
      <c r="E296" s="53"/>
      <c r="F296" s="53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52"/>
      <c r="D297" s="53"/>
      <c r="E297" s="53"/>
      <c r="F297" s="53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52"/>
      <c r="D298" s="53"/>
      <c r="E298" s="53"/>
      <c r="F298" s="53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52"/>
      <c r="D299" s="53"/>
      <c r="E299" s="53"/>
      <c r="F299" s="53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52"/>
      <c r="D300" s="53"/>
      <c r="E300" s="53"/>
      <c r="F300" s="53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52"/>
      <c r="D301" s="53"/>
      <c r="E301" s="53"/>
      <c r="F301" s="53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52"/>
      <c r="D302" s="53"/>
      <c r="E302" s="53"/>
      <c r="F302" s="53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</row>
    <row r="303" spans="3:18" x14ac:dyDescent="0.15">
      <c r="C303" s="52"/>
      <c r="D303" s="53"/>
      <c r="E303" s="53"/>
      <c r="F303" s="53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52"/>
      <c r="D304" s="53"/>
      <c r="E304" s="53"/>
      <c r="F304" s="53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52"/>
      <c r="D305" s="53"/>
      <c r="E305" s="53"/>
      <c r="F305" s="53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52"/>
      <c r="D306" s="53"/>
      <c r="E306" s="53"/>
      <c r="F306" s="53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52"/>
      <c r="D307" s="53"/>
      <c r="E307" s="53"/>
      <c r="F307" s="53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52"/>
      <c r="D308" s="53"/>
      <c r="E308" s="53"/>
      <c r="F308" s="53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52"/>
      <c r="D309" s="53"/>
      <c r="E309" s="53"/>
      <c r="F309" s="53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52"/>
      <c r="D310" s="53"/>
      <c r="E310" s="53"/>
      <c r="F310" s="53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52"/>
      <c r="D311" s="53"/>
      <c r="E311" s="53"/>
      <c r="F311" s="53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</row>
    <row r="312" spans="3:18" x14ac:dyDescent="0.15">
      <c r="C312" s="52"/>
      <c r="D312" s="53"/>
      <c r="E312" s="53"/>
      <c r="F312" s="53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3:18" x14ac:dyDescent="0.15">
      <c r="C313" s="52"/>
      <c r="D313" s="53"/>
      <c r="E313" s="53"/>
      <c r="F313" s="53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5" spans="3:18" x14ac:dyDescent="0.15">
      <c r="C315" s="38"/>
    </row>
    <row r="316" spans="3:18" x14ac:dyDescent="0.15">
      <c r="C316" s="52"/>
      <c r="D316" s="53"/>
      <c r="E316" s="53"/>
      <c r="F316" s="53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3:18" x14ac:dyDescent="0.15">
      <c r="C317" s="52"/>
      <c r="D317" s="53"/>
      <c r="E317" s="53"/>
      <c r="F317" s="53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</row>
    <row r="318" spans="3:18" x14ac:dyDescent="0.15">
      <c r="C318" s="52"/>
      <c r="D318" s="53"/>
      <c r="E318" s="53"/>
      <c r="F318" s="53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3:18" x14ac:dyDescent="0.15">
      <c r="C319" s="52"/>
      <c r="D319" s="53"/>
      <c r="E319" s="53"/>
      <c r="F319" s="53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</row>
    <row r="320" spans="3:18" x14ac:dyDescent="0.15">
      <c r="C320" s="52"/>
      <c r="D320" s="53"/>
      <c r="E320" s="53"/>
      <c r="F320" s="53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3:18" x14ac:dyDescent="0.15">
      <c r="C321" s="52"/>
      <c r="D321" s="53"/>
      <c r="E321" s="53"/>
      <c r="F321" s="53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3:18" x14ac:dyDescent="0.15">
      <c r="C322" s="52"/>
      <c r="D322" s="53"/>
      <c r="E322" s="53"/>
      <c r="F322" s="53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3:18" x14ac:dyDescent="0.15">
      <c r="C323" s="52"/>
      <c r="D323" s="53"/>
      <c r="E323" s="53"/>
      <c r="F323" s="53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3:18" x14ac:dyDescent="0.15">
      <c r="C324" s="52"/>
      <c r="D324" s="53"/>
      <c r="E324" s="53"/>
      <c r="F324" s="53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3:18" x14ac:dyDescent="0.15">
      <c r="C325" s="52"/>
      <c r="D325" s="53"/>
      <c r="E325" s="53"/>
      <c r="F325" s="53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3:18" x14ac:dyDescent="0.15">
      <c r="C326" s="52"/>
      <c r="D326" s="53"/>
      <c r="E326" s="53"/>
      <c r="F326" s="53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3:18" x14ac:dyDescent="0.15">
      <c r="C327" s="52"/>
      <c r="D327" s="53"/>
      <c r="E327" s="53"/>
      <c r="F327" s="53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3:18" x14ac:dyDescent="0.15">
      <c r="C328" s="52"/>
      <c r="D328" s="53"/>
      <c r="E328" s="53"/>
      <c r="F328" s="53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3:18" x14ac:dyDescent="0.15">
      <c r="C329" s="52"/>
      <c r="D329" s="53"/>
      <c r="E329" s="53"/>
      <c r="F329" s="53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3:18" x14ac:dyDescent="0.15">
      <c r="C330" s="52"/>
      <c r="D330" s="53"/>
      <c r="E330" s="53"/>
      <c r="F330" s="53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3:18" x14ac:dyDescent="0.15">
      <c r="C331" s="52"/>
      <c r="D331" s="53"/>
      <c r="E331" s="53"/>
      <c r="F331" s="53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3:18" x14ac:dyDescent="0.15">
      <c r="C332" s="52"/>
      <c r="D332" s="53"/>
      <c r="E332" s="53"/>
      <c r="F332" s="53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3:18" x14ac:dyDescent="0.15">
      <c r="C333" s="52"/>
      <c r="D333" s="53"/>
      <c r="E333" s="53"/>
      <c r="F333" s="53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</row>
    <row r="334" spans="3:18" x14ac:dyDescent="0.15">
      <c r="C334" s="52"/>
      <c r="D334" s="53"/>
      <c r="E334" s="53"/>
      <c r="F334" s="53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3:18" x14ac:dyDescent="0.15">
      <c r="C335" s="52"/>
      <c r="D335" s="53"/>
      <c r="E335" s="53"/>
      <c r="F335" s="53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3:18" x14ac:dyDescent="0.15">
      <c r="C336" s="52"/>
      <c r="D336" s="53"/>
      <c r="E336" s="53"/>
      <c r="F336" s="53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3:18" x14ac:dyDescent="0.15">
      <c r="C337" s="52"/>
      <c r="D337" s="53"/>
      <c r="E337" s="53"/>
      <c r="F337" s="53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3:18" x14ac:dyDescent="0.15">
      <c r="C338" s="52"/>
      <c r="D338" s="53"/>
      <c r="E338" s="53"/>
      <c r="F338" s="53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3:18" x14ac:dyDescent="0.15">
      <c r="C339" s="52"/>
      <c r="D339" s="53"/>
      <c r="E339" s="53"/>
      <c r="F339" s="53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3:18" x14ac:dyDescent="0.15">
      <c r="C340" s="52"/>
      <c r="D340" s="53"/>
      <c r="E340" s="53"/>
      <c r="F340" s="53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3:18" x14ac:dyDescent="0.15">
      <c r="C341" s="52"/>
      <c r="D341" s="53"/>
      <c r="E341" s="53"/>
      <c r="F341" s="53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3:18" x14ac:dyDescent="0.15">
      <c r="C342" s="52"/>
      <c r="D342" s="53"/>
      <c r="E342" s="53"/>
      <c r="F342" s="53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</row>
    <row r="343" spans="3:18" x14ac:dyDescent="0.15">
      <c r="C343" s="52"/>
      <c r="D343" s="53"/>
      <c r="E343" s="53"/>
      <c r="F343" s="53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3:18" x14ac:dyDescent="0.15">
      <c r="C344" s="52"/>
      <c r="D344" s="53"/>
      <c r="E344" s="53"/>
      <c r="F344" s="53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6" spans="3:18" x14ac:dyDescent="0.15">
      <c r="C346" s="38"/>
    </row>
    <row r="347" spans="3:18" x14ac:dyDescent="0.15">
      <c r="C347" s="52"/>
      <c r="D347" s="53"/>
      <c r="E347" s="53"/>
      <c r="F347" s="53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3:18" x14ac:dyDescent="0.15">
      <c r="C348" s="52"/>
      <c r="D348" s="53"/>
      <c r="E348" s="53"/>
      <c r="F348" s="53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</row>
    <row r="349" spans="3:18" x14ac:dyDescent="0.15">
      <c r="C349" s="52"/>
      <c r="D349" s="53"/>
      <c r="E349" s="53"/>
      <c r="F349" s="53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</row>
    <row r="350" spans="3:18" x14ac:dyDescent="0.15">
      <c r="C350" s="52"/>
      <c r="D350" s="53"/>
      <c r="E350" s="53"/>
      <c r="F350" s="53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</row>
    <row r="351" spans="3:18" x14ac:dyDescent="0.15">
      <c r="C351" s="52"/>
      <c r="D351" s="53"/>
      <c r="E351" s="53"/>
      <c r="F351" s="53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3:18" x14ac:dyDescent="0.15">
      <c r="C352" s="52"/>
      <c r="D352" s="53"/>
      <c r="E352" s="53"/>
      <c r="F352" s="53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3:18" x14ac:dyDescent="0.15">
      <c r="C353" s="52"/>
      <c r="D353" s="53"/>
      <c r="E353" s="53"/>
      <c r="F353" s="53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3:18" x14ac:dyDescent="0.15">
      <c r="C354" s="52"/>
      <c r="D354" s="53"/>
      <c r="E354" s="53"/>
      <c r="F354" s="53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3:18" x14ac:dyDescent="0.15">
      <c r="C355" s="52"/>
      <c r="D355" s="53"/>
      <c r="E355" s="53"/>
      <c r="F355" s="53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3:18" x14ac:dyDescent="0.15">
      <c r="C356" s="52"/>
      <c r="D356" s="53"/>
      <c r="E356" s="53"/>
      <c r="F356" s="53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3:18" x14ac:dyDescent="0.15">
      <c r="C357" s="52"/>
      <c r="D357" s="53"/>
      <c r="E357" s="53"/>
      <c r="F357" s="53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3:18" x14ac:dyDescent="0.15">
      <c r="C358" s="52"/>
      <c r="D358" s="53"/>
      <c r="E358" s="53"/>
      <c r="F358" s="53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3:18" x14ac:dyDescent="0.15">
      <c r="C359" s="52"/>
      <c r="D359" s="53"/>
      <c r="E359" s="53"/>
      <c r="F359" s="53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3:18" x14ac:dyDescent="0.15">
      <c r="C360" s="52"/>
      <c r="D360" s="53"/>
      <c r="E360" s="53"/>
      <c r="F360" s="53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3:18" x14ac:dyDescent="0.15">
      <c r="C361" s="52"/>
      <c r="D361" s="53"/>
      <c r="E361" s="53"/>
      <c r="F361" s="53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3:18" x14ac:dyDescent="0.15">
      <c r="C362" s="52"/>
      <c r="D362" s="53"/>
      <c r="E362" s="53"/>
      <c r="F362" s="53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3:18" x14ac:dyDescent="0.15">
      <c r="C363" s="52"/>
      <c r="D363" s="53"/>
      <c r="E363" s="53"/>
      <c r="F363" s="53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3:18" x14ac:dyDescent="0.15">
      <c r="C364" s="52"/>
      <c r="D364" s="53"/>
      <c r="E364" s="53"/>
      <c r="F364" s="53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</row>
    <row r="365" spans="3:18" x14ac:dyDescent="0.15">
      <c r="C365" s="52"/>
      <c r="D365" s="53"/>
      <c r="E365" s="53"/>
      <c r="F365" s="53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3:18" x14ac:dyDescent="0.15">
      <c r="C366" s="52"/>
      <c r="D366" s="53"/>
      <c r="E366" s="53"/>
      <c r="F366" s="53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3:18" x14ac:dyDescent="0.15">
      <c r="C367" s="52"/>
      <c r="D367" s="53"/>
      <c r="E367" s="53"/>
      <c r="F367" s="53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3:18" x14ac:dyDescent="0.15">
      <c r="C368" s="52"/>
      <c r="D368" s="53"/>
      <c r="E368" s="53"/>
      <c r="F368" s="53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3:18" x14ac:dyDescent="0.15">
      <c r="C369" s="52"/>
      <c r="D369" s="53"/>
      <c r="E369" s="53"/>
      <c r="F369" s="53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3:18" x14ac:dyDescent="0.15">
      <c r="C370" s="52"/>
      <c r="D370" s="53"/>
      <c r="E370" s="53"/>
      <c r="F370" s="53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3:18" x14ac:dyDescent="0.15">
      <c r="C371" s="52"/>
      <c r="D371" s="53"/>
      <c r="E371" s="53"/>
      <c r="F371" s="53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3:18" x14ac:dyDescent="0.15">
      <c r="C372" s="52"/>
      <c r="D372" s="53"/>
      <c r="E372" s="53"/>
      <c r="F372" s="53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3:18" x14ac:dyDescent="0.15">
      <c r="C373" s="52"/>
      <c r="D373" s="53"/>
      <c r="E373" s="53"/>
      <c r="F373" s="53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</row>
    <row r="374" spans="3:18" x14ac:dyDescent="0.15">
      <c r="C374" s="52"/>
      <c r="D374" s="53"/>
      <c r="E374" s="53"/>
      <c r="F374" s="53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3:18" x14ac:dyDescent="0.15">
      <c r="C375" s="52"/>
      <c r="D375" s="53"/>
      <c r="E375" s="53"/>
      <c r="F375" s="53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7" spans="3:18" x14ac:dyDescent="0.15">
      <c r="C377" s="38"/>
    </row>
    <row r="378" spans="3:18" x14ac:dyDescent="0.15">
      <c r="C378" s="52"/>
      <c r="D378" s="53"/>
      <c r="E378" s="53"/>
      <c r="F378" s="53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3:18" x14ac:dyDescent="0.15">
      <c r="C379" s="52"/>
      <c r="D379" s="53"/>
      <c r="E379" s="53"/>
      <c r="F379" s="53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</row>
    <row r="380" spans="3:18" x14ac:dyDescent="0.15">
      <c r="C380" s="52"/>
      <c r="D380" s="53"/>
      <c r="E380" s="53"/>
      <c r="F380" s="53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</row>
    <row r="381" spans="3:18" x14ac:dyDescent="0.15">
      <c r="C381" s="52"/>
      <c r="D381" s="53"/>
      <c r="E381" s="53"/>
      <c r="F381" s="53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</row>
    <row r="382" spans="3:18" x14ac:dyDescent="0.15">
      <c r="C382" s="52"/>
      <c r="D382" s="53"/>
      <c r="E382" s="53"/>
      <c r="F382" s="53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3:18" x14ac:dyDescent="0.15">
      <c r="C383" s="52"/>
      <c r="D383" s="53"/>
      <c r="E383" s="53"/>
      <c r="F383" s="53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3:18" x14ac:dyDescent="0.15">
      <c r="C384" s="52"/>
      <c r="D384" s="53"/>
      <c r="E384" s="53"/>
      <c r="F384" s="53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3:18" x14ac:dyDescent="0.15">
      <c r="C385" s="52"/>
      <c r="D385" s="53"/>
      <c r="E385" s="53"/>
      <c r="F385" s="53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3:18" x14ac:dyDescent="0.15">
      <c r="C386" s="52"/>
      <c r="D386" s="53"/>
      <c r="E386" s="53"/>
      <c r="F386" s="53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3:18" x14ac:dyDescent="0.15">
      <c r="C387" s="52"/>
      <c r="D387" s="53"/>
      <c r="E387" s="53"/>
      <c r="F387" s="53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3:18" x14ac:dyDescent="0.15">
      <c r="C388" s="52"/>
      <c r="D388" s="53"/>
      <c r="E388" s="53"/>
      <c r="F388" s="53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3:18" x14ac:dyDescent="0.15">
      <c r="C389" s="52"/>
      <c r="D389" s="53"/>
      <c r="E389" s="53"/>
      <c r="F389" s="53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3:18" x14ac:dyDescent="0.15">
      <c r="C390" s="52"/>
      <c r="D390" s="53"/>
      <c r="E390" s="53"/>
      <c r="F390" s="53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3:18" x14ac:dyDescent="0.15">
      <c r="C391" s="52"/>
      <c r="D391" s="53"/>
      <c r="E391" s="53"/>
      <c r="F391" s="53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3:18" x14ac:dyDescent="0.15">
      <c r="C392" s="52"/>
      <c r="D392" s="53"/>
      <c r="E392" s="53"/>
      <c r="F392" s="53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3:18" x14ac:dyDescent="0.15">
      <c r="C393" s="52"/>
      <c r="D393" s="53"/>
      <c r="E393" s="53"/>
      <c r="F393" s="53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3:18" x14ac:dyDescent="0.15">
      <c r="C394" s="52"/>
      <c r="D394" s="53"/>
      <c r="E394" s="53"/>
      <c r="F394" s="53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3:18" x14ac:dyDescent="0.15">
      <c r="C395" s="52"/>
      <c r="D395" s="53"/>
      <c r="E395" s="53"/>
      <c r="F395" s="53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</row>
    <row r="396" spans="3:18" x14ac:dyDescent="0.15">
      <c r="C396" s="52"/>
      <c r="D396" s="53"/>
      <c r="E396" s="53"/>
      <c r="F396" s="53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3:18" x14ac:dyDescent="0.15">
      <c r="C397" s="52"/>
      <c r="D397" s="53"/>
      <c r="E397" s="53"/>
      <c r="F397" s="53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3:18" x14ac:dyDescent="0.15">
      <c r="C398" s="52"/>
      <c r="D398" s="53"/>
      <c r="E398" s="53"/>
      <c r="F398" s="53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3:18" x14ac:dyDescent="0.15">
      <c r="C399" s="52"/>
      <c r="D399" s="53"/>
      <c r="E399" s="53"/>
      <c r="F399" s="53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3:18" x14ac:dyDescent="0.15">
      <c r="C400" s="52"/>
      <c r="D400" s="53"/>
      <c r="E400" s="53"/>
      <c r="F400" s="53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3:18" x14ac:dyDescent="0.15">
      <c r="C401" s="52"/>
      <c r="D401" s="53"/>
      <c r="E401" s="53"/>
      <c r="F401" s="53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3:18" x14ac:dyDescent="0.15">
      <c r="C402" s="52"/>
      <c r="D402" s="53"/>
      <c r="E402" s="53"/>
      <c r="F402" s="53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3:18" x14ac:dyDescent="0.15">
      <c r="C403" s="52"/>
      <c r="D403" s="53"/>
      <c r="E403" s="53"/>
      <c r="F403" s="53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3:18" x14ac:dyDescent="0.15">
      <c r="C404" s="52"/>
      <c r="D404" s="53"/>
      <c r="E404" s="53"/>
      <c r="F404" s="53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</row>
    <row r="405" spans="3:18" x14ac:dyDescent="0.15">
      <c r="C405" s="52"/>
      <c r="D405" s="53"/>
      <c r="E405" s="53"/>
      <c r="F405" s="53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3:18" x14ac:dyDescent="0.15">
      <c r="C406" s="52"/>
      <c r="D406" s="53"/>
      <c r="E406" s="53"/>
      <c r="F406" s="53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8" spans="3:18" x14ac:dyDescent="0.15">
      <c r="C408" s="38"/>
    </row>
    <row r="409" spans="3:18" x14ac:dyDescent="0.15">
      <c r="C409" s="52"/>
      <c r="D409" s="53"/>
      <c r="E409" s="53"/>
      <c r="F409" s="53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3:18" x14ac:dyDescent="0.15">
      <c r="C410" s="52"/>
      <c r="D410" s="53"/>
      <c r="E410" s="53"/>
      <c r="F410" s="53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</row>
    <row r="411" spans="3:18" x14ac:dyDescent="0.15">
      <c r="C411" s="52"/>
      <c r="D411" s="53"/>
      <c r="E411" s="53"/>
      <c r="F411" s="53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</row>
    <row r="412" spans="3:18" x14ac:dyDescent="0.15">
      <c r="C412" s="52"/>
      <c r="D412" s="53"/>
      <c r="E412" s="53"/>
      <c r="F412" s="53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</row>
    <row r="413" spans="3:18" x14ac:dyDescent="0.15">
      <c r="C413" s="52"/>
      <c r="D413" s="53"/>
      <c r="E413" s="53"/>
      <c r="F413" s="53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3:18" x14ac:dyDescent="0.15">
      <c r="C414" s="52"/>
      <c r="D414" s="53"/>
      <c r="E414" s="53"/>
      <c r="F414" s="53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3:18" x14ac:dyDescent="0.15">
      <c r="C415" s="52"/>
      <c r="D415" s="53"/>
      <c r="E415" s="53"/>
      <c r="F415" s="53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3:18" x14ac:dyDescent="0.15">
      <c r="C416" s="52"/>
      <c r="D416" s="53"/>
      <c r="E416" s="53"/>
      <c r="F416" s="53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3:18" x14ac:dyDescent="0.15">
      <c r="C417" s="52"/>
      <c r="D417" s="53"/>
      <c r="E417" s="53"/>
      <c r="F417" s="53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3:18" x14ac:dyDescent="0.15">
      <c r="C418" s="52"/>
      <c r="D418" s="53"/>
      <c r="E418" s="53"/>
      <c r="F418" s="53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3:18" x14ac:dyDescent="0.15">
      <c r="C419" s="52"/>
      <c r="D419" s="53"/>
      <c r="E419" s="53"/>
      <c r="F419" s="53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3:18" x14ac:dyDescent="0.15">
      <c r="C420" s="52"/>
      <c r="D420" s="53"/>
      <c r="E420" s="53"/>
      <c r="F420" s="53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3:18" x14ac:dyDescent="0.15">
      <c r="C421" s="52"/>
      <c r="D421" s="53"/>
      <c r="E421" s="53"/>
      <c r="F421" s="53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3:18" x14ac:dyDescent="0.15">
      <c r="C422" s="52"/>
      <c r="D422" s="53"/>
      <c r="E422" s="53"/>
      <c r="F422" s="53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3:18" x14ac:dyDescent="0.15">
      <c r="C423" s="52"/>
      <c r="D423" s="53"/>
      <c r="E423" s="53"/>
      <c r="F423" s="53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3:18" x14ac:dyDescent="0.15">
      <c r="C424" s="52"/>
      <c r="D424" s="53"/>
      <c r="E424" s="53"/>
      <c r="F424" s="53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3:18" x14ac:dyDescent="0.15">
      <c r="C425" s="52"/>
      <c r="D425" s="53"/>
      <c r="E425" s="53"/>
      <c r="F425" s="53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3:18" x14ac:dyDescent="0.15">
      <c r="C426" s="52"/>
      <c r="D426" s="53"/>
      <c r="E426" s="53"/>
      <c r="F426" s="53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</row>
    <row r="427" spans="3:18" x14ac:dyDescent="0.15">
      <c r="C427" s="52"/>
      <c r="D427" s="53"/>
      <c r="E427" s="53"/>
      <c r="F427" s="53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3:18" x14ac:dyDescent="0.15">
      <c r="C428" s="52"/>
      <c r="D428" s="53"/>
      <c r="E428" s="53"/>
      <c r="F428" s="53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3:18" x14ac:dyDescent="0.15">
      <c r="C429" s="52"/>
      <c r="D429" s="53"/>
      <c r="E429" s="53"/>
      <c r="F429" s="53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3:18" x14ac:dyDescent="0.15">
      <c r="C430" s="52"/>
      <c r="D430" s="53"/>
      <c r="E430" s="53"/>
      <c r="F430" s="53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3:18" x14ac:dyDescent="0.15">
      <c r="C431" s="52"/>
      <c r="D431" s="53"/>
      <c r="E431" s="53"/>
      <c r="F431" s="53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3:18" x14ac:dyDescent="0.15">
      <c r="C432" s="52"/>
      <c r="D432" s="53"/>
      <c r="E432" s="53"/>
      <c r="F432" s="53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3:18" x14ac:dyDescent="0.15">
      <c r="C433" s="52"/>
      <c r="D433" s="53"/>
      <c r="E433" s="53"/>
      <c r="F433" s="53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3:18" x14ac:dyDescent="0.15">
      <c r="C434" s="52"/>
      <c r="D434" s="53"/>
      <c r="E434" s="53"/>
      <c r="F434" s="53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3:18" x14ac:dyDescent="0.15">
      <c r="C435" s="52"/>
      <c r="D435" s="53"/>
      <c r="E435" s="53"/>
      <c r="F435" s="53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</row>
    <row r="436" spans="3:18" x14ac:dyDescent="0.15">
      <c r="C436" s="52"/>
      <c r="D436" s="53"/>
      <c r="E436" s="53"/>
      <c r="F436" s="53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3:18" x14ac:dyDescent="0.15">
      <c r="C437" s="52"/>
      <c r="D437" s="53"/>
      <c r="E437" s="53"/>
      <c r="F437" s="53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0"/>
  <sheetViews>
    <sheetView zoomScale="90" zoomScaleNormal="90" workbookViewId="0">
      <pane xSplit="3" ySplit="2" topLeftCell="D95" activePane="bottomRight" state="frozen"/>
      <selection pane="topRight" activeCell="B1" sqref="B1"/>
      <selection pane="bottomLeft" activeCell="A4" sqref="A4"/>
      <selection pane="bottomRight" activeCell="R114" sqref="R114"/>
    </sheetView>
  </sheetViews>
  <sheetFormatPr defaultColWidth="9.33203125" defaultRowHeight="12.75" x14ac:dyDescent="0.15"/>
  <cols>
    <col min="1" max="2" width="12.6640625" style="19" customWidth="1"/>
    <col min="3" max="3" width="46.5" style="19" customWidth="1"/>
    <col min="4" max="4" width="7" style="19" customWidth="1"/>
    <col min="5" max="5" width="7.1640625" style="19" customWidth="1"/>
    <col min="6" max="6" width="9.1640625" style="19" customWidth="1"/>
    <col min="7" max="7" width="12.6640625" style="19" customWidth="1"/>
    <col min="8" max="8" width="13.6640625" style="19" bestFit="1" customWidth="1"/>
    <col min="9" max="9" width="9.33203125" style="19"/>
    <col min="10" max="10" width="10.1640625" style="19" customWidth="1"/>
    <col min="11" max="13" width="9.33203125" style="19"/>
    <col min="14" max="15" width="11" style="19" customWidth="1"/>
    <col min="16" max="16" width="9.33203125" style="19"/>
    <col min="17" max="17" width="12.66406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2" ht="20.25" x14ac:dyDescent="0.15">
      <c r="A1" s="19">
        <v>1</v>
      </c>
      <c r="C1" s="17" t="s">
        <v>41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2" ht="52.5" x14ac:dyDescent="0.2">
      <c r="A2" s="19" t="s">
        <v>646</v>
      </c>
      <c r="B2" s="19" t="s">
        <v>646</v>
      </c>
      <c r="C2" s="20" t="s">
        <v>42</v>
      </c>
      <c r="D2" s="21" t="s">
        <v>43</v>
      </c>
      <c r="E2" s="21" t="s">
        <v>221</v>
      </c>
      <c r="F2" s="22" t="s">
        <v>129</v>
      </c>
      <c r="G2" s="22" t="s">
        <v>130</v>
      </c>
      <c r="H2" s="21" t="s">
        <v>44</v>
      </c>
      <c r="I2" s="21" t="s">
        <v>131</v>
      </c>
      <c r="J2" s="21" t="s">
        <v>132</v>
      </c>
      <c r="K2" s="23" t="s">
        <v>133</v>
      </c>
      <c r="L2" s="23" t="s">
        <v>45</v>
      </c>
      <c r="M2" s="23" t="s">
        <v>134</v>
      </c>
      <c r="N2" s="23" t="s">
        <v>135</v>
      </c>
      <c r="O2" s="23" t="s">
        <v>136</v>
      </c>
      <c r="P2" s="24" t="s">
        <v>46</v>
      </c>
      <c r="Q2" s="23" t="s">
        <v>47</v>
      </c>
      <c r="R2" s="23" t="s">
        <v>137</v>
      </c>
      <c r="S2" s="23" t="s">
        <v>48</v>
      </c>
      <c r="T2" s="23" t="s">
        <v>49</v>
      </c>
      <c r="U2" s="23" t="s">
        <v>184</v>
      </c>
    </row>
    <row r="3" spans="1:22" x14ac:dyDescent="0.2">
      <c r="A3" s="19" t="s">
        <v>559</v>
      </c>
      <c r="C3" s="25" t="s">
        <v>267</v>
      </c>
      <c r="D3" s="25" t="s">
        <v>50</v>
      </c>
      <c r="E3" s="25">
        <v>1</v>
      </c>
      <c r="F3" s="79">
        <v>3739.35</v>
      </c>
      <c r="G3" s="26">
        <v>9120.3660696288007</v>
      </c>
      <c r="H3" s="28">
        <v>2.4390244480000001</v>
      </c>
      <c r="I3" s="26">
        <v>0</v>
      </c>
      <c r="J3" s="26">
        <v>0</v>
      </c>
      <c r="K3" s="28">
        <v>37.161251962578618</v>
      </c>
      <c r="L3" s="28">
        <v>100.6249736625</v>
      </c>
      <c r="M3" s="28">
        <v>19.375019999999999</v>
      </c>
      <c r="N3" s="28">
        <v>8.0729249999999997</v>
      </c>
      <c r="O3" s="28"/>
      <c r="P3" s="27"/>
      <c r="Q3" s="28">
        <v>10</v>
      </c>
      <c r="R3" s="28"/>
      <c r="S3" s="28">
        <v>1006.2497366249999</v>
      </c>
      <c r="T3" s="28"/>
      <c r="U3" s="28">
        <v>0</v>
      </c>
    </row>
    <row r="4" spans="1:22" x14ac:dyDescent="0.2">
      <c r="A4" s="19" t="s">
        <v>559</v>
      </c>
      <c r="C4" s="25" t="s">
        <v>55</v>
      </c>
      <c r="D4" s="25" t="s">
        <v>50</v>
      </c>
      <c r="E4" s="25">
        <v>4</v>
      </c>
      <c r="F4" s="79">
        <v>27.87</v>
      </c>
      <c r="G4" s="26">
        <v>118.95733650060002</v>
      </c>
      <c r="H4" s="28">
        <v>4.2682933800000002</v>
      </c>
      <c r="I4" s="26">
        <v>26.0200241733944</v>
      </c>
      <c r="J4" s="26">
        <v>0</v>
      </c>
      <c r="K4" s="28">
        <v>4.6451564953223272</v>
      </c>
      <c r="L4" s="28">
        <v>5.9997978600000001</v>
      </c>
      <c r="M4" s="28">
        <v>41.369762561678066</v>
      </c>
      <c r="N4" s="28">
        <v>16.145849999999999</v>
      </c>
      <c r="O4" s="28"/>
      <c r="P4" s="27">
        <v>3.7854000000000001</v>
      </c>
      <c r="Q4" s="28"/>
      <c r="R4" s="28"/>
      <c r="S4" s="28">
        <v>66.087353240490344</v>
      </c>
      <c r="T4" s="28"/>
      <c r="U4" s="28">
        <v>0.89273517878024089</v>
      </c>
    </row>
    <row r="5" spans="1:22" x14ac:dyDescent="0.2">
      <c r="A5" s="19" t="s">
        <v>559</v>
      </c>
      <c r="C5" s="25" t="s">
        <v>339</v>
      </c>
      <c r="D5" s="25" t="s">
        <v>50</v>
      </c>
      <c r="E5" s="25">
        <v>1</v>
      </c>
      <c r="F5" s="79">
        <v>27.87</v>
      </c>
      <c r="G5" s="26">
        <v>118.95733650060002</v>
      </c>
      <c r="H5" s="28">
        <v>4.2682933800000002</v>
      </c>
      <c r="I5" s="26">
        <v>45.530042298795045</v>
      </c>
      <c r="J5" s="26">
        <v>0</v>
      </c>
      <c r="K5" s="28">
        <v>4.6451564953223272</v>
      </c>
      <c r="L5" s="28">
        <v>5.9997978600000001</v>
      </c>
      <c r="M5" s="28">
        <v>41.369762561678066</v>
      </c>
      <c r="N5" s="28">
        <v>43.055599999999998</v>
      </c>
      <c r="O5" s="28"/>
      <c r="P5" s="27">
        <v>3.7854000000000001</v>
      </c>
      <c r="Q5" s="28"/>
      <c r="R5" s="28"/>
      <c r="S5" s="28">
        <v>66.087353240490344</v>
      </c>
      <c r="T5" s="28"/>
      <c r="U5" s="28">
        <v>1.5621150149832579</v>
      </c>
    </row>
    <row r="6" spans="1:22" x14ac:dyDescent="0.2">
      <c r="A6" s="19" t="s">
        <v>559</v>
      </c>
      <c r="C6" s="25" t="s">
        <v>56</v>
      </c>
      <c r="D6" s="25" t="s">
        <v>50</v>
      </c>
      <c r="E6" s="25">
        <v>4</v>
      </c>
      <c r="F6" s="79">
        <v>27.87</v>
      </c>
      <c r="G6" s="26">
        <v>118.95733650060002</v>
      </c>
      <c r="H6" s="28">
        <v>4.2682933800000002</v>
      </c>
      <c r="I6" s="26">
        <v>19.510018125400645</v>
      </c>
      <c r="J6" s="26">
        <v>0</v>
      </c>
      <c r="K6" s="28">
        <v>4.6451564953223272</v>
      </c>
      <c r="L6" s="28">
        <v>5.9997978600000001</v>
      </c>
      <c r="M6" s="28">
        <v>41.369762561678066</v>
      </c>
      <c r="N6" s="28">
        <v>16.145849999999999</v>
      </c>
      <c r="O6" s="28"/>
      <c r="P6" s="27">
        <v>3.7854000000000001</v>
      </c>
      <c r="Q6" s="28"/>
      <c r="R6" s="28"/>
      <c r="S6" s="28">
        <v>66.087353240490344</v>
      </c>
      <c r="T6" s="28"/>
      <c r="U6" s="28">
        <v>0.66937983620301678</v>
      </c>
    </row>
    <row r="7" spans="1:22" x14ac:dyDescent="0.2">
      <c r="A7" s="19" t="s">
        <v>559</v>
      </c>
      <c r="C7" s="25" t="s">
        <v>340</v>
      </c>
      <c r="D7" s="25" t="s">
        <v>50</v>
      </c>
      <c r="E7" s="25">
        <v>1</v>
      </c>
      <c r="F7" s="79">
        <v>27.87</v>
      </c>
      <c r="G7" s="26">
        <v>118.95733650060002</v>
      </c>
      <c r="H7" s="28">
        <v>4.2682933800000002</v>
      </c>
      <c r="I7" s="26">
        <v>45.530042298795045</v>
      </c>
      <c r="J7" s="26">
        <v>0</v>
      </c>
      <c r="K7" s="28">
        <v>4.6451564953223272</v>
      </c>
      <c r="L7" s="28">
        <v>5.9997978600000001</v>
      </c>
      <c r="M7" s="28">
        <v>41.369762561678066</v>
      </c>
      <c r="N7" s="28">
        <v>43.055599999999998</v>
      </c>
      <c r="O7" s="28"/>
      <c r="P7" s="27">
        <v>3.7854000000000001</v>
      </c>
      <c r="Q7" s="28"/>
      <c r="R7" s="28"/>
      <c r="S7" s="28">
        <v>66.087353240490344</v>
      </c>
      <c r="T7" s="28"/>
      <c r="U7" s="28">
        <v>1.5621150149832579</v>
      </c>
    </row>
    <row r="8" spans="1:22" x14ac:dyDescent="0.2">
      <c r="A8" s="19" t="s">
        <v>559</v>
      </c>
      <c r="C8" s="25" t="s">
        <v>341</v>
      </c>
      <c r="D8" s="25" t="s">
        <v>50</v>
      </c>
      <c r="E8" s="25">
        <v>4</v>
      </c>
      <c r="F8" s="79">
        <v>27.87</v>
      </c>
      <c r="G8" s="26">
        <v>118.95733650060002</v>
      </c>
      <c r="H8" s="28">
        <v>4.2682933800000002</v>
      </c>
      <c r="I8" s="26">
        <v>26.0200241733944</v>
      </c>
      <c r="J8" s="26">
        <v>0</v>
      </c>
      <c r="K8" s="28">
        <v>4.6451564953223272</v>
      </c>
      <c r="L8" s="28">
        <v>5.9997978600000001</v>
      </c>
      <c r="M8" s="28">
        <v>41.369762561678066</v>
      </c>
      <c r="N8" s="28">
        <v>21.527799999999999</v>
      </c>
      <c r="O8" s="28"/>
      <c r="P8" s="27">
        <v>3.7854000000000001</v>
      </c>
      <c r="Q8" s="28"/>
      <c r="R8" s="28"/>
      <c r="S8" s="28">
        <v>66.087353240490344</v>
      </c>
      <c r="T8" s="28"/>
      <c r="U8" s="28">
        <v>0.89273517878024089</v>
      </c>
    </row>
    <row r="9" spans="1:22" x14ac:dyDescent="0.2">
      <c r="A9" s="19" t="s">
        <v>559</v>
      </c>
      <c r="C9" s="25" t="s">
        <v>57</v>
      </c>
      <c r="D9" s="25" t="s">
        <v>50</v>
      </c>
      <c r="E9" s="25">
        <v>4</v>
      </c>
      <c r="F9" s="79">
        <v>13.940000000000001</v>
      </c>
      <c r="G9" s="26">
        <v>59.500009717200001</v>
      </c>
      <c r="H9" s="28">
        <v>4.2682933799999994</v>
      </c>
      <c r="I9" s="26">
        <v>13.0100120866972</v>
      </c>
      <c r="J9" s="26">
        <v>2.9600027499326451</v>
      </c>
      <c r="K9" s="28">
        <v>13.271875700920937</v>
      </c>
      <c r="L9" s="28">
        <v>1.0503413619999999</v>
      </c>
      <c r="M9" s="28">
        <v>25.79217022296622</v>
      </c>
      <c r="N9" s="28">
        <v>11.840290000000001</v>
      </c>
      <c r="O9" s="28"/>
      <c r="P9" s="27"/>
      <c r="Q9" s="28">
        <v>10</v>
      </c>
      <c r="R9" s="28"/>
      <c r="S9" s="28">
        <v>10.50341362</v>
      </c>
      <c r="T9" s="28"/>
      <c r="U9" s="28">
        <v>0.89241497247508306</v>
      </c>
    </row>
    <row r="10" spans="1:22" x14ac:dyDescent="0.2">
      <c r="A10" s="19" t="s">
        <v>559</v>
      </c>
      <c r="C10" s="25" t="s">
        <v>342</v>
      </c>
      <c r="D10" s="25" t="s">
        <v>50</v>
      </c>
      <c r="E10" s="25">
        <v>1</v>
      </c>
      <c r="F10" s="79">
        <v>1474.81</v>
      </c>
      <c r="G10" s="26">
        <v>6294.9217597577999</v>
      </c>
      <c r="H10" s="28">
        <v>4.2682933800000002</v>
      </c>
      <c r="I10" s="26">
        <v>409.7803806984457</v>
      </c>
      <c r="J10" s="26">
        <v>62.630058185230261</v>
      </c>
      <c r="K10" s="28">
        <v>13.006438186902518</v>
      </c>
      <c r="L10" s="28">
        <v>113.39076684999999</v>
      </c>
      <c r="M10" s="28">
        <v>15.732824288282737</v>
      </c>
      <c r="N10" s="28">
        <v>1.07639</v>
      </c>
      <c r="O10" s="28"/>
      <c r="P10" s="27"/>
      <c r="Q10" s="28">
        <v>10</v>
      </c>
      <c r="R10" s="28"/>
      <c r="S10" s="28">
        <v>1133.9076685</v>
      </c>
      <c r="T10" s="28"/>
      <c r="U10" s="28">
        <v>0.26568498402316387</v>
      </c>
    </row>
    <row r="11" spans="1:22" x14ac:dyDescent="0.2">
      <c r="A11" s="19" t="s">
        <v>559</v>
      </c>
      <c r="C11" s="25" t="s">
        <v>58</v>
      </c>
      <c r="D11" s="25" t="s">
        <v>50</v>
      </c>
      <c r="E11" s="25">
        <v>1</v>
      </c>
      <c r="F11" s="79">
        <v>569.03</v>
      </c>
      <c r="G11" s="26">
        <v>2428.7869820214</v>
      </c>
      <c r="H11" s="28">
        <v>4.2682933800000002</v>
      </c>
      <c r="I11" s="26">
        <v>91.0700846068804</v>
      </c>
      <c r="J11" s="26">
        <v>0</v>
      </c>
      <c r="K11" s="28">
        <v>92.903129906446551</v>
      </c>
      <c r="L11" s="28">
        <v>6.1249820169999998</v>
      </c>
      <c r="M11" s="28">
        <v>14.599534162458815</v>
      </c>
      <c r="N11" s="28">
        <v>0</v>
      </c>
      <c r="O11" s="28"/>
      <c r="P11" s="27"/>
      <c r="Q11" s="28"/>
      <c r="R11" s="28">
        <v>0.25</v>
      </c>
      <c r="S11" s="28">
        <v>1349.3249592549773</v>
      </c>
      <c r="T11" s="28"/>
      <c r="U11" s="28">
        <v>0.15303560974661895</v>
      </c>
      <c r="V11" s="19">
        <f>R11*F11</f>
        <v>142.25749999999999</v>
      </c>
    </row>
    <row r="12" spans="1:22" x14ac:dyDescent="0.2">
      <c r="A12" s="19" t="s">
        <v>559</v>
      </c>
      <c r="C12" s="25" t="s">
        <v>343</v>
      </c>
      <c r="D12" s="25" t="s">
        <v>50</v>
      </c>
      <c r="E12" s="25">
        <v>1</v>
      </c>
      <c r="F12" s="79">
        <v>1235.6099999999999</v>
      </c>
      <c r="G12" s="26">
        <v>5273.9459832617995</v>
      </c>
      <c r="H12" s="28">
        <v>4.2682933800000002</v>
      </c>
      <c r="I12" s="26">
        <v>110.58010273228103</v>
      </c>
      <c r="J12" s="26">
        <v>30.420028261132121</v>
      </c>
      <c r="K12" s="28">
        <v>14.864500785031447</v>
      </c>
      <c r="L12" s="28">
        <v>83.124890493749987</v>
      </c>
      <c r="M12" s="28">
        <v>17.895868034487869</v>
      </c>
      <c r="N12" s="28">
        <v>14.638903999999998</v>
      </c>
      <c r="O12" s="28"/>
      <c r="P12" s="27"/>
      <c r="Q12" s="28"/>
      <c r="R12" s="28"/>
      <c r="S12" s="28">
        <v>2929.9675112121372</v>
      </c>
      <c r="T12" s="28"/>
      <c r="U12" s="28">
        <v>8.5575115974374324E-2</v>
      </c>
    </row>
    <row r="13" spans="1:22" x14ac:dyDescent="0.2">
      <c r="A13" s="19" t="s">
        <v>559</v>
      </c>
      <c r="C13" s="25" t="s">
        <v>60</v>
      </c>
      <c r="D13" s="25" t="s">
        <v>50</v>
      </c>
      <c r="E13" s="25">
        <v>1</v>
      </c>
      <c r="F13" s="79">
        <v>55.74</v>
      </c>
      <c r="G13" s="26">
        <v>237.91467300120004</v>
      </c>
      <c r="H13" s="28">
        <v>4.2682933800000002</v>
      </c>
      <c r="I13" s="26">
        <v>65.050060433485996</v>
      </c>
      <c r="J13" s="26">
        <v>0</v>
      </c>
      <c r="K13" s="28">
        <v>18.580625981289309</v>
      </c>
      <c r="L13" s="28">
        <v>2.9998989300000001</v>
      </c>
      <c r="M13" s="28">
        <v>104.97960694495335</v>
      </c>
      <c r="N13" s="28">
        <v>53.819499999999998</v>
      </c>
      <c r="O13" s="28"/>
      <c r="P13" s="27">
        <v>7.5708000000000002</v>
      </c>
      <c r="Q13" s="28"/>
      <c r="R13" s="28"/>
      <c r="S13" s="28">
        <v>198.26205972147105</v>
      </c>
      <c r="T13" s="28"/>
      <c r="U13" s="28">
        <v>1.115918973475301</v>
      </c>
    </row>
    <row r="14" spans="1:22" x14ac:dyDescent="0.2">
      <c r="A14" s="19" t="s">
        <v>559</v>
      </c>
      <c r="C14" s="25" t="s">
        <v>61</v>
      </c>
      <c r="D14" s="25" t="s">
        <v>50</v>
      </c>
      <c r="E14" s="25">
        <v>5</v>
      </c>
      <c r="F14" s="79">
        <v>55.74</v>
      </c>
      <c r="G14" s="26">
        <v>237.91467300120004</v>
      </c>
      <c r="H14" s="28">
        <v>4.2682933800000002</v>
      </c>
      <c r="I14" s="26">
        <v>26.0200241733944</v>
      </c>
      <c r="J14" s="26">
        <v>0</v>
      </c>
      <c r="K14" s="28">
        <v>18.580625981289309</v>
      </c>
      <c r="L14" s="28">
        <v>2.9998989300000001</v>
      </c>
      <c r="M14" s="28">
        <v>104.97960694495335</v>
      </c>
      <c r="N14" s="28">
        <v>53.819499999999998</v>
      </c>
      <c r="O14" s="28"/>
      <c r="P14" s="27">
        <v>7.5708000000000002</v>
      </c>
      <c r="Q14" s="28"/>
      <c r="R14" s="28"/>
      <c r="S14" s="28">
        <v>198.26205972147105</v>
      </c>
      <c r="T14" s="28"/>
      <c r="U14" s="28">
        <v>0.44636758939012045</v>
      </c>
    </row>
    <row r="15" spans="1:22" x14ac:dyDescent="0.2">
      <c r="A15" s="19" t="s">
        <v>559</v>
      </c>
      <c r="C15" s="25" t="s">
        <v>59</v>
      </c>
      <c r="D15" s="25" t="s">
        <v>50</v>
      </c>
      <c r="E15" s="25">
        <v>1</v>
      </c>
      <c r="F15" s="79">
        <v>55.74</v>
      </c>
      <c r="G15" s="26">
        <v>237.91467300120004</v>
      </c>
      <c r="H15" s="28">
        <v>4.2682933800000002</v>
      </c>
      <c r="I15" s="26">
        <v>39.030036260091599</v>
      </c>
      <c r="J15" s="26">
        <v>0</v>
      </c>
      <c r="K15" s="28">
        <v>18.580625981289309</v>
      </c>
      <c r="L15" s="28">
        <v>2.9998989300000001</v>
      </c>
      <c r="M15" s="28">
        <v>104.97960694495335</v>
      </c>
      <c r="N15" s="28">
        <v>53.819499999999998</v>
      </c>
      <c r="O15" s="28"/>
      <c r="P15" s="27">
        <v>7.5708000000000002</v>
      </c>
      <c r="Q15" s="28"/>
      <c r="R15" s="28"/>
      <c r="S15" s="28">
        <v>198.26205972147105</v>
      </c>
      <c r="T15" s="28"/>
      <c r="U15" s="28">
        <v>0.66955138408518056</v>
      </c>
    </row>
    <row r="16" spans="1:22" x14ac:dyDescent="0.2">
      <c r="A16" s="19" t="s">
        <v>559</v>
      </c>
      <c r="C16" s="25" t="s">
        <v>62</v>
      </c>
      <c r="D16" s="25" t="s">
        <v>50</v>
      </c>
      <c r="E16" s="25">
        <v>1</v>
      </c>
      <c r="F16" s="79">
        <v>222.97</v>
      </c>
      <c r="G16" s="26">
        <v>951.70137493860011</v>
      </c>
      <c r="H16" s="28">
        <v>4.2682933800000002</v>
      </c>
      <c r="I16" s="26">
        <v>0</v>
      </c>
      <c r="J16" s="26">
        <v>0</v>
      </c>
      <c r="K16" s="28">
        <v>18.580625981289309</v>
      </c>
      <c r="L16" s="28">
        <v>12.000133914999999</v>
      </c>
      <c r="M16" s="28">
        <v>84.909099515115642</v>
      </c>
      <c r="N16" s="28">
        <v>53.819499999999998</v>
      </c>
      <c r="O16" s="28"/>
      <c r="P16" s="27">
        <v>7.5708000000000002</v>
      </c>
      <c r="Q16" s="28"/>
      <c r="R16" s="28"/>
      <c r="S16" s="28">
        <v>793.08380796728375</v>
      </c>
      <c r="T16" s="28"/>
      <c r="U16" s="28">
        <v>0</v>
      </c>
    </row>
    <row r="17" spans="1:22" x14ac:dyDescent="0.2">
      <c r="A17" s="19" t="s">
        <v>559</v>
      </c>
      <c r="C17" s="25" t="s">
        <v>63</v>
      </c>
      <c r="D17" s="25" t="s">
        <v>50</v>
      </c>
      <c r="E17" s="25">
        <v>5</v>
      </c>
      <c r="F17" s="79">
        <v>20.9</v>
      </c>
      <c r="G17" s="26">
        <v>89.207331642</v>
      </c>
      <c r="H17" s="28">
        <v>4.2682933800000002</v>
      </c>
      <c r="I17" s="26">
        <v>19.510018125400645</v>
      </c>
      <c r="J17" s="26">
        <v>4.910004561543678</v>
      </c>
      <c r="K17" s="28">
        <v>18.580625981289309</v>
      </c>
      <c r="L17" s="28">
        <v>1.1248275499999998</v>
      </c>
      <c r="M17" s="28">
        <v>41.369762561678066</v>
      </c>
      <c r="N17" s="28">
        <v>32.291699999999999</v>
      </c>
      <c r="O17" s="28"/>
      <c r="P17" s="27"/>
      <c r="Q17" s="28"/>
      <c r="R17" s="28"/>
      <c r="S17" s="28">
        <v>49.559586750134493</v>
      </c>
      <c r="T17" s="28"/>
      <c r="U17" s="28">
        <v>0.8926132074152191</v>
      </c>
    </row>
    <row r="18" spans="1:22" x14ac:dyDescent="0.2">
      <c r="A18" s="19" t="s">
        <v>559</v>
      </c>
      <c r="C18" s="25" t="s">
        <v>64</v>
      </c>
      <c r="D18" s="25" t="s">
        <v>50</v>
      </c>
      <c r="E18" s="25">
        <v>1</v>
      </c>
      <c r="F18" s="79">
        <v>27.87</v>
      </c>
      <c r="G18" s="26">
        <v>118.95733650060002</v>
      </c>
      <c r="H18" s="28">
        <v>4.2682933800000002</v>
      </c>
      <c r="I18" s="26">
        <v>45.530042298795045</v>
      </c>
      <c r="J18" s="26">
        <v>11.44001062811806</v>
      </c>
      <c r="K18" s="28">
        <v>18.580625981289309</v>
      </c>
      <c r="L18" s="28">
        <v>1.499949465</v>
      </c>
      <c r="M18" s="28">
        <v>41.369762561678066</v>
      </c>
      <c r="N18" s="28">
        <v>32.291699999999999</v>
      </c>
      <c r="O18" s="28"/>
      <c r="P18" s="27"/>
      <c r="Q18" s="28"/>
      <c r="R18" s="28"/>
      <c r="S18" s="28">
        <v>66.087353240490344</v>
      </c>
      <c r="T18" s="28"/>
      <c r="U18" s="28">
        <v>1.5621150149832579</v>
      </c>
    </row>
    <row r="19" spans="1:22" x14ac:dyDescent="0.2">
      <c r="A19" s="19" t="s">
        <v>559</v>
      </c>
      <c r="C19" s="25" t="s">
        <v>65</v>
      </c>
      <c r="D19" s="25" t="s">
        <v>50</v>
      </c>
      <c r="E19" s="25">
        <v>6</v>
      </c>
      <c r="F19" s="79">
        <v>20.9</v>
      </c>
      <c r="G19" s="26">
        <v>89.207331642</v>
      </c>
      <c r="H19" s="28">
        <v>4.2682933800000002</v>
      </c>
      <c r="I19" s="26">
        <v>19.510018125400645</v>
      </c>
      <c r="J19" s="26">
        <v>4.910004561543678</v>
      </c>
      <c r="K19" s="28">
        <v>18.580625981289309</v>
      </c>
      <c r="L19" s="28">
        <v>1.1248275499999998</v>
      </c>
      <c r="M19" s="28">
        <v>41.369762561678066</v>
      </c>
      <c r="N19" s="28">
        <v>32.291699999999999</v>
      </c>
      <c r="O19" s="28"/>
      <c r="P19" s="27"/>
      <c r="Q19" s="28"/>
      <c r="R19" s="28"/>
      <c r="S19" s="28">
        <v>49.559586750134493</v>
      </c>
      <c r="T19" s="28"/>
      <c r="U19" s="28">
        <v>0.8926132074152191</v>
      </c>
    </row>
    <row r="20" spans="1:22" x14ac:dyDescent="0.2">
      <c r="A20" s="19" t="s">
        <v>559</v>
      </c>
      <c r="C20" s="25" t="s">
        <v>66</v>
      </c>
      <c r="D20" s="25" t="s">
        <v>50</v>
      </c>
      <c r="E20" s="25">
        <v>1</v>
      </c>
      <c r="F20" s="79">
        <v>617.96</v>
      </c>
      <c r="G20" s="26">
        <v>2637.6345771048004</v>
      </c>
      <c r="H20" s="28">
        <v>4.2682933800000002</v>
      </c>
      <c r="I20" s="26">
        <v>214.68019944443927</v>
      </c>
      <c r="J20" s="26">
        <v>25.030023253653415</v>
      </c>
      <c r="K20" s="28">
        <v>4.6451564953223272</v>
      </c>
      <c r="L20" s="28">
        <v>133.03319288</v>
      </c>
      <c r="M20" s="28">
        <v>41.369762561678066</v>
      </c>
      <c r="N20" s="28">
        <v>32.291699999999999</v>
      </c>
      <c r="O20" s="28"/>
      <c r="P20" s="27"/>
      <c r="Q20" s="28"/>
      <c r="R20" s="28"/>
      <c r="S20" s="28">
        <v>1465.3513027805316</v>
      </c>
      <c r="T20" s="28"/>
      <c r="U20" s="28">
        <v>0.33218769974985685</v>
      </c>
    </row>
    <row r="21" spans="1:22" x14ac:dyDescent="0.2">
      <c r="A21" s="19" t="s">
        <v>559</v>
      </c>
      <c r="C21" s="25" t="s">
        <v>344</v>
      </c>
      <c r="D21" s="25" t="s">
        <v>50</v>
      </c>
      <c r="E21" s="25">
        <v>1</v>
      </c>
      <c r="F21" s="79">
        <v>668.77</v>
      </c>
      <c r="G21" s="26">
        <v>2854.5065637426001</v>
      </c>
      <c r="H21" s="28">
        <v>4.2682933800000002</v>
      </c>
      <c r="I21" s="26">
        <v>0</v>
      </c>
      <c r="J21" s="26">
        <v>0</v>
      </c>
      <c r="K21" s="28">
        <v>18.580625981289309</v>
      </c>
      <c r="L21" s="28">
        <v>35.992867014999995</v>
      </c>
      <c r="M21" s="28">
        <v>18.458765320292983</v>
      </c>
      <c r="N21" s="28">
        <v>21.527799999999999</v>
      </c>
      <c r="O21" s="28"/>
      <c r="P21" s="27"/>
      <c r="Q21" s="28">
        <v>10</v>
      </c>
      <c r="R21" s="28"/>
      <c r="S21" s="28">
        <v>1585.8356378415042</v>
      </c>
      <c r="T21" s="28"/>
      <c r="U21" s="28">
        <v>0</v>
      </c>
    </row>
    <row r="22" spans="1:22" x14ac:dyDescent="0.2">
      <c r="A22" s="19" t="s">
        <v>559</v>
      </c>
      <c r="C22" s="25" t="s">
        <v>67</v>
      </c>
      <c r="D22" s="25" t="s">
        <v>50</v>
      </c>
      <c r="E22" s="25">
        <v>1</v>
      </c>
      <c r="F22" s="79">
        <v>569.03</v>
      </c>
      <c r="G22" s="26">
        <v>2428.7869820214</v>
      </c>
      <c r="H22" s="28">
        <v>4.2682933800000002</v>
      </c>
      <c r="I22" s="26">
        <v>91.0700846068804</v>
      </c>
      <c r="J22" s="26">
        <v>0</v>
      </c>
      <c r="K22" s="28">
        <v>92.903129906446551</v>
      </c>
      <c r="L22" s="28">
        <v>6.1249820169999998</v>
      </c>
      <c r="M22" s="28">
        <v>14.599534162458815</v>
      </c>
      <c r="N22" s="28">
        <v>0</v>
      </c>
      <c r="O22" s="28"/>
      <c r="P22" s="27"/>
      <c r="Q22" s="28">
        <v>10</v>
      </c>
      <c r="R22" s="28">
        <v>0.25</v>
      </c>
      <c r="S22" s="28">
        <v>1349.3249592549773</v>
      </c>
      <c r="T22" s="28"/>
      <c r="U22" s="28">
        <v>0.15303560974661895</v>
      </c>
      <c r="V22" s="19">
        <f>R22*F22</f>
        <v>142.25749999999999</v>
      </c>
    </row>
    <row r="23" spans="1:22" x14ac:dyDescent="0.2">
      <c r="A23" s="19" t="s">
        <v>559</v>
      </c>
      <c r="C23" s="25" t="s">
        <v>345</v>
      </c>
      <c r="D23" s="25" t="s">
        <v>50</v>
      </c>
      <c r="E23" s="25">
        <v>1</v>
      </c>
      <c r="F23" s="79">
        <v>1012.64</v>
      </c>
      <c r="G23" s="26">
        <v>4322.2446083231998</v>
      </c>
      <c r="H23" s="28">
        <v>4.2682933800000002</v>
      </c>
      <c r="I23" s="26">
        <v>182.1401692137608</v>
      </c>
      <c r="J23" s="26">
        <v>35.760033222159251</v>
      </c>
      <c r="K23" s="28">
        <v>13.006438186902518</v>
      </c>
      <c r="L23" s="28">
        <v>77.856826399999989</v>
      </c>
      <c r="M23" s="28">
        <v>15.664386935330654</v>
      </c>
      <c r="N23" s="28">
        <v>11.194456000000001</v>
      </c>
      <c r="O23" s="28"/>
      <c r="P23" s="27"/>
      <c r="Q23" s="28">
        <v>10</v>
      </c>
      <c r="R23" s="28"/>
      <c r="S23" s="28">
        <v>2401.2449725672814</v>
      </c>
      <c r="T23" s="28"/>
      <c r="U23" s="28">
        <v>0.17198975551848356</v>
      </c>
    </row>
    <row r="24" spans="1:22" x14ac:dyDescent="0.2">
      <c r="A24" s="19" t="s">
        <v>559</v>
      </c>
      <c r="C24" s="25" t="s">
        <v>68</v>
      </c>
      <c r="D24" s="25" t="s">
        <v>50</v>
      </c>
      <c r="E24" s="25">
        <v>10</v>
      </c>
      <c r="F24" s="79">
        <v>20.9</v>
      </c>
      <c r="G24" s="26">
        <v>89.207331642</v>
      </c>
      <c r="H24" s="28">
        <v>4.2682933800000002</v>
      </c>
      <c r="I24" s="26">
        <v>19.510018125400645</v>
      </c>
      <c r="J24" s="26">
        <v>4.910004561543678</v>
      </c>
      <c r="K24" s="28">
        <v>18.580625981289309</v>
      </c>
      <c r="L24" s="28">
        <v>1.1248275499999998</v>
      </c>
      <c r="M24" s="28">
        <v>23.570548984882187</v>
      </c>
      <c r="N24" s="28">
        <v>21.527799999999999</v>
      </c>
      <c r="O24" s="28"/>
      <c r="P24" s="27">
        <v>3.7854000000000001</v>
      </c>
      <c r="Q24" s="28"/>
      <c r="R24" s="28"/>
      <c r="S24" s="28">
        <v>49.559586750134493</v>
      </c>
      <c r="T24" s="28"/>
      <c r="U24" s="28">
        <v>0.8926132074152191</v>
      </c>
    </row>
    <row r="25" spans="1:22" x14ac:dyDescent="0.2">
      <c r="A25" s="19" t="s">
        <v>559</v>
      </c>
      <c r="C25" s="25" t="s">
        <v>69</v>
      </c>
      <c r="D25" s="25" t="s">
        <v>50</v>
      </c>
      <c r="E25" s="25">
        <v>1</v>
      </c>
      <c r="F25" s="79">
        <v>34.840000000000003</v>
      </c>
      <c r="G25" s="26">
        <v>148.70734135920003</v>
      </c>
      <c r="H25" s="28">
        <v>4.2682933800000002</v>
      </c>
      <c r="I25" s="26">
        <v>52.040048346788801</v>
      </c>
      <c r="J25" s="26">
        <v>13.080012151729392</v>
      </c>
      <c r="K25" s="28">
        <v>18.580625981289309</v>
      </c>
      <c r="L25" s="28">
        <v>1.8750713800000001</v>
      </c>
      <c r="M25" s="28">
        <v>23.570548984882187</v>
      </c>
      <c r="N25" s="28">
        <v>21.527799999999999</v>
      </c>
      <c r="O25" s="28"/>
      <c r="P25" s="27">
        <v>3.7854000000000001</v>
      </c>
      <c r="Q25" s="28"/>
      <c r="R25" s="28"/>
      <c r="S25" s="28">
        <v>82.615119730846217</v>
      </c>
      <c r="T25" s="28"/>
      <c r="U25" s="28">
        <v>1.4282737906202818</v>
      </c>
    </row>
    <row r="26" spans="1:22" x14ac:dyDescent="0.2">
      <c r="A26" s="19" t="s">
        <v>559</v>
      </c>
      <c r="C26" s="25" t="s">
        <v>70</v>
      </c>
      <c r="D26" s="25" t="s">
        <v>50</v>
      </c>
      <c r="E26" s="25">
        <v>10</v>
      </c>
      <c r="F26" s="79">
        <v>20.21</v>
      </c>
      <c r="G26" s="26">
        <v>86.262209209800005</v>
      </c>
      <c r="H26" s="28">
        <v>4.2682933800000002</v>
      </c>
      <c r="I26" s="26">
        <v>18.870017530820611</v>
      </c>
      <c r="J26" s="26">
        <v>4.7400044036083573</v>
      </c>
      <c r="K26" s="28">
        <v>18.580625981289309</v>
      </c>
      <c r="L26" s="28">
        <v>1.087692095</v>
      </c>
      <c r="M26" s="28">
        <v>23.570548984882187</v>
      </c>
      <c r="N26" s="28">
        <v>21.527799999999999</v>
      </c>
      <c r="O26" s="28"/>
      <c r="P26" s="27">
        <v>3.7854000000000001</v>
      </c>
      <c r="Q26" s="28"/>
      <c r="R26" s="28"/>
      <c r="S26" s="28">
        <v>47.923409005752056</v>
      </c>
      <c r="T26" s="28"/>
      <c r="U26" s="28">
        <v>0.89280766858299587</v>
      </c>
    </row>
    <row r="27" spans="1:22" x14ac:dyDescent="0.2">
      <c r="A27" s="19" t="s">
        <v>559</v>
      </c>
      <c r="C27" s="25" t="s">
        <v>71</v>
      </c>
      <c r="D27" s="25" t="s">
        <v>50</v>
      </c>
      <c r="E27" s="25">
        <v>1</v>
      </c>
      <c r="F27" s="79">
        <v>34.840000000000003</v>
      </c>
      <c r="G27" s="26">
        <v>148.70734135920003</v>
      </c>
      <c r="H27" s="28">
        <v>4.2682933800000002</v>
      </c>
      <c r="I27" s="26">
        <v>52.040048346788801</v>
      </c>
      <c r="J27" s="26">
        <v>13.080012151729392</v>
      </c>
      <c r="K27" s="28">
        <v>18.580625981289309</v>
      </c>
      <c r="L27" s="28">
        <v>1.8750713800000001</v>
      </c>
      <c r="M27" s="28">
        <v>23.570548984882187</v>
      </c>
      <c r="N27" s="28">
        <v>21.527799999999999</v>
      </c>
      <c r="O27" s="28"/>
      <c r="P27" s="27">
        <v>3.7854000000000001</v>
      </c>
      <c r="Q27" s="28"/>
      <c r="R27" s="28"/>
      <c r="S27" s="28">
        <v>82.615119730846217</v>
      </c>
      <c r="T27" s="28"/>
      <c r="U27" s="28">
        <v>1.4282737906202818</v>
      </c>
    </row>
    <row r="28" spans="1:22" x14ac:dyDescent="0.2">
      <c r="A28" s="19" t="s">
        <v>559</v>
      </c>
      <c r="C28" s="25" t="s">
        <v>72</v>
      </c>
      <c r="D28" s="25" t="s">
        <v>50</v>
      </c>
      <c r="E28" s="25">
        <v>10</v>
      </c>
      <c r="F28" s="79">
        <v>20.9</v>
      </c>
      <c r="G28" s="26">
        <v>89.207331642</v>
      </c>
      <c r="H28" s="28">
        <v>4.2682933800000002</v>
      </c>
      <c r="I28" s="26">
        <v>19.510018125400645</v>
      </c>
      <c r="J28" s="26">
        <v>4.910004561543678</v>
      </c>
      <c r="K28" s="28">
        <v>18.580625981289309</v>
      </c>
      <c r="L28" s="28">
        <v>1.1248275499999998</v>
      </c>
      <c r="M28" s="28">
        <v>23.570548984882187</v>
      </c>
      <c r="N28" s="28">
        <v>21.527799999999999</v>
      </c>
      <c r="O28" s="28"/>
      <c r="P28" s="27">
        <v>3.7854000000000001</v>
      </c>
      <c r="Q28" s="28"/>
      <c r="R28" s="28"/>
      <c r="S28" s="28">
        <v>49.559586750134493</v>
      </c>
      <c r="T28" s="28"/>
      <c r="U28" s="28">
        <v>0.8926132074152191</v>
      </c>
    </row>
    <row r="29" spans="1:22" x14ac:dyDescent="0.2">
      <c r="A29" s="19" t="s">
        <v>559</v>
      </c>
      <c r="C29" s="25" t="s">
        <v>73</v>
      </c>
      <c r="D29" s="25" t="s">
        <v>50</v>
      </c>
      <c r="E29" s="25">
        <v>1</v>
      </c>
      <c r="F29" s="79">
        <v>487.73999999999995</v>
      </c>
      <c r="G29" s="26">
        <v>2081.8174131612</v>
      </c>
      <c r="H29" s="28">
        <v>4.2682933800000002</v>
      </c>
      <c r="I29" s="26">
        <v>0</v>
      </c>
      <c r="J29" s="26">
        <v>0</v>
      </c>
      <c r="K29" s="28">
        <v>18.580625981289309</v>
      </c>
      <c r="L29" s="28">
        <v>26.249922929999997</v>
      </c>
      <c r="M29" s="28">
        <v>26.937770268436786</v>
      </c>
      <c r="N29" s="28">
        <v>16.145849999999999</v>
      </c>
      <c r="O29" s="28"/>
      <c r="P29" s="27">
        <v>3.7854000000000001</v>
      </c>
      <c r="Q29" s="28">
        <v>15</v>
      </c>
      <c r="R29" s="28"/>
      <c r="S29" s="28">
        <v>1156.5642507899806</v>
      </c>
      <c r="T29" s="28"/>
      <c r="U29" s="28">
        <v>0</v>
      </c>
    </row>
    <row r="30" spans="1:22" x14ac:dyDescent="0.2">
      <c r="A30" s="19" t="s">
        <v>559</v>
      </c>
      <c r="C30" s="25" t="s">
        <v>74</v>
      </c>
      <c r="D30" s="25" t="s">
        <v>50</v>
      </c>
      <c r="E30" s="25">
        <v>1</v>
      </c>
      <c r="F30" s="79">
        <v>27.87</v>
      </c>
      <c r="G30" s="26">
        <v>118.95733650060002</v>
      </c>
      <c r="H30" s="28">
        <v>4.2682933800000002</v>
      </c>
      <c r="I30" s="26">
        <v>45.530042298795045</v>
      </c>
      <c r="J30" s="26">
        <v>11.44001062811806</v>
      </c>
      <c r="K30" s="28">
        <v>18.580625981289309</v>
      </c>
      <c r="L30" s="28">
        <v>1.499949465</v>
      </c>
      <c r="M30" s="28">
        <v>23.570548984882187</v>
      </c>
      <c r="N30" s="28">
        <v>21.527799999999999</v>
      </c>
      <c r="O30" s="28"/>
      <c r="P30" s="27">
        <v>3.7854000000000001</v>
      </c>
      <c r="Q30" s="28"/>
      <c r="R30" s="28"/>
      <c r="S30" s="28">
        <v>66.087353240490344</v>
      </c>
      <c r="T30" s="28"/>
      <c r="U30" s="28">
        <v>1.5621150149832579</v>
      </c>
    </row>
    <row r="31" spans="1:22" x14ac:dyDescent="0.2">
      <c r="A31" s="19" t="s">
        <v>559</v>
      </c>
      <c r="C31" s="25" t="s">
        <v>75</v>
      </c>
      <c r="D31" s="25" t="s">
        <v>50</v>
      </c>
      <c r="E31" s="25">
        <v>10</v>
      </c>
      <c r="F31" s="79">
        <v>20.21</v>
      </c>
      <c r="G31" s="26">
        <v>86.262209209800005</v>
      </c>
      <c r="H31" s="28">
        <v>4.2682933800000002</v>
      </c>
      <c r="I31" s="26">
        <v>18.870017530820611</v>
      </c>
      <c r="J31" s="26">
        <v>4.7400044036083573</v>
      </c>
      <c r="K31" s="28">
        <v>18.580625981289309</v>
      </c>
      <c r="L31" s="28">
        <v>1.087692095</v>
      </c>
      <c r="M31" s="28">
        <v>23.570548984882187</v>
      </c>
      <c r="N31" s="28">
        <v>21.527799999999999</v>
      </c>
      <c r="O31" s="28"/>
      <c r="P31" s="27">
        <v>3.7854000000000001</v>
      </c>
      <c r="Q31" s="28"/>
      <c r="R31" s="28"/>
      <c r="S31" s="28">
        <v>47.923409005752056</v>
      </c>
      <c r="T31" s="28"/>
      <c r="U31" s="28">
        <v>0.89280766858299587</v>
      </c>
    </row>
    <row r="32" spans="1:22" x14ac:dyDescent="0.2">
      <c r="A32" s="19" t="s">
        <v>559</v>
      </c>
      <c r="C32" s="25" t="s">
        <v>76</v>
      </c>
      <c r="D32" s="25" t="s">
        <v>50</v>
      </c>
      <c r="E32" s="25">
        <v>1</v>
      </c>
      <c r="F32" s="79">
        <v>27.87</v>
      </c>
      <c r="G32" s="26">
        <v>118.95733650060002</v>
      </c>
      <c r="H32" s="28">
        <v>4.2682933800000002</v>
      </c>
      <c r="I32" s="26">
        <v>45.530042298795045</v>
      </c>
      <c r="J32" s="26">
        <v>11.44001062811806</v>
      </c>
      <c r="K32" s="28">
        <v>18.580625981289309</v>
      </c>
      <c r="L32" s="28">
        <v>1.499949465</v>
      </c>
      <c r="M32" s="28">
        <v>23.570548984882187</v>
      </c>
      <c r="N32" s="28">
        <v>21.527799999999999</v>
      </c>
      <c r="O32" s="28"/>
      <c r="P32" s="27">
        <v>3.7854000000000001</v>
      </c>
      <c r="Q32" s="28"/>
      <c r="R32" s="28"/>
      <c r="S32" s="28">
        <v>66.087353240490344</v>
      </c>
      <c r="T32" s="28"/>
      <c r="U32" s="28">
        <v>1.5621150149832579</v>
      </c>
    </row>
    <row r="33" spans="1:22" x14ac:dyDescent="0.2">
      <c r="A33" s="19" t="s">
        <v>559</v>
      </c>
      <c r="C33" s="25" t="s">
        <v>346</v>
      </c>
      <c r="D33" s="25" t="s">
        <v>50</v>
      </c>
      <c r="E33" s="25">
        <v>1</v>
      </c>
      <c r="F33" s="79">
        <v>905.8</v>
      </c>
      <c r="G33" s="26">
        <v>3866.220143604</v>
      </c>
      <c r="H33" s="28">
        <v>4.2682933800000002</v>
      </c>
      <c r="I33" s="26">
        <v>0</v>
      </c>
      <c r="J33" s="26">
        <v>0</v>
      </c>
      <c r="K33" s="28">
        <v>13.006438186902518</v>
      </c>
      <c r="L33" s="28">
        <v>69.642432999999997</v>
      </c>
      <c r="M33" s="28">
        <v>15.750059140772169</v>
      </c>
      <c r="N33" s="28">
        <v>11.194456000000001</v>
      </c>
      <c r="O33" s="28"/>
      <c r="P33" s="27"/>
      <c r="Q33" s="28">
        <v>10</v>
      </c>
      <c r="R33" s="28"/>
      <c r="S33" s="28">
        <v>2147.8982621182686</v>
      </c>
      <c r="T33" s="28"/>
      <c r="U33" s="28">
        <v>0</v>
      </c>
    </row>
    <row r="34" spans="1:22" x14ac:dyDescent="0.2">
      <c r="A34" s="19" t="s">
        <v>559</v>
      </c>
      <c r="C34" s="25" t="s">
        <v>77</v>
      </c>
      <c r="D34" s="25" t="s">
        <v>50</v>
      </c>
      <c r="E34" s="25">
        <v>1</v>
      </c>
      <c r="F34" s="79">
        <v>264.77</v>
      </c>
      <c r="G34" s="26">
        <v>1130.1160382226001</v>
      </c>
      <c r="H34" s="28">
        <v>4.2682933800000002</v>
      </c>
      <c r="I34" s="26">
        <v>0</v>
      </c>
      <c r="J34" s="26">
        <v>0</v>
      </c>
      <c r="K34" s="28">
        <v>18.580625981289309</v>
      </c>
      <c r="L34" s="28">
        <v>14.249789014999999</v>
      </c>
      <c r="M34" s="28">
        <v>22.656623437454602</v>
      </c>
      <c r="N34" s="28">
        <v>43.055599999999998</v>
      </c>
      <c r="O34" s="28"/>
      <c r="P34" s="27">
        <v>7.5708000000000002</v>
      </c>
      <c r="Q34" s="28">
        <v>10</v>
      </c>
      <c r="R34" s="28"/>
      <c r="S34" s="28">
        <v>627.8417121451248</v>
      </c>
      <c r="T34" s="28"/>
      <c r="U34" s="28">
        <v>0</v>
      </c>
    </row>
    <row r="35" spans="1:22" x14ac:dyDescent="0.2">
      <c r="A35" s="19" t="s">
        <v>559</v>
      </c>
      <c r="C35" s="25" t="s">
        <v>51</v>
      </c>
      <c r="D35" s="25" t="s">
        <v>50</v>
      </c>
      <c r="E35" s="25">
        <v>1</v>
      </c>
      <c r="F35" s="79">
        <v>566.71</v>
      </c>
      <c r="G35" s="26">
        <v>2418.8845413798003</v>
      </c>
      <c r="H35" s="28">
        <v>4.2682933800000002</v>
      </c>
      <c r="I35" s="26">
        <v>45.530042298795045</v>
      </c>
      <c r="J35" s="26">
        <v>0</v>
      </c>
      <c r="K35" s="28">
        <v>92.903129906446551</v>
      </c>
      <c r="L35" s="28">
        <v>6.1000097690000006</v>
      </c>
      <c r="M35" s="28">
        <v>14.603350303945616</v>
      </c>
      <c r="N35" s="28">
        <v>0</v>
      </c>
      <c r="O35" s="28"/>
      <c r="P35" s="27"/>
      <c r="Q35" s="28"/>
      <c r="R35" s="28">
        <v>0.25</v>
      </c>
      <c r="S35" s="28">
        <v>1343.8236079985033</v>
      </c>
      <c r="T35" s="28"/>
      <c r="U35" s="28">
        <v>7.682261733088068E-2</v>
      </c>
      <c r="V35" s="19">
        <f>R35*F35</f>
        <v>141.67750000000001</v>
      </c>
    </row>
    <row r="36" spans="1:22" x14ac:dyDescent="0.2">
      <c r="A36" s="19" t="s">
        <v>559</v>
      </c>
      <c r="C36" s="25" t="s">
        <v>52</v>
      </c>
      <c r="D36" s="25" t="s">
        <v>50</v>
      </c>
      <c r="E36" s="25">
        <v>1</v>
      </c>
      <c r="F36" s="79">
        <v>566.71</v>
      </c>
      <c r="G36" s="26">
        <v>2418.8845413798003</v>
      </c>
      <c r="H36" s="28">
        <v>4.2682933800000002</v>
      </c>
      <c r="I36" s="26">
        <v>45.530042298795045</v>
      </c>
      <c r="J36" s="26">
        <v>0</v>
      </c>
      <c r="K36" s="28">
        <v>92.903129906446551</v>
      </c>
      <c r="L36" s="28">
        <v>6.1000097690000006</v>
      </c>
      <c r="M36" s="28">
        <v>14.603350303945616</v>
      </c>
      <c r="N36" s="28">
        <v>0</v>
      </c>
      <c r="O36" s="28"/>
      <c r="P36" s="27"/>
      <c r="Q36" s="28"/>
      <c r="R36" s="28">
        <v>0.25</v>
      </c>
      <c r="S36" s="28">
        <v>1343.8236079985033</v>
      </c>
      <c r="T36" s="28"/>
      <c r="U36" s="28">
        <v>7.682261733088068E-2</v>
      </c>
      <c r="V36" s="19">
        <f>R36*F36</f>
        <v>141.67750000000001</v>
      </c>
    </row>
    <row r="37" spans="1:22" x14ac:dyDescent="0.2">
      <c r="A37" s="19" t="s">
        <v>559</v>
      </c>
      <c r="C37" s="25" t="s">
        <v>78</v>
      </c>
      <c r="D37" s="25" t="s">
        <v>50</v>
      </c>
      <c r="E37" s="25">
        <v>10</v>
      </c>
      <c r="F37" s="79">
        <v>20.9</v>
      </c>
      <c r="G37" s="26">
        <v>89.207331642</v>
      </c>
      <c r="H37" s="28">
        <v>4.2682933800000002</v>
      </c>
      <c r="I37" s="26">
        <v>19.510018125400645</v>
      </c>
      <c r="J37" s="26">
        <v>4.910004561543678</v>
      </c>
      <c r="K37" s="28">
        <v>18.580625981289309</v>
      </c>
      <c r="L37" s="28">
        <v>1.1248275499999998</v>
      </c>
      <c r="M37" s="28">
        <v>23.570548984882187</v>
      </c>
      <c r="N37" s="28">
        <v>21.527799999999999</v>
      </c>
      <c r="O37" s="28"/>
      <c r="P37" s="27">
        <v>3.7854000000000001</v>
      </c>
      <c r="Q37" s="28"/>
      <c r="R37" s="28"/>
      <c r="S37" s="28">
        <v>49.559586750134493</v>
      </c>
      <c r="T37" s="28"/>
      <c r="U37" s="28">
        <v>0.8926132074152191</v>
      </c>
    </row>
    <row r="38" spans="1:22" x14ac:dyDescent="0.2">
      <c r="A38" s="19" t="s">
        <v>559</v>
      </c>
      <c r="C38" s="25" t="s">
        <v>79</v>
      </c>
      <c r="D38" s="25" t="s">
        <v>50</v>
      </c>
      <c r="E38" s="25">
        <v>1</v>
      </c>
      <c r="F38" s="79">
        <v>34.840000000000003</v>
      </c>
      <c r="G38" s="26">
        <v>148.70734135920003</v>
      </c>
      <c r="H38" s="28">
        <v>4.2682933800000002</v>
      </c>
      <c r="I38" s="26">
        <v>52.040048346788801</v>
      </c>
      <c r="J38" s="26">
        <v>13.080012151729392</v>
      </c>
      <c r="K38" s="28">
        <v>18.580625981289309</v>
      </c>
      <c r="L38" s="28">
        <v>1.8750713800000001</v>
      </c>
      <c r="M38" s="28">
        <v>23.570548984882187</v>
      </c>
      <c r="N38" s="28">
        <v>21.527799999999999</v>
      </c>
      <c r="O38" s="28"/>
      <c r="P38" s="27">
        <v>3.7854000000000001</v>
      </c>
      <c r="Q38" s="28"/>
      <c r="R38" s="28"/>
      <c r="S38" s="28">
        <v>82.615119730846217</v>
      </c>
      <c r="T38" s="28"/>
      <c r="U38" s="28">
        <v>1.4282737906202818</v>
      </c>
    </row>
    <row r="39" spans="1:22" x14ac:dyDescent="0.2">
      <c r="A39" s="19" t="s">
        <v>559</v>
      </c>
      <c r="C39" s="25" t="s">
        <v>80</v>
      </c>
      <c r="D39" s="25" t="s">
        <v>50</v>
      </c>
      <c r="E39" s="25">
        <v>10</v>
      </c>
      <c r="F39" s="79">
        <v>20.21</v>
      </c>
      <c r="G39" s="26">
        <v>86.262209209800005</v>
      </c>
      <c r="H39" s="28">
        <v>4.2682933800000002</v>
      </c>
      <c r="I39" s="26">
        <v>18.870017530820611</v>
      </c>
      <c r="J39" s="26">
        <v>4.7400044036083573</v>
      </c>
      <c r="K39" s="28">
        <v>18.580625981289309</v>
      </c>
      <c r="L39" s="28">
        <v>1.087692095</v>
      </c>
      <c r="M39" s="28">
        <v>23.570548984882187</v>
      </c>
      <c r="N39" s="28">
        <v>21.527799999999999</v>
      </c>
      <c r="O39" s="28"/>
      <c r="P39" s="27">
        <v>3.7854000000000001</v>
      </c>
      <c r="Q39" s="28"/>
      <c r="R39" s="28"/>
      <c r="S39" s="28">
        <v>47.923409005752056</v>
      </c>
      <c r="T39" s="28"/>
      <c r="U39" s="28">
        <v>0.89280766858299587</v>
      </c>
    </row>
    <row r="40" spans="1:22" x14ac:dyDescent="0.2">
      <c r="A40" s="19" t="s">
        <v>559</v>
      </c>
      <c r="C40" s="25" t="s">
        <v>81</v>
      </c>
      <c r="D40" s="25" t="s">
        <v>50</v>
      </c>
      <c r="E40" s="25">
        <v>1</v>
      </c>
      <c r="F40" s="79">
        <v>34.840000000000003</v>
      </c>
      <c r="G40" s="26">
        <v>148.70734135920003</v>
      </c>
      <c r="H40" s="28">
        <v>4.2682933800000002</v>
      </c>
      <c r="I40" s="26">
        <v>52.040048346788801</v>
      </c>
      <c r="J40" s="26">
        <v>13.080012151729392</v>
      </c>
      <c r="K40" s="28">
        <v>18.580625981289309</v>
      </c>
      <c r="L40" s="28">
        <v>1.8750713800000001</v>
      </c>
      <c r="M40" s="28">
        <v>23.570548984882187</v>
      </c>
      <c r="N40" s="28">
        <v>21.527799999999999</v>
      </c>
      <c r="O40" s="28"/>
      <c r="P40" s="27">
        <v>3.7854000000000001</v>
      </c>
      <c r="Q40" s="28"/>
      <c r="R40" s="28"/>
      <c r="S40" s="28">
        <v>82.615119730846217</v>
      </c>
      <c r="T40" s="28"/>
      <c r="U40" s="28">
        <v>1.4282737906202818</v>
      </c>
    </row>
    <row r="41" spans="1:22" x14ac:dyDescent="0.2">
      <c r="A41" s="19" t="s">
        <v>559</v>
      </c>
      <c r="C41" s="25" t="s">
        <v>82</v>
      </c>
      <c r="D41" s="25" t="s">
        <v>50</v>
      </c>
      <c r="E41" s="25">
        <v>10</v>
      </c>
      <c r="F41" s="79">
        <v>20.9</v>
      </c>
      <c r="G41" s="26">
        <v>89.207331642</v>
      </c>
      <c r="H41" s="28">
        <v>4.2682933800000002</v>
      </c>
      <c r="I41" s="26">
        <v>19.510018125400645</v>
      </c>
      <c r="J41" s="26">
        <v>4.910004561543678</v>
      </c>
      <c r="K41" s="28">
        <v>18.580625981289309</v>
      </c>
      <c r="L41" s="28">
        <v>1.1248275499999998</v>
      </c>
      <c r="M41" s="28">
        <v>23.570548984882187</v>
      </c>
      <c r="N41" s="28">
        <v>21.527799999999999</v>
      </c>
      <c r="O41" s="28"/>
      <c r="P41" s="27">
        <v>3.7854000000000001</v>
      </c>
      <c r="Q41" s="28"/>
      <c r="R41" s="28"/>
      <c r="S41" s="28">
        <v>49.559586750134493</v>
      </c>
      <c r="T41" s="28"/>
      <c r="U41" s="28">
        <v>0.8926132074152191</v>
      </c>
    </row>
    <row r="42" spans="1:22" x14ac:dyDescent="0.2">
      <c r="A42" s="19" t="s">
        <v>559</v>
      </c>
      <c r="C42" s="25" t="s">
        <v>94</v>
      </c>
      <c r="D42" s="25" t="s">
        <v>50</v>
      </c>
      <c r="E42" s="25">
        <v>1</v>
      </c>
      <c r="F42" s="79">
        <v>487.73999999999995</v>
      </c>
      <c r="G42" s="26">
        <v>2081.8174131612</v>
      </c>
      <c r="H42" s="28">
        <v>4.2682933800000002</v>
      </c>
      <c r="I42" s="26">
        <v>0</v>
      </c>
      <c r="J42" s="26">
        <v>0</v>
      </c>
      <c r="K42" s="28">
        <v>18.580625981289309</v>
      </c>
      <c r="L42" s="28">
        <v>26.249922929999997</v>
      </c>
      <c r="M42" s="28">
        <v>23.826909999681327</v>
      </c>
      <c r="N42" s="28">
        <v>107.639</v>
      </c>
      <c r="O42" s="28"/>
      <c r="P42" s="27">
        <v>3.7854000000000001</v>
      </c>
      <c r="Q42" s="28">
        <v>15</v>
      </c>
      <c r="R42" s="28"/>
      <c r="S42" s="28">
        <v>1156.5642507899806</v>
      </c>
      <c r="T42" s="28"/>
      <c r="U42" s="28">
        <v>0</v>
      </c>
    </row>
    <row r="43" spans="1:22" x14ac:dyDescent="0.2">
      <c r="A43" s="19" t="s">
        <v>559</v>
      </c>
      <c r="C43" s="25" t="s">
        <v>83</v>
      </c>
      <c r="D43" s="25" t="s">
        <v>50</v>
      </c>
      <c r="E43" s="25">
        <v>1</v>
      </c>
      <c r="F43" s="79">
        <v>27.87</v>
      </c>
      <c r="G43" s="26">
        <v>118.95733650060002</v>
      </c>
      <c r="H43" s="28">
        <v>4.2682933800000002</v>
      </c>
      <c r="I43" s="26">
        <v>45.530042298795045</v>
      </c>
      <c r="J43" s="26">
        <v>11.44001062811806</v>
      </c>
      <c r="K43" s="28">
        <v>18.580625981289309</v>
      </c>
      <c r="L43" s="28">
        <v>1.499949465</v>
      </c>
      <c r="M43" s="28">
        <v>23.570548984882187</v>
      </c>
      <c r="N43" s="28">
        <v>21.527799999999999</v>
      </c>
      <c r="O43" s="28"/>
      <c r="P43" s="27">
        <v>3.7854000000000001</v>
      </c>
      <c r="Q43" s="28"/>
      <c r="R43" s="28"/>
      <c r="S43" s="28">
        <v>66.087353240490344</v>
      </c>
      <c r="T43" s="28"/>
      <c r="U43" s="28">
        <v>1.5621150149832579</v>
      </c>
    </row>
    <row r="44" spans="1:22" x14ac:dyDescent="0.2">
      <c r="A44" s="19" t="s">
        <v>559</v>
      </c>
      <c r="C44" s="25" t="s">
        <v>84</v>
      </c>
      <c r="D44" s="25" t="s">
        <v>50</v>
      </c>
      <c r="E44" s="25">
        <v>10</v>
      </c>
      <c r="F44" s="79">
        <v>20.21</v>
      </c>
      <c r="G44" s="26">
        <v>86.262209209800005</v>
      </c>
      <c r="H44" s="28">
        <v>4.2682933800000002</v>
      </c>
      <c r="I44" s="26">
        <v>18.870017530820611</v>
      </c>
      <c r="J44" s="26">
        <v>4.7400044036083573</v>
      </c>
      <c r="K44" s="28">
        <v>18.580625981289309</v>
      </c>
      <c r="L44" s="28">
        <v>1.087692095</v>
      </c>
      <c r="M44" s="28">
        <v>23.570548984882187</v>
      </c>
      <c r="N44" s="28">
        <v>21.527799999999999</v>
      </c>
      <c r="O44" s="28"/>
      <c r="P44" s="27">
        <v>3.7854000000000001</v>
      </c>
      <c r="Q44" s="28"/>
      <c r="R44" s="28"/>
      <c r="S44" s="28">
        <v>47.923409005752056</v>
      </c>
      <c r="T44" s="28"/>
      <c r="U44" s="28">
        <v>0.89280766858299587</v>
      </c>
    </row>
    <row r="45" spans="1:22" x14ac:dyDescent="0.2">
      <c r="A45" s="19" t="s">
        <v>559</v>
      </c>
      <c r="C45" s="25" t="s">
        <v>85</v>
      </c>
      <c r="D45" s="25" t="s">
        <v>50</v>
      </c>
      <c r="E45" s="25">
        <v>1</v>
      </c>
      <c r="F45" s="79">
        <v>27.87</v>
      </c>
      <c r="G45" s="26">
        <v>118.95733650060002</v>
      </c>
      <c r="H45" s="28">
        <v>4.2682933800000002</v>
      </c>
      <c r="I45" s="26">
        <v>45.530042298795045</v>
      </c>
      <c r="J45" s="26">
        <v>11.44001062811806</v>
      </c>
      <c r="K45" s="28">
        <v>18.580625981289309</v>
      </c>
      <c r="L45" s="28">
        <v>1.499949465</v>
      </c>
      <c r="M45" s="28">
        <v>23.570548984882187</v>
      </c>
      <c r="N45" s="28">
        <v>21.527799999999999</v>
      </c>
      <c r="O45" s="28"/>
      <c r="P45" s="27">
        <v>3.7854000000000001</v>
      </c>
      <c r="Q45" s="28"/>
      <c r="R45" s="28"/>
      <c r="S45" s="28">
        <v>66.087353240490344</v>
      </c>
      <c r="T45" s="28"/>
      <c r="U45" s="28">
        <v>1.5621150149832579</v>
      </c>
    </row>
    <row r="46" spans="1:22" x14ac:dyDescent="0.2">
      <c r="A46" s="19" t="s">
        <v>559</v>
      </c>
      <c r="C46" s="25" t="s">
        <v>347</v>
      </c>
      <c r="D46" s="25" t="s">
        <v>50</v>
      </c>
      <c r="E46" s="25">
        <v>1</v>
      </c>
      <c r="F46" s="79">
        <v>905.8</v>
      </c>
      <c r="G46" s="26">
        <v>3866.220143604</v>
      </c>
      <c r="H46" s="28">
        <v>4.2682933800000002</v>
      </c>
      <c r="I46" s="26">
        <v>0</v>
      </c>
      <c r="J46" s="26">
        <v>0</v>
      </c>
      <c r="K46" s="28">
        <v>13.006438186902518</v>
      </c>
      <c r="L46" s="28">
        <v>69.642432999999997</v>
      </c>
      <c r="M46" s="28">
        <v>15.750059140772169</v>
      </c>
      <c r="N46" s="28">
        <v>11.194456000000001</v>
      </c>
      <c r="O46" s="28"/>
      <c r="P46" s="27"/>
      <c r="Q46" s="28">
        <v>10</v>
      </c>
      <c r="R46" s="28"/>
      <c r="S46" s="28">
        <v>2147.8982621182686</v>
      </c>
      <c r="T46" s="28"/>
      <c r="U46" s="28">
        <v>0</v>
      </c>
    </row>
    <row r="47" spans="1:22" x14ac:dyDescent="0.2">
      <c r="A47" s="19" t="s">
        <v>559</v>
      </c>
      <c r="C47" s="25" t="s">
        <v>86</v>
      </c>
      <c r="D47" s="25" t="s">
        <v>50</v>
      </c>
      <c r="E47" s="25">
        <v>1</v>
      </c>
      <c r="F47" s="79">
        <v>264.77</v>
      </c>
      <c r="G47" s="26">
        <v>1130.1160382226001</v>
      </c>
      <c r="H47" s="28">
        <v>4.2682933800000002</v>
      </c>
      <c r="I47" s="26">
        <v>0</v>
      </c>
      <c r="J47" s="26">
        <v>0</v>
      </c>
      <c r="K47" s="28">
        <v>18.580625981289309</v>
      </c>
      <c r="L47" s="28">
        <v>14.249789014999999</v>
      </c>
      <c r="M47" s="28">
        <v>22.656623437454602</v>
      </c>
      <c r="N47" s="28">
        <v>43.055599999999998</v>
      </c>
      <c r="O47" s="28"/>
      <c r="P47" s="27">
        <v>7.5708000000000002</v>
      </c>
      <c r="Q47" s="28">
        <v>10</v>
      </c>
      <c r="R47" s="28"/>
      <c r="S47" s="28">
        <v>627.8417121451248</v>
      </c>
      <c r="T47" s="28"/>
      <c r="U47" s="28">
        <v>0</v>
      </c>
    </row>
    <row r="48" spans="1:22" x14ac:dyDescent="0.2">
      <c r="A48" s="19" t="s">
        <v>559</v>
      </c>
      <c r="C48" s="25" t="s">
        <v>53</v>
      </c>
      <c r="D48" s="25" t="s">
        <v>50</v>
      </c>
      <c r="E48" s="25">
        <v>1</v>
      </c>
      <c r="F48" s="79">
        <v>566.71</v>
      </c>
      <c r="G48" s="26">
        <v>2418.8845413798003</v>
      </c>
      <c r="H48" s="28">
        <v>4.2682933800000002</v>
      </c>
      <c r="I48" s="26">
        <v>45.530042298795045</v>
      </c>
      <c r="J48" s="26">
        <v>0</v>
      </c>
      <c r="K48" s="28">
        <v>92.903129906446551</v>
      </c>
      <c r="L48" s="28">
        <v>6.1000097690000006</v>
      </c>
      <c r="M48" s="28">
        <v>14.603350303945616</v>
      </c>
      <c r="N48" s="28">
        <v>0</v>
      </c>
      <c r="O48" s="28"/>
      <c r="P48" s="27"/>
      <c r="Q48" s="28"/>
      <c r="R48" s="28">
        <v>0.25</v>
      </c>
      <c r="S48" s="28">
        <v>1343.8236079985033</v>
      </c>
      <c r="T48" s="28"/>
      <c r="U48" s="28">
        <v>7.682261733088068E-2</v>
      </c>
      <c r="V48" s="19">
        <f>R48*F48</f>
        <v>141.67750000000001</v>
      </c>
    </row>
    <row r="49" spans="1:22" x14ac:dyDescent="0.2">
      <c r="A49" s="19" t="s">
        <v>559</v>
      </c>
      <c r="C49" s="25" t="s">
        <v>54</v>
      </c>
      <c r="D49" s="25" t="s">
        <v>50</v>
      </c>
      <c r="E49" s="25">
        <v>1</v>
      </c>
      <c r="F49" s="79">
        <v>566.71</v>
      </c>
      <c r="G49" s="26">
        <v>2418.8845413798003</v>
      </c>
      <c r="H49" s="28">
        <v>4.2682933800000002</v>
      </c>
      <c r="I49" s="26">
        <v>45.530042298795045</v>
      </c>
      <c r="J49" s="26">
        <v>0</v>
      </c>
      <c r="K49" s="28">
        <v>92.903129906446551</v>
      </c>
      <c r="L49" s="28">
        <v>6.1000097690000006</v>
      </c>
      <c r="M49" s="28">
        <v>14.603350303945616</v>
      </c>
      <c r="N49" s="28">
        <v>0</v>
      </c>
      <c r="O49" s="28"/>
      <c r="P49" s="27"/>
      <c r="Q49" s="28"/>
      <c r="R49" s="28">
        <v>0.25</v>
      </c>
      <c r="S49" s="28">
        <v>1343.8236079985033</v>
      </c>
      <c r="T49" s="28"/>
      <c r="U49" s="28">
        <v>7.682261733088068E-2</v>
      </c>
      <c r="V49" s="19">
        <f>R49*F49</f>
        <v>141.67750000000001</v>
      </c>
    </row>
    <row r="50" spans="1:22" x14ac:dyDescent="0.2">
      <c r="A50" s="19" t="s">
        <v>559</v>
      </c>
      <c r="C50" s="25" t="s">
        <v>93</v>
      </c>
      <c r="D50" s="25" t="s">
        <v>50</v>
      </c>
      <c r="E50" s="25">
        <v>1</v>
      </c>
      <c r="F50" s="79">
        <v>696.77279999999996</v>
      </c>
      <c r="G50" s="26">
        <v>2974.0307296040642</v>
      </c>
      <c r="H50" s="28">
        <v>4.2682933800000002</v>
      </c>
      <c r="I50" s="26">
        <v>227.67021151255585</v>
      </c>
      <c r="J50" s="26">
        <v>35.760033222159251</v>
      </c>
      <c r="K50" s="28">
        <v>9.2903129906446544</v>
      </c>
      <c r="L50" s="28">
        <v>74.999927419199992</v>
      </c>
      <c r="M50" s="28">
        <v>27.733067626984749</v>
      </c>
      <c r="N50" s="28">
        <v>10.7639</v>
      </c>
      <c r="O50" s="28"/>
      <c r="P50" s="27"/>
      <c r="Q50" s="28">
        <v>10</v>
      </c>
      <c r="R50" s="28"/>
      <c r="S50" s="28">
        <v>749.99927419199992</v>
      </c>
      <c r="T50" s="28"/>
      <c r="U50" s="28">
        <v>0.31244022656426979</v>
      </c>
    </row>
    <row r="51" spans="1:22" x14ac:dyDescent="0.2">
      <c r="A51" s="19" t="s">
        <v>559</v>
      </c>
      <c r="C51" s="25" t="s">
        <v>348</v>
      </c>
      <c r="D51" s="25" t="s">
        <v>50</v>
      </c>
      <c r="E51" s="25">
        <v>1</v>
      </c>
      <c r="F51" s="79">
        <v>1040.514048</v>
      </c>
      <c r="G51" s="26">
        <v>4441.2192228754029</v>
      </c>
      <c r="H51" s="28">
        <v>4.2682933800000002</v>
      </c>
      <c r="I51" s="26">
        <v>104.0800966935776</v>
      </c>
      <c r="J51" s="26">
        <v>0</v>
      </c>
      <c r="K51" s="28">
        <v>13.006438186902518</v>
      </c>
      <c r="L51" s="28">
        <v>79.999922580480003</v>
      </c>
      <c r="M51" s="28">
        <v>15.644320068275146</v>
      </c>
      <c r="N51" s="28">
        <v>11.194456000000001</v>
      </c>
      <c r="O51" s="28"/>
      <c r="P51" s="27"/>
      <c r="Q51" s="28">
        <v>10</v>
      </c>
      <c r="R51" s="28"/>
      <c r="S51" s="28">
        <v>2467.341924717206</v>
      </c>
      <c r="T51" s="28"/>
      <c r="U51" s="28">
        <v>9.5647067833168981E-2</v>
      </c>
    </row>
    <row r="52" spans="1:22" x14ac:dyDescent="0.2">
      <c r="A52" s="19" t="s">
        <v>559</v>
      </c>
      <c r="C52" s="25" t="s">
        <v>87</v>
      </c>
      <c r="D52" s="25" t="s">
        <v>50</v>
      </c>
      <c r="E52" s="25">
        <v>1</v>
      </c>
      <c r="F52" s="79">
        <v>929.03</v>
      </c>
      <c r="G52" s="26">
        <v>3965.3725988214005</v>
      </c>
      <c r="H52" s="28">
        <v>4.2682933800000002</v>
      </c>
      <c r="I52" s="26">
        <v>260.20024173394398</v>
      </c>
      <c r="J52" s="26">
        <v>0</v>
      </c>
      <c r="K52" s="28">
        <v>18.580625981289309</v>
      </c>
      <c r="L52" s="28">
        <v>49.999930084999995</v>
      </c>
      <c r="M52" s="28">
        <v>15.293180688566316</v>
      </c>
      <c r="N52" s="28">
        <v>80.72936288386812</v>
      </c>
      <c r="O52" s="28">
        <v>304.94128699999999</v>
      </c>
      <c r="P52" s="27">
        <v>567.81000000000006</v>
      </c>
      <c r="Q52" s="28">
        <v>15</v>
      </c>
      <c r="R52" s="28"/>
      <c r="S52" s="28">
        <v>2202.9829128458109</v>
      </c>
      <c r="T52" s="28">
        <v>2501.3191000000002</v>
      </c>
      <c r="U52" s="28">
        <v>0.26781190524100745</v>
      </c>
    </row>
    <row r="53" spans="1:22" x14ac:dyDescent="0.2">
      <c r="A53" s="19" t="s">
        <v>559</v>
      </c>
      <c r="C53" s="25" t="s">
        <v>88</v>
      </c>
      <c r="D53" s="25" t="s">
        <v>50</v>
      </c>
      <c r="E53" s="25">
        <v>1</v>
      </c>
      <c r="F53" s="79">
        <v>69.7</v>
      </c>
      <c r="G53" s="26">
        <v>297.50004858600005</v>
      </c>
      <c r="H53" s="28">
        <v>4.2682933800000002</v>
      </c>
      <c r="I53" s="26">
        <v>71.560066481479765</v>
      </c>
      <c r="J53" s="26">
        <v>17.980016703982756</v>
      </c>
      <c r="K53" s="28">
        <v>13.271875700920937</v>
      </c>
      <c r="L53" s="28">
        <v>5.2517068099999999</v>
      </c>
      <c r="M53" s="28">
        <v>25.79217022296622</v>
      </c>
      <c r="N53" s="28">
        <v>10.7639</v>
      </c>
      <c r="O53" s="28"/>
      <c r="P53" s="27"/>
      <c r="Q53" s="28">
        <v>10</v>
      </c>
      <c r="R53" s="28"/>
      <c r="S53" s="28">
        <v>52.517068100000003</v>
      </c>
      <c r="T53" s="28"/>
      <c r="U53" s="28">
        <v>0.98172506426313499</v>
      </c>
    </row>
    <row r="54" spans="1:22" x14ac:dyDescent="0.2">
      <c r="A54" s="19" t="s">
        <v>559</v>
      </c>
      <c r="C54" s="25" t="s">
        <v>90</v>
      </c>
      <c r="D54" s="25" t="s">
        <v>50</v>
      </c>
      <c r="E54" s="25">
        <v>5</v>
      </c>
      <c r="F54" s="79">
        <v>69.680000000000007</v>
      </c>
      <c r="G54" s="26">
        <v>297.41468271840006</v>
      </c>
      <c r="H54" s="28">
        <v>4.2682933800000002</v>
      </c>
      <c r="I54" s="26">
        <v>32.520030212097844</v>
      </c>
      <c r="J54" s="26">
        <v>8.1700075901857137</v>
      </c>
      <c r="K54" s="28">
        <v>13.271875700920937</v>
      </c>
      <c r="L54" s="28">
        <v>5.2501998639999998</v>
      </c>
      <c r="M54" s="28">
        <v>25.79217022296622</v>
      </c>
      <c r="N54" s="28">
        <v>10.7639</v>
      </c>
      <c r="O54" s="28"/>
      <c r="P54" s="27"/>
      <c r="Q54" s="28">
        <v>10</v>
      </c>
      <c r="R54" s="28"/>
      <c r="S54" s="28">
        <v>52.501998639999996</v>
      </c>
      <c r="T54" s="28"/>
      <c r="U54" s="28">
        <v>0.4462669453398499</v>
      </c>
    </row>
    <row r="55" spans="1:22" x14ac:dyDescent="0.2">
      <c r="A55" s="19" t="s">
        <v>559</v>
      </c>
      <c r="C55" s="25" t="s">
        <v>91</v>
      </c>
      <c r="D55" s="25" t="s">
        <v>50</v>
      </c>
      <c r="E55" s="25">
        <v>1</v>
      </c>
      <c r="F55" s="79">
        <v>69.680000000000007</v>
      </c>
      <c r="G55" s="26">
        <v>297.41468271840006</v>
      </c>
      <c r="H55" s="28">
        <v>4.2682933800000002</v>
      </c>
      <c r="I55" s="26">
        <v>71.550066472189442</v>
      </c>
      <c r="J55" s="26">
        <v>17.980016703982756</v>
      </c>
      <c r="K55" s="28">
        <v>13.271875700920937</v>
      </c>
      <c r="L55" s="28">
        <v>5.2501998639999998</v>
      </c>
      <c r="M55" s="28">
        <v>25.79217022296622</v>
      </c>
      <c r="N55" s="28">
        <v>10.7639</v>
      </c>
      <c r="O55" s="28"/>
      <c r="P55" s="27"/>
      <c r="Q55" s="28">
        <v>10</v>
      </c>
      <c r="R55" s="28"/>
      <c r="S55" s="28">
        <v>52.501998639999996</v>
      </c>
      <c r="T55" s="28"/>
      <c r="U55" s="28">
        <v>0.98186961682245555</v>
      </c>
    </row>
    <row r="56" spans="1:22" x14ac:dyDescent="0.2">
      <c r="A56" s="19" t="s">
        <v>559</v>
      </c>
      <c r="C56" s="25" t="s">
        <v>92</v>
      </c>
      <c r="D56" s="25" t="s">
        <v>50</v>
      </c>
      <c r="E56" s="25">
        <v>6</v>
      </c>
      <c r="F56" s="79">
        <v>13.940000000000001</v>
      </c>
      <c r="G56" s="26">
        <v>59.500009717200001</v>
      </c>
      <c r="H56" s="28">
        <v>4.2682933799999994</v>
      </c>
      <c r="I56" s="26">
        <v>13.0100120866972</v>
      </c>
      <c r="J56" s="26">
        <v>2.9600027499326451</v>
      </c>
      <c r="K56" s="28">
        <v>13.271875700920937</v>
      </c>
      <c r="L56" s="28">
        <v>1</v>
      </c>
      <c r="M56" s="28">
        <v>25.79217022296622</v>
      </c>
      <c r="N56" s="28">
        <v>10.7639</v>
      </c>
      <c r="O56" s="28"/>
      <c r="P56" s="27"/>
      <c r="Q56" s="28">
        <v>10</v>
      </c>
      <c r="R56" s="28"/>
      <c r="S56" s="28">
        <v>10</v>
      </c>
      <c r="T56" s="28"/>
      <c r="U56" s="28">
        <v>0.89241497247508306</v>
      </c>
    </row>
    <row r="57" spans="1:22" x14ac:dyDescent="0.2">
      <c r="A57" s="19" t="s">
        <v>559</v>
      </c>
      <c r="C57" s="25" t="s">
        <v>89</v>
      </c>
      <c r="D57" s="25" t="s">
        <v>50</v>
      </c>
      <c r="E57" s="25">
        <v>1</v>
      </c>
      <c r="F57" s="79">
        <v>501.67999999999995</v>
      </c>
      <c r="G57" s="26">
        <v>2141.3174228784001</v>
      </c>
      <c r="H57" s="28">
        <v>4.2682933800000002</v>
      </c>
      <c r="I57" s="26">
        <v>78.060072520183198</v>
      </c>
      <c r="J57" s="26">
        <v>0</v>
      </c>
      <c r="K57" s="28">
        <v>92.903129906446551</v>
      </c>
      <c r="L57" s="28">
        <v>5.4000333519999995</v>
      </c>
      <c r="M57" s="28">
        <v>14.603350303945616</v>
      </c>
      <c r="N57" s="28">
        <v>0</v>
      </c>
      <c r="O57" s="28"/>
      <c r="P57" s="27"/>
      <c r="Q57" s="28"/>
      <c r="R57" s="28">
        <v>0.25</v>
      </c>
      <c r="S57" s="28">
        <v>125.42</v>
      </c>
      <c r="T57" s="28"/>
      <c r="U57" s="28">
        <v>0.14878326482581714</v>
      </c>
      <c r="V57" s="19">
        <f>R57*F57</f>
        <v>125.41999999999999</v>
      </c>
    </row>
    <row r="58" spans="1:22" x14ac:dyDescent="0.2">
      <c r="A58" s="19" t="s">
        <v>559</v>
      </c>
      <c r="B58" s="29" t="s">
        <v>271</v>
      </c>
      <c r="C58" s="29" t="s">
        <v>128</v>
      </c>
      <c r="D58" s="30"/>
      <c r="E58" s="30"/>
      <c r="F58" s="31">
        <f>SUMPRODUCT($E3:$E57,F3:F57)</f>
        <v>22422.176848000003</v>
      </c>
      <c r="G58" s="31">
        <f>SUMPRODUCT($E3:$E57,G3:G57)</f>
        <v>88864.15222463345</v>
      </c>
      <c r="H58" s="31"/>
      <c r="I58" s="31">
        <f>SUMPRODUCT($E3:$E57,I3:I57)</f>
        <v>5184.3248163955459</v>
      </c>
      <c r="J58" s="31">
        <f>SUMPRODUCT($E3:$E57,J3:J57)</f>
        <v>845.54078553312479</v>
      </c>
      <c r="K58" s="31"/>
      <c r="L58" s="30">
        <f>SUMPRODUCT($E3:$E57,L3:L57)</f>
        <v>1291.18241333993</v>
      </c>
      <c r="M58" s="30">
        <f>SUMPRODUCT($E3:$E57,M3:M57,$F$3:$F$57)/$F$58</f>
        <v>21.908165247661472</v>
      </c>
      <c r="N58" s="30">
        <f>SUMPRODUCT($E3:$E57,N3:N57,$F$3:$F$57)/$F$58</f>
        <v>17.415240694767707</v>
      </c>
      <c r="O58" s="30">
        <f>SUMPRODUCT($E3:$E57,O3:O57,$F$3:$F$57)/$F$58</f>
        <v>12.634794818634193</v>
      </c>
      <c r="P58" s="30">
        <f>SUMPRODUCT($E3:$E57,P3:P57)</f>
        <v>1037.1995999999999</v>
      </c>
      <c r="Q58" s="30">
        <f>SUMPRODUCT($E3:$E57,Q3:Q57,$F$3:$F$57)/$F$58</f>
        <v>6.701834505127616</v>
      </c>
      <c r="R58" s="30">
        <f>S58/F58</f>
        <v>1.8146280101674725</v>
      </c>
      <c r="S58" s="27">
        <f>SUMPRODUCT(S3:S57,E3:E57)</f>
        <v>40687.910157309416</v>
      </c>
      <c r="T58" s="27">
        <f>S58/L58</f>
        <v>31.512131622100632</v>
      </c>
      <c r="U58" s="30">
        <f>SUMPRODUCT($E3:$E57,U3:U57,$F$3:$F$57)/$F$58</f>
        <v>0.22108860119824092</v>
      </c>
      <c r="V58" s="19">
        <f>SUM(V2:V57)</f>
        <v>976.64499999999998</v>
      </c>
    </row>
    <row r="59" spans="1:22" x14ac:dyDescent="0.2">
      <c r="A59" s="19" t="s">
        <v>560</v>
      </c>
      <c r="C59" s="25" t="s">
        <v>267</v>
      </c>
      <c r="D59" s="25" t="s">
        <v>50</v>
      </c>
      <c r="E59" s="25">
        <v>1</v>
      </c>
      <c r="F59" s="79">
        <v>3739.35</v>
      </c>
      <c r="G59" s="26">
        <v>9120.3660696288007</v>
      </c>
      <c r="H59" s="28">
        <v>2.4390244480000001</v>
      </c>
      <c r="I59" s="26">
        <v>0</v>
      </c>
      <c r="J59" s="26">
        <v>0</v>
      </c>
      <c r="K59" s="28">
        <v>37.161251962578618</v>
      </c>
      <c r="L59" s="28">
        <v>100.6249736625</v>
      </c>
      <c r="M59" s="28">
        <v>19.375019999999999</v>
      </c>
      <c r="N59" s="28">
        <v>8.0729249999999997</v>
      </c>
      <c r="O59" s="28"/>
      <c r="P59" s="27"/>
      <c r="Q59" s="28">
        <v>10</v>
      </c>
      <c r="R59" s="28"/>
      <c r="S59" s="28">
        <v>1006.2497366249999</v>
      </c>
      <c r="T59" s="28"/>
      <c r="U59" s="28">
        <v>0</v>
      </c>
    </row>
    <row r="60" spans="1:22" x14ac:dyDescent="0.2">
      <c r="A60" s="19" t="s">
        <v>560</v>
      </c>
      <c r="C60" s="25" t="s">
        <v>55</v>
      </c>
      <c r="D60" s="25" t="s">
        <v>50</v>
      </c>
      <c r="E60" s="25">
        <v>4</v>
      </c>
      <c r="F60" s="79">
        <v>27.87</v>
      </c>
      <c r="G60" s="26">
        <v>118.95733650060002</v>
      </c>
      <c r="H60" s="28">
        <v>4.2682933800000002</v>
      </c>
      <c r="I60" s="26">
        <v>26.0200241733944</v>
      </c>
      <c r="J60" s="26">
        <v>0</v>
      </c>
      <c r="K60" s="28">
        <v>4.6451564953223272</v>
      </c>
      <c r="L60" s="28">
        <v>5.9997978600000001</v>
      </c>
      <c r="M60" s="28">
        <v>41.369762561678066</v>
      </c>
      <c r="N60" s="28">
        <v>16.145849999999999</v>
      </c>
      <c r="O60" s="28"/>
      <c r="P60" s="27">
        <v>3.7854000000000001</v>
      </c>
      <c r="Q60" s="28"/>
      <c r="R60" s="28"/>
      <c r="S60" s="28">
        <v>66.087353240490344</v>
      </c>
      <c r="T60" s="28"/>
      <c r="U60" s="28">
        <v>0.89273517878024089</v>
      </c>
    </row>
    <row r="61" spans="1:22" x14ac:dyDescent="0.2">
      <c r="A61" s="19" t="s">
        <v>560</v>
      </c>
      <c r="C61" s="25" t="s">
        <v>339</v>
      </c>
      <c r="D61" s="25" t="s">
        <v>50</v>
      </c>
      <c r="E61" s="25">
        <v>1</v>
      </c>
      <c r="F61" s="79">
        <v>27.87</v>
      </c>
      <c r="G61" s="26">
        <v>118.95733650060002</v>
      </c>
      <c r="H61" s="28">
        <v>4.2682933800000002</v>
      </c>
      <c r="I61" s="26">
        <v>45.530042298795045</v>
      </c>
      <c r="J61" s="26">
        <v>0</v>
      </c>
      <c r="K61" s="28">
        <v>4.6451564953223272</v>
      </c>
      <c r="L61" s="28">
        <v>5.9997978600000001</v>
      </c>
      <c r="M61" s="28">
        <v>41.369762561678066</v>
      </c>
      <c r="N61" s="28">
        <v>43.055599999999998</v>
      </c>
      <c r="O61" s="28"/>
      <c r="P61" s="27">
        <v>3.7854000000000001</v>
      </c>
      <c r="Q61" s="28"/>
      <c r="R61" s="28"/>
      <c r="S61" s="28">
        <v>66.087353240490344</v>
      </c>
      <c r="T61" s="28"/>
      <c r="U61" s="28">
        <v>1.5621150149832579</v>
      </c>
    </row>
    <row r="62" spans="1:22" x14ac:dyDescent="0.2">
      <c r="A62" s="19" t="s">
        <v>560</v>
      </c>
      <c r="C62" s="25" t="s">
        <v>56</v>
      </c>
      <c r="D62" s="25" t="s">
        <v>50</v>
      </c>
      <c r="E62" s="25">
        <v>4</v>
      </c>
      <c r="F62" s="79">
        <v>27.87</v>
      </c>
      <c r="G62" s="26">
        <v>118.95733650060002</v>
      </c>
      <c r="H62" s="28">
        <v>4.2682933800000002</v>
      </c>
      <c r="I62" s="26">
        <v>19.510018125400645</v>
      </c>
      <c r="J62" s="26">
        <v>0</v>
      </c>
      <c r="K62" s="28">
        <v>4.6451564953223272</v>
      </c>
      <c r="L62" s="28">
        <v>5.9997978600000001</v>
      </c>
      <c r="M62" s="28">
        <v>41.369762561678066</v>
      </c>
      <c r="N62" s="28">
        <v>16.145849999999999</v>
      </c>
      <c r="O62" s="28"/>
      <c r="P62" s="27">
        <v>3.7854000000000001</v>
      </c>
      <c r="Q62" s="28"/>
      <c r="R62" s="28"/>
      <c r="S62" s="28">
        <v>66.087353240490344</v>
      </c>
      <c r="T62" s="28"/>
      <c r="U62" s="28">
        <v>0.66937983620301678</v>
      </c>
    </row>
    <row r="63" spans="1:22" x14ac:dyDescent="0.2">
      <c r="A63" s="19" t="s">
        <v>560</v>
      </c>
      <c r="C63" s="25" t="s">
        <v>340</v>
      </c>
      <c r="D63" s="25" t="s">
        <v>50</v>
      </c>
      <c r="E63" s="25">
        <v>1</v>
      </c>
      <c r="F63" s="79">
        <v>27.87</v>
      </c>
      <c r="G63" s="26">
        <v>118.95733650060002</v>
      </c>
      <c r="H63" s="28">
        <v>4.2682933800000002</v>
      </c>
      <c r="I63" s="26">
        <v>45.530042298795045</v>
      </c>
      <c r="J63" s="26">
        <v>0</v>
      </c>
      <c r="K63" s="28">
        <v>4.6451564953223272</v>
      </c>
      <c r="L63" s="28">
        <v>5.9997978600000001</v>
      </c>
      <c r="M63" s="28">
        <v>41.369762561678066</v>
      </c>
      <c r="N63" s="28">
        <v>43.055599999999998</v>
      </c>
      <c r="O63" s="28"/>
      <c r="P63" s="27">
        <v>3.7854000000000001</v>
      </c>
      <c r="Q63" s="28"/>
      <c r="R63" s="28"/>
      <c r="S63" s="28">
        <v>66.087353240490344</v>
      </c>
      <c r="T63" s="28"/>
      <c r="U63" s="28">
        <v>1.5621150149832579</v>
      </c>
    </row>
    <row r="64" spans="1:22" x14ac:dyDescent="0.2">
      <c r="A64" s="19" t="s">
        <v>560</v>
      </c>
      <c r="C64" s="25" t="s">
        <v>341</v>
      </c>
      <c r="D64" s="25" t="s">
        <v>50</v>
      </c>
      <c r="E64" s="25">
        <v>4</v>
      </c>
      <c r="F64" s="79">
        <v>27.87</v>
      </c>
      <c r="G64" s="26">
        <v>118.95733650060002</v>
      </c>
      <c r="H64" s="28">
        <v>4.2682933800000002</v>
      </c>
      <c r="I64" s="26">
        <v>26.0200241733944</v>
      </c>
      <c r="J64" s="26">
        <v>0</v>
      </c>
      <c r="K64" s="28">
        <v>4.6451564953223272</v>
      </c>
      <c r="L64" s="28">
        <v>5.9997978600000001</v>
      </c>
      <c r="M64" s="28">
        <v>41.369762561678066</v>
      </c>
      <c r="N64" s="28">
        <v>21.527799999999999</v>
      </c>
      <c r="O64" s="28"/>
      <c r="P64" s="27">
        <v>3.7854000000000001</v>
      </c>
      <c r="Q64" s="28"/>
      <c r="R64" s="28"/>
      <c r="S64" s="28">
        <v>66.087353240490344</v>
      </c>
      <c r="T64" s="28"/>
      <c r="U64" s="28">
        <v>0.89273517878024089</v>
      </c>
    </row>
    <row r="65" spans="1:21" x14ac:dyDescent="0.2">
      <c r="A65" s="19" t="s">
        <v>560</v>
      </c>
      <c r="C65" s="25" t="s">
        <v>57</v>
      </c>
      <c r="D65" s="25" t="s">
        <v>50</v>
      </c>
      <c r="E65" s="25">
        <v>4</v>
      </c>
      <c r="F65" s="79">
        <v>13.940000000000001</v>
      </c>
      <c r="G65" s="26">
        <v>59.500009717200001</v>
      </c>
      <c r="H65" s="28">
        <v>4.2682933799999994</v>
      </c>
      <c r="I65" s="26">
        <v>13.0100120866972</v>
      </c>
      <c r="J65" s="26">
        <v>2.9600027499326451</v>
      </c>
      <c r="K65" s="28">
        <v>13.271875700920937</v>
      </c>
      <c r="L65" s="28">
        <v>1.0503413619999999</v>
      </c>
      <c r="M65" s="28">
        <v>25.79217022296622</v>
      </c>
      <c r="N65" s="28">
        <v>11.840290000000001</v>
      </c>
      <c r="O65" s="28"/>
      <c r="P65" s="27"/>
      <c r="Q65" s="28">
        <v>10</v>
      </c>
      <c r="R65" s="28"/>
      <c r="S65" s="28">
        <v>10.50341362</v>
      </c>
      <c r="T65" s="28"/>
      <c r="U65" s="28">
        <v>0.89241497247508306</v>
      </c>
    </row>
    <row r="66" spans="1:21" x14ac:dyDescent="0.2">
      <c r="A66" s="19" t="s">
        <v>560</v>
      </c>
      <c r="C66" s="25" t="s">
        <v>342</v>
      </c>
      <c r="D66" s="25" t="s">
        <v>50</v>
      </c>
      <c r="E66" s="25">
        <v>1</v>
      </c>
      <c r="F66" s="79">
        <v>1474.81</v>
      </c>
      <c r="G66" s="26">
        <v>6294.9217597577999</v>
      </c>
      <c r="H66" s="28">
        <v>4.2682933800000002</v>
      </c>
      <c r="I66" s="26">
        <v>409.7803806984457</v>
      </c>
      <c r="J66" s="26">
        <v>62.630058185230261</v>
      </c>
      <c r="K66" s="28">
        <v>13.006438186902518</v>
      </c>
      <c r="L66" s="28">
        <v>113.39076684999999</v>
      </c>
      <c r="M66" s="28">
        <v>15.732824288282737</v>
      </c>
      <c r="N66" s="28">
        <v>1.07639</v>
      </c>
      <c r="O66" s="28"/>
      <c r="P66" s="27"/>
      <c r="Q66" s="28">
        <v>10</v>
      </c>
      <c r="R66" s="28"/>
      <c r="S66" s="28">
        <v>1133.9076685</v>
      </c>
      <c r="T66" s="28"/>
      <c r="U66" s="28">
        <v>0.26568498402316387</v>
      </c>
    </row>
    <row r="67" spans="1:21" x14ac:dyDescent="0.2">
      <c r="A67" s="19" t="s">
        <v>560</v>
      </c>
      <c r="C67" s="25" t="s">
        <v>58</v>
      </c>
      <c r="D67" s="25" t="s">
        <v>50</v>
      </c>
      <c r="E67" s="25">
        <v>1</v>
      </c>
      <c r="F67" s="79">
        <v>569.03</v>
      </c>
      <c r="G67" s="26">
        <v>2428.7869820214</v>
      </c>
      <c r="H67" s="28">
        <v>4.2682933800000002</v>
      </c>
      <c r="I67" s="26">
        <v>91.0700846068804</v>
      </c>
      <c r="J67" s="26">
        <v>0</v>
      </c>
      <c r="K67" s="28">
        <v>92.903129906446551</v>
      </c>
      <c r="L67" s="28">
        <v>6.1249820169999998</v>
      </c>
      <c r="M67" s="28">
        <v>14.599534162458815</v>
      </c>
      <c r="N67" s="28">
        <v>0</v>
      </c>
      <c r="O67" s="28"/>
      <c r="P67" s="27"/>
      <c r="Q67" s="28"/>
      <c r="R67" s="28">
        <v>0.25</v>
      </c>
      <c r="S67" s="28">
        <v>1349.3249592549773</v>
      </c>
      <c r="T67" s="28"/>
      <c r="U67" s="28">
        <v>0.15303560974661895</v>
      </c>
    </row>
    <row r="68" spans="1:21" x14ac:dyDescent="0.2">
      <c r="A68" s="19" t="s">
        <v>560</v>
      </c>
      <c r="C68" s="25" t="s">
        <v>343</v>
      </c>
      <c r="D68" s="25" t="s">
        <v>50</v>
      </c>
      <c r="E68" s="25">
        <v>1</v>
      </c>
      <c r="F68" s="79">
        <v>1235.6099999999999</v>
      </c>
      <c r="G68" s="26">
        <v>5273.9459832617995</v>
      </c>
      <c r="H68" s="28">
        <v>4.2682933800000002</v>
      </c>
      <c r="I68" s="26">
        <v>110.58010273228103</v>
      </c>
      <c r="J68" s="26">
        <v>30.420028261132121</v>
      </c>
      <c r="K68" s="28">
        <v>14.864500785031447</v>
      </c>
      <c r="L68" s="28">
        <v>83.124890493749987</v>
      </c>
      <c r="M68" s="28">
        <v>17.895868034487869</v>
      </c>
      <c r="N68" s="28">
        <v>14.638903999999998</v>
      </c>
      <c r="O68" s="28"/>
      <c r="P68" s="27"/>
      <c r="Q68" s="28"/>
      <c r="R68" s="28"/>
      <c r="S68" s="28">
        <v>2929.9675112121372</v>
      </c>
      <c r="T68" s="28"/>
      <c r="U68" s="28">
        <v>8.5575115974374324E-2</v>
      </c>
    </row>
    <row r="69" spans="1:21" x14ac:dyDescent="0.2">
      <c r="A69" s="19" t="s">
        <v>560</v>
      </c>
      <c r="C69" s="25" t="s">
        <v>60</v>
      </c>
      <c r="D69" s="25" t="s">
        <v>50</v>
      </c>
      <c r="E69" s="25">
        <v>1</v>
      </c>
      <c r="F69" s="79">
        <v>55.74</v>
      </c>
      <c r="G69" s="26">
        <v>237.91467300120004</v>
      </c>
      <c r="H69" s="28">
        <v>4.2682933800000002</v>
      </c>
      <c r="I69" s="26">
        <v>65.050060433485996</v>
      </c>
      <c r="J69" s="26">
        <v>0</v>
      </c>
      <c r="K69" s="28">
        <v>18.580625981289309</v>
      </c>
      <c r="L69" s="28">
        <v>2.9998989300000001</v>
      </c>
      <c r="M69" s="28">
        <v>104.97960694495335</v>
      </c>
      <c r="N69" s="28">
        <v>53.819499999999998</v>
      </c>
      <c r="O69" s="28"/>
      <c r="P69" s="27">
        <v>7.5708000000000002</v>
      </c>
      <c r="Q69" s="28"/>
      <c r="R69" s="28"/>
      <c r="S69" s="28">
        <v>198.26205972147105</v>
      </c>
      <c r="T69" s="28"/>
      <c r="U69" s="28">
        <v>1.115918973475301</v>
      </c>
    </row>
    <row r="70" spans="1:21" x14ac:dyDescent="0.2">
      <c r="A70" s="19" t="s">
        <v>560</v>
      </c>
      <c r="C70" s="25" t="s">
        <v>61</v>
      </c>
      <c r="D70" s="25" t="s">
        <v>50</v>
      </c>
      <c r="E70" s="25">
        <v>5</v>
      </c>
      <c r="F70" s="79">
        <v>55.74</v>
      </c>
      <c r="G70" s="26">
        <v>237.91467300120004</v>
      </c>
      <c r="H70" s="28">
        <v>4.2682933800000002</v>
      </c>
      <c r="I70" s="26">
        <v>26.0200241733944</v>
      </c>
      <c r="J70" s="26">
        <v>0</v>
      </c>
      <c r="K70" s="28">
        <v>18.580625981289309</v>
      </c>
      <c r="L70" s="28">
        <v>2.9998989300000001</v>
      </c>
      <c r="M70" s="28">
        <v>104.97960694495335</v>
      </c>
      <c r="N70" s="28">
        <v>53.819499999999998</v>
      </c>
      <c r="O70" s="28"/>
      <c r="P70" s="27">
        <v>7.5708000000000002</v>
      </c>
      <c r="Q70" s="28"/>
      <c r="R70" s="28"/>
      <c r="S70" s="28">
        <v>198.26205972147105</v>
      </c>
      <c r="T70" s="28"/>
      <c r="U70" s="28">
        <v>0.44636758939012045</v>
      </c>
    </row>
    <row r="71" spans="1:21" x14ac:dyDescent="0.2">
      <c r="A71" s="19" t="s">
        <v>560</v>
      </c>
      <c r="C71" s="25" t="s">
        <v>59</v>
      </c>
      <c r="D71" s="25" t="s">
        <v>50</v>
      </c>
      <c r="E71" s="25">
        <v>1</v>
      </c>
      <c r="F71" s="79">
        <v>55.74</v>
      </c>
      <c r="G71" s="26">
        <v>237.91467300120004</v>
      </c>
      <c r="H71" s="28">
        <v>4.2682933800000002</v>
      </c>
      <c r="I71" s="26">
        <v>39.030036260091599</v>
      </c>
      <c r="J71" s="26">
        <v>0</v>
      </c>
      <c r="K71" s="28">
        <v>18.580625981289309</v>
      </c>
      <c r="L71" s="28">
        <v>2.9998989300000001</v>
      </c>
      <c r="M71" s="28">
        <v>104.97960694495335</v>
      </c>
      <c r="N71" s="28">
        <v>53.819499999999998</v>
      </c>
      <c r="O71" s="28"/>
      <c r="P71" s="27">
        <v>7.5708000000000002</v>
      </c>
      <c r="Q71" s="28"/>
      <c r="R71" s="28"/>
      <c r="S71" s="28">
        <v>198.26205972147105</v>
      </c>
      <c r="T71" s="28"/>
      <c r="U71" s="28">
        <v>0.66955138408518056</v>
      </c>
    </row>
    <row r="72" spans="1:21" x14ac:dyDescent="0.2">
      <c r="A72" s="19" t="s">
        <v>560</v>
      </c>
      <c r="C72" s="25" t="s">
        <v>62</v>
      </c>
      <c r="D72" s="25" t="s">
        <v>50</v>
      </c>
      <c r="E72" s="25">
        <v>1</v>
      </c>
      <c r="F72" s="79">
        <v>222.97</v>
      </c>
      <c r="G72" s="26">
        <v>951.70137493860011</v>
      </c>
      <c r="H72" s="28">
        <v>4.2682933800000002</v>
      </c>
      <c r="I72" s="26">
        <v>0</v>
      </c>
      <c r="J72" s="26">
        <v>0</v>
      </c>
      <c r="K72" s="28">
        <v>18.580625981289309</v>
      </c>
      <c r="L72" s="28">
        <v>12.000133914999999</v>
      </c>
      <c r="M72" s="28">
        <v>84.909099515115642</v>
      </c>
      <c r="N72" s="28">
        <v>53.819499999999998</v>
      </c>
      <c r="O72" s="28"/>
      <c r="P72" s="27">
        <v>7.5708000000000002</v>
      </c>
      <c r="Q72" s="28"/>
      <c r="R72" s="28"/>
      <c r="S72" s="28">
        <v>793.08380796728375</v>
      </c>
      <c r="T72" s="28"/>
      <c r="U72" s="28">
        <v>0</v>
      </c>
    </row>
    <row r="73" spans="1:21" x14ac:dyDescent="0.2">
      <c r="A73" s="19" t="s">
        <v>560</v>
      </c>
      <c r="C73" s="25" t="s">
        <v>63</v>
      </c>
      <c r="D73" s="25" t="s">
        <v>50</v>
      </c>
      <c r="E73" s="25">
        <v>5</v>
      </c>
      <c r="F73" s="79">
        <v>20.9</v>
      </c>
      <c r="G73" s="26">
        <v>89.207331642</v>
      </c>
      <c r="H73" s="28">
        <v>4.2682933800000002</v>
      </c>
      <c r="I73" s="26">
        <v>19.510018125400645</v>
      </c>
      <c r="J73" s="26">
        <v>4.910004561543678</v>
      </c>
      <c r="K73" s="28">
        <v>18.580625981289309</v>
      </c>
      <c r="L73" s="28">
        <v>1.1248275499999998</v>
      </c>
      <c r="M73" s="28">
        <v>41.369762561678066</v>
      </c>
      <c r="N73" s="28">
        <v>32.291699999999999</v>
      </c>
      <c r="O73" s="28"/>
      <c r="P73" s="27"/>
      <c r="Q73" s="28"/>
      <c r="R73" s="28"/>
      <c r="S73" s="28">
        <v>49.559586750134493</v>
      </c>
      <c r="T73" s="28"/>
      <c r="U73" s="28">
        <v>0.8926132074152191</v>
      </c>
    </row>
    <row r="74" spans="1:21" x14ac:dyDescent="0.2">
      <c r="A74" s="19" t="s">
        <v>560</v>
      </c>
      <c r="C74" s="25" t="s">
        <v>64</v>
      </c>
      <c r="D74" s="25" t="s">
        <v>50</v>
      </c>
      <c r="E74" s="25">
        <v>1</v>
      </c>
      <c r="F74" s="79">
        <v>27.87</v>
      </c>
      <c r="G74" s="26">
        <v>118.95733650060002</v>
      </c>
      <c r="H74" s="28">
        <v>4.2682933800000002</v>
      </c>
      <c r="I74" s="26">
        <v>45.530042298795045</v>
      </c>
      <c r="J74" s="26">
        <v>11.44001062811806</v>
      </c>
      <c r="K74" s="28">
        <v>18.580625981289309</v>
      </c>
      <c r="L74" s="28">
        <v>1.499949465</v>
      </c>
      <c r="M74" s="28">
        <v>41.369762561678066</v>
      </c>
      <c r="N74" s="28">
        <v>32.291699999999999</v>
      </c>
      <c r="O74" s="28"/>
      <c r="P74" s="27"/>
      <c r="Q74" s="28"/>
      <c r="R74" s="28"/>
      <c r="S74" s="28">
        <v>66.087353240490344</v>
      </c>
      <c r="T74" s="28"/>
      <c r="U74" s="28">
        <v>1.5621150149832579</v>
      </c>
    </row>
    <row r="75" spans="1:21" x14ac:dyDescent="0.2">
      <c r="A75" s="19" t="s">
        <v>560</v>
      </c>
      <c r="C75" s="25" t="s">
        <v>65</v>
      </c>
      <c r="D75" s="25" t="s">
        <v>50</v>
      </c>
      <c r="E75" s="25">
        <v>6</v>
      </c>
      <c r="F75" s="79">
        <v>20.9</v>
      </c>
      <c r="G75" s="26">
        <v>89.207331642</v>
      </c>
      <c r="H75" s="28">
        <v>4.2682933800000002</v>
      </c>
      <c r="I75" s="26">
        <v>19.510018125400645</v>
      </c>
      <c r="J75" s="26">
        <v>4.910004561543678</v>
      </c>
      <c r="K75" s="28">
        <v>18.580625981289309</v>
      </c>
      <c r="L75" s="28">
        <v>1.1248275499999998</v>
      </c>
      <c r="M75" s="28">
        <v>41.369762561678066</v>
      </c>
      <c r="N75" s="28">
        <v>32.291699999999999</v>
      </c>
      <c r="O75" s="28"/>
      <c r="P75" s="27"/>
      <c r="Q75" s="28"/>
      <c r="R75" s="28"/>
      <c r="S75" s="28">
        <v>49.559586750134493</v>
      </c>
      <c r="T75" s="28"/>
      <c r="U75" s="28">
        <v>0.8926132074152191</v>
      </c>
    </row>
    <row r="76" spans="1:21" x14ac:dyDescent="0.2">
      <c r="A76" s="19" t="s">
        <v>560</v>
      </c>
      <c r="C76" s="25" t="s">
        <v>66</v>
      </c>
      <c r="D76" s="25" t="s">
        <v>50</v>
      </c>
      <c r="E76" s="25">
        <v>1</v>
      </c>
      <c r="F76" s="79">
        <v>617.96</v>
      </c>
      <c r="G76" s="26">
        <v>2637.6345771048004</v>
      </c>
      <c r="H76" s="28">
        <v>4.2682933800000002</v>
      </c>
      <c r="I76" s="26">
        <v>214.68019944443927</v>
      </c>
      <c r="J76" s="26">
        <v>25.030023253653415</v>
      </c>
      <c r="K76" s="28">
        <v>4.6451564953223272</v>
      </c>
      <c r="L76" s="28">
        <v>133.03319288</v>
      </c>
      <c r="M76" s="28">
        <v>41.369762561678066</v>
      </c>
      <c r="N76" s="28">
        <v>32.291699999999999</v>
      </c>
      <c r="O76" s="28"/>
      <c r="P76" s="27"/>
      <c r="Q76" s="28"/>
      <c r="R76" s="28"/>
      <c r="S76" s="28">
        <v>1465.3513027805316</v>
      </c>
      <c r="T76" s="28"/>
      <c r="U76" s="28">
        <v>0.33218769974985685</v>
      </c>
    </row>
    <row r="77" spans="1:21" x14ac:dyDescent="0.2">
      <c r="A77" s="19" t="s">
        <v>560</v>
      </c>
      <c r="C77" s="25" t="s">
        <v>344</v>
      </c>
      <c r="D77" s="25" t="s">
        <v>50</v>
      </c>
      <c r="E77" s="25">
        <v>1</v>
      </c>
      <c r="F77" s="79">
        <v>668.77</v>
      </c>
      <c r="G77" s="26">
        <v>2854.5065637426001</v>
      </c>
      <c r="H77" s="28">
        <v>4.2682933800000002</v>
      </c>
      <c r="I77" s="26">
        <v>0</v>
      </c>
      <c r="J77" s="26">
        <v>0</v>
      </c>
      <c r="K77" s="28">
        <v>18.580625981289309</v>
      </c>
      <c r="L77" s="28">
        <v>35.992867014999995</v>
      </c>
      <c r="M77" s="28">
        <v>18.458765320292983</v>
      </c>
      <c r="N77" s="28">
        <v>21.527799999999999</v>
      </c>
      <c r="O77" s="28"/>
      <c r="P77" s="27"/>
      <c r="Q77" s="28">
        <v>10</v>
      </c>
      <c r="R77" s="28"/>
      <c r="S77" s="28">
        <v>1585.8356378415042</v>
      </c>
      <c r="T77" s="28"/>
      <c r="U77" s="28">
        <v>0</v>
      </c>
    </row>
    <row r="78" spans="1:21" x14ac:dyDescent="0.2">
      <c r="A78" s="19" t="s">
        <v>560</v>
      </c>
      <c r="C78" s="25" t="s">
        <v>67</v>
      </c>
      <c r="D78" s="25" t="s">
        <v>50</v>
      </c>
      <c r="E78" s="25">
        <v>1</v>
      </c>
      <c r="F78" s="79">
        <v>569.03</v>
      </c>
      <c r="G78" s="26">
        <v>2428.7869820214</v>
      </c>
      <c r="H78" s="28">
        <v>4.2682933800000002</v>
      </c>
      <c r="I78" s="26">
        <v>91.0700846068804</v>
      </c>
      <c r="J78" s="26">
        <v>0</v>
      </c>
      <c r="K78" s="28">
        <v>92.903129906446551</v>
      </c>
      <c r="L78" s="28">
        <v>6.1249820169999998</v>
      </c>
      <c r="M78" s="28">
        <v>14.599534162458815</v>
      </c>
      <c r="N78" s="28">
        <v>0</v>
      </c>
      <c r="O78" s="28"/>
      <c r="P78" s="27"/>
      <c r="Q78" s="28">
        <v>10</v>
      </c>
      <c r="R78" s="28">
        <v>0.25</v>
      </c>
      <c r="S78" s="28">
        <v>1349.3249592549773</v>
      </c>
      <c r="T78" s="28"/>
      <c r="U78" s="28">
        <v>0.15303560974661895</v>
      </c>
    </row>
    <row r="79" spans="1:21" x14ac:dyDescent="0.2">
      <c r="A79" s="19" t="s">
        <v>560</v>
      </c>
      <c r="C79" s="25" t="s">
        <v>345</v>
      </c>
      <c r="D79" s="25" t="s">
        <v>50</v>
      </c>
      <c r="E79" s="25">
        <v>1</v>
      </c>
      <c r="F79" s="79">
        <v>1012.64</v>
      </c>
      <c r="G79" s="26">
        <v>4322.2446083231998</v>
      </c>
      <c r="H79" s="28">
        <v>4.2682933800000002</v>
      </c>
      <c r="I79" s="26">
        <v>182.1401692137608</v>
      </c>
      <c r="J79" s="26">
        <v>35.760033222159251</v>
      </c>
      <c r="K79" s="28">
        <v>13.006438186902518</v>
      </c>
      <c r="L79" s="28">
        <v>77.856826399999989</v>
      </c>
      <c r="M79" s="28">
        <v>15.664386935330654</v>
      </c>
      <c r="N79" s="28">
        <v>11.194456000000001</v>
      </c>
      <c r="O79" s="28"/>
      <c r="P79" s="27"/>
      <c r="Q79" s="28">
        <v>10</v>
      </c>
      <c r="R79" s="28"/>
      <c r="S79" s="28">
        <v>2401.2449725672814</v>
      </c>
      <c r="T79" s="28"/>
      <c r="U79" s="28">
        <v>0.17198975551848356</v>
      </c>
    </row>
    <row r="80" spans="1:21" x14ac:dyDescent="0.2">
      <c r="A80" s="19" t="s">
        <v>560</v>
      </c>
      <c r="C80" s="25" t="s">
        <v>68</v>
      </c>
      <c r="D80" s="25" t="s">
        <v>50</v>
      </c>
      <c r="E80" s="25">
        <v>10</v>
      </c>
      <c r="F80" s="79">
        <v>20.9</v>
      </c>
      <c r="G80" s="26">
        <v>89.207331642</v>
      </c>
      <c r="H80" s="28">
        <v>4.2682933800000002</v>
      </c>
      <c r="I80" s="26">
        <v>19.510018125400645</v>
      </c>
      <c r="J80" s="26">
        <v>4.910004561543678</v>
      </c>
      <c r="K80" s="28">
        <v>18.580625981289309</v>
      </c>
      <c r="L80" s="28">
        <v>1.1248275499999998</v>
      </c>
      <c r="M80" s="28">
        <v>23.570548984882187</v>
      </c>
      <c r="N80" s="28">
        <v>21.527799999999999</v>
      </c>
      <c r="O80" s="28"/>
      <c r="P80" s="27">
        <v>3.7854000000000001</v>
      </c>
      <c r="Q80" s="28"/>
      <c r="R80" s="28"/>
      <c r="S80" s="28">
        <v>49.559586750134493</v>
      </c>
      <c r="T80" s="28"/>
      <c r="U80" s="28">
        <v>0.8926132074152191</v>
      </c>
    </row>
    <row r="81" spans="1:21" x14ac:dyDescent="0.2">
      <c r="A81" s="19" t="s">
        <v>560</v>
      </c>
      <c r="C81" s="25" t="s">
        <v>69</v>
      </c>
      <c r="D81" s="25" t="s">
        <v>50</v>
      </c>
      <c r="E81" s="25">
        <v>1</v>
      </c>
      <c r="F81" s="79">
        <v>34.840000000000003</v>
      </c>
      <c r="G81" s="26">
        <v>148.70734135920003</v>
      </c>
      <c r="H81" s="28">
        <v>4.2682933800000002</v>
      </c>
      <c r="I81" s="26">
        <v>52.040048346788801</v>
      </c>
      <c r="J81" s="26">
        <v>13.080012151729392</v>
      </c>
      <c r="K81" s="28">
        <v>18.580625981289309</v>
      </c>
      <c r="L81" s="28">
        <v>1.8750713800000001</v>
      </c>
      <c r="M81" s="28">
        <v>23.570548984882187</v>
      </c>
      <c r="N81" s="28">
        <v>21.527799999999999</v>
      </c>
      <c r="O81" s="28"/>
      <c r="P81" s="27">
        <v>3.7854000000000001</v>
      </c>
      <c r="Q81" s="28"/>
      <c r="R81" s="28"/>
      <c r="S81" s="28">
        <v>82.615119730846217</v>
      </c>
      <c r="T81" s="28"/>
      <c r="U81" s="28">
        <v>1.4282737906202818</v>
      </c>
    </row>
    <row r="82" spans="1:21" x14ac:dyDescent="0.2">
      <c r="A82" s="19" t="s">
        <v>560</v>
      </c>
      <c r="C82" s="25" t="s">
        <v>70</v>
      </c>
      <c r="D82" s="25" t="s">
        <v>50</v>
      </c>
      <c r="E82" s="25">
        <v>10</v>
      </c>
      <c r="F82" s="79">
        <v>20.21</v>
      </c>
      <c r="G82" s="26">
        <v>86.262209209800005</v>
      </c>
      <c r="H82" s="28">
        <v>4.2682933800000002</v>
      </c>
      <c r="I82" s="26">
        <v>18.870017530820611</v>
      </c>
      <c r="J82" s="26">
        <v>4.7400044036083573</v>
      </c>
      <c r="K82" s="28">
        <v>18.580625981289309</v>
      </c>
      <c r="L82" s="28">
        <v>1.087692095</v>
      </c>
      <c r="M82" s="28">
        <v>23.570548984882187</v>
      </c>
      <c r="N82" s="28">
        <v>21.527799999999999</v>
      </c>
      <c r="O82" s="28"/>
      <c r="P82" s="27">
        <v>3.7854000000000001</v>
      </c>
      <c r="Q82" s="28"/>
      <c r="R82" s="28"/>
      <c r="S82" s="28">
        <v>47.923409005752056</v>
      </c>
      <c r="T82" s="28"/>
      <c r="U82" s="28">
        <v>0.89280766858299587</v>
      </c>
    </row>
    <row r="83" spans="1:21" x14ac:dyDescent="0.2">
      <c r="A83" s="19" t="s">
        <v>560</v>
      </c>
      <c r="C83" s="25" t="s">
        <v>71</v>
      </c>
      <c r="D83" s="25" t="s">
        <v>50</v>
      </c>
      <c r="E83" s="25">
        <v>1</v>
      </c>
      <c r="F83" s="79">
        <v>34.840000000000003</v>
      </c>
      <c r="G83" s="26">
        <v>148.70734135920003</v>
      </c>
      <c r="H83" s="28">
        <v>4.2682933800000002</v>
      </c>
      <c r="I83" s="26">
        <v>52.040048346788801</v>
      </c>
      <c r="J83" s="26">
        <v>13.080012151729392</v>
      </c>
      <c r="K83" s="28">
        <v>18.580625981289309</v>
      </c>
      <c r="L83" s="28">
        <v>1.8750713800000001</v>
      </c>
      <c r="M83" s="28">
        <v>23.570548984882187</v>
      </c>
      <c r="N83" s="28">
        <v>21.527799999999999</v>
      </c>
      <c r="O83" s="28"/>
      <c r="P83" s="27">
        <v>3.7854000000000001</v>
      </c>
      <c r="Q83" s="28"/>
      <c r="R83" s="28"/>
      <c r="S83" s="28">
        <v>82.615119730846217</v>
      </c>
      <c r="T83" s="28"/>
      <c r="U83" s="28">
        <v>1.4282737906202818</v>
      </c>
    </row>
    <row r="84" spans="1:21" x14ac:dyDescent="0.2">
      <c r="A84" s="19" t="s">
        <v>560</v>
      </c>
      <c r="C84" s="25" t="s">
        <v>72</v>
      </c>
      <c r="D84" s="25" t="s">
        <v>50</v>
      </c>
      <c r="E84" s="25">
        <v>10</v>
      </c>
      <c r="F84" s="79">
        <v>20.9</v>
      </c>
      <c r="G84" s="26">
        <v>89.207331642</v>
      </c>
      <c r="H84" s="28">
        <v>4.2682933800000002</v>
      </c>
      <c r="I84" s="26">
        <v>19.510018125400645</v>
      </c>
      <c r="J84" s="26">
        <v>4.910004561543678</v>
      </c>
      <c r="K84" s="28">
        <v>18.580625981289309</v>
      </c>
      <c r="L84" s="28">
        <v>1.1248275499999998</v>
      </c>
      <c r="M84" s="28">
        <v>23.570548984882187</v>
      </c>
      <c r="N84" s="28">
        <v>21.527799999999999</v>
      </c>
      <c r="O84" s="28"/>
      <c r="P84" s="27">
        <v>3.7854000000000001</v>
      </c>
      <c r="Q84" s="28"/>
      <c r="R84" s="28"/>
      <c r="S84" s="28">
        <v>49.559586750134493</v>
      </c>
      <c r="T84" s="28"/>
      <c r="U84" s="28">
        <v>0.8926132074152191</v>
      </c>
    </row>
    <row r="85" spans="1:21" x14ac:dyDescent="0.2">
      <c r="A85" s="19" t="s">
        <v>560</v>
      </c>
      <c r="C85" s="25" t="s">
        <v>73</v>
      </c>
      <c r="D85" s="25" t="s">
        <v>50</v>
      </c>
      <c r="E85" s="25">
        <v>1</v>
      </c>
      <c r="F85" s="79">
        <v>487.73999999999995</v>
      </c>
      <c r="G85" s="26">
        <v>2081.8174131612</v>
      </c>
      <c r="H85" s="28">
        <v>4.2682933800000002</v>
      </c>
      <c r="I85" s="26">
        <v>0</v>
      </c>
      <c r="J85" s="26">
        <v>0</v>
      </c>
      <c r="K85" s="28">
        <v>18.580625981289309</v>
      </c>
      <c r="L85" s="28">
        <v>26.249922929999997</v>
      </c>
      <c r="M85" s="28">
        <v>26.937770268436786</v>
      </c>
      <c r="N85" s="28">
        <v>16.145849999999999</v>
      </c>
      <c r="O85" s="28"/>
      <c r="P85" s="27">
        <v>3.7854000000000001</v>
      </c>
      <c r="Q85" s="28">
        <v>15</v>
      </c>
      <c r="R85" s="28"/>
      <c r="S85" s="28">
        <v>1156.5642507899806</v>
      </c>
      <c r="T85" s="28"/>
      <c r="U85" s="28">
        <v>0</v>
      </c>
    </row>
    <row r="86" spans="1:21" x14ac:dyDescent="0.2">
      <c r="A86" s="19" t="s">
        <v>560</v>
      </c>
      <c r="C86" s="25" t="s">
        <v>74</v>
      </c>
      <c r="D86" s="25" t="s">
        <v>50</v>
      </c>
      <c r="E86" s="25">
        <v>1</v>
      </c>
      <c r="F86" s="79">
        <v>27.87</v>
      </c>
      <c r="G86" s="26">
        <v>118.95733650060002</v>
      </c>
      <c r="H86" s="28">
        <v>4.2682933800000002</v>
      </c>
      <c r="I86" s="26">
        <v>45.530042298795045</v>
      </c>
      <c r="J86" s="26">
        <v>11.44001062811806</v>
      </c>
      <c r="K86" s="28">
        <v>18.580625981289309</v>
      </c>
      <c r="L86" s="28">
        <v>1.499949465</v>
      </c>
      <c r="M86" s="28">
        <v>23.570548984882187</v>
      </c>
      <c r="N86" s="28">
        <v>21.527799999999999</v>
      </c>
      <c r="O86" s="28"/>
      <c r="P86" s="27">
        <v>3.7854000000000001</v>
      </c>
      <c r="Q86" s="28"/>
      <c r="R86" s="28"/>
      <c r="S86" s="28">
        <v>66.087353240490344</v>
      </c>
      <c r="T86" s="28"/>
      <c r="U86" s="28">
        <v>1.5621150149832579</v>
      </c>
    </row>
    <row r="87" spans="1:21" x14ac:dyDescent="0.2">
      <c r="A87" s="19" t="s">
        <v>560</v>
      </c>
      <c r="C87" s="25" t="s">
        <v>75</v>
      </c>
      <c r="D87" s="25" t="s">
        <v>50</v>
      </c>
      <c r="E87" s="25">
        <v>10</v>
      </c>
      <c r="F87" s="79">
        <v>20.21</v>
      </c>
      <c r="G87" s="26">
        <v>86.262209209800005</v>
      </c>
      <c r="H87" s="28">
        <v>4.2682933800000002</v>
      </c>
      <c r="I87" s="26">
        <v>18.870017530820611</v>
      </c>
      <c r="J87" s="26">
        <v>4.7400044036083573</v>
      </c>
      <c r="K87" s="28">
        <v>18.580625981289309</v>
      </c>
      <c r="L87" s="28">
        <v>1.087692095</v>
      </c>
      <c r="M87" s="28">
        <v>23.570548984882187</v>
      </c>
      <c r="N87" s="28">
        <v>21.527799999999999</v>
      </c>
      <c r="O87" s="28"/>
      <c r="P87" s="27">
        <v>3.7854000000000001</v>
      </c>
      <c r="Q87" s="28"/>
      <c r="R87" s="28"/>
      <c r="S87" s="28">
        <v>47.923409005752056</v>
      </c>
      <c r="T87" s="28"/>
      <c r="U87" s="28">
        <v>0.89280766858299587</v>
      </c>
    </row>
    <row r="88" spans="1:21" x14ac:dyDescent="0.2">
      <c r="A88" s="19" t="s">
        <v>560</v>
      </c>
      <c r="C88" s="25" t="s">
        <v>76</v>
      </c>
      <c r="D88" s="25" t="s">
        <v>50</v>
      </c>
      <c r="E88" s="25">
        <v>1</v>
      </c>
      <c r="F88" s="79">
        <v>27.87</v>
      </c>
      <c r="G88" s="26">
        <v>118.95733650060002</v>
      </c>
      <c r="H88" s="28">
        <v>4.2682933800000002</v>
      </c>
      <c r="I88" s="26">
        <v>45.530042298795045</v>
      </c>
      <c r="J88" s="26">
        <v>11.44001062811806</v>
      </c>
      <c r="K88" s="28">
        <v>18.580625981289309</v>
      </c>
      <c r="L88" s="28">
        <v>1.499949465</v>
      </c>
      <c r="M88" s="28">
        <v>23.570548984882187</v>
      </c>
      <c r="N88" s="28">
        <v>21.527799999999999</v>
      </c>
      <c r="O88" s="28"/>
      <c r="P88" s="27">
        <v>3.7854000000000001</v>
      </c>
      <c r="Q88" s="28"/>
      <c r="R88" s="28"/>
      <c r="S88" s="28">
        <v>66.087353240490344</v>
      </c>
      <c r="T88" s="28"/>
      <c r="U88" s="28">
        <v>1.5621150149832579</v>
      </c>
    </row>
    <row r="89" spans="1:21" x14ac:dyDescent="0.2">
      <c r="A89" s="19" t="s">
        <v>560</v>
      </c>
      <c r="C89" s="25" t="s">
        <v>346</v>
      </c>
      <c r="D89" s="25" t="s">
        <v>50</v>
      </c>
      <c r="E89" s="25">
        <v>1</v>
      </c>
      <c r="F89" s="79">
        <v>905.8</v>
      </c>
      <c r="G89" s="26">
        <v>3866.220143604</v>
      </c>
      <c r="H89" s="28">
        <v>4.2682933800000002</v>
      </c>
      <c r="I89" s="26">
        <v>0</v>
      </c>
      <c r="J89" s="26">
        <v>0</v>
      </c>
      <c r="K89" s="28">
        <v>13.006438186902518</v>
      </c>
      <c r="L89" s="28">
        <v>69.642432999999997</v>
      </c>
      <c r="M89" s="28">
        <v>15.750059140772169</v>
      </c>
      <c r="N89" s="28">
        <v>11.194456000000001</v>
      </c>
      <c r="O89" s="28"/>
      <c r="P89" s="27"/>
      <c r="Q89" s="28">
        <v>10</v>
      </c>
      <c r="R89" s="28"/>
      <c r="S89" s="28">
        <v>2147.8982621182686</v>
      </c>
      <c r="T89" s="28"/>
      <c r="U89" s="28">
        <v>0</v>
      </c>
    </row>
    <row r="90" spans="1:21" x14ac:dyDescent="0.2">
      <c r="A90" s="19" t="s">
        <v>560</v>
      </c>
      <c r="C90" s="25" t="s">
        <v>77</v>
      </c>
      <c r="D90" s="25" t="s">
        <v>50</v>
      </c>
      <c r="E90" s="25">
        <v>1</v>
      </c>
      <c r="F90" s="79">
        <v>264.77</v>
      </c>
      <c r="G90" s="26">
        <v>1130.1160382226001</v>
      </c>
      <c r="H90" s="28">
        <v>4.2682933800000002</v>
      </c>
      <c r="I90" s="26">
        <v>0</v>
      </c>
      <c r="J90" s="26">
        <v>0</v>
      </c>
      <c r="K90" s="28">
        <v>18.580625981289309</v>
      </c>
      <c r="L90" s="28">
        <v>14.249789014999999</v>
      </c>
      <c r="M90" s="28">
        <v>22.656623437454602</v>
      </c>
      <c r="N90" s="28">
        <v>43.055599999999998</v>
      </c>
      <c r="O90" s="28"/>
      <c r="P90" s="27">
        <v>7.5708000000000002</v>
      </c>
      <c r="Q90" s="28">
        <v>10</v>
      </c>
      <c r="R90" s="28"/>
      <c r="S90" s="28">
        <v>627.8417121451248</v>
      </c>
      <c r="T90" s="28"/>
      <c r="U90" s="28">
        <v>0</v>
      </c>
    </row>
    <row r="91" spans="1:21" x14ac:dyDescent="0.2">
      <c r="A91" s="19" t="s">
        <v>560</v>
      </c>
      <c r="C91" s="25" t="s">
        <v>51</v>
      </c>
      <c r="D91" s="25" t="s">
        <v>50</v>
      </c>
      <c r="E91" s="25">
        <v>1</v>
      </c>
      <c r="F91" s="79">
        <v>566.71</v>
      </c>
      <c r="G91" s="26">
        <v>2418.8845413798003</v>
      </c>
      <c r="H91" s="28">
        <v>4.2682933800000002</v>
      </c>
      <c r="I91" s="26">
        <v>45.530042298795045</v>
      </c>
      <c r="J91" s="26">
        <v>0</v>
      </c>
      <c r="K91" s="28">
        <v>92.903129906446551</v>
      </c>
      <c r="L91" s="28">
        <v>6.1000097690000006</v>
      </c>
      <c r="M91" s="28">
        <v>14.603350303945616</v>
      </c>
      <c r="N91" s="28">
        <v>0</v>
      </c>
      <c r="O91" s="28"/>
      <c r="P91" s="27"/>
      <c r="Q91" s="28"/>
      <c r="R91" s="28">
        <v>0.25</v>
      </c>
      <c r="S91" s="28">
        <v>1343.8236079985033</v>
      </c>
      <c r="T91" s="28"/>
      <c r="U91" s="28">
        <v>7.682261733088068E-2</v>
      </c>
    </row>
    <row r="92" spans="1:21" x14ac:dyDescent="0.2">
      <c r="A92" s="19" t="s">
        <v>560</v>
      </c>
      <c r="C92" s="25" t="s">
        <v>52</v>
      </c>
      <c r="D92" s="25" t="s">
        <v>50</v>
      </c>
      <c r="E92" s="25">
        <v>1</v>
      </c>
      <c r="F92" s="79">
        <v>566.71</v>
      </c>
      <c r="G92" s="26">
        <v>2418.8845413798003</v>
      </c>
      <c r="H92" s="28">
        <v>4.2682933800000002</v>
      </c>
      <c r="I92" s="26">
        <v>45.530042298795045</v>
      </c>
      <c r="J92" s="26">
        <v>0</v>
      </c>
      <c r="K92" s="28">
        <v>92.903129906446551</v>
      </c>
      <c r="L92" s="28">
        <v>6.1000097690000006</v>
      </c>
      <c r="M92" s="28">
        <v>14.603350303945616</v>
      </c>
      <c r="N92" s="28">
        <v>0</v>
      </c>
      <c r="O92" s="28"/>
      <c r="P92" s="27"/>
      <c r="Q92" s="28"/>
      <c r="R92" s="28">
        <v>0.25</v>
      </c>
      <c r="S92" s="28">
        <v>1343.8236079985033</v>
      </c>
      <c r="T92" s="28"/>
      <c r="U92" s="28">
        <v>7.682261733088068E-2</v>
      </c>
    </row>
    <row r="93" spans="1:21" x14ac:dyDescent="0.2">
      <c r="A93" s="19" t="s">
        <v>560</v>
      </c>
      <c r="C93" s="25" t="s">
        <v>78</v>
      </c>
      <c r="D93" s="25" t="s">
        <v>50</v>
      </c>
      <c r="E93" s="25">
        <v>10</v>
      </c>
      <c r="F93" s="79">
        <v>20.9</v>
      </c>
      <c r="G93" s="26">
        <v>89.207331642</v>
      </c>
      <c r="H93" s="28">
        <v>4.2682933800000002</v>
      </c>
      <c r="I93" s="26">
        <v>19.510018125400645</v>
      </c>
      <c r="J93" s="26">
        <v>4.910004561543678</v>
      </c>
      <c r="K93" s="28">
        <v>18.580625981289309</v>
      </c>
      <c r="L93" s="28">
        <v>1.1248275499999998</v>
      </c>
      <c r="M93" s="28">
        <v>23.570548984882187</v>
      </c>
      <c r="N93" s="28">
        <v>21.527799999999999</v>
      </c>
      <c r="O93" s="28"/>
      <c r="P93" s="27">
        <v>3.7854000000000001</v>
      </c>
      <c r="Q93" s="28"/>
      <c r="R93" s="28"/>
      <c r="S93" s="28">
        <v>49.559586750134493</v>
      </c>
      <c r="T93" s="28"/>
      <c r="U93" s="28">
        <v>0.8926132074152191</v>
      </c>
    </row>
    <row r="94" spans="1:21" x14ac:dyDescent="0.2">
      <c r="A94" s="19" t="s">
        <v>560</v>
      </c>
      <c r="C94" s="25" t="s">
        <v>79</v>
      </c>
      <c r="D94" s="25" t="s">
        <v>50</v>
      </c>
      <c r="E94" s="25">
        <v>1</v>
      </c>
      <c r="F94" s="79">
        <v>34.840000000000003</v>
      </c>
      <c r="G94" s="26">
        <v>148.70734135920003</v>
      </c>
      <c r="H94" s="28">
        <v>4.2682933800000002</v>
      </c>
      <c r="I94" s="26">
        <v>52.040048346788801</v>
      </c>
      <c r="J94" s="26">
        <v>13.080012151729392</v>
      </c>
      <c r="K94" s="28">
        <v>18.580625981289309</v>
      </c>
      <c r="L94" s="28">
        <v>1.8750713800000001</v>
      </c>
      <c r="M94" s="28">
        <v>23.570548984882187</v>
      </c>
      <c r="N94" s="28">
        <v>21.527799999999999</v>
      </c>
      <c r="O94" s="28"/>
      <c r="P94" s="27">
        <v>3.7854000000000001</v>
      </c>
      <c r="Q94" s="28"/>
      <c r="R94" s="28"/>
      <c r="S94" s="28">
        <v>82.615119730846217</v>
      </c>
      <c r="T94" s="28"/>
      <c r="U94" s="28">
        <v>1.4282737906202818</v>
      </c>
    </row>
    <row r="95" spans="1:21" x14ac:dyDescent="0.2">
      <c r="A95" s="19" t="s">
        <v>560</v>
      </c>
      <c r="C95" s="25" t="s">
        <v>80</v>
      </c>
      <c r="D95" s="25" t="s">
        <v>50</v>
      </c>
      <c r="E95" s="25">
        <v>10</v>
      </c>
      <c r="F95" s="79">
        <v>20.21</v>
      </c>
      <c r="G95" s="26">
        <v>86.262209209800005</v>
      </c>
      <c r="H95" s="28">
        <v>4.2682933800000002</v>
      </c>
      <c r="I95" s="26">
        <v>18.870017530820611</v>
      </c>
      <c r="J95" s="26">
        <v>4.7400044036083573</v>
      </c>
      <c r="K95" s="28">
        <v>18.580625981289309</v>
      </c>
      <c r="L95" s="28">
        <v>1.087692095</v>
      </c>
      <c r="M95" s="28">
        <v>23.570548984882187</v>
      </c>
      <c r="N95" s="28">
        <v>21.527799999999999</v>
      </c>
      <c r="O95" s="28"/>
      <c r="P95" s="27">
        <v>3.7854000000000001</v>
      </c>
      <c r="Q95" s="28"/>
      <c r="R95" s="28"/>
      <c r="S95" s="28">
        <v>47.923409005752056</v>
      </c>
      <c r="T95" s="28"/>
      <c r="U95" s="28">
        <v>0.89280766858299587</v>
      </c>
    </row>
    <row r="96" spans="1:21" x14ac:dyDescent="0.2">
      <c r="A96" s="19" t="s">
        <v>560</v>
      </c>
      <c r="C96" s="25" t="s">
        <v>81</v>
      </c>
      <c r="D96" s="25" t="s">
        <v>50</v>
      </c>
      <c r="E96" s="25">
        <v>1</v>
      </c>
      <c r="F96" s="79">
        <v>34.840000000000003</v>
      </c>
      <c r="G96" s="26">
        <v>148.70734135920003</v>
      </c>
      <c r="H96" s="28">
        <v>4.2682933800000002</v>
      </c>
      <c r="I96" s="26">
        <v>52.040048346788801</v>
      </c>
      <c r="J96" s="26">
        <v>13.080012151729392</v>
      </c>
      <c r="K96" s="28">
        <v>18.580625981289309</v>
      </c>
      <c r="L96" s="28">
        <v>1.8750713800000001</v>
      </c>
      <c r="M96" s="28">
        <v>23.570548984882187</v>
      </c>
      <c r="N96" s="28">
        <v>21.527799999999999</v>
      </c>
      <c r="O96" s="28"/>
      <c r="P96" s="27">
        <v>3.7854000000000001</v>
      </c>
      <c r="Q96" s="28"/>
      <c r="R96" s="28"/>
      <c r="S96" s="28">
        <v>82.615119730846217</v>
      </c>
      <c r="T96" s="28"/>
      <c r="U96" s="28">
        <v>1.4282737906202818</v>
      </c>
    </row>
    <row r="97" spans="1:21" x14ac:dyDescent="0.2">
      <c r="A97" s="19" t="s">
        <v>560</v>
      </c>
      <c r="C97" s="25" t="s">
        <v>82</v>
      </c>
      <c r="D97" s="25" t="s">
        <v>50</v>
      </c>
      <c r="E97" s="25">
        <v>10</v>
      </c>
      <c r="F97" s="79">
        <v>20.9</v>
      </c>
      <c r="G97" s="26">
        <v>89.207331642</v>
      </c>
      <c r="H97" s="28">
        <v>4.2682933800000002</v>
      </c>
      <c r="I97" s="26">
        <v>19.510018125400645</v>
      </c>
      <c r="J97" s="26">
        <v>4.910004561543678</v>
      </c>
      <c r="K97" s="28">
        <v>18.580625981289309</v>
      </c>
      <c r="L97" s="28">
        <v>1.1248275499999998</v>
      </c>
      <c r="M97" s="28">
        <v>23.570548984882187</v>
      </c>
      <c r="N97" s="28">
        <v>21.527799999999999</v>
      </c>
      <c r="O97" s="28"/>
      <c r="P97" s="27">
        <v>3.7854000000000001</v>
      </c>
      <c r="Q97" s="28"/>
      <c r="R97" s="28"/>
      <c r="S97" s="28">
        <v>49.559586750134493</v>
      </c>
      <c r="T97" s="28"/>
      <c r="U97" s="28">
        <v>0.8926132074152191</v>
      </c>
    </row>
    <row r="98" spans="1:21" x14ac:dyDescent="0.2">
      <c r="A98" s="19" t="s">
        <v>560</v>
      </c>
      <c r="C98" s="25" t="s">
        <v>94</v>
      </c>
      <c r="D98" s="25" t="s">
        <v>50</v>
      </c>
      <c r="E98" s="25">
        <v>1</v>
      </c>
      <c r="F98" s="79">
        <v>487.73999999999995</v>
      </c>
      <c r="G98" s="26">
        <v>2081.8174131612</v>
      </c>
      <c r="H98" s="28">
        <v>4.2682933800000002</v>
      </c>
      <c r="I98" s="26">
        <v>0</v>
      </c>
      <c r="J98" s="26">
        <v>0</v>
      </c>
      <c r="K98" s="28">
        <v>18.580625981289309</v>
      </c>
      <c r="L98" s="28">
        <v>26.249922929999997</v>
      </c>
      <c r="M98" s="28">
        <v>23.826909999681327</v>
      </c>
      <c r="N98" s="28">
        <v>107.639</v>
      </c>
      <c r="O98" s="28"/>
      <c r="P98" s="27">
        <v>3.7854000000000001</v>
      </c>
      <c r="Q98" s="28">
        <v>15</v>
      </c>
      <c r="R98" s="28"/>
      <c r="S98" s="28">
        <v>1156.5642507899806</v>
      </c>
      <c r="T98" s="28"/>
      <c r="U98" s="28">
        <v>0</v>
      </c>
    </row>
    <row r="99" spans="1:21" x14ac:dyDescent="0.2">
      <c r="A99" s="19" t="s">
        <v>560</v>
      </c>
      <c r="C99" s="25" t="s">
        <v>83</v>
      </c>
      <c r="D99" s="25" t="s">
        <v>50</v>
      </c>
      <c r="E99" s="25">
        <v>1</v>
      </c>
      <c r="F99" s="79">
        <v>27.87</v>
      </c>
      <c r="G99" s="26">
        <v>118.95733650060002</v>
      </c>
      <c r="H99" s="28">
        <v>4.2682933800000002</v>
      </c>
      <c r="I99" s="26">
        <v>45.530042298795045</v>
      </c>
      <c r="J99" s="26">
        <v>11.44001062811806</v>
      </c>
      <c r="K99" s="28">
        <v>18.580625981289309</v>
      </c>
      <c r="L99" s="28">
        <v>1.499949465</v>
      </c>
      <c r="M99" s="28">
        <v>23.570548984882187</v>
      </c>
      <c r="N99" s="28">
        <v>21.527799999999999</v>
      </c>
      <c r="O99" s="28"/>
      <c r="P99" s="27">
        <v>3.7854000000000001</v>
      </c>
      <c r="Q99" s="28"/>
      <c r="R99" s="28"/>
      <c r="S99" s="28">
        <v>66.087353240490344</v>
      </c>
      <c r="T99" s="28"/>
      <c r="U99" s="28">
        <v>1.5621150149832579</v>
      </c>
    </row>
    <row r="100" spans="1:21" x14ac:dyDescent="0.2">
      <c r="A100" s="19" t="s">
        <v>560</v>
      </c>
      <c r="C100" s="25" t="s">
        <v>84</v>
      </c>
      <c r="D100" s="25" t="s">
        <v>50</v>
      </c>
      <c r="E100" s="25">
        <v>10</v>
      </c>
      <c r="F100" s="79">
        <v>20.21</v>
      </c>
      <c r="G100" s="26">
        <v>86.262209209800005</v>
      </c>
      <c r="H100" s="28">
        <v>4.2682933800000002</v>
      </c>
      <c r="I100" s="26">
        <v>18.870017530820611</v>
      </c>
      <c r="J100" s="26">
        <v>4.7400044036083573</v>
      </c>
      <c r="K100" s="28">
        <v>18.580625981289309</v>
      </c>
      <c r="L100" s="28">
        <v>1.087692095</v>
      </c>
      <c r="M100" s="28">
        <v>23.570548984882187</v>
      </c>
      <c r="N100" s="28">
        <v>21.527799999999999</v>
      </c>
      <c r="O100" s="28"/>
      <c r="P100" s="27">
        <v>3.7854000000000001</v>
      </c>
      <c r="Q100" s="28"/>
      <c r="R100" s="28"/>
      <c r="S100" s="28">
        <v>47.923409005752056</v>
      </c>
      <c r="T100" s="28"/>
      <c r="U100" s="28">
        <v>0.89280766858299587</v>
      </c>
    </row>
    <row r="101" spans="1:21" x14ac:dyDescent="0.2">
      <c r="A101" s="19" t="s">
        <v>560</v>
      </c>
      <c r="C101" s="25" t="s">
        <v>85</v>
      </c>
      <c r="D101" s="25" t="s">
        <v>50</v>
      </c>
      <c r="E101" s="25">
        <v>1</v>
      </c>
      <c r="F101" s="79">
        <v>27.87</v>
      </c>
      <c r="G101" s="26">
        <v>118.95733650060002</v>
      </c>
      <c r="H101" s="28">
        <v>4.2682933800000002</v>
      </c>
      <c r="I101" s="26">
        <v>45.530042298795045</v>
      </c>
      <c r="J101" s="26">
        <v>11.44001062811806</v>
      </c>
      <c r="K101" s="28">
        <v>18.580625981289309</v>
      </c>
      <c r="L101" s="28">
        <v>1.499949465</v>
      </c>
      <c r="M101" s="28">
        <v>23.570548984882187</v>
      </c>
      <c r="N101" s="28">
        <v>21.527799999999999</v>
      </c>
      <c r="O101" s="28"/>
      <c r="P101" s="27">
        <v>3.7854000000000001</v>
      </c>
      <c r="Q101" s="28"/>
      <c r="R101" s="28"/>
      <c r="S101" s="28">
        <v>66.087353240490344</v>
      </c>
      <c r="T101" s="28"/>
      <c r="U101" s="28">
        <v>1.5621150149832579</v>
      </c>
    </row>
    <row r="102" spans="1:21" x14ac:dyDescent="0.2">
      <c r="A102" s="19" t="s">
        <v>560</v>
      </c>
      <c r="C102" s="25" t="s">
        <v>347</v>
      </c>
      <c r="D102" s="25" t="s">
        <v>50</v>
      </c>
      <c r="E102" s="25">
        <v>1</v>
      </c>
      <c r="F102" s="79">
        <v>905.8</v>
      </c>
      <c r="G102" s="26">
        <v>3866.220143604</v>
      </c>
      <c r="H102" s="28">
        <v>4.2682933800000002</v>
      </c>
      <c r="I102" s="26">
        <v>0</v>
      </c>
      <c r="J102" s="26">
        <v>0</v>
      </c>
      <c r="K102" s="28">
        <v>13.006438186902518</v>
      </c>
      <c r="L102" s="28">
        <v>69.642432999999997</v>
      </c>
      <c r="M102" s="28">
        <v>15.750059140772169</v>
      </c>
      <c r="N102" s="28">
        <v>11.194456000000001</v>
      </c>
      <c r="O102" s="28"/>
      <c r="P102" s="27"/>
      <c r="Q102" s="28">
        <v>10</v>
      </c>
      <c r="R102" s="28"/>
      <c r="S102" s="28">
        <v>2147.8982621182686</v>
      </c>
      <c r="T102" s="28"/>
      <c r="U102" s="28">
        <v>0</v>
      </c>
    </row>
    <row r="103" spans="1:21" x14ac:dyDescent="0.2">
      <c r="A103" s="19" t="s">
        <v>560</v>
      </c>
      <c r="C103" s="25" t="s">
        <v>86</v>
      </c>
      <c r="D103" s="25" t="s">
        <v>50</v>
      </c>
      <c r="E103" s="25">
        <v>1</v>
      </c>
      <c r="F103" s="79">
        <v>264.77</v>
      </c>
      <c r="G103" s="26">
        <v>1130.1160382226001</v>
      </c>
      <c r="H103" s="28">
        <v>4.2682933800000002</v>
      </c>
      <c r="I103" s="26">
        <v>0</v>
      </c>
      <c r="J103" s="26">
        <v>0</v>
      </c>
      <c r="K103" s="28">
        <v>18.580625981289309</v>
      </c>
      <c r="L103" s="28">
        <v>14.249789014999999</v>
      </c>
      <c r="M103" s="28">
        <v>22.656623437454602</v>
      </c>
      <c r="N103" s="28">
        <v>43.055599999999998</v>
      </c>
      <c r="O103" s="28"/>
      <c r="P103" s="27">
        <v>7.5708000000000002</v>
      </c>
      <c r="Q103" s="28">
        <v>10</v>
      </c>
      <c r="R103" s="28"/>
      <c r="S103" s="28">
        <v>627.8417121451248</v>
      </c>
      <c r="T103" s="28"/>
      <c r="U103" s="28">
        <v>0</v>
      </c>
    </row>
    <row r="104" spans="1:21" x14ac:dyDescent="0.2">
      <c r="A104" s="19" t="s">
        <v>560</v>
      </c>
      <c r="C104" s="25" t="s">
        <v>53</v>
      </c>
      <c r="D104" s="25" t="s">
        <v>50</v>
      </c>
      <c r="E104" s="25">
        <v>1</v>
      </c>
      <c r="F104" s="79">
        <v>566.71</v>
      </c>
      <c r="G104" s="26">
        <v>2418.8845413798003</v>
      </c>
      <c r="H104" s="28">
        <v>4.2682933800000002</v>
      </c>
      <c r="I104" s="26">
        <v>45.530042298795045</v>
      </c>
      <c r="J104" s="26">
        <v>0</v>
      </c>
      <c r="K104" s="28">
        <v>92.903129906446551</v>
      </c>
      <c r="L104" s="28">
        <v>6.1000097690000006</v>
      </c>
      <c r="M104" s="28">
        <v>14.603350303945616</v>
      </c>
      <c r="N104" s="28">
        <v>0</v>
      </c>
      <c r="O104" s="28"/>
      <c r="P104" s="27"/>
      <c r="Q104" s="28"/>
      <c r="R104" s="28">
        <v>0.25</v>
      </c>
      <c r="S104" s="28">
        <v>1343.8236079985033</v>
      </c>
      <c r="T104" s="28"/>
      <c r="U104" s="28">
        <v>7.682261733088068E-2</v>
      </c>
    </row>
    <row r="105" spans="1:21" x14ac:dyDescent="0.2">
      <c r="A105" s="19" t="s">
        <v>560</v>
      </c>
      <c r="C105" s="25" t="s">
        <v>54</v>
      </c>
      <c r="D105" s="25" t="s">
        <v>50</v>
      </c>
      <c r="E105" s="25">
        <v>1</v>
      </c>
      <c r="F105" s="79">
        <v>566.71</v>
      </c>
      <c r="G105" s="26">
        <v>2418.8845413798003</v>
      </c>
      <c r="H105" s="28">
        <v>4.2682933800000002</v>
      </c>
      <c r="I105" s="26">
        <v>45.530042298795045</v>
      </c>
      <c r="J105" s="26">
        <v>0</v>
      </c>
      <c r="K105" s="28">
        <v>92.903129906446551</v>
      </c>
      <c r="L105" s="28">
        <v>6.1000097690000006</v>
      </c>
      <c r="M105" s="28">
        <v>14.603350303945616</v>
      </c>
      <c r="N105" s="28">
        <v>0</v>
      </c>
      <c r="O105" s="28"/>
      <c r="P105" s="27"/>
      <c r="Q105" s="28"/>
      <c r="R105" s="28">
        <v>0.25</v>
      </c>
      <c r="S105" s="28">
        <v>1343.8236079985033</v>
      </c>
      <c r="T105" s="28"/>
      <c r="U105" s="28">
        <v>7.682261733088068E-2</v>
      </c>
    </row>
    <row r="106" spans="1:21" x14ac:dyDescent="0.2">
      <c r="A106" s="19" t="s">
        <v>560</v>
      </c>
      <c r="C106" s="25" t="s">
        <v>93</v>
      </c>
      <c r="D106" s="25" t="s">
        <v>50</v>
      </c>
      <c r="E106" s="25">
        <v>1</v>
      </c>
      <c r="F106" s="79">
        <v>696.77279999999996</v>
      </c>
      <c r="G106" s="26">
        <v>2974.0307296040642</v>
      </c>
      <c r="H106" s="28">
        <v>4.2682933800000002</v>
      </c>
      <c r="I106" s="26">
        <v>227.67021151255585</v>
      </c>
      <c r="J106" s="26">
        <v>35.760033222159251</v>
      </c>
      <c r="K106" s="28">
        <v>9.2903129906446544</v>
      </c>
      <c r="L106" s="28">
        <v>74.999927419199992</v>
      </c>
      <c r="M106" s="28">
        <v>27.733067626984749</v>
      </c>
      <c r="N106" s="28">
        <v>10.7639</v>
      </c>
      <c r="O106" s="28"/>
      <c r="P106" s="27"/>
      <c r="Q106" s="28">
        <v>10</v>
      </c>
      <c r="R106" s="28"/>
      <c r="S106" s="28">
        <v>749.99927419199992</v>
      </c>
      <c r="T106" s="28"/>
      <c r="U106" s="28">
        <v>0.31244022656426979</v>
      </c>
    </row>
    <row r="107" spans="1:21" x14ac:dyDescent="0.2">
      <c r="A107" s="19" t="s">
        <v>560</v>
      </c>
      <c r="C107" s="25" t="s">
        <v>348</v>
      </c>
      <c r="D107" s="25" t="s">
        <v>50</v>
      </c>
      <c r="E107" s="25">
        <v>1</v>
      </c>
      <c r="F107" s="79">
        <v>1040.514048</v>
      </c>
      <c r="G107" s="26">
        <v>4441.2192228754029</v>
      </c>
      <c r="H107" s="28">
        <v>4.2682933800000002</v>
      </c>
      <c r="I107" s="26">
        <v>104.0800966935776</v>
      </c>
      <c r="J107" s="26">
        <v>0</v>
      </c>
      <c r="K107" s="28">
        <v>13.006438186902518</v>
      </c>
      <c r="L107" s="28">
        <v>79.999922580480003</v>
      </c>
      <c r="M107" s="28">
        <v>15.644320068275146</v>
      </c>
      <c r="N107" s="28">
        <v>11.194456000000001</v>
      </c>
      <c r="O107" s="28"/>
      <c r="P107" s="27"/>
      <c r="Q107" s="28">
        <v>10</v>
      </c>
      <c r="R107" s="28"/>
      <c r="S107" s="28">
        <v>2467.341924717206</v>
      </c>
      <c r="T107" s="28"/>
      <c r="U107" s="28">
        <v>9.5647067833168981E-2</v>
      </c>
    </row>
    <row r="108" spans="1:21" x14ac:dyDescent="0.2">
      <c r="A108" s="19" t="s">
        <v>560</v>
      </c>
      <c r="C108" s="25" t="s">
        <v>87</v>
      </c>
      <c r="D108" s="25" t="s">
        <v>50</v>
      </c>
      <c r="E108" s="25">
        <v>1</v>
      </c>
      <c r="F108" s="79">
        <v>929.03</v>
      </c>
      <c r="G108" s="26">
        <v>3965.3725988214005</v>
      </c>
      <c r="H108" s="28">
        <v>4.2682933800000002</v>
      </c>
      <c r="I108" s="26">
        <v>260.20024173394398</v>
      </c>
      <c r="J108" s="26">
        <v>0</v>
      </c>
      <c r="K108" s="28">
        <v>18.580625981289309</v>
      </c>
      <c r="L108" s="28">
        <v>49.999930084999995</v>
      </c>
      <c r="M108" s="28">
        <v>15.293180688566316</v>
      </c>
      <c r="N108" s="28">
        <v>80.72936288386812</v>
      </c>
      <c r="O108" s="28">
        <v>304.94128699999999</v>
      </c>
      <c r="P108" s="27">
        <v>567.81000000000006</v>
      </c>
      <c r="Q108" s="28">
        <v>15</v>
      </c>
      <c r="R108" s="28"/>
      <c r="S108" s="28">
        <v>2202.9829128458109</v>
      </c>
      <c r="T108" s="28">
        <v>2501.3191000000002</v>
      </c>
      <c r="U108" s="28">
        <v>0.26781190524100745</v>
      </c>
    </row>
    <row r="109" spans="1:21" x14ac:dyDescent="0.2">
      <c r="A109" s="19" t="s">
        <v>560</v>
      </c>
      <c r="C109" s="25" t="s">
        <v>88</v>
      </c>
      <c r="D109" s="25" t="s">
        <v>50</v>
      </c>
      <c r="E109" s="25">
        <v>1</v>
      </c>
      <c r="F109" s="79">
        <v>69.7</v>
      </c>
      <c r="G109" s="26">
        <v>297.50004858600005</v>
      </c>
      <c r="H109" s="28">
        <v>4.2682933800000002</v>
      </c>
      <c r="I109" s="26">
        <v>71.560066481479765</v>
      </c>
      <c r="J109" s="26">
        <v>17.980016703982756</v>
      </c>
      <c r="K109" s="28">
        <v>13.271875700920937</v>
      </c>
      <c r="L109" s="28">
        <v>5.2517068099999999</v>
      </c>
      <c r="M109" s="28">
        <v>25.79217022296622</v>
      </c>
      <c r="N109" s="28">
        <v>10.7639</v>
      </c>
      <c r="O109" s="28"/>
      <c r="P109" s="27"/>
      <c r="Q109" s="28">
        <v>10</v>
      </c>
      <c r="R109" s="28"/>
      <c r="S109" s="28">
        <v>52.517068100000003</v>
      </c>
      <c r="T109" s="28"/>
      <c r="U109" s="28">
        <v>0.98172506426313499</v>
      </c>
    </row>
    <row r="110" spans="1:21" x14ac:dyDescent="0.2">
      <c r="A110" s="19" t="s">
        <v>560</v>
      </c>
      <c r="C110" s="25" t="s">
        <v>90</v>
      </c>
      <c r="D110" s="25" t="s">
        <v>50</v>
      </c>
      <c r="E110" s="25">
        <v>5</v>
      </c>
      <c r="F110" s="79">
        <v>69.680000000000007</v>
      </c>
      <c r="G110" s="26">
        <v>297.41468271840006</v>
      </c>
      <c r="H110" s="28">
        <v>4.2682933800000002</v>
      </c>
      <c r="I110" s="26">
        <v>32.520030212097844</v>
      </c>
      <c r="J110" s="26">
        <v>8.1700075901857137</v>
      </c>
      <c r="K110" s="28">
        <v>13.271875700920937</v>
      </c>
      <c r="L110" s="28">
        <v>5.2501998639999998</v>
      </c>
      <c r="M110" s="28">
        <v>25.79217022296622</v>
      </c>
      <c r="N110" s="28">
        <v>10.7639</v>
      </c>
      <c r="O110" s="28"/>
      <c r="P110" s="27"/>
      <c r="Q110" s="28">
        <v>10</v>
      </c>
      <c r="R110" s="28"/>
      <c r="S110" s="28">
        <v>52.501998639999996</v>
      </c>
      <c r="T110" s="28"/>
      <c r="U110" s="28">
        <v>0.4462669453398499</v>
      </c>
    </row>
    <row r="111" spans="1:21" x14ac:dyDescent="0.2">
      <c r="A111" s="19" t="s">
        <v>560</v>
      </c>
      <c r="C111" s="25" t="s">
        <v>91</v>
      </c>
      <c r="D111" s="25" t="s">
        <v>50</v>
      </c>
      <c r="E111" s="25">
        <v>1</v>
      </c>
      <c r="F111" s="79">
        <v>69.680000000000007</v>
      </c>
      <c r="G111" s="26">
        <v>297.41468271840006</v>
      </c>
      <c r="H111" s="28">
        <v>4.2682933800000002</v>
      </c>
      <c r="I111" s="26">
        <v>71.550066472189442</v>
      </c>
      <c r="J111" s="26">
        <v>17.980016703982756</v>
      </c>
      <c r="K111" s="28">
        <v>13.271875700920937</v>
      </c>
      <c r="L111" s="28">
        <v>5.2501998639999998</v>
      </c>
      <c r="M111" s="28">
        <v>25.79217022296622</v>
      </c>
      <c r="N111" s="28">
        <v>10.7639</v>
      </c>
      <c r="O111" s="28"/>
      <c r="P111" s="27"/>
      <c r="Q111" s="28">
        <v>10</v>
      </c>
      <c r="R111" s="28"/>
      <c r="S111" s="28">
        <v>52.501998639999996</v>
      </c>
      <c r="T111" s="28"/>
      <c r="U111" s="28">
        <v>0.98186961682245555</v>
      </c>
    </row>
    <row r="112" spans="1:21" x14ac:dyDescent="0.2">
      <c r="A112" s="19" t="s">
        <v>560</v>
      </c>
      <c r="C112" s="25" t="s">
        <v>92</v>
      </c>
      <c r="D112" s="25" t="s">
        <v>50</v>
      </c>
      <c r="E112" s="25">
        <v>6</v>
      </c>
      <c r="F112" s="79">
        <v>13.940000000000001</v>
      </c>
      <c r="G112" s="26">
        <v>59.500009717200001</v>
      </c>
      <c r="H112" s="28">
        <v>4.2682933799999994</v>
      </c>
      <c r="I112" s="26">
        <v>13.0100120866972</v>
      </c>
      <c r="J112" s="26">
        <v>2.9600027499326451</v>
      </c>
      <c r="K112" s="28">
        <v>13.271875700920937</v>
      </c>
      <c r="L112" s="28">
        <v>1</v>
      </c>
      <c r="M112" s="28">
        <v>25.79217022296622</v>
      </c>
      <c r="N112" s="28">
        <v>10.7639</v>
      </c>
      <c r="O112" s="28"/>
      <c r="P112" s="27"/>
      <c r="Q112" s="28">
        <v>10</v>
      </c>
      <c r="R112" s="28"/>
      <c r="S112" s="28">
        <v>10</v>
      </c>
      <c r="T112" s="28"/>
      <c r="U112" s="28">
        <v>0.89241497247508306</v>
      </c>
    </row>
    <row r="113" spans="1:21" x14ac:dyDescent="0.2">
      <c r="A113" s="19" t="s">
        <v>560</v>
      </c>
      <c r="C113" s="25" t="s">
        <v>89</v>
      </c>
      <c r="D113" s="25" t="s">
        <v>50</v>
      </c>
      <c r="E113" s="25">
        <v>1</v>
      </c>
      <c r="F113" s="79">
        <v>501.67999999999995</v>
      </c>
      <c r="G113" s="26">
        <v>2141.3174228784001</v>
      </c>
      <c r="H113" s="28">
        <v>4.2682933800000002</v>
      </c>
      <c r="I113" s="26">
        <v>78.060072520183198</v>
      </c>
      <c r="J113" s="26">
        <v>0</v>
      </c>
      <c r="K113" s="28">
        <v>92.903129906446551</v>
      </c>
      <c r="L113" s="28">
        <v>5.4000333519999995</v>
      </c>
      <c r="M113" s="28">
        <v>14.603350303945616</v>
      </c>
      <c r="N113" s="28">
        <v>0</v>
      </c>
      <c r="O113" s="28"/>
      <c r="P113" s="27"/>
      <c r="Q113" s="28"/>
      <c r="R113" s="28">
        <v>0.25</v>
      </c>
      <c r="S113" s="28">
        <v>125.42</v>
      </c>
      <c r="T113" s="28"/>
      <c r="U113" s="28">
        <v>0.14878326482581714</v>
      </c>
    </row>
    <row r="114" spans="1:21" x14ac:dyDescent="0.2">
      <c r="A114" s="19" t="s">
        <v>560</v>
      </c>
      <c r="B114" s="29" t="s">
        <v>271</v>
      </c>
      <c r="C114" s="29" t="s">
        <v>128</v>
      </c>
      <c r="D114" s="30"/>
      <c r="E114" s="30"/>
      <c r="F114" s="31">
        <f>SUMPRODUCT($E59:$E113,F59:F113)</f>
        <v>22422.176848000003</v>
      </c>
      <c r="G114" s="31">
        <f>SUMPRODUCT($E59:$E113,G59:G113)</f>
        <v>88864.15222463345</v>
      </c>
      <c r="H114" s="31"/>
      <c r="I114" s="31">
        <f>SUMPRODUCT($E59:$E113,I59:I113)</f>
        <v>5184.3248163955459</v>
      </c>
      <c r="J114" s="31">
        <f>SUMPRODUCT($E59:$E113,J59:J113)</f>
        <v>845.54078553312479</v>
      </c>
      <c r="K114" s="31"/>
      <c r="L114" s="30">
        <f>SUMPRODUCT($E59:$E113,L59:L113)</f>
        <v>1291.18241333993</v>
      </c>
      <c r="M114" s="30">
        <f>SUMPRODUCT($E59:$E113,M59:M113,$F$59:$F$113)/$F$114</f>
        <v>21.908165247661472</v>
      </c>
      <c r="N114" s="30">
        <f>SUMPRODUCT($E59:$E113,N59:N113,$F$59:$F$113)/$F$114</f>
        <v>17.415240694767707</v>
      </c>
      <c r="O114" s="30">
        <f>SUMPRODUCT($E59:$E113,O59:O113,$F$59:$F$113)/$F$114</f>
        <v>12.634794818634193</v>
      </c>
      <c r="P114" s="30">
        <f>SUMPRODUCT($E59:$E113,P59:P113)</f>
        <v>1037.1995999999999</v>
      </c>
      <c r="Q114" s="27"/>
      <c r="R114" s="83">
        <v>1.8146280101674725</v>
      </c>
      <c r="S114" s="27">
        <f>SUMPRODUCT(S59:S113,E59:E113)/F114</f>
        <v>1.8146280101674725</v>
      </c>
      <c r="T114" s="27"/>
      <c r="U114" s="30">
        <f>SUMPRODUCT($E59:$E113,U59:U113,$F$59:$F$113)/$F$114</f>
        <v>0.22108860119824092</v>
      </c>
    </row>
    <row r="115" spans="1:21" x14ac:dyDescent="0.2">
      <c r="A115" s="19" t="s">
        <v>599</v>
      </c>
      <c r="C115" s="25" t="s">
        <v>267</v>
      </c>
      <c r="D115" s="25" t="s">
        <v>50</v>
      </c>
      <c r="E115" s="25">
        <v>1</v>
      </c>
      <c r="F115" s="79">
        <v>3739.35</v>
      </c>
      <c r="G115" s="26">
        <v>9120.3660696288007</v>
      </c>
      <c r="H115" s="28">
        <v>2.4390244480000001</v>
      </c>
      <c r="I115" s="26">
        <v>0</v>
      </c>
      <c r="J115" s="26">
        <v>0</v>
      </c>
      <c r="K115" s="28">
        <v>37.161251962578618</v>
      </c>
      <c r="L115" s="28">
        <v>100.6249736625</v>
      </c>
      <c r="M115" s="28">
        <v>11.840290000000001</v>
      </c>
      <c r="N115" s="28">
        <v>8.0729249999999997</v>
      </c>
      <c r="O115" s="28"/>
      <c r="P115" s="27"/>
      <c r="Q115" s="28">
        <v>10</v>
      </c>
      <c r="R115" s="28"/>
      <c r="S115" s="28">
        <v>1006.2497366249999</v>
      </c>
      <c r="T115" s="28"/>
      <c r="U115" s="28">
        <v>0</v>
      </c>
    </row>
    <row r="116" spans="1:21" x14ac:dyDescent="0.2">
      <c r="A116" s="19" t="s">
        <v>599</v>
      </c>
      <c r="C116" s="25" t="s">
        <v>55</v>
      </c>
      <c r="D116" s="25" t="s">
        <v>50</v>
      </c>
      <c r="E116" s="25">
        <v>4</v>
      </c>
      <c r="F116" s="79">
        <v>27.87</v>
      </c>
      <c r="G116" s="26">
        <v>118.95733650060002</v>
      </c>
      <c r="H116" s="28">
        <v>4.2682933800000002</v>
      </c>
      <c r="I116" s="26">
        <v>26.0200241733944</v>
      </c>
      <c r="J116" s="26">
        <v>0</v>
      </c>
      <c r="K116" s="28">
        <v>4.6451564953223272</v>
      </c>
      <c r="L116" s="28">
        <v>5.9997978600000001</v>
      </c>
      <c r="M116" s="28">
        <v>29.062530000000002</v>
      </c>
      <c r="N116" s="28">
        <v>16.145849999999999</v>
      </c>
      <c r="O116" s="28"/>
      <c r="P116" s="27">
        <v>3.7854000000000001</v>
      </c>
      <c r="Q116" s="28"/>
      <c r="R116" s="28"/>
      <c r="S116" s="28">
        <v>66.087353240490344</v>
      </c>
      <c r="T116" s="28"/>
      <c r="U116" s="28">
        <v>0.23806271434139759</v>
      </c>
    </row>
    <row r="117" spans="1:21" x14ac:dyDescent="0.2">
      <c r="A117" s="19" t="s">
        <v>599</v>
      </c>
      <c r="C117" s="25" t="s">
        <v>339</v>
      </c>
      <c r="D117" s="25" t="s">
        <v>50</v>
      </c>
      <c r="E117" s="25">
        <v>1</v>
      </c>
      <c r="F117" s="79">
        <v>27.87</v>
      </c>
      <c r="G117" s="26">
        <v>118.95733650060002</v>
      </c>
      <c r="H117" s="28">
        <v>4.2682933800000002</v>
      </c>
      <c r="I117" s="26">
        <v>45.530042298795045</v>
      </c>
      <c r="J117" s="26">
        <v>0</v>
      </c>
      <c r="K117" s="28">
        <v>4.6451564953223272</v>
      </c>
      <c r="L117" s="28">
        <v>5.9997978600000001</v>
      </c>
      <c r="M117" s="28">
        <v>29.062530000000002</v>
      </c>
      <c r="N117" s="28">
        <v>43.055599999999998</v>
      </c>
      <c r="O117" s="28"/>
      <c r="P117" s="27">
        <v>3.7854000000000001</v>
      </c>
      <c r="Q117" s="28"/>
      <c r="R117" s="28"/>
      <c r="S117" s="28">
        <v>66.087353240490344</v>
      </c>
      <c r="T117" s="28"/>
      <c r="U117" s="28">
        <v>0.41656400399553545</v>
      </c>
    </row>
    <row r="118" spans="1:21" x14ac:dyDescent="0.2">
      <c r="A118" s="19" t="s">
        <v>599</v>
      </c>
      <c r="C118" s="25" t="s">
        <v>56</v>
      </c>
      <c r="D118" s="25" t="s">
        <v>50</v>
      </c>
      <c r="E118" s="25">
        <v>4</v>
      </c>
      <c r="F118" s="79">
        <v>27.87</v>
      </c>
      <c r="G118" s="26">
        <v>118.95733650060002</v>
      </c>
      <c r="H118" s="28">
        <v>4.2682933800000002</v>
      </c>
      <c r="I118" s="26">
        <v>19.510018125400645</v>
      </c>
      <c r="J118" s="26">
        <v>0</v>
      </c>
      <c r="K118" s="28">
        <v>4.6451564953223272</v>
      </c>
      <c r="L118" s="28">
        <v>5.9997978600000001</v>
      </c>
      <c r="M118" s="28">
        <v>29.062530000000002</v>
      </c>
      <c r="N118" s="28">
        <v>16.145849999999999</v>
      </c>
      <c r="O118" s="28"/>
      <c r="P118" s="27">
        <v>3.7854000000000001</v>
      </c>
      <c r="Q118" s="28"/>
      <c r="R118" s="28"/>
      <c r="S118" s="28">
        <v>66.087353240490344</v>
      </c>
      <c r="T118" s="28"/>
      <c r="U118" s="28">
        <v>0.17850128965413781</v>
      </c>
    </row>
    <row r="119" spans="1:21" x14ac:dyDescent="0.2">
      <c r="A119" s="19" t="s">
        <v>599</v>
      </c>
      <c r="C119" s="25" t="s">
        <v>340</v>
      </c>
      <c r="D119" s="25" t="s">
        <v>50</v>
      </c>
      <c r="E119" s="25">
        <v>1</v>
      </c>
      <c r="F119" s="79">
        <v>27.87</v>
      </c>
      <c r="G119" s="26">
        <v>118.95733650060002</v>
      </c>
      <c r="H119" s="28">
        <v>4.2682933800000002</v>
      </c>
      <c r="I119" s="26">
        <v>45.530042298795045</v>
      </c>
      <c r="J119" s="26">
        <v>0</v>
      </c>
      <c r="K119" s="28">
        <v>4.6451564953223272</v>
      </c>
      <c r="L119" s="28">
        <v>5.9997978600000001</v>
      </c>
      <c r="M119" s="28">
        <v>29.062530000000002</v>
      </c>
      <c r="N119" s="28">
        <v>43.055599999999998</v>
      </c>
      <c r="O119" s="28"/>
      <c r="P119" s="27">
        <v>3.7854000000000001</v>
      </c>
      <c r="Q119" s="28"/>
      <c r="R119" s="28"/>
      <c r="S119" s="28">
        <v>66.087353240490344</v>
      </c>
      <c r="T119" s="28"/>
      <c r="U119" s="28">
        <v>0.41656400399553545</v>
      </c>
    </row>
    <row r="120" spans="1:21" x14ac:dyDescent="0.2">
      <c r="A120" s="19" t="s">
        <v>599</v>
      </c>
      <c r="C120" s="25" t="s">
        <v>341</v>
      </c>
      <c r="D120" s="25" t="s">
        <v>50</v>
      </c>
      <c r="E120" s="25">
        <v>4</v>
      </c>
      <c r="F120" s="79">
        <v>27.87</v>
      </c>
      <c r="G120" s="26">
        <v>118.95733650060002</v>
      </c>
      <c r="H120" s="28">
        <v>4.2682933800000002</v>
      </c>
      <c r="I120" s="26">
        <v>26.0200241733944</v>
      </c>
      <c r="J120" s="26">
        <v>0</v>
      </c>
      <c r="K120" s="28">
        <v>4.6451564953223272</v>
      </c>
      <c r="L120" s="28">
        <v>5.9997978600000001</v>
      </c>
      <c r="M120" s="28">
        <v>29.062530000000002</v>
      </c>
      <c r="N120" s="28">
        <v>21.527799999999999</v>
      </c>
      <c r="O120" s="28"/>
      <c r="P120" s="27">
        <v>3.7854000000000001</v>
      </c>
      <c r="Q120" s="28"/>
      <c r="R120" s="28"/>
      <c r="S120" s="28">
        <v>66.087353240490344</v>
      </c>
      <c r="T120" s="28"/>
      <c r="U120" s="28">
        <v>0.23806271434139759</v>
      </c>
    </row>
    <row r="121" spans="1:21" x14ac:dyDescent="0.2">
      <c r="A121" s="19" t="s">
        <v>599</v>
      </c>
      <c r="C121" s="25" t="s">
        <v>57</v>
      </c>
      <c r="D121" s="25" t="s">
        <v>50</v>
      </c>
      <c r="E121" s="25">
        <v>4</v>
      </c>
      <c r="F121" s="79">
        <v>13.940000000000001</v>
      </c>
      <c r="G121" s="26">
        <v>59.500009717200001</v>
      </c>
      <c r="H121" s="28">
        <v>4.2682933799999994</v>
      </c>
      <c r="I121" s="26">
        <v>13.0100120866972</v>
      </c>
      <c r="J121" s="26">
        <v>2.9600027499326451</v>
      </c>
      <c r="K121" s="28">
        <v>13.271875700920937</v>
      </c>
      <c r="L121" s="28">
        <v>1.0503413619999999</v>
      </c>
      <c r="M121" s="28">
        <v>11.840290000000001</v>
      </c>
      <c r="N121" s="28">
        <v>11.840290000000001</v>
      </c>
      <c r="O121" s="28"/>
      <c r="P121" s="27"/>
      <c r="Q121" s="28">
        <v>10</v>
      </c>
      <c r="R121" s="28"/>
      <c r="S121" s="28">
        <v>10.50341362</v>
      </c>
      <c r="T121" s="28"/>
      <c r="U121" s="28">
        <v>0.2379773259933555</v>
      </c>
    </row>
    <row r="122" spans="1:21" x14ac:dyDescent="0.2">
      <c r="A122" s="19" t="s">
        <v>599</v>
      </c>
      <c r="C122" s="25" t="s">
        <v>342</v>
      </c>
      <c r="D122" s="25" t="s">
        <v>50</v>
      </c>
      <c r="E122" s="25">
        <v>1</v>
      </c>
      <c r="F122" s="79">
        <v>1474.81</v>
      </c>
      <c r="G122" s="26">
        <v>6294.9217597577999</v>
      </c>
      <c r="H122" s="28">
        <v>4.2682933800000002</v>
      </c>
      <c r="I122" s="26">
        <v>409.7803806984457</v>
      </c>
      <c r="J122" s="26">
        <v>62.630058185230261</v>
      </c>
      <c r="K122" s="28">
        <v>13.006438186902518</v>
      </c>
      <c r="L122" s="28">
        <v>113.39076684999999</v>
      </c>
      <c r="M122" s="28">
        <v>15.822933000000001</v>
      </c>
      <c r="N122" s="28">
        <v>1.07639</v>
      </c>
      <c r="O122" s="28"/>
      <c r="P122" s="27"/>
      <c r="Q122" s="28">
        <v>10</v>
      </c>
      <c r="R122" s="28"/>
      <c r="S122" s="28">
        <v>1133.9076685</v>
      </c>
      <c r="T122" s="28"/>
      <c r="U122" s="28">
        <v>7.0849329072843706E-2</v>
      </c>
    </row>
    <row r="123" spans="1:21" x14ac:dyDescent="0.2">
      <c r="A123" s="19" t="s">
        <v>599</v>
      </c>
      <c r="C123" s="25" t="s">
        <v>58</v>
      </c>
      <c r="D123" s="25" t="s">
        <v>50</v>
      </c>
      <c r="E123" s="25">
        <v>1</v>
      </c>
      <c r="F123" s="79">
        <v>569.03</v>
      </c>
      <c r="G123" s="26">
        <v>2428.7869820214</v>
      </c>
      <c r="H123" s="28">
        <v>4.2682933800000002</v>
      </c>
      <c r="I123" s="26">
        <v>91.0700846068804</v>
      </c>
      <c r="J123" s="26">
        <v>0</v>
      </c>
      <c r="K123" s="28">
        <v>92.903129906446551</v>
      </c>
      <c r="L123" s="28">
        <v>6.1249820169999998</v>
      </c>
      <c r="M123" s="28">
        <v>10.7639</v>
      </c>
      <c r="N123" s="28">
        <v>0</v>
      </c>
      <c r="O123" s="28"/>
      <c r="P123" s="27"/>
      <c r="Q123" s="28"/>
      <c r="R123" s="28">
        <v>0.25</v>
      </c>
      <c r="S123" s="28">
        <v>1349.3249592549773</v>
      </c>
      <c r="T123" s="28"/>
      <c r="U123" s="28">
        <v>4.0809495932431723E-2</v>
      </c>
    </row>
    <row r="124" spans="1:21" x14ac:dyDescent="0.2">
      <c r="A124" s="19" t="s">
        <v>599</v>
      </c>
      <c r="C124" s="25" t="s">
        <v>343</v>
      </c>
      <c r="D124" s="25" t="s">
        <v>50</v>
      </c>
      <c r="E124" s="25">
        <v>1</v>
      </c>
      <c r="F124" s="79">
        <v>1235.6099999999999</v>
      </c>
      <c r="G124" s="26">
        <v>5273.9459832617995</v>
      </c>
      <c r="H124" s="28">
        <v>4.2682933800000002</v>
      </c>
      <c r="I124" s="26">
        <v>110.58010273228103</v>
      </c>
      <c r="J124" s="26">
        <v>30.420028261132121</v>
      </c>
      <c r="K124" s="28">
        <v>14.864500785031447</v>
      </c>
      <c r="L124" s="28">
        <v>83.124890493749987</v>
      </c>
      <c r="M124" s="28">
        <v>12.055568000000001</v>
      </c>
      <c r="N124" s="28">
        <v>14.638903999999998</v>
      </c>
      <c r="O124" s="28"/>
      <c r="P124" s="27"/>
      <c r="Q124" s="28"/>
      <c r="R124" s="28"/>
      <c r="S124" s="28">
        <v>2929.9675112121372</v>
      </c>
      <c r="T124" s="28"/>
      <c r="U124" s="28">
        <v>2.2820030926499823E-2</v>
      </c>
    </row>
    <row r="125" spans="1:21" x14ac:dyDescent="0.2">
      <c r="A125" s="19" t="s">
        <v>599</v>
      </c>
      <c r="C125" s="25" t="s">
        <v>60</v>
      </c>
      <c r="D125" s="25" t="s">
        <v>50</v>
      </c>
      <c r="E125" s="25">
        <v>1</v>
      </c>
      <c r="F125" s="79">
        <v>55.74</v>
      </c>
      <c r="G125" s="26">
        <v>237.91467300120004</v>
      </c>
      <c r="H125" s="28">
        <v>4.2682933800000002</v>
      </c>
      <c r="I125" s="26">
        <v>65.050060433485996</v>
      </c>
      <c r="J125" s="26">
        <v>0</v>
      </c>
      <c r="K125" s="28">
        <v>18.580625981289309</v>
      </c>
      <c r="L125" s="28">
        <v>2.9998989300000001</v>
      </c>
      <c r="M125" s="28">
        <v>23.680580000000003</v>
      </c>
      <c r="N125" s="28">
        <v>53.819499999999998</v>
      </c>
      <c r="O125" s="28"/>
      <c r="P125" s="27">
        <v>7.5708000000000002</v>
      </c>
      <c r="Q125" s="28"/>
      <c r="R125" s="28"/>
      <c r="S125" s="28">
        <v>198.26205972147105</v>
      </c>
      <c r="T125" s="28"/>
      <c r="U125" s="28">
        <v>0.29757839292674693</v>
      </c>
    </row>
    <row r="126" spans="1:21" x14ac:dyDescent="0.2">
      <c r="A126" s="19" t="s">
        <v>599</v>
      </c>
      <c r="C126" s="25" t="s">
        <v>61</v>
      </c>
      <c r="D126" s="25" t="s">
        <v>50</v>
      </c>
      <c r="E126" s="25">
        <v>5</v>
      </c>
      <c r="F126" s="79">
        <v>55.74</v>
      </c>
      <c r="G126" s="26">
        <v>237.91467300120004</v>
      </c>
      <c r="H126" s="28">
        <v>4.2682933800000002</v>
      </c>
      <c r="I126" s="26">
        <v>26.0200241733944</v>
      </c>
      <c r="J126" s="26">
        <v>0</v>
      </c>
      <c r="K126" s="28">
        <v>18.580625981289309</v>
      </c>
      <c r="L126" s="28">
        <v>2.9998989300000001</v>
      </c>
      <c r="M126" s="28">
        <v>23.680580000000003</v>
      </c>
      <c r="N126" s="28">
        <v>53.819499999999998</v>
      </c>
      <c r="O126" s="28"/>
      <c r="P126" s="27">
        <v>7.5708000000000002</v>
      </c>
      <c r="Q126" s="28"/>
      <c r="R126" s="28"/>
      <c r="S126" s="28">
        <v>198.26205972147105</v>
      </c>
      <c r="T126" s="28"/>
      <c r="U126" s="28">
        <v>0.11903135717069879</v>
      </c>
    </row>
    <row r="127" spans="1:21" x14ac:dyDescent="0.2">
      <c r="A127" s="19" t="s">
        <v>599</v>
      </c>
      <c r="C127" s="25" t="s">
        <v>59</v>
      </c>
      <c r="D127" s="25" t="s">
        <v>50</v>
      </c>
      <c r="E127" s="25">
        <v>1</v>
      </c>
      <c r="F127" s="79">
        <v>55.74</v>
      </c>
      <c r="G127" s="26">
        <v>237.91467300120004</v>
      </c>
      <c r="H127" s="28">
        <v>4.2682933800000002</v>
      </c>
      <c r="I127" s="26">
        <v>39.030036260091599</v>
      </c>
      <c r="J127" s="26">
        <v>0</v>
      </c>
      <c r="K127" s="28">
        <v>18.580625981289309</v>
      </c>
      <c r="L127" s="28">
        <v>2.9998989300000001</v>
      </c>
      <c r="M127" s="28">
        <v>23.680580000000003</v>
      </c>
      <c r="N127" s="28">
        <v>53.819499999999998</v>
      </c>
      <c r="O127" s="28"/>
      <c r="P127" s="27">
        <v>7.5708000000000002</v>
      </c>
      <c r="Q127" s="28"/>
      <c r="R127" s="28"/>
      <c r="S127" s="28">
        <v>198.26205972147105</v>
      </c>
      <c r="T127" s="28"/>
      <c r="U127" s="28">
        <v>0.17854703575604816</v>
      </c>
    </row>
    <row r="128" spans="1:21" x14ac:dyDescent="0.2">
      <c r="A128" s="19" t="s">
        <v>599</v>
      </c>
      <c r="C128" s="25" t="s">
        <v>62</v>
      </c>
      <c r="D128" s="25" t="s">
        <v>50</v>
      </c>
      <c r="E128" s="25">
        <v>1</v>
      </c>
      <c r="F128" s="79">
        <v>222.97</v>
      </c>
      <c r="G128" s="26">
        <v>951.70137493860011</v>
      </c>
      <c r="H128" s="28">
        <v>4.2682933800000002</v>
      </c>
      <c r="I128" s="26">
        <v>0</v>
      </c>
      <c r="J128" s="26">
        <v>0</v>
      </c>
      <c r="K128" s="28">
        <v>18.580625981289309</v>
      </c>
      <c r="L128" s="28">
        <v>12.000133914999999</v>
      </c>
      <c r="M128" s="28">
        <v>23.680580000000003</v>
      </c>
      <c r="N128" s="28">
        <v>53.819499999999998</v>
      </c>
      <c r="O128" s="28"/>
      <c r="P128" s="27">
        <v>7.5708000000000002</v>
      </c>
      <c r="Q128" s="28"/>
      <c r="R128" s="28"/>
      <c r="S128" s="28">
        <v>793.08380796728375</v>
      </c>
      <c r="T128" s="28"/>
      <c r="U128" s="28">
        <v>0</v>
      </c>
    </row>
    <row r="129" spans="1:21" x14ac:dyDescent="0.2">
      <c r="A129" s="19" t="s">
        <v>599</v>
      </c>
      <c r="C129" s="25" t="s">
        <v>63</v>
      </c>
      <c r="D129" s="25" t="s">
        <v>50</v>
      </c>
      <c r="E129" s="25">
        <v>5</v>
      </c>
      <c r="F129" s="79">
        <v>20.9</v>
      </c>
      <c r="G129" s="26">
        <v>89.207331642</v>
      </c>
      <c r="H129" s="28">
        <v>4.2682933800000002</v>
      </c>
      <c r="I129" s="26">
        <v>19.510018125400645</v>
      </c>
      <c r="J129" s="26">
        <v>4.910004561543678</v>
      </c>
      <c r="K129" s="28">
        <v>18.580625981289309</v>
      </c>
      <c r="L129" s="28">
        <v>1.1248275499999998</v>
      </c>
      <c r="M129" s="28">
        <v>8.6111199999999997</v>
      </c>
      <c r="N129" s="28">
        <v>32.291699999999999</v>
      </c>
      <c r="O129" s="28"/>
      <c r="P129" s="27"/>
      <c r="Q129" s="28"/>
      <c r="R129" s="28"/>
      <c r="S129" s="28">
        <v>49.559586750134493</v>
      </c>
      <c r="T129" s="28"/>
      <c r="U129" s="28">
        <v>0.23803018864405845</v>
      </c>
    </row>
    <row r="130" spans="1:21" x14ac:dyDescent="0.2">
      <c r="A130" s="19" t="s">
        <v>599</v>
      </c>
      <c r="C130" s="25" t="s">
        <v>64</v>
      </c>
      <c r="D130" s="25" t="s">
        <v>50</v>
      </c>
      <c r="E130" s="25">
        <v>1</v>
      </c>
      <c r="F130" s="79">
        <v>27.87</v>
      </c>
      <c r="G130" s="26">
        <v>118.95733650060002</v>
      </c>
      <c r="H130" s="28">
        <v>4.2682933800000002</v>
      </c>
      <c r="I130" s="26">
        <v>45.530042298795045</v>
      </c>
      <c r="J130" s="26">
        <v>11.44001062811806</v>
      </c>
      <c r="K130" s="28">
        <v>18.580625981289309</v>
      </c>
      <c r="L130" s="28">
        <v>1.499949465</v>
      </c>
      <c r="M130" s="28">
        <v>8.6111199999999997</v>
      </c>
      <c r="N130" s="28">
        <v>32.291699999999999</v>
      </c>
      <c r="O130" s="28"/>
      <c r="P130" s="27"/>
      <c r="Q130" s="28"/>
      <c r="R130" s="28"/>
      <c r="S130" s="28">
        <v>66.087353240490344</v>
      </c>
      <c r="T130" s="28"/>
      <c r="U130" s="28">
        <v>0.41656400399553545</v>
      </c>
    </row>
    <row r="131" spans="1:21" x14ac:dyDescent="0.2">
      <c r="A131" s="19" t="s">
        <v>599</v>
      </c>
      <c r="C131" s="25" t="s">
        <v>65</v>
      </c>
      <c r="D131" s="25" t="s">
        <v>50</v>
      </c>
      <c r="E131" s="25">
        <v>6</v>
      </c>
      <c r="F131" s="79">
        <v>20.9</v>
      </c>
      <c r="G131" s="26">
        <v>89.207331642</v>
      </c>
      <c r="H131" s="28">
        <v>4.2682933800000002</v>
      </c>
      <c r="I131" s="26">
        <v>19.510018125400645</v>
      </c>
      <c r="J131" s="26">
        <v>4.910004561543678</v>
      </c>
      <c r="K131" s="28">
        <v>18.580625981289309</v>
      </c>
      <c r="L131" s="28">
        <v>1.1248275499999998</v>
      </c>
      <c r="M131" s="28">
        <v>8.6111199999999997</v>
      </c>
      <c r="N131" s="28">
        <v>32.291699999999999</v>
      </c>
      <c r="O131" s="28"/>
      <c r="P131" s="27"/>
      <c r="Q131" s="28"/>
      <c r="R131" s="28"/>
      <c r="S131" s="28">
        <v>49.559586750134493</v>
      </c>
      <c r="T131" s="28"/>
      <c r="U131" s="28">
        <v>0.23803018864405845</v>
      </c>
    </row>
    <row r="132" spans="1:21" x14ac:dyDescent="0.2">
      <c r="A132" s="19" t="s">
        <v>599</v>
      </c>
      <c r="C132" s="25" t="s">
        <v>66</v>
      </c>
      <c r="D132" s="25" t="s">
        <v>50</v>
      </c>
      <c r="E132" s="25">
        <v>1</v>
      </c>
      <c r="F132" s="79">
        <v>617.96</v>
      </c>
      <c r="G132" s="26">
        <v>2637.6345771048004</v>
      </c>
      <c r="H132" s="28">
        <v>4.2682933800000002</v>
      </c>
      <c r="I132" s="26">
        <v>214.68019944443927</v>
      </c>
      <c r="J132" s="26">
        <v>25.030023253653415</v>
      </c>
      <c r="K132" s="28">
        <v>4.6451564953223272</v>
      </c>
      <c r="L132" s="28">
        <v>133.03319288</v>
      </c>
      <c r="M132" s="28">
        <v>8.6111199999999997</v>
      </c>
      <c r="N132" s="28">
        <v>32.291699999999999</v>
      </c>
      <c r="O132" s="28"/>
      <c r="P132" s="27"/>
      <c r="Q132" s="28"/>
      <c r="R132" s="28"/>
      <c r="S132" s="28">
        <v>1465.3513027805316</v>
      </c>
      <c r="T132" s="28"/>
      <c r="U132" s="28">
        <v>8.858338659996183E-2</v>
      </c>
    </row>
    <row r="133" spans="1:21" x14ac:dyDescent="0.2">
      <c r="A133" s="19" t="s">
        <v>599</v>
      </c>
      <c r="C133" s="25" t="s">
        <v>344</v>
      </c>
      <c r="D133" s="25" t="s">
        <v>50</v>
      </c>
      <c r="E133" s="25">
        <v>1</v>
      </c>
      <c r="F133" s="79">
        <v>668.77</v>
      </c>
      <c r="G133" s="26">
        <v>2854.5065637426001</v>
      </c>
      <c r="H133" s="28">
        <v>4.2682933800000002</v>
      </c>
      <c r="I133" s="26">
        <v>0</v>
      </c>
      <c r="J133" s="26">
        <v>0</v>
      </c>
      <c r="K133" s="28">
        <v>18.580625981289309</v>
      </c>
      <c r="L133" s="28">
        <v>35.992867014999995</v>
      </c>
      <c r="M133" s="28">
        <v>12.055568000000001</v>
      </c>
      <c r="N133" s="28">
        <v>21.527799999999999</v>
      </c>
      <c r="O133" s="28"/>
      <c r="P133" s="27"/>
      <c r="Q133" s="28">
        <v>10</v>
      </c>
      <c r="R133" s="28"/>
      <c r="S133" s="28">
        <v>1585.8356378415042</v>
      </c>
      <c r="T133" s="28"/>
      <c r="U133" s="28">
        <v>0</v>
      </c>
    </row>
    <row r="134" spans="1:21" x14ac:dyDescent="0.2">
      <c r="A134" s="19" t="s">
        <v>599</v>
      </c>
      <c r="C134" s="25" t="s">
        <v>67</v>
      </c>
      <c r="D134" s="25" t="s">
        <v>50</v>
      </c>
      <c r="E134" s="25">
        <v>1</v>
      </c>
      <c r="F134" s="79">
        <v>569.03</v>
      </c>
      <c r="G134" s="26">
        <v>2428.7869820214</v>
      </c>
      <c r="H134" s="28">
        <v>4.2682933800000002</v>
      </c>
      <c r="I134" s="26">
        <v>91.0700846068804</v>
      </c>
      <c r="J134" s="26">
        <v>0</v>
      </c>
      <c r="K134" s="28">
        <v>92.903129906446551</v>
      </c>
      <c r="L134" s="28">
        <v>6.1249820169999998</v>
      </c>
      <c r="M134" s="28">
        <v>10.7639</v>
      </c>
      <c r="N134" s="28">
        <v>0</v>
      </c>
      <c r="O134" s="28"/>
      <c r="P134" s="27"/>
      <c r="Q134" s="28">
        <v>10</v>
      </c>
      <c r="R134" s="28">
        <v>0.25</v>
      </c>
      <c r="S134" s="28">
        <v>1349.3249592549773</v>
      </c>
      <c r="T134" s="28"/>
      <c r="U134" s="28">
        <v>4.0809495932431723E-2</v>
      </c>
    </row>
    <row r="135" spans="1:21" x14ac:dyDescent="0.2">
      <c r="A135" s="19" t="s">
        <v>599</v>
      </c>
      <c r="C135" s="25" t="s">
        <v>345</v>
      </c>
      <c r="D135" s="25" t="s">
        <v>50</v>
      </c>
      <c r="E135" s="25">
        <v>1</v>
      </c>
      <c r="F135" s="79">
        <v>1012.64</v>
      </c>
      <c r="G135" s="26">
        <v>4322.2446083231998</v>
      </c>
      <c r="H135" s="28">
        <v>4.2682933800000002</v>
      </c>
      <c r="I135" s="26">
        <v>182.1401692137608</v>
      </c>
      <c r="J135" s="26">
        <v>35.760033222159251</v>
      </c>
      <c r="K135" s="28">
        <v>13.006438186902518</v>
      </c>
      <c r="L135" s="28">
        <v>77.856826399999989</v>
      </c>
      <c r="M135" s="28">
        <v>12.701402000000002</v>
      </c>
      <c r="N135" s="28">
        <v>11.194456000000001</v>
      </c>
      <c r="O135" s="28"/>
      <c r="P135" s="27"/>
      <c r="Q135" s="28">
        <v>10</v>
      </c>
      <c r="R135" s="28"/>
      <c r="S135" s="28">
        <v>2401.2449725672814</v>
      </c>
      <c r="T135" s="28"/>
      <c r="U135" s="28">
        <v>4.5863934804928952E-2</v>
      </c>
    </row>
    <row r="136" spans="1:21" x14ac:dyDescent="0.2">
      <c r="A136" s="19" t="s">
        <v>599</v>
      </c>
      <c r="C136" s="25" t="s">
        <v>68</v>
      </c>
      <c r="D136" s="25" t="s">
        <v>50</v>
      </c>
      <c r="E136" s="25">
        <v>10</v>
      </c>
      <c r="F136" s="79">
        <v>20.9</v>
      </c>
      <c r="G136" s="26">
        <v>89.207331642</v>
      </c>
      <c r="H136" s="28">
        <v>4.2682933800000002</v>
      </c>
      <c r="I136" s="26">
        <v>19.510018125400645</v>
      </c>
      <c r="J136" s="26">
        <v>4.910004561543678</v>
      </c>
      <c r="K136" s="28">
        <v>18.580625981289309</v>
      </c>
      <c r="L136" s="28">
        <v>1.1248275499999998</v>
      </c>
      <c r="M136" s="28">
        <v>7.5347299999999988</v>
      </c>
      <c r="N136" s="28">
        <v>21.527799999999999</v>
      </c>
      <c r="O136" s="28"/>
      <c r="P136" s="27">
        <v>3.7854000000000001</v>
      </c>
      <c r="Q136" s="28"/>
      <c r="R136" s="28"/>
      <c r="S136" s="28">
        <v>49.559586750134493</v>
      </c>
      <c r="T136" s="28"/>
      <c r="U136" s="28">
        <v>0.23803018864405845</v>
      </c>
    </row>
    <row r="137" spans="1:21" x14ac:dyDescent="0.2">
      <c r="A137" s="19" t="s">
        <v>599</v>
      </c>
      <c r="C137" s="25" t="s">
        <v>69</v>
      </c>
      <c r="D137" s="25" t="s">
        <v>50</v>
      </c>
      <c r="E137" s="25">
        <v>1</v>
      </c>
      <c r="F137" s="79">
        <v>34.840000000000003</v>
      </c>
      <c r="G137" s="26">
        <v>148.70734135920003</v>
      </c>
      <c r="H137" s="28">
        <v>4.2682933800000002</v>
      </c>
      <c r="I137" s="26">
        <v>52.040048346788801</v>
      </c>
      <c r="J137" s="26">
        <v>13.080012151729392</v>
      </c>
      <c r="K137" s="28">
        <v>18.580625981289309</v>
      </c>
      <c r="L137" s="28">
        <v>1.8750713800000001</v>
      </c>
      <c r="M137" s="28">
        <v>7.5347299999999988</v>
      </c>
      <c r="N137" s="28">
        <v>21.527799999999999</v>
      </c>
      <c r="O137" s="28"/>
      <c r="P137" s="27">
        <v>3.7854000000000001</v>
      </c>
      <c r="Q137" s="28"/>
      <c r="R137" s="28"/>
      <c r="S137" s="28">
        <v>82.615119730846217</v>
      </c>
      <c r="T137" s="28"/>
      <c r="U137" s="28">
        <v>0.3808730108320752</v>
      </c>
    </row>
    <row r="138" spans="1:21" x14ac:dyDescent="0.2">
      <c r="A138" s="19" t="s">
        <v>599</v>
      </c>
      <c r="C138" s="25" t="s">
        <v>70</v>
      </c>
      <c r="D138" s="25" t="s">
        <v>50</v>
      </c>
      <c r="E138" s="25">
        <v>10</v>
      </c>
      <c r="F138" s="79">
        <v>20.21</v>
      </c>
      <c r="G138" s="26">
        <v>86.262209209800005</v>
      </c>
      <c r="H138" s="28">
        <v>4.2682933800000002</v>
      </c>
      <c r="I138" s="26">
        <v>18.870017530820611</v>
      </c>
      <c r="J138" s="26">
        <v>4.7400044036083573</v>
      </c>
      <c r="K138" s="28">
        <v>18.580625981289309</v>
      </c>
      <c r="L138" s="28">
        <v>1.087692095</v>
      </c>
      <c r="M138" s="28">
        <v>7.5347299999999988</v>
      </c>
      <c r="N138" s="28">
        <v>21.527799999999999</v>
      </c>
      <c r="O138" s="28"/>
      <c r="P138" s="27">
        <v>3.7854000000000001</v>
      </c>
      <c r="Q138" s="28"/>
      <c r="R138" s="28"/>
      <c r="S138" s="28">
        <v>47.923409005752056</v>
      </c>
      <c r="T138" s="28"/>
      <c r="U138" s="28">
        <v>0.23808204495546559</v>
      </c>
    </row>
    <row r="139" spans="1:21" x14ac:dyDescent="0.2">
      <c r="A139" s="19" t="s">
        <v>599</v>
      </c>
      <c r="C139" s="25" t="s">
        <v>71</v>
      </c>
      <c r="D139" s="25" t="s">
        <v>50</v>
      </c>
      <c r="E139" s="25">
        <v>1</v>
      </c>
      <c r="F139" s="79">
        <v>34.840000000000003</v>
      </c>
      <c r="G139" s="26">
        <v>148.70734135920003</v>
      </c>
      <c r="H139" s="28">
        <v>4.2682933800000002</v>
      </c>
      <c r="I139" s="26">
        <v>52.040048346788801</v>
      </c>
      <c r="J139" s="26">
        <v>13.080012151729392</v>
      </c>
      <c r="K139" s="28">
        <v>18.580625981289309</v>
      </c>
      <c r="L139" s="28">
        <v>1.8750713800000001</v>
      </c>
      <c r="M139" s="28">
        <v>7.5347299999999988</v>
      </c>
      <c r="N139" s="28">
        <v>21.527799999999999</v>
      </c>
      <c r="O139" s="28"/>
      <c r="P139" s="27">
        <v>3.7854000000000001</v>
      </c>
      <c r="Q139" s="28"/>
      <c r="R139" s="28"/>
      <c r="S139" s="28">
        <v>82.615119730846217</v>
      </c>
      <c r="T139" s="28"/>
      <c r="U139" s="28">
        <v>0.3808730108320752</v>
      </c>
    </row>
    <row r="140" spans="1:21" x14ac:dyDescent="0.2">
      <c r="A140" s="19" t="s">
        <v>599</v>
      </c>
      <c r="C140" s="25" t="s">
        <v>72</v>
      </c>
      <c r="D140" s="25" t="s">
        <v>50</v>
      </c>
      <c r="E140" s="25">
        <v>10</v>
      </c>
      <c r="F140" s="79">
        <v>20.9</v>
      </c>
      <c r="G140" s="26">
        <v>89.207331642</v>
      </c>
      <c r="H140" s="28">
        <v>4.2682933800000002</v>
      </c>
      <c r="I140" s="26">
        <v>19.510018125400645</v>
      </c>
      <c r="J140" s="26">
        <v>4.910004561543678</v>
      </c>
      <c r="K140" s="28">
        <v>18.580625981289309</v>
      </c>
      <c r="L140" s="28">
        <v>1.1248275499999998</v>
      </c>
      <c r="M140" s="28">
        <v>7.5347299999999988</v>
      </c>
      <c r="N140" s="28">
        <v>21.527799999999999</v>
      </c>
      <c r="O140" s="28"/>
      <c r="P140" s="27">
        <v>3.7854000000000001</v>
      </c>
      <c r="Q140" s="28"/>
      <c r="R140" s="28"/>
      <c r="S140" s="28">
        <v>49.559586750134493</v>
      </c>
      <c r="T140" s="28"/>
      <c r="U140" s="28">
        <v>0.23803018864405845</v>
      </c>
    </row>
    <row r="141" spans="1:21" x14ac:dyDescent="0.2">
      <c r="A141" s="19" t="s">
        <v>599</v>
      </c>
      <c r="C141" s="25" t="s">
        <v>73</v>
      </c>
      <c r="D141" s="25" t="s">
        <v>50</v>
      </c>
      <c r="E141" s="25">
        <v>1</v>
      </c>
      <c r="F141" s="79">
        <v>487.73999999999995</v>
      </c>
      <c r="G141" s="26">
        <v>2081.8174131612</v>
      </c>
      <c r="H141" s="28">
        <v>4.2682933800000002</v>
      </c>
      <c r="I141" s="26">
        <v>0</v>
      </c>
      <c r="J141" s="26">
        <v>0</v>
      </c>
      <c r="K141" s="28">
        <v>18.580625981289309</v>
      </c>
      <c r="L141" s="28">
        <v>26.249922929999997</v>
      </c>
      <c r="M141" s="28">
        <v>9.6875099999999996</v>
      </c>
      <c r="N141" s="28">
        <v>16.145849999999999</v>
      </c>
      <c r="O141" s="28"/>
      <c r="P141" s="27">
        <v>3.7854000000000001</v>
      </c>
      <c r="Q141" s="28">
        <v>15</v>
      </c>
      <c r="R141" s="28"/>
      <c r="S141" s="28">
        <v>1156.5642507899806</v>
      </c>
      <c r="T141" s="28"/>
      <c r="U141" s="28">
        <v>0</v>
      </c>
    </row>
    <row r="142" spans="1:21" x14ac:dyDescent="0.2">
      <c r="A142" s="19" t="s">
        <v>599</v>
      </c>
      <c r="C142" s="25" t="s">
        <v>74</v>
      </c>
      <c r="D142" s="25" t="s">
        <v>50</v>
      </c>
      <c r="E142" s="25">
        <v>1</v>
      </c>
      <c r="F142" s="79">
        <v>27.87</v>
      </c>
      <c r="G142" s="26">
        <v>118.95733650060002</v>
      </c>
      <c r="H142" s="28">
        <v>4.2682933800000002</v>
      </c>
      <c r="I142" s="26">
        <v>45.530042298795045</v>
      </c>
      <c r="J142" s="26">
        <v>11.44001062811806</v>
      </c>
      <c r="K142" s="28">
        <v>18.580625981289309</v>
      </c>
      <c r="L142" s="28">
        <v>1.499949465</v>
      </c>
      <c r="M142" s="28">
        <v>7.5347299999999988</v>
      </c>
      <c r="N142" s="28">
        <v>21.527799999999999</v>
      </c>
      <c r="O142" s="28"/>
      <c r="P142" s="27">
        <v>3.7854000000000001</v>
      </c>
      <c r="Q142" s="28"/>
      <c r="R142" s="28"/>
      <c r="S142" s="28">
        <v>66.087353240490344</v>
      </c>
      <c r="T142" s="28"/>
      <c r="U142" s="28">
        <v>0.41656400399553545</v>
      </c>
    </row>
    <row r="143" spans="1:21" x14ac:dyDescent="0.2">
      <c r="A143" s="19" t="s">
        <v>599</v>
      </c>
      <c r="C143" s="25" t="s">
        <v>75</v>
      </c>
      <c r="D143" s="25" t="s">
        <v>50</v>
      </c>
      <c r="E143" s="25">
        <v>10</v>
      </c>
      <c r="F143" s="79">
        <v>20.21</v>
      </c>
      <c r="G143" s="26">
        <v>86.262209209800005</v>
      </c>
      <c r="H143" s="28">
        <v>4.2682933800000002</v>
      </c>
      <c r="I143" s="26">
        <v>18.870017530820611</v>
      </c>
      <c r="J143" s="26">
        <v>4.7400044036083573</v>
      </c>
      <c r="K143" s="28">
        <v>18.580625981289309</v>
      </c>
      <c r="L143" s="28">
        <v>1.087692095</v>
      </c>
      <c r="M143" s="28">
        <v>7.5347299999999988</v>
      </c>
      <c r="N143" s="28">
        <v>21.527799999999999</v>
      </c>
      <c r="O143" s="28"/>
      <c r="P143" s="27">
        <v>3.7854000000000001</v>
      </c>
      <c r="Q143" s="28"/>
      <c r="R143" s="28"/>
      <c r="S143" s="28">
        <v>47.923409005752056</v>
      </c>
      <c r="T143" s="28"/>
      <c r="U143" s="28">
        <v>0.23808204495546559</v>
      </c>
    </row>
    <row r="144" spans="1:21" x14ac:dyDescent="0.2">
      <c r="A144" s="19" t="s">
        <v>599</v>
      </c>
      <c r="C144" s="25" t="s">
        <v>76</v>
      </c>
      <c r="D144" s="25" t="s">
        <v>50</v>
      </c>
      <c r="E144" s="25">
        <v>1</v>
      </c>
      <c r="F144" s="79">
        <v>27.87</v>
      </c>
      <c r="G144" s="26">
        <v>118.95733650060002</v>
      </c>
      <c r="H144" s="28">
        <v>4.2682933800000002</v>
      </c>
      <c r="I144" s="26">
        <v>45.530042298795045</v>
      </c>
      <c r="J144" s="26">
        <v>11.44001062811806</v>
      </c>
      <c r="K144" s="28">
        <v>18.580625981289309</v>
      </c>
      <c r="L144" s="28">
        <v>1.499949465</v>
      </c>
      <c r="M144" s="28">
        <v>7.5347299999999988</v>
      </c>
      <c r="N144" s="28">
        <v>21.527799999999999</v>
      </c>
      <c r="O144" s="28"/>
      <c r="P144" s="27">
        <v>3.7854000000000001</v>
      </c>
      <c r="Q144" s="28"/>
      <c r="R144" s="28"/>
      <c r="S144" s="28">
        <v>66.087353240490344</v>
      </c>
      <c r="T144" s="28"/>
      <c r="U144" s="28">
        <v>0.41656400399553545</v>
      </c>
    </row>
    <row r="145" spans="1:21" x14ac:dyDescent="0.2">
      <c r="A145" s="19" t="s">
        <v>599</v>
      </c>
      <c r="C145" s="25" t="s">
        <v>346</v>
      </c>
      <c r="D145" s="25" t="s">
        <v>50</v>
      </c>
      <c r="E145" s="25">
        <v>1</v>
      </c>
      <c r="F145" s="79">
        <v>905.8</v>
      </c>
      <c r="G145" s="26">
        <v>3866.220143604</v>
      </c>
      <c r="H145" s="28">
        <v>4.2682933800000002</v>
      </c>
      <c r="I145" s="26">
        <v>0</v>
      </c>
      <c r="J145" s="26">
        <v>0</v>
      </c>
      <c r="K145" s="28">
        <v>13.006438186902518</v>
      </c>
      <c r="L145" s="28">
        <v>69.642432999999997</v>
      </c>
      <c r="M145" s="28">
        <v>12.701402000000002</v>
      </c>
      <c r="N145" s="28">
        <v>11.194456000000001</v>
      </c>
      <c r="O145" s="28"/>
      <c r="P145" s="27"/>
      <c r="Q145" s="28">
        <v>10</v>
      </c>
      <c r="R145" s="28"/>
      <c r="S145" s="28">
        <v>2147.8982621182686</v>
      </c>
      <c r="T145" s="28"/>
      <c r="U145" s="28">
        <v>0</v>
      </c>
    </row>
    <row r="146" spans="1:21" x14ac:dyDescent="0.2">
      <c r="A146" s="19" t="s">
        <v>599</v>
      </c>
      <c r="C146" s="25" t="s">
        <v>77</v>
      </c>
      <c r="D146" s="25" t="s">
        <v>50</v>
      </c>
      <c r="E146" s="25">
        <v>1</v>
      </c>
      <c r="F146" s="79">
        <v>264.77</v>
      </c>
      <c r="G146" s="26">
        <v>1130.1160382226001</v>
      </c>
      <c r="H146" s="28">
        <v>4.2682933800000002</v>
      </c>
      <c r="I146" s="26">
        <v>0</v>
      </c>
      <c r="J146" s="26">
        <v>0</v>
      </c>
      <c r="K146" s="28">
        <v>18.580625981289309</v>
      </c>
      <c r="L146" s="28">
        <v>14.249789014999999</v>
      </c>
      <c r="M146" s="28">
        <v>15.069459999999998</v>
      </c>
      <c r="N146" s="28">
        <v>43.055599999999998</v>
      </c>
      <c r="O146" s="28"/>
      <c r="P146" s="27">
        <v>7.5708000000000002</v>
      </c>
      <c r="Q146" s="28">
        <v>10</v>
      </c>
      <c r="R146" s="28"/>
      <c r="S146" s="28">
        <v>627.8417121451248</v>
      </c>
      <c r="T146" s="28"/>
      <c r="U146" s="28">
        <v>0</v>
      </c>
    </row>
    <row r="147" spans="1:21" x14ac:dyDescent="0.2">
      <c r="A147" s="19" t="s">
        <v>599</v>
      </c>
      <c r="C147" s="25" t="s">
        <v>51</v>
      </c>
      <c r="D147" s="25" t="s">
        <v>50</v>
      </c>
      <c r="E147" s="25">
        <v>1</v>
      </c>
      <c r="F147" s="79">
        <v>566.71</v>
      </c>
      <c r="G147" s="26">
        <v>2418.8845413798003</v>
      </c>
      <c r="H147" s="28">
        <v>4.2682933800000002</v>
      </c>
      <c r="I147" s="26">
        <v>45.530042298795045</v>
      </c>
      <c r="J147" s="26">
        <v>0</v>
      </c>
      <c r="K147" s="28">
        <v>92.903129906446551</v>
      </c>
      <c r="L147" s="28">
        <v>6.1000097690000006</v>
      </c>
      <c r="M147" s="28">
        <v>10.7639</v>
      </c>
      <c r="N147" s="28">
        <v>0</v>
      </c>
      <c r="O147" s="28"/>
      <c r="P147" s="27"/>
      <c r="Q147" s="28"/>
      <c r="R147" s="28">
        <v>0.25</v>
      </c>
      <c r="S147" s="28">
        <v>1343.8236079985033</v>
      </c>
      <c r="T147" s="28"/>
      <c r="U147" s="28">
        <v>2.0486031288234851E-2</v>
      </c>
    </row>
    <row r="148" spans="1:21" x14ac:dyDescent="0.2">
      <c r="A148" s="19" t="s">
        <v>599</v>
      </c>
      <c r="C148" s="25" t="s">
        <v>52</v>
      </c>
      <c r="D148" s="25" t="s">
        <v>50</v>
      </c>
      <c r="E148" s="25">
        <v>1</v>
      </c>
      <c r="F148" s="79">
        <v>566.71</v>
      </c>
      <c r="G148" s="26">
        <v>2418.8845413798003</v>
      </c>
      <c r="H148" s="28">
        <v>4.2682933800000002</v>
      </c>
      <c r="I148" s="26">
        <v>45.530042298795045</v>
      </c>
      <c r="J148" s="26">
        <v>0</v>
      </c>
      <c r="K148" s="28">
        <v>92.903129906446551</v>
      </c>
      <c r="L148" s="28">
        <v>6.1000097690000006</v>
      </c>
      <c r="M148" s="28">
        <v>10.7639</v>
      </c>
      <c r="N148" s="28">
        <v>0</v>
      </c>
      <c r="O148" s="28"/>
      <c r="P148" s="27"/>
      <c r="Q148" s="28"/>
      <c r="R148" s="28">
        <v>0.25</v>
      </c>
      <c r="S148" s="28">
        <v>1343.8236079985033</v>
      </c>
      <c r="T148" s="28"/>
      <c r="U148" s="28">
        <v>2.0486031288234851E-2</v>
      </c>
    </row>
    <row r="149" spans="1:21" x14ac:dyDescent="0.2">
      <c r="A149" s="19" t="s">
        <v>599</v>
      </c>
      <c r="C149" s="25" t="s">
        <v>78</v>
      </c>
      <c r="D149" s="25" t="s">
        <v>50</v>
      </c>
      <c r="E149" s="25">
        <v>10</v>
      </c>
      <c r="F149" s="79">
        <v>20.9</v>
      </c>
      <c r="G149" s="26">
        <v>89.207331642</v>
      </c>
      <c r="H149" s="28">
        <v>4.2682933800000002</v>
      </c>
      <c r="I149" s="26">
        <v>19.510018125400645</v>
      </c>
      <c r="J149" s="26">
        <v>4.910004561543678</v>
      </c>
      <c r="K149" s="28">
        <v>18.580625981289309</v>
      </c>
      <c r="L149" s="28">
        <v>1.1248275499999998</v>
      </c>
      <c r="M149" s="28">
        <v>7.5347299999999988</v>
      </c>
      <c r="N149" s="28">
        <v>21.527799999999999</v>
      </c>
      <c r="O149" s="28"/>
      <c r="P149" s="27">
        <v>3.7854000000000001</v>
      </c>
      <c r="Q149" s="28"/>
      <c r="R149" s="28"/>
      <c r="S149" s="28">
        <v>49.559586750134493</v>
      </c>
      <c r="T149" s="28"/>
      <c r="U149" s="28">
        <v>0.23803018864405845</v>
      </c>
    </row>
    <row r="150" spans="1:21" x14ac:dyDescent="0.2">
      <c r="A150" s="19" t="s">
        <v>599</v>
      </c>
      <c r="C150" s="25" t="s">
        <v>79</v>
      </c>
      <c r="D150" s="25" t="s">
        <v>50</v>
      </c>
      <c r="E150" s="25">
        <v>1</v>
      </c>
      <c r="F150" s="79">
        <v>34.840000000000003</v>
      </c>
      <c r="G150" s="26">
        <v>148.70734135920003</v>
      </c>
      <c r="H150" s="28">
        <v>4.2682933800000002</v>
      </c>
      <c r="I150" s="26">
        <v>52.040048346788801</v>
      </c>
      <c r="J150" s="26">
        <v>13.080012151729392</v>
      </c>
      <c r="K150" s="28">
        <v>18.580625981289309</v>
      </c>
      <c r="L150" s="28">
        <v>1.8750713800000001</v>
      </c>
      <c r="M150" s="28">
        <v>7.5347299999999988</v>
      </c>
      <c r="N150" s="28">
        <v>21.527799999999999</v>
      </c>
      <c r="O150" s="28"/>
      <c r="P150" s="27">
        <v>3.7854000000000001</v>
      </c>
      <c r="Q150" s="28"/>
      <c r="R150" s="28"/>
      <c r="S150" s="28">
        <v>82.615119730846217</v>
      </c>
      <c r="T150" s="28"/>
      <c r="U150" s="28">
        <v>0.3808730108320752</v>
      </c>
    </row>
    <row r="151" spans="1:21" x14ac:dyDescent="0.2">
      <c r="A151" s="19" t="s">
        <v>599</v>
      </c>
      <c r="C151" s="25" t="s">
        <v>80</v>
      </c>
      <c r="D151" s="25" t="s">
        <v>50</v>
      </c>
      <c r="E151" s="25">
        <v>10</v>
      </c>
      <c r="F151" s="79">
        <v>20.21</v>
      </c>
      <c r="G151" s="26">
        <v>86.262209209800005</v>
      </c>
      <c r="H151" s="28">
        <v>4.2682933800000002</v>
      </c>
      <c r="I151" s="26">
        <v>18.870017530820611</v>
      </c>
      <c r="J151" s="26">
        <v>4.7400044036083573</v>
      </c>
      <c r="K151" s="28">
        <v>18.580625981289309</v>
      </c>
      <c r="L151" s="28">
        <v>1.087692095</v>
      </c>
      <c r="M151" s="28">
        <v>7.5347299999999988</v>
      </c>
      <c r="N151" s="28">
        <v>21.527799999999999</v>
      </c>
      <c r="O151" s="28"/>
      <c r="P151" s="27">
        <v>3.7854000000000001</v>
      </c>
      <c r="Q151" s="28"/>
      <c r="R151" s="28"/>
      <c r="S151" s="28">
        <v>47.923409005752056</v>
      </c>
      <c r="T151" s="28"/>
      <c r="U151" s="28">
        <v>0.23808204495546559</v>
      </c>
    </row>
    <row r="152" spans="1:21" x14ac:dyDescent="0.2">
      <c r="A152" s="19" t="s">
        <v>599</v>
      </c>
      <c r="C152" s="25" t="s">
        <v>81</v>
      </c>
      <c r="D152" s="25" t="s">
        <v>50</v>
      </c>
      <c r="E152" s="25">
        <v>1</v>
      </c>
      <c r="F152" s="79">
        <v>34.840000000000003</v>
      </c>
      <c r="G152" s="26">
        <v>148.70734135920003</v>
      </c>
      <c r="H152" s="28">
        <v>4.2682933800000002</v>
      </c>
      <c r="I152" s="26">
        <v>52.040048346788801</v>
      </c>
      <c r="J152" s="26">
        <v>13.080012151729392</v>
      </c>
      <c r="K152" s="28">
        <v>18.580625981289309</v>
      </c>
      <c r="L152" s="28">
        <v>1.8750713800000001</v>
      </c>
      <c r="M152" s="28">
        <v>7.5347299999999988</v>
      </c>
      <c r="N152" s="28">
        <v>21.527799999999999</v>
      </c>
      <c r="O152" s="28"/>
      <c r="P152" s="27">
        <v>3.7854000000000001</v>
      </c>
      <c r="Q152" s="28"/>
      <c r="R152" s="28"/>
      <c r="S152" s="28">
        <v>82.615119730846217</v>
      </c>
      <c r="T152" s="28"/>
      <c r="U152" s="28">
        <v>0.3808730108320752</v>
      </c>
    </row>
    <row r="153" spans="1:21" x14ac:dyDescent="0.2">
      <c r="A153" s="19" t="s">
        <v>599</v>
      </c>
      <c r="C153" s="25" t="s">
        <v>82</v>
      </c>
      <c r="D153" s="25" t="s">
        <v>50</v>
      </c>
      <c r="E153" s="25">
        <v>10</v>
      </c>
      <c r="F153" s="79">
        <v>20.9</v>
      </c>
      <c r="G153" s="26">
        <v>89.207331642</v>
      </c>
      <c r="H153" s="28">
        <v>4.2682933800000002</v>
      </c>
      <c r="I153" s="26">
        <v>19.510018125400645</v>
      </c>
      <c r="J153" s="26">
        <v>4.910004561543678</v>
      </c>
      <c r="K153" s="28">
        <v>18.580625981289309</v>
      </c>
      <c r="L153" s="28">
        <v>1.1248275499999998</v>
      </c>
      <c r="M153" s="28">
        <v>7.5347299999999988</v>
      </c>
      <c r="N153" s="28">
        <v>21.527799999999999</v>
      </c>
      <c r="O153" s="28"/>
      <c r="P153" s="27">
        <v>3.7854000000000001</v>
      </c>
      <c r="Q153" s="28"/>
      <c r="R153" s="28"/>
      <c r="S153" s="28">
        <v>49.559586750134493</v>
      </c>
      <c r="T153" s="28"/>
      <c r="U153" s="28">
        <v>0.23803018864405845</v>
      </c>
    </row>
    <row r="154" spans="1:21" x14ac:dyDescent="0.2">
      <c r="A154" s="19" t="s">
        <v>599</v>
      </c>
      <c r="C154" s="25" t="s">
        <v>94</v>
      </c>
      <c r="D154" s="25" t="s">
        <v>50</v>
      </c>
      <c r="E154" s="25">
        <v>1</v>
      </c>
      <c r="F154" s="79">
        <v>487.73999999999995</v>
      </c>
      <c r="G154" s="26">
        <v>2081.8174131612</v>
      </c>
      <c r="H154" s="28">
        <v>4.2682933800000002</v>
      </c>
      <c r="I154" s="26">
        <v>0</v>
      </c>
      <c r="J154" s="26">
        <v>0</v>
      </c>
      <c r="K154" s="28">
        <v>18.580625981289309</v>
      </c>
      <c r="L154" s="28">
        <v>26.249922929999997</v>
      </c>
      <c r="M154" s="28">
        <v>4.3055599999999998</v>
      </c>
      <c r="N154" s="28">
        <v>107.639</v>
      </c>
      <c r="O154" s="28"/>
      <c r="P154" s="27">
        <v>3.7854000000000001</v>
      </c>
      <c r="Q154" s="28">
        <v>15</v>
      </c>
      <c r="R154" s="28"/>
      <c r="S154" s="28">
        <v>1156.5642507899806</v>
      </c>
      <c r="T154" s="28"/>
      <c r="U154" s="28">
        <v>0</v>
      </c>
    </row>
    <row r="155" spans="1:21" x14ac:dyDescent="0.2">
      <c r="A155" s="19" t="s">
        <v>599</v>
      </c>
      <c r="C155" s="25" t="s">
        <v>83</v>
      </c>
      <c r="D155" s="25" t="s">
        <v>50</v>
      </c>
      <c r="E155" s="25">
        <v>1</v>
      </c>
      <c r="F155" s="79">
        <v>27.87</v>
      </c>
      <c r="G155" s="26">
        <v>118.95733650060002</v>
      </c>
      <c r="H155" s="28">
        <v>4.2682933800000002</v>
      </c>
      <c r="I155" s="26">
        <v>45.530042298795045</v>
      </c>
      <c r="J155" s="26">
        <v>11.44001062811806</v>
      </c>
      <c r="K155" s="28">
        <v>18.580625981289309</v>
      </c>
      <c r="L155" s="28">
        <v>1.499949465</v>
      </c>
      <c r="M155" s="28">
        <v>7.5347299999999988</v>
      </c>
      <c r="N155" s="28">
        <v>21.527799999999999</v>
      </c>
      <c r="O155" s="28"/>
      <c r="P155" s="27">
        <v>3.7854000000000001</v>
      </c>
      <c r="Q155" s="28"/>
      <c r="R155" s="28"/>
      <c r="S155" s="28">
        <v>66.087353240490344</v>
      </c>
      <c r="T155" s="28"/>
      <c r="U155" s="28">
        <v>0.41656400399553545</v>
      </c>
    </row>
    <row r="156" spans="1:21" x14ac:dyDescent="0.2">
      <c r="A156" s="19" t="s">
        <v>599</v>
      </c>
      <c r="C156" s="25" t="s">
        <v>84</v>
      </c>
      <c r="D156" s="25" t="s">
        <v>50</v>
      </c>
      <c r="E156" s="25">
        <v>10</v>
      </c>
      <c r="F156" s="79">
        <v>20.21</v>
      </c>
      <c r="G156" s="26">
        <v>86.262209209800005</v>
      </c>
      <c r="H156" s="28">
        <v>4.2682933800000002</v>
      </c>
      <c r="I156" s="26">
        <v>18.870017530820611</v>
      </c>
      <c r="J156" s="26">
        <v>4.7400044036083573</v>
      </c>
      <c r="K156" s="28">
        <v>18.580625981289309</v>
      </c>
      <c r="L156" s="28">
        <v>1.087692095</v>
      </c>
      <c r="M156" s="28">
        <v>7.5347299999999988</v>
      </c>
      <c r="N156" s="28">
        <v>21.527799999999999</v>
      </c>
      <c r="O156" s="28"/>
      <c r="P156" s="27">
        <v>3.7854000000000001</v>
      </c>
      <c r="Q156" s="28"/>
      <c r="R156" s="28"/>
      <c r="S156" s="28">
        <v>47.923409005752056</v>
      </c>
      <c r="T156" s="28"/>
      <c r="U156" s="28">
        <v>0.23808204495546559</v>
      </c>
    </row>
    <row r="157" spans="1:21" x14ac:dyDescent="0.2">
      <c r="A157" s="19" t="s">
        <v>599</v>
      </c>
      <c r="C157" s="25" t="s">
        <v>85</v>
      </c>
      <c r="D157" s="25" t="s">
        <v>50</v>
      </c>
      <c r="E157" s="25">
        <v>1</v>
      </c>
      <c r="F157" s="79">
        <v>27.87</v>
      </c>
      <c r="G157" s="26">
        <v>118.95733650060002</v>
      </c>
      <c r="H157" s="28">
        <v>4.2682933800000002</v>
      </c>
      <c r="I157" s="26">
        <v>45.530042298795045</v>
      </c>
      <c r="J157" s="26">
        <v>11.44001062811806</v>
      </c>
      <c r="K157" s="28">
        <v>18.580625981289309</v>
      </c>
      <c r="L157" s="28">
        <v>1.499949465</v>
      </c>
      <c r="M157" s="28">
        <v>7.5347299999999988</v>
      </c>
      <c r="N157" s="28">
        <v>21.527799999999999</v>
      </c>
      <c r="O157" s="28"/>
      <c r="P157" s="27">
        <v>3.7854000000000001</v>
      </c>
      <c r="Q157" s="28"/>
      <c r="R157" s="28"/>
      <c r="S157" s="28">
        <v>66.087353240490344</v>
      </c>
      <c r="T157" s="28"/>
      <c r="U157" s="28">
        <v>0.41656400399553545</v>
      </c>
    </row>
    <row r="158" spans="1:21" x14ac:dyDescent="0.2">
      <c r="A158" s="19" t="s">
        <v>599</v>
      </c>
      <c r="C158" s="25" t="s">
        <v>347</v>
      </c>
      <c r="D158" s="25" t="s">
        <v>50</v>
      </c>
      <c r="E158" s="25">
        <v>1</v>
      </c>
      <c r="F158" s="79">
        <v>905.8</v>
      </c>
      <c r="G158" s="26">
        <v>3866.220143604</v>
      </c>
      <c r="H158" s="28">
        <v>4.2682933800000002</v>
      </c>
      <c r="I158" s="26">
        <v>0</v>
      </c>
      <c r="J158" s="26">
        <v>0</v>
      </c>
      <c r="K158" s="28">
        <v>13.006438186902518</v>
      </c>
      <c r="L158" s="28">
        <v>69.642432999999997</v>
      </c>
      <c r="M158" s="28">
        <v>12.701402000000002</v>
      </c>
      <c r="N158" s="28">
        <v>11.194456000000001</v>
      </c>
      <c r="O158" s="28"/>
      <c r="P158" s="27"/>
      <c r="Q158" s="28">
        <v>10</v>
      </c>
      <c r="R158" s="28"/>
      <c r="S158" s="28">
        <v>2147.8982621182686</v>
      </c>
      <c r="T158" s="28"/>
      <c r="U158" s="28">
        <v>0</v>
      </c>
    </row>
    <row r="159" spans="1:21" x14ac:dyDescent="0.2">
      <c r="A159" s="19" t="s">
        <v>599</v>
      </c>
      <c r="C159" s="25" t="s">
        <v>86</v>
      </c>
      <c r="D159" s="25" t="s">
        <v>50</v>
      </c>
      <c r="E159" s="25">
        <v>1</v>
      </c>
      <c r="F159" s="79">
        <v>264.77</v>
      </c>
      <c r="G159" s="26">
        <v>1130.1160382226001</v>
      </c>
      <c r="H159" s="28">
        <v>4.2682933800000002</v>
      </c>
      <c r="I159" s="26">
        <v>0</v>
      </c>
      <c r="J159" s="26">
        <v>0</v>
      </c>
      <c r="K159" s="28">
        <v>18.580625981289309</v>
      </c>
      <c r="L159" s="28">
        <v>14.249789014999999</v>
      </c>
      <c r="M159" s="28">
        <v>15.069459999999998</v>
      </c>
      <c r="N159" s="28">
        <v>43.055599999999998</v>
      </c>
      <c r="O159" s="28"/>
      <c r="P159" s="27">
        <v>7.5708000000000002</v>
      </c>
      <c r="Q159" s="28">
        <v>10</v>
      </c>
      <c r="R159" s="28"/>
      <c r="S159" s="28">
        <v>627.8417121451248</v>
      </c>
      <c r="T159" s="28"/>
      <c r="U159" s="28">
        <v>0</v>
      </c>
    </row>
    <row r="160" spans="1:21" x14ac:dyDescent="0.2">
      <c r="A160" s="19" t="s">
        <v>599</v>
      </c>
      <c r="C160" s="25" t="s">
        <v>53</v>
      </c>
      <c r="D160" s="25" t="s">
        <v>50</v>
      </c>
      <c r="E160" s="25">
        <v>1</v>
      </c>
      <c r="F160" s="79">
        <v>566.71</v>
      </c>
      <c r="G160" s="26">
        <v>2418.8845413798003</v>
      </c>
      <c r="H160" s="28">
        <v>4.2682933800000002</v>
      </c>
      <c r="I160" s="26">
        <v>45.530042298795045</v>
      </c>
      <c r="J160" s="26">
        <v>0</v>
      </c>
      <c r="K160" s="28">
        <v>92.903129906446551</v>
      </c>
      <c r="L160" s="28">
        <v>6.1000097690000006</v>
      </c>
      <c r="M160" s="28">
        <v>10.7639</v>
      </c>
      <c r="N160" s="28">
        <v>0</v>
      </c>
      <c r="O160" s="28"/>
      <c r="P160" s="27"/>
      <c r="Q160" s="28"/>
      <c r="R160" s="28">
        <v>0.25</v>
      </c>
      <c r="S160" s="28">
        <v>1343.8236079985033</v>
      </c>
      <c r="T160" s="28"/>
      <c r="U160" s="28">
        <v>2.0486031288234851E-2</v>
      </c>
    </row>
    <row r="161" spans="1:21" x14ac:dyDescent="0.2">
      <c r="A161" s="19" t="s">
        <v>599</v>
      </c>
      <c r="C161" s="25" t="s">
        <v>54</v>
      </c>
      <c r="D161" s="25" t="s">
        <v>50</v>
      </c>
      <c r="E161" s="25">
        <v>1</v>
      </c>
      <c r="F161" s="79">
        <v>566.71</v>
      </c>
      <c r="G161" s="26">
        <v>2418.8845413798003</v>
      </c>
      <c r="H161" s="28">
        <v>4.2682933800000002</v>
      </c>
      <c r="I161" s="26">
        <v>45.530042298795045</v>
      </c>
      <c r="J161" s="26">
        <v>0</v>
      </c>
      <c r="K161" s="28">
        <v>92.903129906446551</v>
      </c>
      <c r="L161" s="28">
        <v>6.1000097690000006</v>
      </c>
      <c r="M161" s="28">
        <v>10.7639</v>
      </c>
      <c r="N161" s="28">
        <v>0</v>
      </c>
      <c r="O161" s="28"/>
      <c r="P161" s="27"/>
      <c r="Q161" s="28"/>
      <c r="R161" s="28">
        <v>0.25</v>
      </c>
      <c r="S161" s="28">
        <v>1343.8236079985033</v>
      </c>
      <c r="T161" s="28"/>
      <c r="U161" s="28">
        <v>2.0486031288234851E-2</v>
      </c>
    </row>
    <row r="162" spans="1:21" x14ac:dyDescent="0.2">
      <c r="A162" s="19" t="s">
        <v>599</v>
      </c>
      <c r="C162" s="25" t="s">
        <v>93</v>
      </c>
      <c r="D162" s="25" t="s">
        <v>50</v>
      </c>
      <c r="E162" s="25">
        <v>1</v>
      </c>
      <c r="F162" s="79">
        <v>696.77279999999996</v>
      </c>
      <c r="G162" s="26">
        <v>2974.0307296040642</v>
      </c>
      <c r="H162" s="28">
        <v>4.2682933800000002</v>
      </c>
      <c r="I162" s="26">
        <v>227.67021151255585</v>
      </c>
      <c r="J162" s="26">
        <v>35.760033222159251</v>
      </c>
      <c r="K162" s="28">
        <v>9.2903129906446544</v>
      </c>
      <c r="L162" s="28">
        <v>74.999927419199992</v>
      </c>
      <c r="M162" s="28">
        <v>9.6875099999999996</v>
      </c>
      <c r="N162" s="28">
        <v>10.7639</v>
      </c>
      <c r="O162" s="28"/>
      <c r="P162" s="27"/>
      <c r="Q162" s="28">
        <v>10</v>
      </c>
      <c r="R162" s="28"/>
      <c r="S162" s="28">
        <v>749.99927419199992</v>
      </c>
      <c r="T162" s="28"/>
      <c r="U162" s="28">
        <v>8.3317393750471938E-2</v>
      </c>
    </row>
    <row r="163" spans="1:21" x14ac:dyDescent="0.2">
      <c r="A163" s="19" t="s">
        <v>599</v>
      </c>
      <c r="C163" s="25" t="s">
        <v>348</v>
      </c>
      <c r="D163" s="25" t="s">
        <v>50</v>
      </c>
      <c r="E163" s="25">
        <v>1</v>
      </c>
      <c r="F163" s="79">
        <v>1040.514048</v>
      </c>
      <c r="G163" s="26">
        <v>4441.2192228754029</v>
      </c>
      <c r="H163" s="28">
        <v>4.2682933800000002</v>
      </c>
      <c r="I163" s="26">
        <v>104.0800966935776</v>
      </c>
      <c r="J163" s="26">
        <v>0</v>
      </c>
      <c r="K163" s="28">
        <v>13.006438186902518</v>
      </c>
      <c r="L163" s="28">
        <v>79.999922580480003</v>
      </c>
      <c r="M163" s="28">
        <v>12.701402000000002</v>
      </c>
      <c r="N163" s="28">
        <v>11.194456000000001</v>
      </c>
      <c r="O163" s="28"/>
      <c r="P163" s="27"/>
      <c r="Q163" s="28">
        <v>10</v>
      </c>
      <c r="R163" s="28"/>
      <c r="S163" s="28">
        <v>2467.341924717206</v>
      </c>
      <c r="T163" s="28"/>
      <c r="U163" s="28">
        <v>2.5505884755511729E-2</v>
      </c>
    </row>
    <row r="164" spans="1:21" x14ac:dyDescent="0.2">
      <c r="A164" s="19" t="s">
        <v>599</v>
      </c>
      <c r="C164" s="25" t="s">
        <v>87</v>
      </c>
      <c r="D164" s="25" t="s">
        <v>50</v>
      </c>
      <c r="E164" s="25">
        <v>1</v>
      </c>
      <c r="F164" s="79">
        <v>929.03</v>
      </c>
      <c r="G164" s="26">
        <v>3965.3725988214005</v>
      </c>
      <c r="H164" s="28">
        <v>4.2682933800000002</v>
      </c>
      <c r="I164" s="26">
        <v>260.20024173394398</v>
      </c>
      <c r="J164" s="26">
        <v>0</v>
      </c>
      <c r="K164" s="28">
        <v>18.580625981289309</v>
      </c>
      <c r="L164" s="28">
        <v>49.999930084999995</v>
      </c>
      <c r="M164" s="28">
        <v>12.916679999999999</v>
      </c>
      <c r="N164" s="28">
        <v>80.72936288386812</v>
      </c>
      <c r="O164" s="28">
        <v>304.94128699999999</v>
      </c>
      <c r="P164" s="27">
        <v>567.81000000000006</v>
      </c>
      <c r="Q164" s="28">
        <v>15</v>
      </c>
      <c r="R164" s="28"/>
      <c r="S164" s="28">
        <v>2202.9829128458109</v>
      </c>
      <c r="T164" s="28">
        <v>2501.3191000000002</v>
      </c>
      <c r="U164" s="28">
        <v>7.141650806426865E-2</v>
      </c>
    </row>
    <row r="165" spans="1:21" x14ac:dyDescent="0.2">
      <c r="A165" s="19" t="s">
        <v>599</v>
      </c>
      <c r="C165" s="25" t="s">
        <v>88</v>
      </c>
      <c r="D165" s="25" t="s">
        <v>50</v>
      </c>
      <c r="E165" s="25">
        <v>1</v>
      </c>
      <c r="F165" s="79">
        <v>69.7</v>
      </c>
      <c r="G165" s="26">
        <v>297.50004858600005</v>
      </c>
      <c r="H165" s="28">
        <v>4.2682933800000002</v>
      </c>
      <c r="I165" s="26">
        <v>71.560066481479765</v>
      </c>
      <c r="J165" s="26">
        <v>17.980016703982756</v>
      </c>
      <c r="K165" s="28">
        <v>13.271875700920937</v>
      </c>
      <c r="L165" s="28">
        <v>5.2517068099999999</v>
      </c>
      <c r="M165" s="28">
        <v>11.840290000000001</v>
      </c>
      <c r="N165" s="28">
        <v>10.7639</v>
      </c>
      <c r="O165" s="28"/>
      <c r="P165" s="27"/>
      <c r="Q165" s="28">
        <v>10</v>
      </c>
      <c r="R165" s="28"/>
      <c r="S165" s="28">
        <v>52.517068100000003</v>
      </c>
      <c r="T165" s="28"/>
      <c r="U165" s="28">
        <v>0.26179335047016933</v>
      </c>
    </row>
    <row r="166" spans="1:21" x14ac:dyDescent="0.2">
      <c r="A166" s="19" t="s">
        <v>599</v>
      </c>
      <c r="C166" s="25" t="s">
        <v>90</v>
      </c>
      <c r="D166" s="25" t="s">
        <v>50</v>
      </c>
      <c r="E166" s="25">
        <v>5</v>
      </c>
      <c r="F166" s="79">
        <v>69.680000000000007</v>
      </c>
      <c r="G166" s="26">
        <v>297.41468271840006</v>
      </c>
      <c r="H166" s="28">
        <v>4.2682933800000002</v>
      </c>
      <c r="I166" s="26">
        <v>32.520030212097844</v>
      </c>
      <c r="J166" s="26">
        <v>8.1700075901857137</v>
      </c>
      <c r="K166" s="28">
        <v>13.271875700920937</v>
      </c>
      <c r="L166" s="28">
        <v>5.2501998639999998</v>
      </c>
      <c r="M166" s="28">
        <v>11.840290000000001</v>
      </c>
      <c r="N166" s="28">
        <v>10.7639</v>
      </c>
      <c r="O166" s="28"/>
      <c r="P166" s="27"/>
      <c r="Q166" s="28">
        <v>10</v>
      </c>
      <c r="R166" s="28"/>
      <c r="S166" s="28">
        <v>52.501998639999996</v>
      </c>
      <c r="T166" s="28"/>
      <c r="U166" s="28">
        <v>0.1190045187572933</v>
      </c>
    </row>
    <row r="167" spans="1:21" x14ac:dyDescent="0.2">
      <c r="A167" s="19" t="s">
        <v>599</v>
      </c>
      <c r="C167" s="25" t="s">
        <v>91</v>
      </c>
      <c r="D167" s="25" t="s">
        <v>50</v>
      </c>
      <c r="E167" s="25">
        <v>1</v>
      </c>
      <c r="F167" s="79">
        <v>69.680000000000007</v>
      </c>
      <c r="G167" s="26">
        <v>297.41468271840006</v>
      </c>
      <c r="H167" s="28">
        <v>4.2682933800000002</v>
      </c>
      <c r="I167" s="26">
        <v>71.550066472189442</v>
      </c>
      <c r="J167" s="26">
        <v>17.980016703982756</v>
      </c>
      <c r="K167" s="28">
        <v>13.271875700920937</v>
      </c>
      <c r="L167" s="28">
        <v>5.2501998639999998</v>
      </c>
      <c r="M167" s="28">
        <v>11.840290000000001</v>
      </c>
      <c r="N167" s="28">
        <v>10.7639</v>
      </c>
      <c r="O167" s="28"/>
      <c r="P167" s="27"/>
      <c r="Q167" s="28">
        <v>10</v>
      </c>
      <c r="R167" s="28"/>
      <c r="S167" s="28">
        <v>52.501998639999996</v>
      </c>
      <c r="T167" s="28"/>
      <c r="U167" s="28">
        <v>0.26183189781932148</v>
      </c>
    </row>
    <row r="168" spans="1:21" x14ac:dyDescent="0.2">
      <c r="A168" s="19" t="s">
        <v>599</v>
      </c>
      <c r="C168" s="25" t="s">
        <v>92</v>
      </c>
      <c r="D168" s="25" t="s">
        <v>50</v>
      </c>
      <c r="E168" s="25">
        <v>6</v>
      </c>
      <c r="F168" s="79">
        <v>13.940000000000001</v>
      </c>
      <c r="G168" s="26">
        <v>59.500009717200001</v>
      </c>
      <c r="H168" s="28">
        <v>4.2682933799999994</v>
      </c>
      <c r="I168" s="26">
        <v>13.0100120866972</v>
      </c>
      <c r="J168" s="26">
        <v>2.9600027499326451</v>
      </c>
      <c r="K168" s="28">
        <v>13.271875700920937</v>
      </c>
      <c r="L168" s="28">
        <v>1</v>
      </c>
      <c r="M168" s="28">
        <v>11.840290000000001</v>
      </c>
      <c r="N168" s="28">
        <v>10.7639</v>
      </c>
      <c r="O168" s="28"/>
      <c r="P168" s="27"/>
      <c r="Q168" s="28">
        <v>10</v>
      </c>
      <c r="R168" s="28"/>
      <c r="S168" s="28">
        <v>10</v>
      </c>
      <c r="T168" s="28"/>
      <c r="U168" s="28">
        <v>0.2379773259933555</v>
      </c>
    </row>
    <row r="169" spans="1:21" x14ac:dyDescent="0.2">
      <c r="A169" s="19" t="s">
        <v>599</v>
      </c>
      <c r="C169" s="25" t="s">
        <v>89</v>
      </c>
      <c r="D169" s="25" t="s">
        <v>50</v>
      </c>
      <c r="E169" s="25">
        <v>1</v>
      </c>
      <c r="F169" s="79">
        <v>501.67999999999995</v>
      </c>
      <c r="G169" s="26">
        <v>2141.3174228784001</v>
      </c>
      <c r="H169" s="28">
        <v>4.2682933800000002</v>
      </c>
      <c r="I169" s="26">
        <v>78.060072520183198</v>
      </c>
      <c r="J169" s="26">
        <v>0</v>
      </c>
      <c r="K169" s="28">
        <v>92.903129906446551</v>
      </c>
      <c r="L169" s="28">
        <v>5.4000333519999995</v>
      </c>
      <c r="M169" s="28">
        <v>10.7639</v>
      </c>
      <c r="N169" s="28">
        <v>0</v>
      </c>
      <c r="O169" s="28"/>
      <c r="P169" s="27"/>
      <c r="Q169" s="28"/>
      <c r="R169" s="28">
        <v>0.25</v>
      </c>
      <c r="S169" s="28">
        <v>125.42</v>
      </c>
      <c r="T169" s="28"/>
      <c r="U169" s="28">
        <v>3.9675537286884568E-2</v>
      </c>
    </row>
    <row r="170" spans="1:21" x14ac:dyDescent="0.2">
      <c r="A170" s="19" t="s">
        <v>599</v>
      </c>
      <c r="B170" s="29" t="s">
        <v>271</v>
      </c>
      <c r="C170" s="29" t="s">
        <v>128</v>
      </c>
      <c r="D170" s="30"/>
      <c r="E170" s="30"/>
      <c r="F170" s="31">
        <f>SUMPRODUCT(F115:F169,$E$115:$E$169)</f>
        <v>22422.176848000003</v>
      </c>
      <c r="G170" s="31">
        <f>SUMPRODUCT(G115:G169,$E$115:$E$169)</f>
        <v>88864.15222463345</v>
      </c>
      <c r="H170" s="31"/>
      <c r="I170" s="31">
        <f>SUMPRODUCT(I115:I169,$E$115:$E$169)</f>
        <v>5184.3248163955459</v>
      </c>
      <c r="J170" s="31">
        <f>SUMPRODUCT(J115:J169,$E$115:$E$169)</f>
        <v>845.54078553312479</v>
      </c>
      <c r="K170" s="31"/>
      <c r="L170" s="30">
        <f>SUMPRODUCT(L115:L169,$E$115:$E$169)</f>
        <v>1291.18241333993</v>
      </c>
      <c r="M170" s="30">
        <f>SUMPRODUCT(M115:M169,$E$115:$E$169,$F$115:$F$169)/$F$170</f>
        <v>12.058077985576562</v>
      </c>
      <c r="N170" s="30">
        <f>SUMPRODUCT(N115:N169,$E$115:$E$169,$F$115:$F$169)/$F$170</f>
        <v>17.415240694767707</v>
      </c>
      <c r="O170" s="30">
        <f>SUMPRODUCT(O115:O169,$E$115:$E$169,$F$115:$F$169)/$F$170</f>
        <v>12.634794818634193</v>
      </c>
      <c r="P170" s="30">
        <f>SUMPRODUCT($E115:$E169,P115:P169)</f>
        <v>1037.1995999999999</v>
      </c>
      <c r="Q170" s="27"/>
      <c r="R170" s="27"/>
      <c r="S170" s="27"/>
      <c r="T170" s="27"/>
      <c r="U170" s="30">
        <f>SUMPRODUCT(U115:U169,$E$115:$E$169,$F$115:$F$169)/$F$170</f>
        <v>5.8956960319530946E-2</v>
      </c>
    </row>
  </sheetData>
  <autoFilter ref="B2:U170"/>
  <phoneticPr fontId="9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U688"/>
  <sheetViews>
    <sheetView workbookViewId="0">
      <pane xSplit="4" ySplit="2" topLeftCell="L32" activePane="bottomRight" state="frozen"/>
      <selection pane="topRight" activeCell="C1" sqref="C1"/>
      <selection pane="bottomLeft" activeCell="A2" sqref="A2"/>
      <selection pane="bottomRight" activeCell="A499" sqref="A499:T49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5" customWidth="1"/>
    <col min="4" max="4" width="30.5" style="14" customWidth="1"/>
    <col min="5" max="20" width="17" style="4" customWidth="1"/>
    <col min="21" max="16384" width="9.33203125" style="4"/>
  </cols>
  <sheetData>
    <row r="1" spans="1:20" ht="20.25" x14ac:dyDescent="0.15">
      <c r="A1" s="4" t="s">
        <v>664</v>
      </c>
      <c r="B1" s="4" t="s">
        <v>646</v>
      </c>
      <c r="C1" s="1" t="s">
        <v>272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4" t="s">
        <v>664</v>
      </c>
      <c r="B2" s="4" t="s">
        <v>646</v>
      </c>
      <c r="C2" s="84"/>
      <c r="D2" s="84"/>
      <c r="E2" s="6" t="s">
        <v>222</v>
      </c>
      <c r="F2" s="6" t="s">
        <v>223</v>
      </c>
      <c r="G2" s="6" t="s">
        <v>224</v>
      </c>
      <c r="H2" s="6" t="s">
        <v>225</v>
      </c>
      <c r="I2" s="6" t="s">
        <v>226</v>
      </c>
      <c r="J2" s="6" t="s">
        <v>227</v>
      </c>
      <c r="K2" s="6" t="s">
        <v>228</v>
      </c>
      <c r="L2" s="6" t="s">
        <v>229</v>
      </c>
      <c r="M2" s="6" t="s">
        <v>230</v>
      </c>
      <c r="N2" s="6" t="s">
        <v>231</v>
      </c>
      <c r="O2" s="6" t="s">
        <v>306</v>
      </c>
      <c r="P2" s="6" t="s">
        <v>232</v>
      </c>
      <c r="Q2" s="6" t="s">
        <v>233</v>
      </c>
      <c r="R2" s="6" t="s">
        <v>234</v>
      </c>
      <c r="S2" s="6" t="s">
        <v>235</v>
      </c>
      <c r="T2" s="6" t="s">
        <v>236</v>
      </c>
    </row>
    <row r="3" spans="1:20" hidden="1" x14ac:dyDescent="0.15">
      <c r="A3" s="4" t="s">
        <v>559</v>
      </c>
      <c r="C3" s="8" t="s">
        <v>138</v>
      </c>
      <c r="D3" s="2"/>
      <c r="E3" s="7"/>
    </row>
    <row r="4" spans="1:20" x14ac:dyDescent="0.15">
      <c r="A4" s="4" t="s">
        <v>559</v>
      </c>
      <c r="B4" s="81" t="s">
        <v>655</v>
      </c>
      <c r="C4" s="5"/>
      <c r="D4" s="9" t="s">
        <v>140</v>
      </c>
      <c r="E4" s="70" t="s">
        <v>141</v>
      </c>
      <c r="F4" s="70" t="s">
        <v>142</v>
      </c>
      <c r="G4" s="70" t="s">
        <v>143</v>
      </c>
      <c r="H4" s="70" t="s">
        <v>144</v>
      </c>
      <c r="I4" s="70" t="s">
        <v>333</v>
      </c>
      <c r="J4" s="70" t="s">
        <v>145</v>
      </c>
      <c r="K4" s="70" t="s">
        <v>146</v>
      </c>
      <c r="L4" s="70" t="s">
        <v>147</v>
      </c>
      <c r="M4" s="70" t="s">
        <v>148</v>
      </c>
      <c r="N4" s="70" t="s">
        <v>149</v>
      </c>
      <c r="O4" s="70" t="s">
        <v>150</v>
      </c>
      <c r="P4" s="70" t="s">
        <v>151</v>
      </c>
      <c r="Q4" s="70" t="s">
        <v>152</v>
      </c>
      <c r="R4" s="70" t="s">
        <v>153</v>
      </c>
      <c r="S4" s="70">
        <v>7</v>
      </c>
      <c r="T4" s="70">
        <v>8</v>
      </c>
    </row>
    <row r="5" spans="1:20" hidden="1" x14ac:dyDescent="0.15">
      <c r="A5" s="4" t="s">
        <v>559</v>
      </c>
      <c r="C5" s="5"/>
      <c r="D5" s="9" t="s">
        <v>154</v>
      </c>
      <c r="E5" s="10" t="s">
        <v>155</v>
      </c>
      <c r="F5" s="11" t="s">
        <v>155</v>
      </c>
      <c r="G5" s="11" t="s">
        <v>155</v>
      </c>
      <c r="H5" s="11" t="s">
        <v>155</v>
      </c>
      <c r="I5" s="11" t="s">
        <v>155</v>
      </c>
      <c r="J5" s="11" t="s">
        <v>155</v>
      </c>
      <c r="K5" s="11" t="s">
        <v>155</v>
      </c>
      <c r="L5" s="11" t="s">
        <v>155</v>
      </c>
      <c r="M5" s="11" t="s">
        <v>155</v>
      </c>
      <c r="N5" s="11" t="s">
        <v>155</v>
      </c>
      <c r="O5" s="11" t="s">
        <v>155</v>
      </c>
      <c r="P5" s="11" t="s">
        <v>155</v>
      </c>
      <c r="Q5" s="11" t="s">
        <v>155</v>
      </c>
      <c r="R5" s="11" t="s">
        <v>155</v>
      </c>
      <c r="S5" s="11" t="s">
        <v>155</v>
      </c>
      <c r="T5" s="11" t="s">
        <v>155</v>
      </c>
    </row>
    <row r="6" spans="1:20" hidden="1" x14ac:dyDescent="0.2">
      <c r="A6" s="4" t="s">
        <v>559</v>
      </c>
      <c r="C6" s="5"/>
      <c r="D6" s="9"/>
      <c r="E6" s="71"/>
      <c r="F6" s="72"/>
      <c r="G6" s="72"/>
      <c r="H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</row>
    <row r="7" spans="1:20" hidden="1" x14ac:dyDescent="0.15">
      <c r="A7" s="4" t="s">
        <v>559</v>
      </c>
      <c r="C7" s="8" t="s">
        <v>167</v>
      </c>
      <c r="D7" s="2"/>
      <c r="E7" s="7"/>
      <c r="J7" s="73"/>
    </row>
    <row r="8" spans="1:20" hidden="1" x14ac:dyDescent="0.15">
      <c r="A8" s="4" t="s">
        <v>559</v>
      </c>
      <c r="C8" s="5"/>
      <c r="D8" s="8" t="s">
        <v>168</v>
      </c>
      <c r="E8" s="7"/>
    </row>
    <row r="9" spans="1:20" x14ac:dyDescent="0.15">
      <c r="A9" s="4" t="s">
        <v>559</v>
      </c>
      <c r="B9" s="81" t="s">
        <v>656</v>
      </c>
      <c r="C9" s="5"/>
      <c r="D9" s="9" t="s">
        <v>169</v>
      </c>
      <c r="E9" s="10" t="s">
        <v>673</v>
      </c>
      <c r="F9" s="10" t="s">
        <v>673</v>
      </c>
      <c r="G9" s="10" t="s">
        <v>673</v>
      </c>
      <c r="H9" s="10" t="s">
        <v>673</v>
      </c>
      <c r="I9" s="10" t="s">
        <v>673</v>
      </c>
      <c r="J9" s="10" t="s">
        <v>673</v>
      </c>
      <c r="K9" s="10" t="s">
        <v>673</v>
      </c>
      <c r="L9" s="10" t="s">
        <v>673</v>
      </c>
      <c r="M9" s="10" t="s">
        <v>673</v>
      </c>
      <c r="N9" s="10" t="s">
        <v>673</v>
      </c>
      <c r="O9" s="10" t="s">
        <v>673</v>
      </c>
      <c r="P9" s="10" t="s">
        <v>673</v>
      </c>
      <c r="Q9" s="10" t="s">
        <v>673</v>
      </c>
      <c r="R9" s="10" t="s">
        <v>673</v>
      </c>
      <c r="S9" s="10" t="s">
        <v>673</v>
      </c>
      <c r="T9" s="10" t="s">
        <v>673</v>
      </c>
    </row>
    <row r="10" spans="1:20" x14ac:dyDescent="0.15">
      <c r="A10" s="4" t="s">
        <v>559</v>
      </c>
      <c r="B10" s="81" t="s">
        <v>657</v>
      </c>
      <c r="C10" s="5"/>
      <c r="D10" s="9" t="s">
        <v>31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hidden="1" x14ac:dyDescent="0.15">
      <c r="A11" s="4" t="s">
        <v>559</v>
      </c>
      <c r="C11" s="5"/>
      <c r="D11" s="8" t="s">
        <v>361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idden="1" x14ac:dyDescent="0.15">
      <c r="A12" s="4" t="s">
        <v>559</v>
      </c>
      <c r="C12" s="5"/>
      <c r="D12" s="9" t="s">
        <v>169</v>
      </c>
      <c r="E12" s="10" t="s">
        <v>362</v>
      </c>
      <c r="F12" s="10" t="s">
        <v>362</v>
      </c>
      <c r="G12" s="10" t="s">
        <v>362</v>
      </c>
      <c r="H12" s="10" t="s">
        <v>362</v>
      </c>
      <c r="I12" s="10" t="s">
        <v>362</v>
      </c>
      <c r="J12" s="10" t="s">
        <v>362</v>
      </c>
      <c r="K12" s="10" t="s">
        <v>362</v>
      </c>
      <c r="L12" s="10" t="s">
        <v>362</v>
      </c>
      <c r="M12" s="10" t="s">
        <v>362</v>
      </c>
      <c r="N12" s="10" t="s">
        <v>362</v>
      </c>
      <c r="O12" s="10" t="s">
        <v>362</v>
      </c>
      <c r="P12" s="10" t="s">
        <v>362</v>
      </c>
      <c r="Q12" s="10" t="s">
        <v>362</v>
      </c>
      <c r="R12" s="10" t="s">
        <v>362</v>
      </c>
      <c r="S12" s="10" t="s">
        <v>362</v>
      </c>
      <c r="T12" s="10" t="s">
        <v>362</v>
      </c>
    </row>
    <row r="13" spans="1:20" hidden="1" x14ac:dyDescent="0.15">
      <c r="A13" s="4" t="s">
        <v>559</v>
      </c>
      <c r="C13" s="5"/>
      <c r="D13" s="9" t="s">
        <v>31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0.30674846625766872</v>
      </c>
      <c r="R13" s="10">
        <v>0.30674846625766872</v>
      </c>
      <c r="S13" s="10">
        <v>0.30674846625766872</v>
      </c>
      <c r="T13" s="10">
        <v>0.30674846625766872</v>
      </c>
    </row>
    <row r="14" spans="1:20" hidden="1" x14ac:dyDescent="0.15">
      <c r="A14" s="4" t="s">
        <v>559</v>
      </c>
      <c r="C14" s="5"/>
      <c r="D14" s="8" t="s">
        <v>171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15">
      <c r="A15" s="4" t="s">
        <v>559</v>
      </c>
      <c r="B15" s="81" t="s">
        <v>658</v>
      </c>
      <c r="C15" s="5"/>
      <c r="D15" s="12" t="s">
        <v>169</v>
      </c>
      <c r="E15" s="10" t="s">
        <v>305</v>
      </c>
      <c r="F15" s="10" t="s">
        <v>305</v>
      </c>
      <c r="G15" s="10" t="s">
        <v>305</v>
      </c>
      <c r="H15" s="10" t="s">
        <v>305</v>
      </c>
      <c r="I15" s="10" t="s">
        <v>305</v>
      </c>
      <c r="J15" s="10" t="s">
        <v>305</v>
      </c>
      <c r="K15" s="10" t="s">
        <v>305</v>
      </c>
      <c r="L15" s="10" t="s">
        <v>305</v>
      </c>
      <c r="M15" s="10" t="s">
        <v>305</v>
      </c>
      <c r="N15" s="10" t="s">
        <v>305</v>
      </c>
      <c r="O15" s="10" t="s">
        <v>305</v>
      </c>
      <c r="P15" s="10" t="s">
        <v>305</v>
      </c>
      <c r="Q15" s="10" t="s">
        <v>305</v>
      </c>
      <c r="R15" s="10" t="s">
        <v>305</v>
      </c>
      <c r="S15" s="10" t="s">
        <v>305</v>
      </c>
      <c r="T15" s="10" t="s">
        <v>305</v>
      </c>
    </row>
    <row r="16" spans="1:20" x14ac:dyDescent="0.15">
      <c r="A16" s="4" t="s">
        <v>559</v>
      </c>
      <c r="B16" s="81" t="s">
        <v>659</v>
      </c>
      <c r="C16" s="5"/>
      <c r="D16" s="9" t="s">
        <v>31</v>
      </c>
      <c r="E16" s="10">
        <v>1.7574692442882252</v>
      </c>
      <c r="F16" s="10">
        <v>1.7574692442882252</v>
      </c>
      <c r="G16" s="10">
        <v>1.7574692442882252</v>
      </c>
      <c r="H16" s="10">
        <v>1.7574692442882252</v>
      </c>
      <c r="I16" s="10">
        <v>1.7574692442882252</v>
      </c>
      <c r="J16" s="10">
        <v>1.7574692442882252</v>
      </c>
      <c r="K16" s="10">
        <v>1.7574692442882252</v>
      </c>
      <c r="L16" s="10">
        <v>2.0449897750511248</v>
      </c>
      <c r="M16" s="10">
        <v>1.9762845849802371</v>
      </c>
      <c r="N16" s="10">
        <v>2.0703933747412009</v>
      </c>
      <c r="O16" s="10">
        <v>2.5</v>
      </c>
      <c r="P16" s="10">
        <v>2.3696682464454977</v>
      </c>
      <c r="Q16" s="10">
        <v>2.9850746268656714</v>
      </c>
      <c r="R16" s="10">
        <v>2.9850746268656714</v>
      </c>
      <c r="S16" s="10">
        <v>2.9325513196480935</v>
      </c>
      <c r="T16" s="10">
        <v>2.9850746268656714</v>
      </c>
    </row>
    <row r="17" spans="1:21" hidden="1" x14ac:dyDescent="0.15">
      <c r="A17" s="4" t="s">
        <v>559</v>
      </c>
      <c r="C17" s="5"/>
      <c r="D17" s="8" t="s">
        <v>173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15">
      <c r="A18" s="4" t="s">
        <v>559</v>
      </c>
      <c r="B18" s="81" t="s">
        <v>660</v>
      </c>
      <c r="C18" s="5"/>
      <c r="D18" s="9" t="s">
        <v>32</v>
      </c>
      <c r="E18" s="10">
        <v>5.835</v>
      </c>
      <c r="F18" s="10">
        <v>5.835</v>
      </c>
      <c r="G18" s="10">
        <v>5.835</v>
      </c>
      <c r="H18" s="10">
        <v>5.835</v>
      </c>
      <c r="I18" s="10">
        <v>5.835</v>
      </c>
      <c r="J18" s="10">
        <v>5.835</v>
      </c>
      <c r="K18" s="10">
        <v>5.835</v>
      </c>
      <c r="L18" s="10">
        <v>5.835</v>
      </c>
      <c r="M18" s="10">
        <v>5.835</v>
      </c>
      <c r="N18" s="10">
        <v>5.835</v>
      </c>
      <c r="O18" s="10">
        <v>3.5249999999999999</v>
      </c>
      <c r="P18" s="10">
        <v>3.5249999999999999</v>
      </c>
      <c r="Q18" s="10">
        <v>3.5249999999999999</v>
      </c>
      <c r="R18" s="10">
        <v>3.5249999999999999</v>
      </c>
      <c r="S18" s="10">
        <v>3.5249999999999999</v>
      </c>
      <c r="T18" s="10">
        <v>3.5249999999999999</v>
      </c>
    </row>
    <row r="19" spans="1:21" x14ac:dyDescent="0.15">
      <c r="A19" s="4" t="s">
        <v>559</v>
      </c>
      <c r="B19" s="81" t="s">
        <v>174</v>
      </c>
      <c r="C19" s="5"/>
      <c r="D19" s="9" t="s">
        <v>174</v>
      </c>
      <c r="E19" s="10">
        <v>0.54</v>
      </c>
      <c r="F19" s="10">
        <v>0.54</v>
      </c>
      <c r="G19" s="10">
        <v>0.54</v>
      </c>
      <c r="H19" s="10">
        <v>0.54</v>
      </c>
      <c r="I19" s="10">
        <v>0.54</v>
      </c>
      <c r="J19" s="10">
        <v>0.54</v>
      </c>
      <c r="K19" s="10">
        <v>0.54</v>
      </c>
      <c r="L19" s="10">
        <v>0.54</v>
      </c>
      <c r="M19" s="10">
        <v>0.54</v>
      </c>
      <c r="N19" s="10">
        <v>0.54</v>
      </c>
      <c r="O19" s="10">
        <v>0.40699999999999997</v>
      </c>
      <c r="P19" s="10">
        <v>0.40699999999999997</v>
      </c>
      <c r="Q19" s="10">
        <v>0.40699999999999997</v>
      </c>
      <c r="R19" s="10">
        <v>0.40699999999999997</v>
      </c>
      <c r="S19" s="10">
        <v>0.40699999999999997</v>
      </c>
      <c r="T19" s="10">
        <v>0.40699999999999997</v>
      </c>
    </row>
    <row r="20" spans="1:21" hidden="1" x14ac:dyDescent="0.15">
      <c r="A20" s="4" t="s">
        <v>559</v>
      </c>
      <c r="C20" s="5"/>
      <c r="D20" s="9" t="s">
        <v>175</v>
      </c>
      <c r="E20" s="10">
        <v>0.38400000000000001</v>
      </c>
      <c r="F20" s="10">
        <v>0.38400000000000001</v>
      </c>
      <c r="G20" s="10">
        <v>0.38400000000000001</v>
      </c>
      <c r="H20" s="10">
        <v>0.38400000000000001</v>
      </c>
      <c r="I20" s="10">
        <v>0.38400000000000001</v>
      </c>
      <c r="J20" s="10">
        <v>0.38400000000000001</v>
      </c>
      <c r="K20" s="10">
        <v>0.38400000000000001</v>
      </c>
      <c r="L20" s="10">
        <v>0.38400000000000001</v>
      </c>
      <c r="M20" s="10">
        <v>0.38400000000000001</v>
      </c>
      <c r="N20" s="10">
        <v>0.38400000000000001</v>
      </c>
      <c r="O20" s="10">
        <v>0.316</v>
      </c>
      <c r="P20" s="10">
        <v>0.316</v>
      </c>
      <c r="Q20" s="10">
        <v>0.316</v>
      </c>
      <c r="R20" s="10">
        <v>0.316</v>
      </c>
      <c r="S20" s="10">
        <v>0.316</v>
      </c>
      <c r="T20" s="10">
        <v>0.316</v>
      </c>
    </row>
    <row r="21" spans="1:21" hidden="1" x14ac:dyDescent="0.15">
      <c r="A21" s="4" t="s">
        <v>559</v>
      </c>
      <c r="C21" s="5"/>
      <c r="D21" s="8" t="s">
        <v>176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1" hidden="1" x14ac:dyDescent="0.15">
      <c r="A22" s="4" t="s">
        <v>559</v>
      </c>
      <c r="C22" s="5"/>
      <c r="D22" s="9" t="s">
        <v>32</v>
      </c>
      <c r="E22" s="10" t="s">
        <v>274</v>
      </c>
      <c r="F22" s="10" t="s">
        <v>274</v>
      </c>
      <c r="G22" s="10" t="s">
        <v>274</v>
      </c>
      <c r="H22" s="10" t="s">
        <v>274</v>
      </c>
      <c r="I22" s="10" t="s">
        <v>274</v>
      </c>
      <c r="J22" s="10" t="s">
        <v>274</v>
      </c>
      <c r="K22" s="10" t="s">
        <v>274</v>
      </c>
      <c r="L22" s="10" t="s">
        <v>274</v>
      </c>
      <c r="M22" s="10" t="s">
        <v>274</v>
      </c>
      <c r="N22" s="10" t="s">
        <v>274</v>
      </c>
      <c r="O22" s="10" t="s">
        <v>274</v>
      </c>
      <c r="P22" s="10" t="s">
        <v>274</v>
      </c>
      <c r="Q22" s="10" t="s">
        <v>274</v>
      </c>
      <c r="R22" s="10" t="s">
        <v>274</v>
      </c>
      <c r="S22" s="10" t="s">
        <v>274</v>
      </c>
      <c r="T22" s="10" t="s">
        <v>274</v>
      </c>
    </row>
    <row r="23" spans="1:21" hidden="1" x14ac:dyDescent="0.15">
      <c r="A23" s="4" t="s">
        <v>559</v>
      </c>
      <c r="C23" s="5"/>
      <c r="D23" s="9" t="s">
        <v>174</v>
      </c>
      <c r="E23" s="10" t="s">
        <v>274</v>
      </c>
      <c r="F23" s="10" t="s">
        <v>274</v>
      </c>
      <c r="G23" s="10" t="s">
        <v>274</v>
      </c>
      <c r="H23" s="10" t="s">
        <v>274</v>
      </c>
      <c r="I23" s="10" t="s">
        <v>274</v>
      </c>
      <c r="J23" s="10" t="s">
        <v>274</v>
      </c>
      <c r="K23" s="10" t="s">
        <v>274</v>
      </c>
      <c r="L23" s="10" t="s">
        <v>274</v>
      </c>
      <c r="M23" s="10" t="s">
        <v>274</v>
      </c>
      <c r="N23" s="10" t="s">
        <v>274</v>
      </c>
      <c r="O23" s="10" t="s">
        <v>274</v>
      </c>
      <c r="P23" s="10" t="s">
        <v>274</v>
      </c>
      <c r="Q23" s="10" t="s">
        <v>274</v>
      </c>
      <c r="R23" s="10" t="s">
        <v>274</v>
      </c>
      <c r="S23" s="10" t="s">
        <v>274</v>
      </c>
      <c r="T23" s="10" t="s">
        <v>274</v>
      </c>
    </row>
    <row r="24" spans="1:21" hidden="1" x14ac:dyDescent="0.15">
      <c r="A24" s="4" t="s">
        <v>559</v>
      </c>
      <c r="B24" s="81"/>
      <c r="C24" s="5"/>
      <c r="D24" s="9" t="s">
        <v>175</v>
      </c>
      <c r="E24" s="10" t="s">
        <v>274</v>
      </c>
      <c r="F24" s="10" t="s">
        <v>274</v>
      </c>
      <c r="G24" s="10" t="s">
        <v>274</v>
      </c>
      <c r="H24" s="10" t="s">
        <v>274</v>
      </c>
      <c r="I24" s="10" t="s">
        <v>274</v>
      </c>
      <c r="J24" s="10" t="s">
        <v>274</v>
      </c>
      <c r="K24" s="10" t="s">
        <v>274</v>
      </c>
      <c r="L24" s="10" t="s">
        <v>274</v>
      </c>
      <c r="M24" s="10" t="s">
        <v>274</v>
      </c>
      <c r="N24" s="10" t="s">
        <v>274</v>
      </c>
      <c r="O24" s="10" t="s">
        <v>274</v>
      </c>
      <c r="P24" s="10" t="s">
        <v>274</v>
      </c>
      <c r="Q24" s="10" t="s">
        <v>274</v>
      </c>
      <c r="R24" s="10" t="s">
        <v>274</v>
      </c>
      <c r="S24" s="10" t="s">
        <v>274</v>
      </c>
      <c r="T24" s="10" t="s">
        <v>274</v>
      </c>
    </row>
    <row r="25" spans="1:21" hidden="1" x14ac:dyDescent="0.15">
      <c r="A25" s="4" t="s">
        <v>559</v>
      </c>
      <c r="B25" s="81"/>
      <c r="C25" s="5"/>
      <c r="D25" s="8" t="s">
        <v>177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1" hidden="1" x14ac:dyDescent="0.15">
      <c r="A26" s="4" t="s">
        <v>559</v>
      </c>
      <c r="B26" s="81"/>
      <c r="C26" s="5"/>
      <c r="D26" s="9" t="s">
        <v>178</v>
      </c>
      <c r="E26" s="10" t="s">
        <v>267</v>
      </c>
      <c r="F26" s="10" t="s">
        <v>267</v>
      </c>
      <c r="G26" s="10" t="s">
        <v>267</v>
      </c>
      <c r="H26" s="10" t="s">
        <v>267</v>
      </c>
      <c r="I26" s="10" t="s">
        <v>267</v>
      </c>
      <c r="J26" s="10" t="s">
        <v>267</v>
      </c>
      <c r="K26" s="10" t="s">
        <v>267</v>
      </c>
      <c r="L26" s="10" t="s">
        <v>267</v>
      </c>
      <c r="M26" s="10" t="s">
        <v>267</v>
      </c>
      <c r="N26" s="10" t="s">
        <v>267</v>
      </c>
      <c r="O26" s="10" t="s">
        <v>267</v>
      </c>
      <c r="P26" s="10" t="s">
        <v>267</v>
      </c>
      <c r="Q26" s="10" t="s">
        <v>267</v>
      </c>
      <c r="R26" s="10" t="s">
        <v>267</v>
      </c>
      <c r="S26" s="10" t="s">
        <v>267</v>
      </c>
      <c r="T26" s="10" t="s">
        <v>267</v>
      </c>
    </row>
    <row r="27" spans="1:21" hidden="1" x14ac:dyDescent="0.15">
      <c r="A27" s="4" t="s">
        <v>559</v>
      </c>
      <c r="B27" s="81"/>
      <c r="C27" s="5"/>
      <c r="D27" s="9" t="s">
        <v>179</v>
      </c>
      <c r="E27" s="10" t="s">
        <v>304</v>
      </c>
      <c r="F27" s="10" t="s">
        <v>304</v>
      </c>
      <c r="G27" s="10" t="s">
        <v>304</v>
      </c>
      <c r="H27" s="10" t="s">
        <v>304</v>
      </c>
      <c r="I27" s="10" t="s">
        <v>304</v>
      </c>
      <c r="J27" s="10" t="s">
        <v>304</v>
      </c>
      <c r="K27" s="10" t="s">
        <v>304</v>
      </c>
      <c r="L27" s="10" t="s">
        <v>304</v>
      </c>
      <c r="M27" s="10" t="s">
        <v>304</v>
      </c>
      <c r="N27" s="10" t="s">
        <v>304</v>
      </c>
      <c r="O27" s="10" t="s">
        <v>304</v>
      </c>
      <c r="P27" s="10" t="s">
        <v>304</v>
      </c>
      <c r="Q27" s="10" t="s">
        <v>304</v>
      </c>
      <c r="R27" s="10" t="s">
        <v>304</v>
      </c>
      <c r="S27" s="10" t="s">
        <v>304</v>
      </c>
      <c r="T27" s="10" t="s">
        <v>304</v>
      </c>
    </row>
    <row r="28" spans="1:21" hidden="1" x14ac:dyDescent="0.15">
      <c r="A28" s="4" t="s">
        <v>559</v>
      </c>
      <c r="B28" s="81"/>
      <c r="C28" s="5"/>
      <c r="D28" s="9" t="s">
        <v>31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>
        <v>0.32051282051282048</v>
      </c>
      <c r="T28" s="10">
        <v>0.32051282051282048</v>
      </c>
      <c r="U28" s="10"/>
    </row>
    <row r="29" spans="1:21" hidden="1" x14ac:dyDescent="0.15">
      <c r="A29" s="4" t="s">
        <v>559</v>
      </c>
      <c r="B29" s="81"/>
      <c r="C29" s="8" t="s">
        <v>185</v>
      </c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1" hidden="1" x14ac:dyDescent="0.15">
      <c r="A30" s="4" t="s">
        <v>559</v>
      </c>
      <c r="B30" s="81"/>
      <c r="C30" s="5"/>
      <c r="D30" s="8" t="s">
        <v>190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1" hidden="1" x14ac:dyDescent="0.15">
      <c r="A31" s="4" t="s">
        <v>559</v>
      </c>
      <c r="C31" s="5"/>
      <c r="D31" s="9" t="s">
        <v>275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1" x14ac:dyDescent="0.15">
      <c r="A32" s="4" t="s">
        <v>559</v>
      </c>
      <c r="B32" s="81" t="s">
        <v>185</v>
      </c>
      <c r="C32" s="5"/>
      <c r="D32" s="9" t="s">
        <v>311</v>
      </c>
      <c r="E32" s="10">
        <v>3415.7574300000001</v>
      </c>
      <c r="F32" s="10">
        <v>3397.93237</v>
      </c>
      <c r="G32" s="10">
        <v>3123.5545999999999</v>
      </c>
      <c r="H32" s="10">
        <v>3196.81531</v>
      </c>
      <c r="I32" s="10">
        <v>2658.5769100000002</v>
      </c>
      <c r="J32" s="10">
        <v>2763.8652299999999</v>
      </c>
      <c r="K32" s="10">
        <v>2284.6301200000003</v>
      </c>
      <c r="L32" s="10">
        <v>3213.1319100000001</v>
      </c>
      <c r="M32" s="10">
        <v>2303.1765099999998</v>
      </c>
      <c r="N32" s="10">
        <v>2402.4192400000002</v>
      </c>
      <c r="O32" s="10">
        <v>3061.0916400000001</v>
      </c>
      <c r="P32" s="10">
        <v>2184.8880299999996</v>
      </c>
      <c r="Q32" s="10">
        <v>2948.62608</v>
      </c>
      <c r="R32" s="10">
        <v>2079.52295</v>
      </c>
      <c r="S32" s="10">
        <v>2572.8196699999999</v>
      </c>
      <c r="T32" s="10">
        <v>2020.0631900000001</v>
      </c>
    </row>
    <row r="33" spans="1:20" hidden="1" x14ac:dyDescent="0.15">
      <c r="A33" s="4" t="s">
        <v>559</v>
      </c>
      <c r="C33" s="5"/>
      <c r="D33" s="9" t="s">
        <v>276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15">
      <c r="A34" s="4" t="s">
        <v>559</v>
      </c>
      <c r="B34" s="81" t="s">
        <v>661</v>
      </c>
      <c r="C34" s="5"/>
      <c r="D34" s="2" t="s">
        <v>312</v>
      </c>
      <c r="E34" s="10">
        <v>3494.7069000000001</v>
      </c>
      <c r="F34" s="10">
        <v>3682.0495299999998</v>
      </c>
      <c r="G34" s="10">
        <v>3665.5621900000001</v>
      </c>
      <c r="H34" s="10">
        <v>3703.9410600000001</v>
      </c>
      <c r="I34" s="10">
        <v>3375.9572699999999</v>
      </c>
      <c r="J34" s="10">
        <v>3602.6454500000004</v>
      </c>
      <c r="K34" s="10">
        <v>3348.3746299999998</v>
      </c>
      <c r="L34" s="10">
        <v>3807.0237400000001</v>
      </c>
      <c r="M34" s="10">
        <v>3350.7744500000003</v>
      </c>
      <c r="N34" s="10">
        <v>3580.5099599999999</v>
      </c>
      <c r="O34" s="10">
        <v>3779.9148399999999</v>
      </c>
      <c r="P34" s="10">
        <v>3301.4912000000004</v>
      </c>
      <c r="Q34" s="10">
        <v>3865.9818399999999</v>
      </c>
      <c r="R34" s="10">
        <v>3569.0302900000002</v>
      </c>
      <c r="S34" s="10">
        <v>3785.1825099999996</v>
      </c>
      <c r="T34" s="10">
        <v>4162.8317699999998</v>
      </c>
    </row>
    <row r="35" spans="1:20" hidden="1" x14ac:dyDescent="0.15">
      <c r="A35" s="4" t="s">
        <v>559</v>
      </c>
      <c r="C35" s="5"/>
      <c r="D35" s="8" t="s">
        <v>191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 x14ac:dyDescent="0.15">
      <c r="A36" s="4" t="s">
        <v>559</v>
      </c>
      <c r="B36" s="81" t="s">
        <v>662</v>
      </c>
      <c r="C36" s="5"/>
      <c r="D36" s="9" t="s">
        <v>192</v>
      </c>
      <c r="E36" s="63">
        <v>5.54</v>
      </c>
      <c r="F36" s="63">
        <v>5.54</v>
      </c>
      <c r="G36" s="63">
        <v>5.54</v>
      </c>
      <c r="H36" s="63">
        <v>5.54</v>
      </c>
      <c r="I36" s="63">
        <v>5.54</v>
      </c>
      <c r="J36" s="63">
        <v>5.54</v>
      </c>
      <c r="K36" s="63">
        <v>5.54</v>
      </c>
      <c r="L36" s="63">
        <v>5.54</v>
      </c>
      <c r="M36" s="63">
        <v>5.54</v>
      </c>
      <c r="N36" s="63">
        <v>5.54</v>
      </c>
      <c r="O36" s="63">
        <v>5.54</v>
      </c>
      <c r="P36" s="63">
        <v>5.54</v>
      </c>
      <c r="Q36" s="63">
        <v>5.54</v>
      </c>
      <c r="R36" s="63">
        <v>5.54</v>
      </c>
      <c r="S36" s="63">
        <v>5.54</v>
      </c>
      <c r="T36" s="63">
        <v>5.54</v>
      </c>
    </row>
    <row r="37" spans="1:20" x14ac:dyDescent="0.15">
      <c r="A37" s="4" t="s">
        <v>559</v>
      </c>
      <c r="B37" s="81" t="s">
        <v>663</v>
      </c>
      <c r="C37" s="5"/>
      <c r="D37" s="9" t="s">
        <v>193</v>
      </c>
      <c r="E37" s="65">
        <v>0.79</v>
      </c>
      <c r="F37" s="65">
        <v>0.79</v>
      </c>
      <c r="G37" s="65">
        <v>0.79</v>
      </c>
      <c r="H37" s="65">
        <v>0.79</v>
      </c>
      <c r="I37" s="65">
        <v>0.79</v>
      </c>
      <c r="J37" s="65">
        <v>0.79</v>
      </c>
      <c r="K37" s="65">
        <v>0.79</v>
      </c>
      <c r="L37" s="65">
        <v>0.79</v>
      </c>
      <c r="M37" s="65">
        <v>0.79</v>
      </c>
      <c r="N37" s="65">
        <v>0.79</v>
      </c>
      <c r="O37" s="65">
        <v>0.79</v>
      </c>
      <c r="P37" s="65">
        <v>0.79</v>
      </c>
      <c r="Q37" s="65">
        <v>0.79</v>
      </c>
      <c r="R37" s="65">
        <v>0.79</v>
      </c>
      <c r="S37" s="65">
        <v>0.79</v>
      </c>
      <c r="T37" s="65">
        <v>0.79</v>
      </c>
    </row>
    <row r="38" spans="1:20" hidden="1" x14ac:dyDescent="0.15">
      <c r="A38" s="4" t="s">
        <v>559</v>
      </c>
      <c r="C38" s="5"/>
      <c r="D38" s="8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idden="1" x14ac:dyDescent="0.15">
      <c r="A39" s="4" t="s">
        <v>559</v>
      </c>
      <c r="C39" s="5"/>
      <c r="D39" s="9" t="s">
        <v>314</v>
      </c>
      <c r="E39" s="10" t="s">
        <v>308</v>
      </c>
      <c r="F39" s="10" t="s">
        <v>308</v>
      </c>
      <c r="G39" s="10" t="s">
        <v>308</v>
      </c>
      <c r="H39" s="10" t="s">
        <v>308</v>
      </c>
      <c r="I39" s="10" t="s">
        <v>308</v>
      </c>
      <c r="J39" s="10" t="s">
        <v>308</v>
      </c>
      <c r="K39" s="10" t="s">
        <v>308</v>
      </c>
      <c r="L39" s="10" t="s">
        <v>308</v>
      </c>
      <c r="M39" s="10" t="s">
        <v>308</v>
      </c>
      <c r="N39" s="10" t="s">
        <v>308</v>
      </c>
      <c r="O39" s="10" t="s">
        <v>308</v>
      </c>
      <c r="P39" s="10" t="s">
        <v>308</v>
      </c>
      <c r="Q39" s="10" t="s">
        <v>308</v>
      </c>
      <c r="R39" s="10" t="s">
        <v>308</v>
      </c>
      <c r="S39" s="10" t="s">
        <v>308</v>
      </c>
      <c r="T39" s="10" t="s">
        <v>308</v>
      </c>
    </row>
    <row r="40" spans="1:20" hidden="1" x14ac:dyDescent="0.15">
      <c r="A40" s="4" t="s">
        <v>559</v>
      </c>
      <c r="C40" s="5"/>
      <c r="D40" s="9" t="s">
        <v>315</v>
      </c>
      <c r="E40" s="10" t="s">
        <v>308</v>
      </c>
      <c r="F40" s="10" t="s">
        <v>308</v>
      </c>
      <c r="G40" s="10" t="s">
        <v>308</v>
      </c>
      <c r="H40" s="10" t="s">
        <v>308</v>
      </c>
      <c r="I40" s="10" t="s">
        <v>308</v>
      </c>
      <c r="J40" s="10" t="s">
        <v>308</v>
      </c>
      <c r="K40" s="10" t="s">
        <v>308</v>
      </c>
      <c r="L40" s="10" t="s">
        <v>308</v>
      </c>
      <c r="M40" s="10" t="s">
        <v>308</v>
      </c>
      <c r="N40" s="10" t="s">
        <v>308</v>
      </c>
      <c r="O40" s="10" t="s">
        <v>308</v>
      </c>
      <c r="P40" s="10" t="s">
        <v>308</v>
      </c>
      <c r="Q40" s="10" t="s">
        <v>308</v>
      </c>
      <c r="R40" s="10" t="s">
        <v>308</v>
      </c>
      <c r="S40" s="10" t="s">
        <v>308</v>
      </c>
      <c r="T40" s="10" t="s">
        <v>308</v>
      </c>
    </row>
    <row r="41" spans="1:20" hidden="1" x14ac:dyDescent="0.15">
      <c r="A41" s="4" t="s">
        <v>559</v>
      </c>
      <c r="C41" s="5"/>
      <c r="D41" s="9" t="s">
        <v>313</v>
      </c>
      <c r="E41" s="10" t="s">
        <v>308</v>
      </c>
      <c r="F41" s="10" t="s">
        <v>308</v>
      </c>
      <c r="G41" s="10" t="s">
        <v>309</v>
      </c>
      <c r="H41" s="10" t="s">
        <v>308</v>
      </c>
      <c r="I41" s="10" t="s">
        <v>309</v>
      </c>
      <c r="J41" s="10" t="s">
        <v>309</v>
      </c>
      <c r="K41" s="10" t="s">
        <v>309</v>
      </c>
      <c r="L41" s="10" t="s">
        <v>308</v>
      </c>
      <c r="M41" s="10" t="s">
        <v>309</v>
      </c>
      <c r="N41" s="10" t="s">
        <v>309</v>
      </c>
      <c r="O41" s="10" t="s">
        <v>309</v>
      </c>
      <c r="P41" s="10" t="s">
        <v>309</v>
      </c>
      <c r="Q41" s="10" t="s">
        <v>309</v>
      </c>
      <c r="R41" s="10" t="s">
        <v>309</v>
      </c>
      <c r="S41" s="10" t="s">
        <v>309</v>
      </c>
      <c r="T41" s="10" t="s">
        <v>309</v>
      </c>
    </row>
    <row r="42" spans="1:20" hidden="1" x14ac:dyDescent="0.15">
      <c r="A42" s="4" t="s">
        <v>559</v>
      </c>
      <c r="C42" s="5"/>
      <c r="D42" s="9" t="s">
        <v>316</v>
      </c>
      <c r="E42" s="10" t="s">
        <v>308</v>
      </c>
      <c r="F42" s="10" t="s">
        <v>308</v>
      </c>
      <c r="G42" s="10" t="s">
        <v>309</v>
      </c>
      <c r="H42" s="10" t="s">
        <v>308</v>
      </c>
      <c r="I42" s="10" t="s">
        <v>309</v>
      </c>
      <c r="J42" s="10" t="s">
        <v>309</v>
      </c>
      <c r="K42" s="10" t="s">
        <v>309</v>
      </c>
      <c r="L42" s="10" t="s">
        <v>308</v>
      </c>
      <c r="M42" s="10" t="s">
        <v>309</v>
      </c>
      <c r="N42" s="10" t="s">
        <v>309</v>
      </c>
      <c r="O42" s="10" t="s">
        <v>309</v>
      </c>
      <c r="P42" s="10" t="s">
        <v>309</v>
      </c>
      <c r="Q42" s="10" t="s">
        <v>309</v>
      </c>
      <c r="R42" s="10" t="s">
        <v>309</v>
      </c>
      <c r="S42" s="10" t="s">
        <v>309</v>
      </c>
      <c r="T42" s="10" t="s">
        <v>309</v>
      </c>
    </row>
    <row r="43" spans="1:20" x14ac:dyDescent="0.15">
      <c r="A43" s="4" t="s">
        <v>559</v>
      </c>
      <c r="B43" s="4" t="s">
        <v>674</v>
      </c>
      <c r="C43" s="5"/>
      <c r="D43" s="8" t="s">
        <v>33</v>
      </c>
      <c r="E43" s="10">
        <f>SUM(E44:E47)</f>
        <v>114.14</v>
      </c>
      <c r="F43" s="10">
        <f t="shared" ref="F43:T43" si="0">SUM(F44:F47)</f>
        <v>115.49000000000001</v>
      </c>
      <c r="G43" s="10">
        <f t="shared" si="0"/>
        <v>120.79</v>
      </c>
      <c r="H43" s="10">
        <f t="shared" si="0"/>
        <v>117.24</v>
      </c>
      <c r="I43" s="10">
        <f t="shared" si="0"/>
        <v>109.28</v>
      </c>
      <c r="J43" s="10">
        <f t="shared" si="0"/>
        <v>120.97</v>
      </c>
      <c r="K43" s="10">
        <f t="shared" si="0"/>
        <v>105.33000000000001</v>
      </c>
      <c r="L43" s="10">
        <f t="shared" si="0"/>
        <v>113.02</v>
      </c>
      <c r="M43" s="10">
        <f t="shared" si="0"/>
        <v>121.84</v>
      </c>
      <c r="N43" s="10">
        <f t="shared" si="0"/>
        <v>109.38</v>
      </c>
      <c r="O43" s="10">
        <f t="shared" si="0"/>
        <v>107.36000000000001</v>
      </c>
      <c r="P43" s="10">
        <f t="shared" si="0"/>
        <v>113.96000000000001</v>
      </c>
      <c r="Q43" s="10">
        <f t="shared" si="0"/>
        <v>106.18</v>
      </c>
      <c r="R43" s="10">
        <f t="shared" si="0"/>
        <v>109.44999999999999</v>
      </c>
      <c r="S43" s="10">
        <f t="shared" si="0"/>
        <v>103.22</v>
      </c>
      <c r="T43" s="10">
        <f t="shared" si="0"/>
        <v>98.59</v>
      </c>
    </row>
    <row r="44" spans="1:20" hidden="1" x14ac:dyDescent="0.15">
      <c r="A44" s="4" t="s">
        <v>559</v>
      </c>
      <c r="C44" s="5"/>
      <c r="D44" s="9" t="s">
        <v>314</v>
      </c>
      <c r="E44" s="10">
        <v>18.82</v>
      </c>
      <c r="F44" s="10">
        <v>19.059999999999999</v>
      </c>
      <c r="G44" s="10">
        <v>20.84</v>
      </c>
      <c r="H44" s="10">
        <v>19.36</v>
      </c>
      <c r="I44" s="10">
        <v>18.05</v>
      </c>
      <c r="J44" s="10">
        <v>20.75</v>
      </c>
      <c r="K44" s="10">
        <v>18.059999999999999</v>
      </c>
      <c r="L44" s="10">
        <v>19.05</v>
      </c>
      <c r="M44" s="10">
        <v>19.670000000000002</v>
      </c>
      <c r="N44" s="10">
        <v>18.82</v>
      </c>
      <c r="O44" s="10">
        <v>17.14</v>
      </c>
      <c r="P44" s="10">
        <v>17.38</v>
      </c>
      <c r="Q44" s="10">
        <v>17.100000000000001</v>
      </c>
      <c r="R44" s="10">
        <v>17.25</v>
      </c>
      <c r="S44" s="10">
        <v>16.63</v>
      </c>
      <c r="T44" s="10">
        <v>16.48</v>
      </c>
    </row>
    <row r="45" spans="1:20" hidden="1" x14ac:dyDescent="0.15">
      <c r="A45" s="4" t="s">
        <v>559</v>
      </c>
      <c r="C45" s="5"/>
      <c r="D45" s="9" t="s">
        <v>315</v>
      </c>
      <c r="E45" s="10">
        <v>16.149999999999999</v>
      </c>
      <c r="F45" s="10">
        <v>16.149999999999999</v>
      </c>
      <c r="G45" s="10">
        <v>17.190000000000001</v>
      </c>
      <c r="H45" s="10">
        <v>16.66</v>
      </c>
      <c r="I45" s="10">
        <v>15.53</v>
      </c>
      <c r="J45" s="10">
        <v>17.489999999999998</v>
      </c>
      <c r="K45" s="10">
        <v>15.3</v>
      </c>
      <c r="L45" s="10">
        <v>16.07</v>
      </c>
      <c r="M45" s="10">
        <v>18.45</v>
      </c>
      <c r="N45" s="10">
        <v>15.83</v>
      </c>
      <c r="O45" s="10">
        <v>15.92</v>
      </c>
      <c r="P45" s="10">
        <v>17.940000000000001</v>
      </c>
      <c r="Q45" s="10">
        <v>15.99</v>
      </c>
      <c r="R45" s="10">
        <v>17.149999999999999</v>
      </c>
      <c r="S45" s="10">
        <v>15.88</v>
      </c>
      <c r="T45" s="10">
        <v>15.31</v>
      </c>
    </row>
    <row r="46" spans="1:20" hidden="1" x14ac:dyDescent="0.15">
      <c r="A46" s="4" t="s">
        <v>559</v>
      </c>
      <c r="C46" s="5"/>
      <c r="D46" s="9" t="s">
        <v>313</v>
      </c>
      <c r="E46" s="10">
        <v>30.42</v>
      </c>
      <c r="F46" s="10">
        <v>30.57</v>
      </c>
      <c r="G46" s="10">
        <v>30.46</v>
      </c>
      <c r="H46" s="10">
        <v>30.92</v>
      </c>
      <c r="I46" s="10">
        <v>28.85</v>
      </c>
      <c r="J46" s="10">
        <v>30.61</v>
      </c>
      <c r="K46" s="10">
        <v>26.48</v>
      </c>
      <c r="L46" s="10">
        <v>29.79</v>
      </c>
      <c r="M46" s="10">
        <v>31.69</v>
      </c>
      <c r="N46" s="10">
        <v>27.98</v>
      </c>
      <c r="O46" s="10">
        <v>28.2</v>
      </c>
      <c r="P46" s="10">
        <v>29.64</v>
      </c>
      <c r="Q46" s="10">
        <v>28.06</v>
      </c>
      <c r="R46" s="10">
        <v>28.4</v>
      </c>
      <c r="S46" s="10">
        <v>26.21</v>
      </c>
      <c r="T46" s="10">
        <v>23.83</v>
      </c>
    </row>
    <row r="47" spans="1:20" hidden="1" x14ac:dyDescent="0.15">
      <c r="A47" s="4" t="s">
        <v>559</v>
      </c>
      <c r="C47" s="5"/>
      <c r="D47" s="9" t="s">
        <v>316</v>
      </c>
      <c r="E47" s="10">
        <v>48.75</v>
      </c>
      <c r="F47" s="10">
        <v>49.71</v>
      </c>
      <c r="G47" s="10">
        <v>52.3</v>
      </c>
      <c r="H47" s="10">
        <v>50.3</v>
      </c>
      <c r="I47" s="10">
        <v>46.85</v>
      </c>
      <c r="J47" s="10">
        <v>52.12</v>
      </c>
      <c r="K47" s="10">
        <v>45.49</v>
      </c>
      <c r="L47" s="10">
        <v>48.11</v>
      </c>
      <c r="M47" s="10">
        <v>52.03</v>
      </c>
      <c r="N47" s="10">
        <v>46.75</v>
      </c>
      <c r="O47" s="10">
        <v>46.1</v>
      </c>
      <c r="P47" s="10">
        <v>49</v>
      </c>
      <c r="Q47" s="10">
        <v>45.03</v>
      </c>
      <c r="R47" s="10">
        <v>46.65</v>
      </c>
      <c r="S47" s="10">
        <v>44.5</v>
      </c>
      <c r="T47" s="10">
        <v>42.97</v>
      </c>
    </row>
    <row r="48" spans="1:20" hidden="1" x14ac:dyDescent="0.15">
      <c r="A48" s="4" t="s">
        <v>559</v>
      </c>
      <c r="C48" s="8" t="s">
        <v>202</v>
      </c>
      <c r="D48" s="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idden="1" x14ac:dyDescent="0.15">
      <c r="A49" s="4" t="s">
        <v>559</v>
      </c>
      <c r="C49" s="5"/>
      <c r="D49" s="8" t="s">
        <v>203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idden="1" x14ac:dyDescent="0.15">
      <c r="A50" s="4" t="s">
        <v>559</v>
      </c>
      <c r="C50" s="5"/>
      <c r="D50" s="9" t="s">
        <v>277</v>
      </c>
      <c r="E50" s="64">
        <v>7.222222081313863E-2</v>
      </c>
      <c r="F50" s="64">
        <v>9.0731658359944498E-2</v>
      </c>
      <c r="G50" s="64">
        <v>6.2464642380631964E-2</v>
      </c>
      <c r="H50" s="64">
        <v>9.4253871560796509E-2</v>
      </c>
      <c r="I50" s="64">
        <v>3.8932686147213083E-2</v>
      </c>
      <c r="J50" s="64">
        <v>8.3271739240432172E-2</v>
      </c>
      <c r="K50" s="64">
        <v>0.12177608061611732</v>
      </c>
      <c r="L50" s="64">
        <v>4.9703510358142092E-2</v>
      </c>
      <c r="M50" s="64">
        <v>3.6944697866125906E-2</v>
      </c>
      <c r="N50" s="64">
        <v>6.3318649732473919E-2</v>
      </c>
      <c r="O50" s="64">
        <v>0.10046486619856945</v>
      </c>
      <c r="P50" s="64">
        <v>3.6945562389469749E-2</v>
      </c>
      <c r="Q50" s="64">
        <v>4.8910560783077504E-2</v>
      </c>
      <c r="R50" s="64">
        <v>6.6915583454597846E-2</v>
      </c>
      <c r="S50" s="64">
        <v>4.9551307670124584E-2</v>
      </c>
      <c r="T50" s="64">
        <v>8.6769898082271327E-2</v>
      </c>
    </row>
    <row r="51" spans="1:20" hidden="1" x14ac:dyDescent="0.15">
      <c r="A51" s="4" t="s">
        <v>559</v>
      </c>
      <c r="C51" s="5"/>
      <c r="D51" s="9" t="s">
        <v>34</v>
      </c>
      <c r="E51" s="10">
        <v>42.05</v>
      </c>
      <c r="F51" s="10">
        <v>53.44</v>
      </c>
      <c r="G51" s="10">
        <v>36.32</v>
      </c>
      <c r="H51" s="10">
        <v>54.51</v>
      </c>
      <c r="I51" s="10">
        <v>20.54</v>
      </c>
      <c r="J51" s="10">
        <v>46.48</v>
      </c>
      <c r="K51" s="10">
        <v>60.73</v>
      </c>
      <c r="L51" s="10">
        <v>28.54</v>
      </c>
      <c r="M51" s="10">
        <v>18.73</v>
      </c>
      <c r="N51" s="10">
        <v>32.229999999999997</v>
      </c>
      <c r="O51" s="10">
        <v>52.16</v>
      </c>
      <c r="P51" s="10">
        <v>17.82</v>
      </c>
      <c r="Q51" s="10">
        <v>24.35</v>
      </c>
      <c r="R51" s="10">
        <v>31.16</v>
      </c>
      <c r="S51" s="10">
        <v>23.12</v>
      </c>
      <c r="T51" s="10">
        <v>36.14</v>
      </c>
    </row>
    <row r="52" spans="1:20" hidden="1" x14ac:dyDescent="0.15">
      <c r="A52" s="4" t="s">
        <v>559</v>
      </c>
      <c r="C52" s="5"/>
      <c r="D52" s="8" t="s">
        <v>204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idden="1" x14ac:dyDescent="0.15">
      <c r="A53" s="4" t="s">
        <v>559</v>
      </c>
      <c r="C53" s="5"/>
      <c r="D53" s="9" t="s">
        <v>278</v>
      </c>
      <c r="E53" s="64">
        <v>1.1446976741513924E-2</v>
      </c>
      <c r="F53" s="64">
        <v>8.1767465819092902E-3</v>
      </c>
      <c r="G53" s="64">
        <v>8.5673413604448814E-3</v>
      </c>
      <c r="H53" s="64">
        <v>1.0690840044331396E-2</v>
      </c>
      <c r="I53" s="64">
        <v>8.411524768552614E-3</v>
      </c>
      <c r="J53" s="64">
        <v>8.1012398432468245E-3</v>
      </c>
      <c r="K53" s="64">
        <v>8.4127102789258203E-3</v>
      </c>
      <c r="L53" s="64">
        <v>1.0062604056097336E-2</v>
      </c>
      <c r="M53" s="64">
        <v>7.1592273347389308E-3</v>
      </c>
      <c r="N53" s="64">
        <v>8.2959610031794091E-3</v>
      </c>
      <c r="O53" s="64">
        <v>8.877781711217456E-3</v>
      </c>
      <c r="P53" s="64">
        <v>7.1633987240144054E-3</v>
      </c>
      <c r="Q53" s="64">
        <v>7.9671154746324812E-3</v>
      </c>
      <c r="R53" s="64">
        <v>8.6657229186530293E-3</v>
      </c>
      <c r="S53" s="64">
        <v>7.9638283921556786E-3</v>
      </c>
      <c r="T53" s="64">
        <v>4.1712614265608143E-3</v>
      </c>
    </row>
    <row r="54" spans="1:20" hidden="1" x14ac:dyDescent="0.15">
      <c r="A54" s="4" t="s">
        <v>559</v>
      </c>
      <c r="C54" s="5"/>
      <c r="D54" s="9" t="s">
        <v>34</v>
      </c>
      <c r="E54" s="10">
        <v>6.22</v>
      </c>
      <c r="F54" s="10">
        <v>5.15</v>
      </c>
      <c r="G54" s="10">
        <v>5.43</v>
      </c>
      <c r="H54" s="10">
        <v>7.49</v>
      </c>
      <c r="I54" s="10">
        <v>5.22</v>
      </c>
      <c r="J54" s="10">
        <v>5.1100000000000003</v>
      </c>
      <c r="K54" s="10">
        <v>5.81</v>
      </c>
      <c r="L54" s="10">
        <v>7.81</v>
      </c>
      <c r="M54" s="10">
        <v>4.12</v>
      </c>
      <c r="N54" s="10">
        <v>6.54</v>
      </c>
      <c r="O54" s="10">
        <v>6.48</v>
      </c>
      <c r="P54" s="10">
        <v>4.0199999999999996</v>
      </c>
      <c r="Q54" s="10">
        <v>6.25</v>
      </c>
      <c r="R54" s="10">
        <v>5.71</v>
      </c>
      <c r="S54" s="10">
        <v>6.59</v>
      </c>
      <c r="T54" s="10">
        <v>4.75</v>
      </c>
    </row>
    <row r="55" spans="1:20" hidden="1" x14ac:dyDescent="0.15">
      <c r="A55" s="4" t="s">
        <v>559</v>
      </c>
      <c r="C55" s="5"/>
      <c r="D55" s="8" t="s">
        <v>205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idden="1" x14ac:dyDescent="0.15">
      <c r="A56" s="4" t="s">
        <v>559</v>
      </c>
      <c r="C56" s="5"/>
      <c r="D56" s="9" t="s">
        <v>35</v>
      </c>
      <c r="E56" s="10">
        <v>48.27</v>
      </c>
      <c r="F56" s="10">
        <v>58.6</v>
      </c>
      <c r="G56" s="10">
        <v>41.75</v>
      </c>
      <c r="H56" s="10">
        <v>62</v>
      </c>
      <c r="I56" s="10">
        <v>25.76</v>
      </c>
      <c r="J56" s="10">
        <v>51.6</v>
      </c>
      <c r="K56" s="10">
        <v>66.540000000000006</v>
      </c>
      <c r="L56" s="10">
        <v>36.35</v>
      </c>
      <c r="M56" s="10">
        <v>22.85</v>
      </c>
      <c r="N56" s="10">
        <v>38.78</v>
      </c>
      <c r="O56" s="10">
        <v>58.63</v>
      </c>
      <c r="P56" s="10">
        <v>21.83</v>
      </c>
      <c r="Q56" s="10">
        <v>30.6</v>
      </c>
      <c r="R56" s="10">
        <v>36.86</v>
      </c>
      <c r="S56" s="10">
        <v>29.71</v>
      </c>
      <c r="T56" s="10">
        <v>40.89</v>
      </c>
    </row>
    <row r="57" spans="1:20" hidden="1" x14ac:dyDescent="0.15">
      <c r="A57" s="4" t="s">
        <v>559</v>
      </c>
      <c r="C57" s="8" t="s">
        <v>206</v>
      </c>
      <c r="D57" s="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idden="1" x14ac:dyDescent="0.15">
      <c r="A58" s="4" t="s">
        <v>559</v>
      </c>
      <c r="C58" s="5"/>
      <c r="D58" s="8" t="s">
        <v>207</v>
      </c>
    </row>
    <row r="59" spans="1:20" hidden="1" x14ac:dyDescent="0.15">
      <c r="A59" s="4" t="s">
        <v>559</v>
      </c>
      <c r="C59" s="5"/>
      <c r="D59" s="9" t="s">
        <v>199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idden="1" x14ac:dyDescent="0.15">
      <c r="A60" s="4" t="s">
        <v>559</v>
      </c>
      <c r="C60" s="5"/>
      <c r="D60" s="9" t="s">
        <v>200</v>
      </c>
      <c r="E60" s="10">
        <v>6041913.888888889</v>
      </c>
      <c r="F60" s="10">
        <v>6144113.888888889</v>
      </c>
      <c r="G60" s="10">
        <v>5670177.7777777771</v>
      </c>
      <c r="H60" s="10">
        <v>5807797.222222222</v>
      </c>
      <c r="I60" s="10">
        <v>5020475</v>
      </c>
      <c r="J60" s="10">
        <v>4880800</v>
      </c>
      <c r="K60" s="10">
        <v>4532091.666666667</v>
      </c>
      <c r="L60" s="10">
        <v>5637280.555555555</v>
      </c>
      <c r="M60" s="10">
        <v>3915866.666666667</v>
      </c>
      <c r="N60" s="10">
        <v>4570638.888888889</v>
      </c>
      <c r="O60" s="10">
        <v>4527244.444444444</v>
      </c>
      <c r="P60" s="10">
        <v>3545466.6666666665</v>
      </c>
      <c r="Q60" s="10">
        <v>4022738.888888889</v>
      </c>
      <c r="R60" s="10">
        <v>3253083.3333333335</v>
      </c>
      <c r="S60" s="10">
        <v>3336769.4444444445</v>
      </c>
      <c r="T60" s="10">
        <v>2199008.3333333335</v>
      </c>
    </row>
    <row r="61" spans="1:20" hidden="1" x14ac:dyDescent="0.15">
      <c r="A61" s="4" t="s">
        <v>559</v>
      </c>
      <c r="C61" s="5"/>
      <c r="D61" s="9" t="s">
        <v>208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  <c r="S61" s="10">
        <v>2326391.6666666665</v>
      </c>
      <c r="T61" s="10">
        <v>2326391.6666666665</v>
      </c>
    </row>
    <row r="62" spans="1:20" hidden="1" x14ac:dyDescent="0.15">
      <c r="A62" s="4" t="s">
        <v>559</v>
      </c>
      <c r="C62" s="5"/>
      <c r="D62" s="9" t="s">
        <v>209</v>
      </c>
      <c r="E62" s="10">
        <v>91075</v>
      </c>
      <c r="F62" s="10">
        <v>90913.888888888891</v>
      </c>
      <c r="G62" s="10">
        <v>90886.111111111109</v>
      </c>
      <c r="H62" s="10">
        <v>91038.888888888891</v>
      </c>
      <c r="I62" s="10">
        <v>91022.222222222219</v>
      </c>
      <c r="J62" s="10">
        <v>90933.333333333328</v>
      </c>
      <c r="K62" s="10">
        <v>90836.111111111109</v>
      </c>
      <c r="L62" s="10">
        <v>90927.777777777766</v>
      </c>
      <c r="M62" s="10">
        <v>90913.888888888891</v>
      </c>
      <c r="N62" s="10">
        <v>90777.777777777781</v>
      </c>
      <c r="O62" s="10">
        <v>90802.777777777766</v>
      </c>
      <c r="P62" s="10">
        <v>90819.444444444438</v>
      </c>
      <c r="Q62" s="10">
        <v>90877.777777777781</v>
      </c>
      <c r="R62" s="10">
        <v>90766.666666666657</v>
      </c>
      <c r="S62" s="10">
        <v>90741.666666666672</v>
      </c>
      <c r="T62" s="10">
        <v>90200</v>
      </c>
    </row>
    <row r="63" spans="1:20" hidden="1" x14ac:dyDescent="0.15">
      <c r="A63" s="4" t="s">
        <v>559</v>
      </c>
      <c r="C63" s="5"/>
      <c r="D63" s="9" t="s">
        <v>210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  <c r="S63" s="10">
        <v>1817169.4444444445</v>
      </c>
      <c r="T63" s="10">
        <v>1817169.4444444445</v>
      </c>
    </row>
    <row r="64" spans="1:20" hidden="1" x14ac:dyDescent="0.15">
      <c r="A64" s="4" t="s">
        <v>559</v>
      </c>
      <c r="C64" s="5"/>
      <c r="D64" s="9" t="s">
        <v>211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  <c r="S64" s="10">
        <v>694291.66666666663</v>
      </c>
      <c r="T64" s="10">
        <v>694291.66666666663</v>
      </c>
    </row>
    <row r="65" spans="1:20" hidden="1" x14ac:dyDescent="0.15">
      <c r="A65" s="4" t="s">
        <v>559</v>
      </c>
      <c r="C65" s="5"/>
      <c r="D65" s="9" t="s">
        <v>212</v>
      </c>
      <c r="E65" s="10">
        <v>1111300</v>
      </c>
      <c r="F65" s="10">
        <v>1104200</v>
      </c>
      <c r="G65" s="10">
        <v>1204191.6666666667</v>
      </c>
      <c r="H65" s="10">
        <v>1121686.1111111112</v>
      </c>
      <c r="I65" s="10">
        <v>1043163.8888888889</v>
      </c>
      <c r="J65" s="10">
        <v>1204102.777777778</v>
      </c>
      <c r="K65" s="10">
        <v>1025124.9999999999</v>
      </c>
      <c r="L65" s="10">
        <v>1083111.111111111</v>
      </c>
      <c r="M65" s="10">
        <v>1191336.1111111112</v>
      </c>
      <c r="N65" s="10">
        <v>1060836.1111111112</v>
      </c>
      <c r="O65" s="10">
        <v>1010316.6666666666</v>
      </c>
      <c r="P65" s="10">
        <v>1086363.8888888888</v>
      </c>
      <c r="Q65" s="10">
        <v>1010566.6666666666</v>
      </c>
      <c r="R65" s="10">
        <v>1050011.111111111</v>
      </c>
      <c r="S65" s="10">
        <v>985736.11111111112</v>
      </c>
      <c r="T65" s="10">
        <v>968341.66666666674</v>
      </c>
    </row>
    <row r="66" spans="1:20" hidden="1" x14ac:dyDescent="0.15">
      <c r="A66" s="4" t="s">
        <v>559</v>
      </c>
      <c r="C66" s="5"/>
      <c r="D66" s="9" t="s">
        <v>213</v>
      </c>
      <c r="E66" s="10">
        <v>536961.11111111112</v>
      </c>
      <c r="F66" s="10">
        <v>515213.88888888888</v>
      </c>
      <c r="G66" s="10">
        <v>460500</v>
      </c>
      <c r="H66" s="10">
        <v>470233.33333333331</v>
      </c>
      <c r="I66" s="10">
        <v>402850</v>
      </c>
      <c r="J66" s="10">
        <v>406288.88888888893</v>
      </c>
      <c r="K66" s="10">
        <v>331730.55555555556</v>
      </c>
      <c r="L66" s="10">
        <v>457736.11111111107</v>
      </c>
      <c r="M66" s="10">
        <v>336138.88888888888</v>
      </c>
      <c r="N66" s="10">
        <v>340972.22222222219</v>
      </c>
      <c r="O66" s="10">
        <v>414844.44444444444</v>
      </c>
      <c r="P66" s="10">
        <v>307313.88888888888</v>
      </c>
      <c r="Q66" s="10">
        <v>384572.22222222225</v>
      </c>
      <c r="R66" s="10">
        <v>281461.11111111112</v>
      </c>
      <c r="S66" s="10">
        <v>319986.11111111112</v>
      </c>
      <c r="T66" s="10">
        <v>213788.88888888888</v>
      </c>
    </row>
    <row r="67" spans="1:20" hidden="1" x14ac:dyDescent="0.15">
      <c r="A67" s="4" t="s">
        <v>559</v>
      </c>
      <c r="C67" s="5"/>
      <c r="D67" s="9" t="s">
        <v>214</v>
      </c>
      <c r="E67" s="10">
        <v>370891.66666666669</v>
      </c>
      <c r="F67" s="10">
        <v>365561.11111111112</v>
      </c>
      <c r="G67" s="10">
        <v>338133.33333333331</v>
      </c>
      <c r="H67" s="10">
        <v>334836.11111111112</v>
      </c>
      <c r="I67" s="10">
        <v>288675</v>
      </c>
      <c r="J67" s="10">
        <v>295269.44444444444</v>
      </c>
      <c r="K67" s="10">
        <v>248055.55555555556</v>
      </c>
      <c r="L67" s="10">
        <v>318897.22222222219</v>
      </c>
      <c r="M67" s="10">
        <v>231336.11111111109</v>
      </c>
      <c r="N67" s="10">
        <v>258072.22222222219</v>
      </c>
      <c r="O67" s="10">
        <v>264100</v>
      </c>
      <c r="P67" s="10">
        <v>202208.33333333334</v>
      </c>
      <c r="Q67" s="10">
        <v>228302.77777777778</v>
      </c>
      <c r="R67" s="10">
        <v>181538.88888888888</v>
      </c>
      <c r="S67" s="10">
        <v>182536.11111111109</v>
      </c>
      <c r="T67" s="10">
        <v>117161.11111111109</v>
      </c>
    </row>
    <row r="68" spans="1:20" hidden="1" x14ac:dyDescent="0.15">
      <c r="A68" s="4" t="s">
        <v>559</v>
      </c>
      <c r="C68" s="5"/>
      <c r="D68" s="9" t="s">
        <v>215</v>
      </c>
      <c r="E68" s="10">
        <v>7797.2222222222217</v>
      </c>
      <c r="F68" s="10">
        <v>94700</v>
      </c>
      <c r="G68" s="10">
        <v>380516.66666666663</v>
      </c>
      <c r="H68" s="10">
        <v>250661.11111111109</v>
      </c>
      <c r="I68" s="10">
        <v>93016.666666666672</v>
      </c>
      <c r="J68" s="10">
        <v>748366.66666666663</v>
      </c>
      <c r="K68" s="10">
        <v>64988.888888888891</v>
      </c>
      <c r="L68" s="10">
        <v>398855.55555555556</v>
      </c>
      <c r="M68" s="10">
        <v>712086.11111111112</v>
      </c>
      <c r="N68" s="10">
        <v>205291.66666666666</v>
      </c>
      <c r="O68" s="10">
        <v>445299.99999999994</v>
      </c>
      <c r="P68" s="10">
        <v>694236.11111111112</v>
      </c>
      <c r="Q68" s="10">
        <v>539569.4444444445</v>
      </c>
      <c r="R68" s="10">
        <v>695722.22222222213</v>
      </c>
      <c r="S68" s="10">
        <v>658444.4444444445</v>
      </c>
      <c r="T68" s="10">
        <v>863799.99999999988</v>
      </c>
    </row>
    <row r="69" spans="1:20" hidden="1" x14ac:dyDescent="0.15">
      <c r="A69" s="4" t="s">
        <v>559</v>
      </c>
      <c r="C69" s="5"/>
      <c r="D69" s="9" t="s">
        <v>194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</row>
    <row r="70" spans="1:20" hidden="1" x14ac:dyDescent="0.15">
      <c r="A70" s="4" t="s">
        <v>559</v>
      </c>
      <c r="C70" s="5"/>
      <c r="D70" s="9" t="s">
        <v>216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</row>
    <row r="71" spans="1:20" hidden="1" x14ac:dyDescent="0.15">
      <c r="A71" s="4" t="s">
        <v>559</v>
      </c>
      <c r="C71" s="5"/>
      <c r="D71" s="9" t="s">
        <v>217</v>
      </c>
      <c r="E71" s="10">
        <v>56830.555555555555</v>
      </c>
      <c r="F71" s="10">
        <v>54613.888888888891</v>
      </c>
      <c r="G71" s="10">
        <v>54802.777777777774</v>
      </c>
      <c r="H71" s="10">
        <v>52597.222222222219</v>
      </c>
      <c r="I71" s="10">
        <v>53072.222222222219</v>
      </c>
      <c r="J71" s="10">
        <v>53152.777777777774</v>
      </c>
      <c r="K71" s="10">
        <v>51533.333333333336</v>
      </c>
      <c r="L71" s="10">
        <v>51275</v>
      </c>
      <c r="M71" s="10">
        <v>51116.666666666672</v>
      </c>
      <c r="N71" s="10">
        <v>50333.333333333328</v>
      </c>
      <c r="O71" s="10">
        <v>50436.111111111109</v>
      </c>
      <c r="P71" s="10">
        <v>50083.333333333336</v>
      </c>
      <c r="Q71" s="10">
        <v>50016.666666666664</v>
      </c>
      <c r="R71" s="10">
        <v>49319.444444444445</v>
      </c>
      <c r="S71" s="10">
        <v>48649.999999999993</v>
      </c>
      <c r="T71" s="10">
        <v>47713.888888888891</v>
      </c>
    </row>
    <row r="72" spans="1:20" hidden="1" x14ac:dyDescent="0.15">
      <c r="A72" s="4" t="s">
        <v>559</v>
      </c>
      <c r="C72" s="5"/>
      <c r="D72" s="9" t="s">
        <v>218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</row>
    <row r="73" spans="1:20" hidden="1" x14ac:dyDescent="0.15">
      <c r="A73" s="4" t="s">
        <v>559</v>
      </c>
      <c r="C73" s="5"/>
      <c r="D73" s="9" t="s">
        <v>219</v>
      </c>
      <c r="E73" s="10">
        <v>13054627.777777778</v>
      </c>
      <c r="F73" s="10">
        <v>13207175</v>
      </c>
      <c r="G73" s="10">
        <v>13037061.11111111</v>
      </c>
      <c r="H73" s="10">
        <v>12966705.555555556</v>
      </c>
      <c r="I73" s="10">
        <v>11830130.555555556</v>
      </c>
      <c r="J73" s="10">
        <v>12516766.666666666</v>
      </c>
      <c r="K73" s="10">
        <v>11182213.888888888</v>
      </c>
      <c r="L73" s="10">
        <v>12875941.666666666</v>
      </c>
      <c r="M73" s="10">
        <v>11366650</v>
      </c>
      <c r="N73" s="10">
        <v>11414775</v>
      </c>
      <c r="O73" s="10">
        <v>11640902.777777778</v>
      </c>
      <c r="P73" s="10">
        <v>10814347.222222222</v>
      </c>
      <c r="Q73" s="10">
        <v>11164497.222222222</v>
      </c>
      <c r="R73" s="10">
        <v>10439758.333333332</v>
      </c>
      <c r="S73" s="10">
        <v>10460716.666666666</v>
      </c>
      <c r="T73" s="10">
        <v>9337869.444444444</v>
      </c>
    </row>
    <row r="74" spans="1:20" hidden="1" x14ac:dyDescent="0.15">
      <c r="A74" s="4" t="s">
        <v>559</v>
      </c>
      <c r="C74" s="5"/>
      <c r="D74" s="8" t="s">
        <v>279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idden="1" x14ac:dyDescent="0.15">
      <c r="A75" s="4" t="s">
        <v>559</v>
      </c>
      <c r="C75" s="5"/>
      <c r="D75" s="9" t="s">
        <v>199</v>
      </c>
      <c r="E75" s="10">
        <v>10372910</v>
      </c>
      <c r="F75" s="10">
        <v>12231090</v>
      </c>
      <c r="G75" s="10">
        <v>12366960</v>
      </c>
      <c r="H75" s="10">
        <v>13729090</v>
      </c>
      <c r="I75" s="10">
        <v>11945840</v>
      </c>
      <c r="J75" s="10">
        <v>12232100</v>
      </c>
      <c r="K75" s="10">
        <v>13443620</v>
      </c>
      <c r="L75" s="10">
        <v>15343140</v>
      </c>
      <c r="M75" s="10">
        <v>10856460</v>
      </c>
      <c r="N75" s="10">
        <v>15586420</v>
      </c>
      <c r="O75" s="10">
        <v>14238060</v>
      </c>
      <c r="P75" s="10">
        <v>10453230</v>
      </c>
      <c r="Q75" s="10">
        <v>15412790</v>
      </c>
      <c r="R75" s="10">
        <v>12588580</v>
      </c>
      <c r="S75" s="10">
        <v>16305680</v>
      </c>
      <c r="T75" s="10">
        <v>23191490</v>
      </c>
    </row>
    <row r="76" spans="1:20" hidden="1" x14ac:dyDescent="0.15">
      <c r="A76" s="4" t="s">
        <v>559</v>
      </c>
      <c r="C76" s="5"/>
      <c r="D76" s="9" t="s">
        <v>200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</row>
    <row r="77" spans="1:20" hidden="1" x14ac:dyDescent="0.15">
      <c r="A77" s="4" t="s">
        <v>559</v>
      </c>
      <c r="C77" s="5"/>
      <c r="D77" s="9" t="s">
        <v>208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hidden="1" x14ac:dyDescent="0.15">
      <c r="A78" s="4" t="s">
        <v>559</v>
      </c>
      <c r="C78" s="5"/>
      <c r="D78" s="9" t="s">
        <v>209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hidden="1" x14ac:dyDescent="0.15">
      <c r="A79" s="4" t="s">
        <v>559</v>
      </c>
      <c r="C79" s="5"/>
      <c r="D79" s="9" t="s">
        <v>210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  <c r="S79" s="10">
        <v>1358420</v>
      </c>
      <c r="T79" s="10">
        <v>1358420</v>
      </c>
    </row>
    <row r="80" spans="1:20" hidden="1" x14ac:dyDescent="0.15">
      <c r="A80" s="4" t="s">
        <v>559</v>
      </c>
      <c r="C80" s="5"/>
      <c r="D80" s="9" t="s">
        <v>211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</row>
    <row r="81" spans="1:20" hidden="1" x14ac:dyDescent="0.15">
      <c r="A81" s="4" t="s">
        <v>559</v>
      </c>
      <c r="C81" s="5"/>
      <c r="D81" s="9" t="s">
        <v>212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hidden="1" x14ac:dyDescent="0.15">
      <c r="A82" s="4" t="s">
        <v>559</v>
      </c>
      <c r="C82" s="5"/>
      <c r="D82" s="9" t="s">
        <v>213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</row>
    <row r="83" spans="1:20" hidden="1" x14ac:dyDescent="0.15">
      <c r="A83" s="4" t="s">
        <v>559</v>
      </c>
      <c r="C83" s="5"/>
      <c r="D83" s="9" t="s">
        <v>214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</row>
    <row r="84" spans="1:20" hidden="1" x14ac:dyDescent="0.15">
      <c r="A84" s="4" t="s">
        <v>559</v>
      </c>
      <c r="C84" s="5"/>
      <c r="D84" s="9" t="s">
        <v>215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</row>
    <row r="85" spans="1:20" hidden="1" x14ac:dyDescent="0.15">
      <c r="A85" s="4" t="s">
        <v>559</v>
      </c>
      <c r="C85" s="5"/>
      <c r="D85" s="9" t="s">
        <v>194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</row>
    <row r="86" spans="1:20" hidden="1" x14ac:dyDescent="0.15">
      <c r="A86" s="4" t="s">
        <v>559</v>
      </c>
      <c r="C86" s="5"/>
      <c r="D86" s="9" t="s">
        <v>216</v>
      </c>
      <c r="E86" s="10">
        <v>453040</v>
      </c>
      <c r="F86" s="10">
        <v>543380</v>
      </c>
      <c r="G86" s="10">
        <v>491450</v>
      </c>
      <c r="H86" s="10">
        <v>630470</v>
      </c>
      <c r="I86" s="10">
        <v>613600</v>
      </c>
      <c r="J86" s="10">
        <v>554010</v>
      </c>
      <c r="K86" s="10">
        <v>688100</v>
      </c>
      <c r="L86" s="10">
        <v>698910</v>
      </c>
      <c r="M86" s="10">
        <v>685920</v>
      </c>
      <c r="N86" s="10">
        <v>734550</v>
      </c>
      <c r="O86" s="10">
        <v>759010</v>
      </c>
      <c r="P86" s="10">
        <v>755890</v>
      </c>
      <c r="Q86" s="10">
        <v>810920</v>
      </c>
      <c r="R86" s="10">
        <v>820360</v>
      </c>
      <c r="S86" s="10">
        <v>896590</v>
      </c>
      <c r="T86" s="10">
        <v>1000220</v>
      </c>
    </row>
    <row r="87" spans="1:20" hidden="1" x14ac:dyDescent="0.15">
      <c r="A87" s="4" t="s">
        <v>559</v>
      </c>
      <c r="C87" s="5"/>
      <c r="D87" s="9" t="s">
        <v>217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hidden="1" x14ac:dyDescent="0.15">
      <c r="A88" s="4" t="s">
        <v>559</v>
      </c>
      <c r="C88" s="5"/>
      <c r="D88" s="9" t="s">
        <v>218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</row>
    <row r="89" spans="1:20" hidden="1" x14ac:dyDescent="0.15">
      <c r="A89" s="4" t="s">
        <v>559</v>
      </c>
      <c r="C89" s="5"/>
      <c r="D89" s="9" t="s">
        <v>219</v>
      </c>
      <c r="E89" s="10">
        <v>12184370</v>
      </c>
      <c r="F89" s="10">
        <v>14132890</v>
      </c>
      <c r="G89" s="10">
        <v>14216820</v>
      </c>
      <c r="H89" s="10">
        <v>15717980</v>
      </c>
      <c r="I89" s="10">
        <v>13917850</v>
      </c>
      <c r="J89" s="10">
        <v>14144530</v>
      </c>
      <c r="K89" s="10">
        <v>15490140</v>
      </c>
      <c r="L89" s="10">
        <v>17400470</v>
      </c>
      <c r="M89" s="10">
        <v>12900800</v>
      </c>
      <c r="N89" s="10">
        <v>17679390</v>
      </c>
      <c r="O89" s="10">
        <v>16355490</v>
      </c>
      <c r="P89" s="10">
        <v>12567540</v>
      </c>
      <c r="Q89" s="10">
        <v>17582130</v>
      </c>
      <c r="R89" s="10">
        <v>14767360</v>
      </c>
      <c r="S89" s="10">
        <v>18560690</v>
      </c>
      <c r="T89" s="10">
        <v>25550120</v>
      </c>
    </row>
    <row r="90" spans="1:20" hidden="1" x14ac:dyDescent="0.15">
      <c r="A90" s="4" t="s">
        <v>559</v>
      </c>
      <c r="C90" s="5"/>
      <c r="D90" s="8" t="s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idden="1" x14ac:dyDescent="0.15">
      <c r="A91" s="4" t="s">
        <v>559</v>
      </c>
      <c r="C91" s="5"/>
      <c r="D91" s="9" t="s">
        <v>199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</row>
    <row r="92" spans="1:20" hidden="1" x14ac:dyDescent="0.15">
      <c r="A92" s="4" t="s">
        <v>559</v>
      </c>
      <c r="C92" s="5"/>
      <c r="D92" s="9" t="s">
        <v>200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</row>
    <row r="93" spans="1:20" hidden="1" x14ac:dyDescent="0.15">
      <c r="A93" s="4" t="s">
        <v>559</v>
      </c>
      <c r="C93" s="5"/>
      <c r="D93" s="9" t="s">
        <v>208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</row>
    <row r="94" spans="1:20" hidden="1" x14ac:dyDescent="0.15">
      <c r="A94" s="4" t="s">
        <v>559</v>
      </c>
      <c r="C94" s="5"/>
      <c r="D94" s="9" t="s">
        <v>209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</row>
    <row r="95" spans="1:20" hidden="1" x14ac:dyDescent="0.15">
      <c r="A95" s="4" t="s">
        <v>559</v>
      </c>
      <c r="C95" s="5"/>
      <c r="D95" s="9" t="s">
        <v>210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</row>
    <row r="96" spans="1:20" hidden="1" x14ac:dyDescent="0.15">
      <c r="A96" s="4" t="s">
        <v>559</v>
      </c>
      <c r="C96" s="5"/>
      <c r="D96" s="9" t="s">
        <v>211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</row>
    <row r="97" spans="1:20" hidden="1" x14ac:dyDescent="0.15">
      <c r="A97" s="4" t="s">
        <v>559</v>
      </c>
      <c r="C97" s="5"/>
      <c r="D97" s="9" t="s">
        <v>212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</row>
    <row r="98" spans="1:20" hidden="1" x14ac:dyDescent="0.15">
      <c r="A98" s="4" t="s">
        <v>559</v>
      </c>
      <c r="C98" s="5"/>
      <c r="D98" s="9" t="s">
        <v>213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</row>
    <row r="99" spans="1:20" hidden="1" x14ac:dyDescent="0.15">
      <c r="A99" s="4" t="s">
        <v>559</v>
      </c>
      <c r="C99" s="5"/>
      <c r="D99" s="9" t="s">
        <v>214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idden="1" x14ac:dyDescent="0.15">
      <c r="A100" s="4" t="s">
        <v>559</v>
      </c>
      <c r="C100" s="5"/>
      <c r="D100" s="9" t="s">
        <v>215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idden="1" x14ac:dyDescent="0.15">
      <c r="A101" s="4" t="s">
        <v>559</v>
      </c>
      <c r="C101" s="5"/>
      <c r="D101" s="9" t="s">
        <v>194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idden="1" x14ac:dyDescent="0.15">
      <c r="A102" s="4" t="s">
        <v>559</v>
      </c>
      <c r="C102" s="5"/>
      <c r="D102" s="9" t="s">
        <v>216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</row>
    <row r="103" spans="1:20" hidden="1" x14ac:dyDescent="0.15">
      <c r="A103" s="4" t="s">
        <v>559</v>
      </c>
      <c r="C103" s="5"/>
      <c r="D103" s="9" t="s">
        <v>217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</row>
    <row r="104" spans="1:20" hidden="1" x14ac:dyDescent="0.15">
      <c r="A104" s="4" t="s">
        <v>559</v>
      </c>
      <c r="C104" s="5"/>
      <c r="D104" s="9" t="s">
        <v>218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</row>
    <row r="105" spans="1:20" hidden="1" x14ac:dyDescent="0.15">
      <c r="A105" s="4" t="s">
        <v>559</v>
      </c>
      <c r="C105" s="5"/>
      <c r="D105" s="9" t="s">
        <v>219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</row>
    <row r="106" spans="1:20" hidden="1" x14ac:dyDescent="0.15">
      <c r="A106" s="4" t="s">
        <v>559</v>
      </c>
      <c r="C106" s="5"/>
      <c r="D106" s="8" t="s">
        <v>1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idden="1" x14ac:dyDescent="0.15">
      <c r="A107" s="4" t="s">
        <v>559</v>
      </c>
      <c r="C107" s="5"/>
      <c r="D107" s="9" t="s">
        <v>199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</row>
    <row r="108" spans="1:20" hidden="1" x14ac:dyDescent="0.15">
      <c r="A108" s="4" t="s">
        <v>559</v>
      </c>
      <c r="C108" s="5"/>
      <c r="D108" s="9" t="s">
        <v>200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</row>
    <row r="109" spans="1:20" hidden="1" x14ac:dyDescent="0.15">
      <c r="A109" s="4" t="s">
        <v>559</v>
      </c>
      <c r="C109" s="5"/>
      <c r="D109" s="9" t="s">
        <v>208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</row>
    <row r="110" spans="1:20" hidden="1" x14ac:dyDescent="0.15">
      <c r="A110" s="4" t="s">
        <v>559</v>
      </c>
      <c r="C110" s="5"/>
      <c r="D110" s="9" t="s">
        <v>209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</row>
    <row r="111" spans="1:20" hidden="1" x14ac:dyDescent="0.15">
      <c r="A111" s="4" t="s">
        <v>559</v>
      </c>
      <c r="C111" s="5"/>
      <c r="D111" s="9" t="s">
        <v>210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</row>
    <row r="112" spans="1:20" hidden="1" x14ac:dyDescent="0.15">
      <c r="A112" s="4" t="s">
        <v>559</v>
      </c>
      <c r="C112" s="5"/>
      <c r="D112" s="9" t="s">
        <v>211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</row>
    <row r="113" spans="1:20" hidden="1" x14ac:dyDescent="0.15">
      <c r="A113" s="4" t="s">
        <v>559</v>
      </c>
      <c r="C113" s="5"/>
      <c r="D113" s="9" t="s">
        <v>212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</row>
    <row r="114" spans="1:20" hidden="1" x14ac:dyDescent="0.15">
      <c r="A114" s="4" t="s">
        <v>559</v>
      </c>
      <c r="C114" s="5"/>
      <c r="D114" s="9" t="s">
        <v>213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</row>
    <row r="115" spans="1:20" hidden="1" x14ac:dyDescent="0.15">
      <c r="A115" s="4" t="s">
        <v>559</v>
      </c>
      <c r="C115" s="5"/>
      <c r="D115" s="9" t="s">
        <v>214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</row>
    <row r="116" spans="1:20" hidden="1" x14ac:dyDescent="0.15">
      <c r="A116" s="4" t="s">
        <v>559</v>
      </c>
      <c r="C116" s="5"/>
      <c r="D116" s="9" t="s">
        <v>215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</row>
    <row r="117" spans="1:20" hidden="1" x14ac:dyDescent="0.15">
      <c r="A117" s="4" t="s">
        <v>559</v>
      </c>
      <c r="C117" s="5"/>
      <c r="D117" s="9" t="s">
        <v>194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</row>
    <row r="118" spans="1:20" hidden="1" x14ac:dyDescent="0.15">
      <c r="A118" s="4" t="s">
        <v>559</v>
      </c>
      <c r="C118" s="5"/>
      <c r="D118" s="9" t="s">
        <v>216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</row>
    <row r="119" spans="1:20" hidden="1" x14ac:dyDescent="0.15">
      <c r="A119" s="4" t="s">
        <v>559</v>
      </c>
      <c r="C119" s="5"/>
      <c r="D119" s="9" t="s">
        <v>217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</row>
    <row r="120" spans="1:20" hidden="1" x14ac:dyDescent="0.15">
      <c r="A120" s="4" t="s">
        <v>559</v>
      </c>
      <c r="C120" s="5"/>
      <c r="D120" s="9" t="s">
        <v>218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</row>
    <row r="121" spans="1:20" hidden="1" x14ac:dyDescent="0.15">
      <c r="A121" s="4" t="s">
        <v>559</v>
      </c>
      <c r="C121" s="5"/>
      <c r="D121" s="9" t="s">
        <v>219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</row>
    <row r="122" spans="1:20" hidden="1" x14ac:dyDescent="0.15">
      <c r="A122" s="4" t="s">
        <v>559</v>
      </c>
      <c r="C122" s="5"/>
      <c r="D122" s="8" t="s">
        <v>2</v>
      </c>
      <c r="E122" s="10">
        <v>59181030</v>
      </c>
      <c r="F122" s="10">
        <v>61678710</v>
      </c>
      <c r="G122" s="10">
        <v>61150250</v>
      </c>
      <c r="H122" s="10">
        <v>62398120</v>
      </c>
      <c r="I122" s="10">
        <v>56506330</v>
      </c>
      <c r="J122" s="10">
        <v>59204890</v>
      </c>
      <c r="K122" s="10">
        <v>55746100</v>
      </c>
      <c r="L122" s="10">
        <v>63753860</v>
      </c>
      <c r="M122" s="10">
        <v>53820740</v>
      </c>
      <c r="N122" s="10">
        <v>58772580</v>
      </c>
      <c r="O122" s="10">
        <v>58262730</v>
      </c>
      <c r="P122" s="10">
        <v>51499190</v>
      </c>
      <c r="Q122" s="10">
        <v>57774320</v>
      </c>
      <c r="R122" s="10">
        <v>52350490</v>
      </c>
      <c r="S122" s="10">
        <v>56219270</v>
      </c>
      <c r="T122" s="10">
        <v>59166450</v>
      </c>
    </row>
    <row r="123" spans="1:20" hidden="1" x14ac:dyDescent="0.15">
      <c r="A123" s="4" t="s">
        <v>559</v>
      </c>
      <c r="C123" s="8" t="s">
        <v>220</v>
      </c>
      <c r="D123" s="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idden="1" x14ac:dyDescent="0.15">
      <c r="A124" s="4" t="s">
        <v>559</v>
      </c>
      <c r="C124" s="5"/>
      <c r="D124" s="8" t="s">
        <v>40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idden="1" x14ac:dyDescent="0.15">
      <c r="A125" s="4" t="s">
        <v>559</v>
      </c>
      <c r="C125" s="5"/>
      <c r="D125" s="9" t="s">
        <v>3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</row>
    <row r="126" spans="1:20" hidden="1" x14ac:dyDescent="0.15">
      <c r="A126" s="4" t="s">
        <v>559</v>
      </c>
      <c r="C126" s="5"/>
      <c r="D126" s="9" t="s">
        <v>4</v>
      </c>
      <c r="E126" s="10">
        <v>970.05874524579156</v>
      </c>
      <c r="F126" s="10">
        <v>986.4674537423557</v>
      </c>
      <c r="G126" s="10">
        <v>910.37469940559015</v>
      </c>
      <c r="H126" s="10">
        <v>932.47017247161739</v>
      </c>
      <c r="I126" s="10">
        <v>806.0617494059469</v>
      </c>
      <c r="J126" s="10">
        <v>783.63624686917979</v>
      </c>
      <c r="K126" s="10">
        <v>727.64942307280626</v>
      </c>
      <c r="L126" s="10">
        <v>905.09288991644007</v>
      </c>
      <c r="M126" s="10">
        <v>628.71149358850846</v>
      </c>
      <c r="N126" s="10">
        <v>733.8383676207194</v>
      </c>
      <c r="O126" s="10">
        <v>726.8711779019402</v>
      </c>
      <c r="P126" s="10">
        <v>569.24196690428789</v>
      </c>
      <c r="Q126" s="10">
        <v>645.87035015234869</v>
      </c>
      <c r="R126" s="10">
        <v>522.29839659195511</v>
      </c>
      <c r="S126" s="10">
        <v>535.734609923005</v>
      </c>
      <c r="T126" s="10">
        <v>353.06151392545968</v>
      </c>
    </row>
    <row r="127" spans="1:20" hidden="1" x14ac:dyDescent="0.15">
      <c r="A127" s="4" t="s">
        <v>559</v>
      </c>
      <c r="C127" s="5"/>
      <c r="D127" s="9" t="s">
        <v>5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  <c r="S127" s="10">
        <v>373.51352942435722</v>
      </c>
      <c r="T127" s="10">
        <v>373.51352942435722</v>
      </c>
    </row>
    <row r="128" spans="1:20" hidden="1" x14ac:dyDescent="0.15">
      <c r="A128" s="4" t="s">
        <v>559</v>
      </c>
      <c r="C128" s="5"/>
      <c r="D128" s="9" t="s">
        <v>6</v>
      </c>
      <c r="E128" s="10">
        <v>14.622535482627962</v>
      </c>
      <c r="F128" s="10">
        <v>14.596668307894303</v>
      </c>
      <c r="G128" s="10">
        <v>14.592208450181605</v>
      </c>
      <c r="H128" s="10">
        <v>14.616737667601452</v>
      </c>
      <c r="I128" s="10">
        <v>14.614061752973832</v>
      </c>
      <c r="J128" s="10">
        <v>14.599790208293193</v>
      </c>
      <c r="K128" s="10">
        <v>14.584180706298746</v>
      </c>
      <c r="L128" s="10">
        <v>14.598898236750653</v>
      </c>
      <c r="M128" s="10">
        <v>14.596668307894303</v>
      </c>
      <c r="N128" s="10">
        <v>14.574815005102076</v>
      </c>
      <c r="O128" s="10">
        <v>14.578828877043506</v>
      </c>
      <c r="P128" s="10">
        <v>14.581504791671126</v>
      </c>
      <c r="Q128" s="10">
        <v>14.590870492867795</v>
      </c>
      <c r="R128" s="10">
        <v>14.573031062016996</v>
      </c>
      <c r="S128" s="10">
        <v>14.569017190075567</v>
      </c>
      <c r="T128" s="10">
        <v>14.482049964677925</v>
      </c>
    </row>
    <row r="129" spans="1:20" hidden="1" x14ac:dyDescent="0.15">
      <c r="A129" s="4" t="s">
        <v>559</v>
      </c>
      <c r="C129" s="5"/>
      <c r="D129" s="9" t="s">
        <v>7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  <c r="S129" s="10">
        <v>291.75541783514939</v>
      </c>
      <c r="T129" s="10">
        <v>291.75541783514939</v>
      </c>
    </row>
    <row r="130" spans="1:20" hidden="1" x14ac:dyDescent="0.15">
      <c r="A130" s="4" t="s">
        <v>559</v>
      </c>
      <c r="C130" s="5"/>
      <c r="D130" s="9" t="s">
        <v>8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  <c r="S130" s="10">
        <v>111.47191360006849</v>
      </c>
      <c r="T130" s="10">
        <v>111.47191360006849</v>
      </c>
    </row>
    <row r="131" spans="1:20" hidden="1" x14ac:dyDescent="0.15">
      <c r="A131" s="4" t="s">
        <v>559</v>
      </c>
      <c r="C131" s="5"/>
      <c r="D131" s="9" t="s">
        <v>9</v>
      </c>
      <c r="E131" s="10">
        <v>178.42463554042772</v>
      </c>
      <c r="F131" s="10">
        <v>177.2846959090617</v>
      </c>
      <c r="G131" s="10">
        <v>193.33884571746623</v>
      </c>
      <c r="H131" s="10">
        <v>180.09217633920605</v>
      </c>
      <c r="I131" s="10">
        <v>167.48505055694702</v>
      </c>
      <c r="J131" s="10">
        <v>193.32457417278559</v>
      </c>
      <c r="K131" s="10">
        <v>164.58881895831993</v>
      </c>
      <c r="L131" s="10">
        <v>173.89877193358021</v>
      </c>
      <c r="M131" s="10">
        <v>191.27482356802886</v>
      </c>
      <c r="N131" s="10">
        <v>170.32241203376645</v>
      </c>
      <c r="O131" s="10">
        <v>162.21126881167982</v>
      </c>
      <c r="P131" s="10">
        <v>174.42102127173735</v>
      </c>
      <c r="Q131" s="10">
        <v>162.25140753109412</v>
      </c>
      <c r="R131" s="10">
        <v>168.58440548312745</v>
      </c>
      <c r="S131" s="10">
        <v>158.264740721712</v>
      </c>
      <c r="T131" s="10">
        <v>155.47197782201957</v>
      </c>
    </row>
    <row r="132" spans="1:20" hidden="1" x14ac:dyDescent="0.15">
      <c r="A132" s="4" t="s">
        <v>559</v>
      </c>
      <c r="C132" s="5"/>
      <c r="D132" s="9" t="s">
        <v>10</v>
      </c>
      <c r="E132" s="10">
        <v>86.211725501109612</v>
      </c>
      <c r="F132" s="10">
        <v>82.720102897837137</v>
      </c>
      <c r="G132" s="10">
        <v>73.935521161132868</v>
      </c>
      <c r="H132" s="10">
        <v>75.498255303662788</v>
      </c>
      <c r="I132" s="10">
        <v>64.679532464196257</v>
      </c>
      <c r="J132" s="10">
        <v>65.231662849028453</v>
      </c>
      <c r="K132" s="10">
        <v>53.260958762371644</v>
      </c>
      <c r="L132" s="10">
        <v>73.49176531871926</v>
      </c>
      <c r="M132" s="10">
        <v>53.968738181377056</v>
      </c>
      <c r="N132" s="10">
        <v>54.744753423386776</v>
      </c>
      <c r="O132" s="10">
        <v>66.605299024539917</v>
      </c>
      <c r="P132" s="10">
        <v>49.34074383290875</v>
      </c>
      <c r="Q132" s="10">
        <v>61.744946089239967</v>
      </c>
      <c r="R132" s="10">
        <v>45.189954259699299</v>
      </c>
      <c r="S132" s="10">
        <v>51.375330921442277</v>
      </c>
      <c r="T132" s="10">
        <v>34.32484890002069</v>
      </c>
    </row>
    <row r="133" spans="1:20" hidden="1" x14ac:dyDescent="0.15">
      <c r="A133" s="4" t="s">
        <v>559</v>
      </c>
      <c r="C133" s="5"/>
      <c r="D133" s="9" t="s">
        <v>11</v>
      </c>
      <c r="E133" s="10">
        <v>59.548466165735441</v>
      </c>
      <c r="F133" s="10">
        <v>58.692619470668404</v>
      </c>
      <c r="G133" s="10">
        <v>54.288955965148887</v>
      </c>
      <c r="H133" s="10">
        <v>53.75957085465145</v>
      </c>
      <c r="I133" s="10">
        <v>46.348179307687367</v>
      </c>
      <c r="J133" s="10">
        <v>47.406949528682233</v>
      </c>
      <c r="K133" s="10">
        <v>39.826529374406839</v>
      </c>
      <c r="L133" s="10">
        <v>51.200504499104454</v>
      </c>
      <c r="M133" s="10">
        <v>37.142141017132985</v>
      </c>
      <c r="N133" s="10">
        <v>41.434754065606285</v>
      </c>
      <c r="O133" s="10">
        <v>42.40254318926209</v>
      </c>
      <c r="P133" s="10">
        <v>32.465534219596258</v>
      </c>
      <c r="Q133" s="10">
        <v>36.655124554906195</v>
      </c>
      <c r="R133" s="10">
        <v>29.146954095576532</v>
      </c>
      <c r="S133" s="10">
        <v>29.307062987462444</v>
      </c>
      <c r="T133" s="10">
        <v>18.810787860624092</v>
      </c>
    </row>
    <row r="134" spans="1:20" hidden="1" x14ac:dyDescent="0.15">
      <c r="A134" s="4" t="s">
        <v>559</v>
      </c>
      <c r="C134" s="5"/>
      <c r="D134" s="9" t="s">
        <v>12</v>
      </c>
      <c r="E134" s="10">
        <v>1.2518820599547591</v>
      </c>
      <c r="F134" s="10">
        <v>15.20454691413525</v>
      </c>
      <c r="G134" s="10">
        <v>61.093806863185833</v>
      </c>
      <c r="H134" s="10">
        <v>40.24486402785805</v>
      </c>
      <c r="I134" s="10">
        <v>14.934279536745658</v>
      </c>
      <c r="J134" s="10">
        <v>120.15391860938068</v>
      </c>
      <c r="K134" s="10">
        <v>10.434283104631829</v>
      </c>
      <c r="L134" s="10">
        <v>64.038204925110065</v>
      </c>
      <c r="M134" s="10">
        <v>114.32889845082381</v>
      </c>
      <c r="N134" s="10">
        <v>32.960578425705904</v>
      </c>
      <c r="O134" s="10">
        <v>71.495087020743682</v>
      </c>
      <c r="P134" s="10">
        <v>111.4629938846431</v>
      </c>
      <c r="Q134" s="10">
        <v>86.630506140332088</v>
      </c>
      <c r="R134" s="10">
        <v>111.70159627227252</v>
      </c>
      <c r="S134" s="10">
        <v>105.71646722182975</v>
      </c>
      <c r="T134" s="10">
        <v>138.68730332027485</v>
      </c>
    </row>
    <row r="135" spans="1:20" hidden="1" x14ac:dyDescent="0.15">
      <c r="A135" s="4" t="s">
        <v>559</v>
      </c>
      <c r="C135" s="5"/>
      <c r="D135" s="9" t="s">
        <v>13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hidden="1" x14ac:dyDescent="0.15">
      <c r="A136" s="4" t="s">
        <v>559</v>
      </c>
      <c r="C136" s="5"/>
      <c r="D136" s="9" t="s">
        <v>14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hidden="1" x14ac:dyDescent="0.15">
      <c r="A137" s="4" t="s">
        <v>559</v>
      </c>
      <c r="C137" s="5"/>
      <c r="D137" s="9" t="s">
        <v>15</v>
      </c>
      <c r="E137" s="10">
        <v>9.1244228944119765</v>
      </c>
      <c r="F137" s="10">
        <v>8.7685262489385529</v>
      </c>
      <c r="G137" s="10">
        <v>8.7988532813849094</v>
      </c>
      <c r="H137" s="10">
        <v>8.4447405789965675</v>
      </c>
      <c r="I137" s="10">
        <v>8.5210041458837296</v>
      </c>
      <c r="J137" s="10">
        <v>8.533937733250557</v>
      </c>
      <c r="K137" s="10">
        <v>8.2739280286001744</v>
      </c>
      <c r="L137" s="10">
        <v>8.2324513518720686</v>
      </c>
      <c r="M137" s="10">
        <v>8.2070301629096818</v>
      </c>
      <c r="N137" s="10">
        <v>8.0812621754115543</v>
      </c>
      <c r="O137" s="10">
        <v>8.0977636489485434</v>
      </c>
      <c r="P137" s="10">
        <v>8.0411234559972584</v>
      </c>
      <c r="Q137" s="10">
        <v>8.0304197974867808</v>
      </c>
      <c r="R137" s="10">
        <v>7.9184773688980217</v>
      </c>
      <c r="S137" s="10">
        <v>7.8109947980219632</v>
      </c>
      <c r="T137" s="10">
        <v>7.6606975931039889</v>
      </c>
    </row>
    <row r="138" spans="1:20" hidden="1" x14ac:dyDescent="0.15">
      <c r="A138" s="4" t="s">
        <v>559</v>
      </c>
      <c r="C138" s="5"/>
      <c r="D138" s="9" t="s">
        <v>16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</row>
    <row r="139" spans="1:20" hidden="1" x14ac:dyDescent="0.15">
      <c r="A139" s="4" t="s">
        <v>559</v>
      </c>
      <c r="C139" s="5"/>
      <c r="D139" s="9" t="s">
        <v>219</v>
      </c>
      <c r="E139" s="10">
        <v>2095.9841657211769</v>
      </c>
      <c r="F139" s="10">
        <v>2120.4763663220087</v>
      </c>
      <c r="G139" s="10">
        <v>2093.1637517036656</v>
      </c>
      <c r="H139" s="10">
        <v>2081.8678240889403</v>
      </c>
      <c r="I139" s="10">
        <v>1899.385164015727</v>
      </c>
      <c r="J139" s="10">
        <v>2009.6279408301757</v>
      </c>
      <c r="K139" s="10">
        <v>1795.3589828670106</v>
      </c>
      <c r="L139" s="10">
        <v>2067.2952390126943</v>
      </c>
      <c r="M139" s="10">
        <v>1824.9711001220217</v>
      </c>
      <c r="N139" s="10">
        <v>1832.6978036092735</v>
      </c>
      <c r="O139" s="10">
        <v>1869.0037213052753</v>
      </c>
      <c r="P139" s="10">
        <v>1736.296195206188</v>
      </c>
      <c r="Q139" s="10">
        <v>1792.5144856178508</v>
      </c>
      <c r="R139" s="10">
        <v>1676.1541219788924</v>
      </c>
      <c r="S139" s="10">
        <v>1679.5190846231242</v>
      </c>
      <c r="T139" s="10">
        <v>1499.2404862315273</v>
      </c>
    </row>
    <row r="140" spans="1:20" hidden="1" x14ac:dyDescent="0.15">
      <c r="A140" s="4" t="s">
        <v>559</v>
      </c>
      <c r="C140" s="5"/>
      <c r="D140" s="8" t="s">
        <v>36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idden="1" x14ac:dyDescent="0.15">
      <c r="A141" s="4" t="s">
        <v>559</v>
      </c>
      <c r="C141" s="5"/>
      <c r="D141" s="9" t="s">
        <v>17</v>
      </c>
      <c r="E141" s="10">
        <v>462.61702666638121</v>
      </c>
      <c r="F141" s="10">
        <v>545.48921071222139</v>
      </c>
      <c r="G141" s="10">
        <v>551.54881938646622</v>
      </c>
      <c r="H141" s="10">
        <v>612.29787924846039</v>
      </c>
      <c r="I141" s="10">
        <v>532.76746658674597</v>
      </c>
      <c r="J141" s="10">
        <v>545.53425527511968</v>
      </c>
      <c r="K141" s="10">
        <v>599.566323436017</v>
      </c>
      <c r="L141" s="10">
        <v>684.2822126602872</v>
      </c>
      <c r="M141" s="10">
        <v>484.18266863613979</v>
      </c>
      <c r="N141" s="10">
        <v>695.13215450374264</v>
      </c>
      <c r="O141" s="10">
        <v>634.99721704878721</v>
      </c>
      <c r="P141" s="10">
        <v>466.19918438122147</v>
      </c>
      <c r="Q141" s="10">
        <v>687.3885035571825</v>
      </c>
      <c r="R141" s="10">
        <v>561.43275604935093</v>
      </c>
      <c r="S141" s="10">
        <v>727.21012708810531</v>
      </c>
      <c r="T141" s="10">
        <v>1034.3074554549412</v>
      </c>
    </row>
    <row r="142" spans="1:20" hidden="1" x14ac:dyDescent="0.15">
      <c r="A142" s="4" t="s">
        <v>559</v>
      </c>
      <c r="C142" s="5"/>
      <c r="D142" s="9" t="s">
        <v>18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</row>
    <row r="143" spans="1:20" hidden="1" x14ac:dyDescent="0.15">
      <c r="A143" s="4" t="s">
        <v>559</v>
      </c>
      <c r="C143" s="5"/>
      <c r="D143" s="9" t="s">
        <v>19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</row>
    <row r="144" spans="1:20" hidden="1" x14ac:dyDescent="0.15">
      <c r="A144" s="4" t="s">
        <v>559</v>
      </c>
      <c r="C144" s="5"/>
      <c r="D144" s="9" t="s">
        <v>20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</row>
    <row r="145" spans="1:20" hidden="1" x14ac:dyDescent="0.15">
      <c r="A145" s="4" t="s">
        <v>559</v>
      </c>
      <c r="C145" s="5"/>
      <c r="D145" s="9" t="s">
        <v>21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  <c r="S145" s="10">
        <v>60.583599140853003</v>
      </c>
      <c r="T145" s="10">
        <v>60.583599140853003</v>
      </c>
    </row>
    <row r="146" spans="1:20" hidden="1" x14ac:dyDescent="0.15">
      <c r="A146" s="4" t="s">
        <v>559</v>
      </c>
      <c r="C146" s="5"/>
      <c r="D146" s="9" t="s">
        <v>22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</row>
    <row r="147" spans="1:20" hidden="1" x14ac:dyDescent="0.15">
      <c r="A147" s="4" t="s">
        <v>559</v>
      </c>
      <c r="C147" s="5"/>
      <c r="D147" s="9" t="s">
        <v>23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</row>
    <row r="148" spans="1:20" hidden="1" x14ac:dyDescent="0.15">
      <c r="A148" s="4" t="s">
        <v>559</v>
      </c>
      <c r="C148" s="5"/>
      <c r="D148" s="9" t="s">
        <v>24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</row>
    <row r="149" spans="1:20" hidden="1" x14ac:dyDescent="0.15">
      <c r="A149" s="4" t="s">
        <v>559</v>
      </c>
      <c r="C149" s="5"/>
      <c r="D149" s="9" t="s">
        <v>25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</row>
    <row r="150" spans="1:20" hidden="1" x14ac:dyDescent="0.15">
      <c r="A150" s="4" t="s">
        <v>559</v>
      </c>
      <c r="C150" s="5"/>
      <c r="D150" s="9" t="s">
        <v>26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</row>
    <row r="151" spans="1:20" hidden="1" x14ac:dyDescent="0.15">
      <c r="A151" s="4" t="s">
        <v>559</v>
      </c>
      <c r="C151" s="5"/>
      <c r="D151" s="9" t="s">
        <v>27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</row>
    <row r="152" spans="1:20" hidden="1" x14ac:dyDescent="0.15">
      <c r="A152" s="4" t="s">
        <v>559</v>
      </c>
      <c r="C152" s="5"/>
      <c r="D152" s="9" t="s">
        <v>28</v>
      </c>
      <c r="E152" s="10">
        <v>20.204939381613968</v>
      </c>
      <c r="F152" s="10">
        <v>24.233974839266725</v>
      </c>
      <c r="G152" s="10">
        <v>21.91797072906186</v>
      </c>
      <c r="H152" s="10">
        <v>28.118064921256749</v>
      </c>
      <c r="I152" s="10">
        <v>27.36568692512434</v>
      </c>
      <c r="J152" s="10">
        <v>24.708057714126685</v>
      </c>
      <c r="K152" s="10">
        <v>30.688280921085493</v>
      </c>
      <c r="L152" s="10">
        <v>31.170391539828312</v>
      </c>
      <c r="M152" s="10">
        <v>30.591056022948642</v>
      </c>
      <c r="N152" s="10">
        <v>32.759884828634426</v>
      </c>
      <c r="O152" s="10">
        <v>33.850766025160731</v>
      </c>
      <c r="P152" s="10">
        <v>33.711618464524506</v>
      </c>
      <c r="Q152" s="10">
        <v>36.165878163823059</v>
      </c>
      <c r="R152" s="10">
        <v>36.586888731901894</v>
      </c>
      <c r="S152" s="10">
        <v>39.986638266292751</v>
      </c>
      <c r="T152" s="10">
        <v>44.608388813963273</v>
      </c>
    </row>
    <row r="153" spans="1:20" hidden="1" x14ac:dyDescent="0.15">
      <c r="A153" s="4" t="s">
        <v>559</v>
      </c>
      <c r="C153" s="5"/>
      <c r="D153" s="9" t="s">
        <v>29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</row>
    <row r="154" spans="1:20" hidden="1" x14ac:dyDescent="0.15">
      <c r="A154" s="4" t="s">
        <v>559</v>
      </c>
      <c r="C154" s="5"/>
      <c r="D154" s="9" t="s">
        <v>30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</row>
    <row r="155" spans="1:20" hidden="1" x14ac:dyDescent="0.15">
      <c r="A155" s="4" t="s">
        <v>559</v>
      </c>
      <c r="C155" s="5"/>
      <c r="D155" s="9" t="s">
        <v>219</v>
      </c>
      <c r="E155" s="10">
        <v>543.40556518884819</v>
      </c>
      <c r="F155" s="10">
        <v>630.30678469234113</v>
      </c>
      <c r="G155" s="10">
        <v>634.0499432706099</v>
      </c>
      <c r="H155" s="10">
        <v>700.99954331057017</v>
      </c>
      <c r="I155" s="10">
        <v>620.71630666695205</v>
      </c>
      <c r="J155" s="10">
        <v>630.82591213009937</v>
      </c>
      <c r="K155" s="10">
        <v>690.83820349795553</v>
      </c>
      <c r="L155" s="10">
        <v>776.03620334096854</v>
      </c>
      <c r="M155" s="10">
        <v>575.35732379994147</v>
      </c>
      <c r="N155" s="10">
        <v>788.47563847323011</v>
      </c>
      <c r="O155" s="10">
        <v>729.43158221480098</v>
      </c>
      <c r="P155" s="10">
        <v>560.49440198659897</v>
      </c>
      <c r="Q155" s="10">
        <v>784.13798086185852</v>
      </c>
      <c r="R155" s="10">
        <v>658.60324392210589</v>
      </c>
      <c r="S155" s="10">
        <v>827.78036449525109</v>
      </c>
      <c r="T155" s="10">
        <v>1139.4989974239861</v>
      </c>
    </row>
    <row r="156" spans="1:20" hidden="1" x14ac:dyDescent="0.15">
      <c r="A156" s="4" t="s">
        <v>559</v>
      </c>
      <c r="C156" s="5"/>
      <c r="D156" s="8" t="s">
        <v>37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 hidden="1" x14ac:dyDescent="0.15">
      <c r="A157" s="4" t="s">
        <v>559</v>
      </c>
      <c r="C157" s="5"/>
      <c r="D157" s="9" t="s">
        <v>199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</row>
    <row r="158" spans="1:20" hidden="1" x14ac:dyDescent="0.15">
      <c r="A158" s="4" t="s">
        <v>559</v>
      </c>
      <c r="C158" s="5"/>
      <c r="D158" s="9" t="s">
        <v>200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</row>
    <row r="159" spans="1:20" hidden="1" x14ac:dyDescent="0.15">
      <c r="A159" s="4" t="s">
        <v>559</v>
      </c>
      <c r="C159" s="5"/>
      <c r="D159" s="9" t="s">
        <v>208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</row>
    <row r="160" spans="1:20" hidden="1" x14ac:dyDescent="0.15">
      <c r="A160" s="4" t="s">
        <v>559</v>
      </c>
      <c r="C160" s="5"/>
      <c r="D160" s="9" t="s">
        <v>209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</row>
    <row r="161" spans="1:20" hidden="1" x14ac:dyDescent="0.15">
      <c r="A161" s="4" t="s">
        <v>559</v>
      </c>
      <c r="C161" s="5"/>
      <c r="D161" s="9" t="s">
        <v>210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</row>
    <row r="162" spans="1:20" hidden="1" x14ac:dyDescent="0.15">
      <c r="A162" s="4" t="s">
        <v>559</v>
      </c>
      <c r="C162" s="5"/>
      <c r="D162" s="9" t="s">
        <v>211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</row>
    <row r="163" spans="1:20" hidden="1" x14ac:dyDescent="0.15">
      <c r="A163" s="4" t="s">
        <v>559</v>
      </c>
      <c r="C163" s="5"/>
      <c r="D163" s="9" t="s">
        <v>212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</row>
    <row r="164" spans="1:20" hidden="1" x14ac:dyDescent="0.15">
      <c r="A164" s="4" t="s">
        <v>559</v>
      </c>
      <c r="C164" s="5"/>
      <c r="D164" s="9" t="s">
        <v>213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</row>
    <row r="165" spans="1:20" hidden="1" x14ac:dyDescent="0.15">
      <c r="A165" s="4" t="s">
        <v>559</v>
      </c>
      <c r="C165" s="5"/>
      <c r="D165" s="9" t="s">
        <v>214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</row>
    <row r="166" spans="1:20" hidden="1" x14ac:dyDescent="0.15">
      <c r="A166" s="4" t="s">
        <v>559</v>
      </c>
      <c r="C166" s="5"/>
      <c r="D166" s="9" t="s">
        <v>215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</row>
    <row r="167" spans="1:20" hidden="1" x14ac:dyDescent="0.15">
      <c r="A167" s="4" t="s">
        <v>559</v>
      </c>
      <c r="C167" s="5"/>
      <c r="D167" s="9" t="s">
        <v>194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</row>
    <row r="168" spans="1:20" hidden="1" x14ac:dyDescent="0.15">
      <c r="A168" s="4" t="s">
        <v>559</v>
      </c>
      <c r="C168" s="5"/>
      <c r="D168" s="9" t="s">
        <v>216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</row>
    <row r="169" spans="1:20" hidden="1" x14ac:dyDescent="0.15">
      <c r="A169" s="4" t="s">
        <v>559</v>
      </c>
      <c r="C169" s="5"/>
      <c r="D169" s="9" t="s">
        <v>217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</row>
    <row r="170" spans="1:20" hidden="1" x14ac:dyDescent="0.15">
      <c r="A170" s="4" t="s">
        <v>559</v>
      </c>
      <c r="C170" s="5"/>
      <c r="D170" s="9" t="s">
        <v>218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</row>
    <row r="171" spans="1:20" hidden="1" x14ac:dyDescent="0.15">
      <c r="A171" s="4" t="s">
        <v>559</v>
      </c>
      <c r="C171" s="5"/>
      <c r="D171" s="9" t="s">
        <v>219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</row>
    <row r="172" spans="1:20" hidden="1" x14ac:dyDescent="0.15">
      <c r="A172" s="4" t="s">
        <v>559</v>
      </c>
      <c r="C172" s="5"/>
      <c r="D172" s="8" t="s">
        <v>38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 hidden="1" x14ac:dyDescent="0.15">
      <c r="A173" s="4" t="s">
        <v>559</v>
      </c>
      <c r="C173" s="5"/>
      <c r="D173" s="9" t="s">
        <v>199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</row>
    <row r="174" spans="1:20" hidden="1" x14ac:dyDescent="0.15">
      <c r="A174" s="4" t="s">
        <v>559</v>
      </c>
      <c r="C174" s="5"/>
      <c r="D174" s="9" t="s">
        <v>200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</row>
    <row r="175" spans="1:20" hidden="1" x14ac:dyDescent="0.15">
      <c r="A175" s="4" t="s">
        <v>559</v>
      </c>
      <c r="C175" s="5"/>
      <c r="D175" s="9" t="s">
        <v>208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</row>
    <row r="176" spans="1:20" hidden="1" x14ac:dyDescent="0.15">
      <c r="A176" s="4" t="s">
        <v>559</v>
      </c>
      <c r="C176" s="5"/>
      <c r="D176" s="9" t="s">
        <v>209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</row>
    <row r="177" spans="1:20" hidden="1" x14ac:dyDescent="0.15">
      <c r="A177" s="4" t="s">
        <v>559</v>
      </c>
      <c r="C177" s="5"/>
      <c r="D177" s="9" t="s">
        <v>210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hidden="1" x14ac:dyDescent="0.15">
      <c r="A178" s="4" t="s">
        <v>559</v>
      </c>
      <c r="C178" s="5"/>
      <c r="D178" s="9" t="s">
        <v>211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</row>
    <row r="179" spans="1:20" hidden="1" x14ac:dyDescent="0.15">
      <c r="A179" s="4" t="s">
        <v>559</v>
      </c>
      <c r="C179" s="5"/>
      <c r="D179" s="9" t="s">
        <v>212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hidden="1" x14ac:dyDescent="0.15">
      <c r="A180" s="4" t="s">
        <v>559</v>
      </c>
      <c r="C180" s="5"/>
      <c r="D180" s="9" t="s">
        <v>213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hidden="1" x14ac:dyDescent="0.15">
      <c r="A181" s="4" t="s">
        <v>559</v>
      </c>
      <c r="C181" s="5"/>
      <c r="D181" s="9" t="s">
        <v>214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hidden="1" x14ac:dyDescent="0.15">
      <c r="A182" s="4" t="s">
        <v>559</v>
      </c>
      <c r="C182" s="5"/>
      <c r="D182" s="9" t="s">
        <v>215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hidden="1" x14ac:dyDescent="0.15">
      <c r="A183" s="4" t="s">
        <v>559</v>
      </c>
      <c r="C183" s="5"/>
      <c r="D183" s="9" t="s">
        <v>194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hidden="1" x14ac:dyDescent="0.15">
      <c r="A184" s="4" t="s">
        <v>559</v>
      </c>
      <c r="C184" s="5"/>
      <c r="D184" s="9" t="s">
        <v>216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hidden="1" x14ac:dyDescent="0.15">
      <c r="A185" s="4" t="s">
        <v>559</v>
      </c>
      <c r="C185" s="5"/>
      <c r="D185" s="9" t="s">
        <v>217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hidden="1" x14ac:dyDescent="0.15">
      <c r="A186" s="4" t="s">
        <v>559</v>
      </c>
      <c r="C186" s="5"/>
      <c r="D186" s="9" t="s">
        <v>218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</row>
    <row r="187" spans="1:20" hidden="1" x14ac:dyDescent="0.15">
      <c r="A187" s="4" t="s">
        <v>559</v>
      </c>
      <c r="C187" s="5"/>
      <c r="D187" s="9" t="s">
        <v>219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</row>
    <row r="188" spans="1:20" hidden="1" x14ac:dyDescent="0.15">
      <c r="A188" s="4" t="s">
        <v>559</v>
      </c>
      <c r="C188" s="5"/>
      <c r="D188" s="8" t="s">
        <v>39</v>
      </c>
      <c r="E188" s="10">
        <v>2639.3897309100248</v>
      </c>
      <c r="F188" s="10">
        <v>2750.7827050285787</v>
      </c>
      <c r="G188" s="10">
        <v>2727.2141409600467</v>
      </c>
      <c r="H188" s="10">
        <v>2782.8673673995104</v>
      </c>
      <c r="I188" s="10">
        <v>2520.1019166684505</v>
      </c>
      <c r="J188" s="10">
        <v>2640.4538529602751</v>
      </c>
      <c r="K188" s="10">
        <v>2486.1967403791946</v>
      </c>
      <c r="L188" s="10">
        <v>2843.3314423536631</v>
      </c>
      <c r="M188" s="10">
        <v>2400.3284239219629</v>
      </c>
      <c r="N188" s="10">
        <v>2621.1734420825037</v>
      </c>
      <c r="O188" s="10">
        <v>2598.4348575343051</v>
      </c>
      <c r="P188" s="10">
        <v>2296.7905971927871</v>
      </c>
      <c r="Q188" s="10">
        <v>2576.6524664797093</v>
      </c>
      <c r="R188" s="10">
        <v>2334.7573659009981</v>
      </c>
      <c r="S188" s="10">
        <v>2507.2994491183749</v>
      </c>
      <c r="T188" s="10">
        <v>2638.7394836555131</v>
      </c>
    </row>
    <row r="189" spans="1:20" hidden="1" x14ac:dyDescent="0.15">
      <c r="A189" s="4" t="s">
        <v>559</v>
      </c>
      <c r="C189" s="8" t="s">
        <v>281</v>
      </c>
      <c r="D189" s="2"/>
    </row>
    <row r="190" spans="1:20" hidden="1" x14ac:dyDescent="0.15">
      <c r="A190" s="4" t="s">
        <v>559</v>
      </c>
      <c r="C190" s="5"/>
      <c r="D190" s="8" t="s">
        <v>282</v>
      </c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</row>
    <row r="191" spans="1:20" hidden="1" x14ac:dyDescent="0.15">
      <c r="A191" s="4" t="s">
        <v>559</v>
      </c>
      <c r="C191" s="5"/>
      <c r="D191" s="9" t="s">
        <v>283</v>
      </c>
      <c r="E191" s="16">
        <v>1983.1577720000003</v>
      </c>
      <c r="F191" s="16">
        <v>2051.3623000000002</v>
      </c>
      <c r="G191" s="16">
        <v>2002.9100149999999</v>
      </c>
      <c r="H191" s="16">
        <v>1976.592398</v>
      </c>
      <c r="I191" s="16">
        <v>1842.2065889999999</v>
      </c>
      <c r="J191" s="16">
        <v>1957.7458780000002</v>
      </c>
      <c r="K191" s="16">
        <v>1729.7479660000001</v>
      </c>
      <c r="L191" s="16">
        <v>1991.6309390000001</v>
      </c>
      <c r="M191" s="16">
        <v>1816.3478640000001</v>
      </c>
      <c r="N191" s="16">
        <v>1761.8673899999999</v>
      </c>
      <c r="O191" s="16">
        <v>1847.3809229999999</v>
      </c>
      <c r="P191" s="16">
        <v>1762.94937</v>
      </c>
      <c r="Q191" s="16">
        <v>1602.474702</v>
      </c>
      <c r="R191" s="16">
        <v>1654.3414990000001</v>
      </c>
      <c r="S191" s="16">
        <v>1600.496658</v>
      </c>
      <c r="T191" s="16">
        <v>1622.8198480000001</v>
      </c>
    </row>
    <row r="192" spans="1:20" hidden="1" x14ac:dyDescent="0.15">
      <c r="A192" s="4" t="s">
        <v>559</v>
      </c>
      <c r="C192" s="5"/>
      <c r="D192" s="9" t="s">
        <v>284</v>
      </c>
      <c r="E192" s="16">
        <v>1948.9252620000002</v>
      </c>
      <c r="F192" s="16">
        <v>2003.9637220000002</v>
      </c>
      <c r="G192" s="16">
        <v>2024.618547</v>
      </c>
      <c r="H192" s="16">
        <v>1950.8313799999999</v>
      </c>
      <c r="I192" s="16">
        <v>1819.448214</v>
      </c>
      <c r="J192" s="16">
        <v>1947.6640609999999</v>
      </c>
      <c r="K192" s="16">
        <v>1704.479795</v>
      </c>
      <c r="L192" s="16">
        <v>1971.4915780000001</v>
      </c>
      <c r="M192" s="16">
        <v>1832.654683</v>
      </c>
      <c r="N192" s="16">
        <v>1770.8792250000001</v>
      </c>
      <c r="O192" s="16">
        <v>1863.2221550000002</v>
      </c>
      <c r="P192" s="16">
        <v>1757.7047870000001</v>
      </c>
      <c r="Q192" s="16">
        <v>1653.4220889999999</v>
      </c>
      <c r="R192" s="16">
        <v>1728.862893</v>
      </c>
      <c r="S192" s="16">
        <v>1773.765451</v>
      </c>
      <c r="T192" s="16">
        <v>1629.108604</v>
      </c>
    </row>
    <row r="193" spans="1:20" hidden="1" x14ac:dyDescent="0.15">
      <c r="A193" s="4" t="s">
        <v>559</v>
      </c>
      <c r="C193" s="5"/>
      <c r="D193" s="58" t="s">
        <v>285</v>
      </c>
      <c r="E193" s="16">
        <v>1997.5882369999999</v>
      </c>
      <c r="F193" s="16">
        <v>1996.5884839999999</v>
      </c>
      <c r="G193" s="16">
        <v>1941.0508240000001</v>
      </c>
      <c r="H193" s="16">
        <v>1934.887275</v>
      </c>
      <c r="I193" s="16">
        <v>1827.003142</v>
      </c>
      <c r="J193" s="16">
        <v>1947.3020570000001</v>
      </c>
      <c r="K193" s="16">
        <v>1724.1062300000001</v>
      </c>
      <c r="L193" s="16">
        <v>1992.55126</v>
      </c>
      <c r="M193" s="16">
        <v>1841.7147949999999</v>
      </c>
      <c r="N193" s="16">
        <v>1748.809532</v>
      </c>
      <c r="O193" s="16">
        <v>1881.4441830000001</v>
      </c>
      <c r="P193" s="16">
        <v>1770.5100709999999</v>
      </c>
      <c r="Q193" s="16">
        <v>1888.4110949999999</v>
      </c>
      <c r="R193" s="16">
        <v>1691.56691</v>
      </c>
      <c r="S193" s="16">
        <v>1699.7939099999999</v>
      </c>
      <c r="T193" s="16">
        <v>1625.6452939999999</v>
      </c>
    </row>
    <row r="194" spans="1:20" hidden="1" x14ac:dyDescent="0.15">
      <c r="A194" s="4" t="s">
        <v>559</v>
      </c>
      <c r="C194" s="5"/>
      <c r="D194" s="58" t="s">
        <v>286</v>
      </c>
      <c r="E194" s="16">
        <v>1960.8655740000002</v>
      </c>
      <c r="F194" s="16">
        <v>1969.617062</v>
      </c>
      <c r="G194" s="16">
        <v>1968.025384</v>
      </c>
      <c r="H194" s="16">
        <v>1902.8331129999999</v>
      </c>
      <c r="I194" s="16">
        <v>1790.9244650000001</v>
      </c>
      <c r="J194" s="16">
        <v>1878.283829</v>
      </c>
      <c r="K194" s="16">
        <v>1686.1668459999999</v>
      </c>
      <c r="L194" s="16">
        <v>1947.5634500000001</v>
      </c>
      <c r="M194" s="16">
        <v>1775.2981000000002</v>
      </c>
      <c r="N194" s="16">
        <v>1739.7328649999999</v>
      </c>
      <c r="O194" s="16">
        <v>1946.73739</v>
      </c>
      <c r="P194" s="16">
        <v>1734.194238</v>
      </c>
      <c r="Q194" s="16">
        <v>1897.310348</v>
      </c>
      <c r="R194" s="16">
        <v>1700.1018219999999</v>
      </c>
      <c r="S194" s="16">
        <v>1795.255169</v>
      </c>
      <c r="T194" s="16">
        <v>1654.96605</v>
      </c>
    </row>
    <row r="195" spans="1:20" hidden="1" x14ac:dyDescent="0.15">
      <c r="A195" s="4" t="s">
        <v>559</v>
      </c>
      <c r="C195" s="5"/>
      <c r="D195" s="58" t="s">
        <v>280</v>
      </c>
      <c r="E195" s="16">
        <v>1898.9937690000002</v>
      </c>
      <c r="F195" s="16">
        <v>1908.7242269999999</v>
      </c>
      <c r="G195" s="16">
        <v>1896.042717</v>
      </c>
      <c r="H195" s="16">
        <v>1892.9439870000001</v>
      </c>
      <c r="I195" s="16">
        <v>1768.680466</v>
      </c>
      <c r="J195" s="16">
        <v>1898.6553160000001</v>
      </c>
      <c r="K195" s="16">
        <v>1687.8255340000001</v>
      </c>
      <c r="L195" s="16">
        <v>1929.9964040000002</v>
      </c>
      <c r="M195" s="16">
        <v>1751.7442190000002</v>
      </c>
      <c r="N195" s="16">
        <v>1709.3568659999999</v>
      </c>
      <c r="O195" s="16">
        <v>1912.9532520000002</v>
      </c>
      <c r="P195" s="16">
        <v>1718.099915</v>
      </c>
      <c r="Q195" s="16">
        <v>1874.6357990000001</v>
      </c>
      <c r="R195" s="16">
        <v>1670.290119</v>
      </c>
      <c r="S195" s="16">
        <v>1798.302044</v>
      </c>
      <c r="T195" s="16">
        <v>1657.0906829999999</v>
      </c>
    </row>
    <row r="196" spans="1:20" hidden="1" x14ac:dyDescent="0.15">
      <c r="A196" s="4" t="s">
        <v>559</v>
      </c>
      <c r="C196" s="5"/>
      <c r="D196" s="58" t="s">
        <v>287</v>
      </c>
      <c r="E196" s="16">
        <v>1849.1323559999998</v>
      </c>
      <c r="F196" s="16">
        <v>1822.1396499999998</v>
      </c>
      <c r="G196" s="16">
        <v>1905.908756</v>
      </c>
      <c r="H196" s="16">
        <v>1842.789679</v>
      </c>
      <c r="I196" s="16">
        <v>1728.225496</v>
      </c>
      <c r="J196" s="16">
        <v>1823.9923920000001</v>
      </c>
      <c r="K196" s="16">
        <v>1677.746077</v>
      </c>
      <c r="L196" s="16">
        <v>1876.853075</v>
      </c>
      <c r="M196" s="16">
        <v>1733.6785830000001</v>
      </c>
      <c r="N196" s="16">
        <v>1709.5173689999999</v>
      </c>
      <c r="O196" s="16">
        <v>1889.7433030000002</v>
      </c>
      <c r="P196" s="16">
        <v>1696.6397979999999</v>
      </c>
      <c r="Q196" s="16">
        <v>1856.8924380000001</v>
      </c>
      <c r="R196" s="16">
        <v>1684.7405900000001</v>
      </c>
      <c r="S196" s="16">
        <v>1795.3183840000002</v>
      </c>
      <c r="T196" s="16">
        <v>1637.7490460000001</v>
      </c>
    </row>
    <row r="197" spans="1:20" hidden="1" x14ac:dyDescent="0.15">
      <c r="A197" s="4" t="s">
        <v>559</v>
      </c>
      <c r="C197" s="5"/>
      <c r="D197" s="58" t="s">
        <v>288</v>
      </c>
      <c r="E197" s="16">
        <v>1830.7720850000001</v>
      </c>
      <c r="F197" s="16">
        <v>1823.3724450000002</v>
      </c>
      <c r="G197" s="16">
        <v>1824.619629</v>
      </c>
      <c r="H197" s="16">
        <v>1822.8532460000001</v>
      </c>
      <c r="I197" s="16">
        <v>1657.482319</v>
      </c>
      <c r="J197" s="16">
        <v>1826.193483</v>
      </c>
      <c r="K197" s="16">
        <v>1664.3656939999998</v>
      </c>
      <c r="L197" s="16">
        <v>1840.651024</v>
      </c>
      <c r="M197" s="16">
        <v>1702.8462910000001</v>
      </c>
      <c r="N197" s="16">
        <v>1687.2947649999999</v>
      </c>
      <c r="O197" s="16">
        <v>1798.6524890000001</v>
      </c>
      <c r="P197" s="16">
        <v>1625.011088</v>
      </c>
      <c r="Q197" s="16">
        <v>1809.6025630000001</v>
      </c>
      <c r="R197" s="16">
        <v>1598.4212669999999</v>
      </c>
      <c r="S197" s="16">
        <v>1749.487138</v>
      </c>
      <c r="T197" s="16">
        <v>1586.8789750000001</v>
      </c>
    </row>
    <row r="198" spans="1:20" hidden="1" x14ac:dyDescent="0.15">
      <c r="A198" s="4" t="s">
        <v>559</v>
      </c>
      <c r="C198" s="5"/>
      <c r="D198" s="58" t="s">
        <v>289</v>
      </c>
      <c r="E198" s="16">
        <v>1827.4137860000001</v>
      </c>
      <c r="F198" s="16">
        <v>1872.7921740000002</v>
      </c>
      <c r="G198" s="16">
        <v>1796.849314</v>
      </c>
      <c r="H198" s="16">
        <v>1813.981227</v>
      </c>
      <c r="I198" s="16">
        <v>1665.5247979999999</v>
      </c>
      <c r="J198" s="16">
        <v>1794.263518</v>
      </c>
      <c r="K198" s="16">
        <v>1657.0374159999999</v>
      </c>
      <c r="L198" s="16">
        <v>1851.566339</v>
      </c>
      <c r="M198" s="16">
        <v>1635.381609</v>
      </c>
      <c r="N198" s="16">
        <v>1670.6355959999999</v>
      </c>
      <c r="O198" s="16">
        <v>1852.7811629999999</v>
      </c>
      <c r="P198" s="16">
        <v>1619.818497</v>
      </c>
      <c r="Q198" s="16">
        <v>1790.8469210000001</v>
      </c>
      <c r="R198" s="16">
        <v>1638.07204</v>
      </c>
      <c r="S198" s="16">
        <v>1761.4042690000001</v>
      </c>
      <c r="T198" s="16">
        <v>1603.734283</v>
      </c>
    </row>
    <row r="199" spans="1:20" hidden="1" x14ac:dyDescent="0.15">
      <c r="A199" s="4" t="s">
        <v>559</v>
      </c>
      <c r="C199" s="5"/>
      <c r="D199" s="58" t="s">
        <v>290</v>
      </c>
      <c r="E199" s="16">
        <v>1868.3613889999999</v>
      </c>
      <c r="F199" s="16">
        <v>1879.3803910000001</v>
      </c>
      <c r="G199" s="16">
        <v>1825.7947570000001</v>
      </c>
      <c r="H199" s="16">
        <v>1825.621314</v>
      </c>
      <c r="I199" s="16">
        <v>1699.593488</v>
      </c>
      <c r="J199" s="16">
        <v>1806.674761</v>
      </c>
      <c r="K199" s="16">
        <v>1641.4216780000002</v>
      </c>
      <c r="L199" s="16">
        <v>1881.6919869999999</v>
      </c>
      <c r="M199" s="16">
        <v>1686.5527860000002</v>
      </c>
      <c r="N199" s="16">
        <v>1700.120625</v>
      </c>
      <c r="O199" s="16">
        <v>1896.905927</v>
      </c>
      <c r="P199" s="16">
        <v>1692.938077</v>
      </c>
      <c r="Q199" s="16">
        <v>1858.603398</v>
      </c>
      <c r="R199" s="16">
        <v>1649.816503</v>
      </c>
      <c r="S199" s="16">
        <v>1802.1283149999999</v>
      </c>
      <c r="T199" s="16">
        <v>1615.5514720000001</v>
      </c>
    </row>
    <row r="200" spans="1:20" hidden="1" x14ac:dyDescent="0.15">
      <c r="A200" s="4" t="s">
        <v>559</v>
      </c>
      <c r="C200" s="5"/>
      <c r="D200" s="58" t="s">
        <v>291</v>
      </c>
      <c r="E200" s="16">
        <v>1880.259454</v>
      </c>
      <c r="F200" s="16">
        <v>1926.505811</v>
      </c>
      <c r="G200" s="16">
        <v>1936.5882020000001</v>
      </c>
      <c r="H200" s="16">
        <v>1916.8460400000001</v>
      </c>
      <c r="I200" s="16">
        <v>1778.9998889999999</v>
      </c>
      <c r="J200" s="16">
        <v>1868.267486</v>
      </c>
      <c r="K200" s="16">
        <v>1656.739206</v>
      </c>
      <c r="L200" s="16">
        <v>1964.5548940000001</v>
      </c>
      <c r="M200" s="16">
        <v>1808.700728</v>
      </c>
      <c r="N200" s="16">
        <v>1721.2188799999999</v>
      </c>
      <c r="O200" s="16">
        <v>1962.76613</v>
      </c>
      <c r="P200" s="16">
        <v>1737.954471</v>
      </c>
      <c r="Q200" s="16">
        <v>1881.8153160000002</v>
      </c>
      <c r="R200" s="16">
        <v>1683.4127980000001</v>
      </c>
      <c r="S200" s="16">
        <v>1785.503213</v>
      </c>
      <c r="T200" s="16">
        <v>1639.6346880000001</v>
      </c>
    </row>
    <row r="201" spans="1:20" hidden="1" x14ac:dyDescent="0.15">
      <c r="A201" s="4" t="s">
        <v>559</v>
      </c>
      <c r="C201" s="5"/>
      <c r="D201" s="58" t="s">
        <v>292</v>
      </c>
      <c r="E201" s="16">
        <v>1911.804443</v>
      </c>
      <c r="F201" s="16">
        <v>2010.0112800000002</v>
      </c>
      <c r="G201" s="16">
        <v>1937.090113</v>
      </c>
      <c r="H201" s="16">
        <v>1972.887432</v>
      </c>
      <c r="I201" s="16">
        <v>1827.265204</v>
      </c>
      <c r="J201" s="16">
        <v>1939.791027</v>
      </c>
      <c r="K201" s="16">
        <v>1715.9848340000001</v>
      </c>
      <c r="L201" s="16">
        <v>1982.1981839999999</v>
      </c>
      <c r="M201" s="16">
        <v>1831.109195</v>
      </c>
      <c r="N201" s="16">
        <v>1754.5889909999999</v>
      </c>
      <c r="O201" s="16">
        <v>1881.16641</v>
      </c>
      <c r="P201" s="16">
        <v>1774.114646</v>
      </c>
      <c r="Q201" s="16">
        <v>1906.473362</v>
      </c>
      <c r="R201" s="16">
        <v>1704.9305200000001</v>
      </c>
      <c r="S201" s="16">
        <v>1824.33392</v>
      </c>
      <c r="T201" s="16">
        <v>1525.5926529999999</v>
      </c>
    </row>
    <row r="202" spans="1:20" hidden="1" x14ac:dyDescent="0.15">
      <c r="A202" s="4" t="s">
        <v>559</v>
      </c>
      <c r="C202" s="5"/>
      <c r="D202" s="58" t="s">
        <v>293</v>
      </c>
      <c r="E202" s="16">
        <v>1948.1440680000001</v>
      </c>
      <c r="F202" s="16">
        <v>2021.961503</v>
      </c>
      <c r="G202" s="16">
        <v>2013.3394850000002</v>
      </c>
      <c r="H202" s="16">
        <v>1991.3405460000001</v>
      </c>
      <c r="I202" s="16">
        <v>1885.2759680000001</v>
      </c>
      <c r="J202" s="16">
        <v>1950.1528389999999</v>
      </c>
      <c r="K202" s="16">
        <v>1755.0569680000001</v>
      </c>
      <c r="L202" s="16">
        <v>1961.9759240000001</v>
      </c>
      <c r="M202" s="16">
        <v>1804.6990960000001</v>
      </c>
      <c r="N202" s="16">
        <v>1731.9046149999999</v>
      </c>
      <c r="O202" s="16">
        <v>1840.8698510000002</v>
      </c>
      <c r="P202" s="16">
        <v>1753.2559799999999</v>
      </c>
      <c r="Q202" s="16">
        <v>1667.526104</v>
      </c>
      <c r="R202" s="16">
        <v>1687.2468840000001</v>
      </c>
      <c r="S202" s="16">
        <v>1564.266425</v>
      </c>
      <c r="T202" s="16">
        <v>1607.7276550000001</v>
      </c>
    </row>
    <row r="203" spans="1:20" hidden="1" x14ac:dyDescent="0.15">
      <c r="A203" s="4" t="s">
        <v>559</v>
      </c>
      <c r="C203" s="5"/>
      <c r="D203" s="58" t="s">
        <v>294</v>
      </c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</row>
    <row r="204" spans="1:20" hidden="1" x14ac:dyDescent="0.15">
      <c r="A204" s="4" t="s">
        <v>559</v>
      </c>
      <c r="C204" s="5"/>
      <c r="D204" s="9" t="s">
        <v>283</v>
      </c>
      <c r="E204" s="16" t="s">
        <v>524</v>
      </c>
      <c r="F204" s="16" t="s">
        <v>525</v>
      </c>
      <c r="G204" s="16" t="s">
        <v>429</v>
      </c>
      <c r="H204" s="16" t="s">
        <v>354</v>
      </c>
      <c r="I204" s="16" t="s">
        <v>359</v>
      </c>
      <c r="J204" s="16" t="s">
        <v>443</v>
      </c>
      <c r="K204" s="16" t="s">
        <v>538</v>
      </c>
      <c r="L204" s="16" t="s">
        <v>416</v>
      </c>
      <c r="M204" s="16" t="s">
        <v>455</v>
      </c>
      <c r="N204" s="16" t="s">
        <v>459</v>
      </c>
      <c r="O204" s="16" t="s">
        <v>545</v>
      </c>
      <c r="P204" s="16" t="s">
        <v>357</v>
      </c>
      <c r="Q204" s="16" t="s">
        <v>395</v>
      </c>
      <c r="R204" s="16" t="s">
        <v>469</v>
      </c>
      <c r="S204" s="16" t="s">
        <v>403</v>
      </c>
      <c r="T204" s="16" t="s">
        <v>552</v>
      </c>
    </row>
    <row r="205" spans="1:20" hidden="1" x14ac:dyDescent="0.15">
      <c r="A205" s="4" t="s">
        <v>559</v>
      </c>
      <c r="C205" s="5"/>
      <c r="D205" s="9" t="s">
        <v>284</v>
      </c>
      <c r="E205" s="16" t="s">
        <v>355</v>
      </c>
      <c r="F205" s="16" t="s">
        <v>369</v>
      </c>
      <c r="G205" s="16" t="s">
        <v>430</v>
      </c>
      <c r="H205" s="16" t="s">
        <v>378</v>
      </c>
      <c r="I205" s="16" t="s">
        <v>531</v>
      </c>
      <c r="J205" s="16" t="s">
        <v>534</v>
      </c>
      <c r="K205" s="16" t="s">
        <v>378</v>
      </c>
      <c r="L205" s="16" t="s">
        <v>318</v>
      </c>
      <c r="M205" s="16" t="s">
        <v>456</v>
      </c>
      <c r="N205" s="16" t="s">
        <v>385</v>
      </c>
      <c r="O205" s="16" t="s">
        <v>462</v>
      </c>
      <c r="P205" s="16" t="s">
        <v>392</v>
      </c>
      <c r="Q205" s="16" t="s">
        <v>396</v>
      </c>
      <c r="R205" s="16" t="s">
        <v>351</v>
      </c>
      <c r="S205" s="16" t="s">
        <v>318</v>
      </c>
      <c r="T205" s="16" t="s">
        <v>480</v>
      </c>
    </row>
    <row r="206" spans="1:20" hidden="1" x14ac:dyDescent="0.15">
      <c r="A206" s="4" t="s">
        <v>559</v>
      </c>
      <c r="C206" s="5"/>
      <c r="D206" s="58" t="s">
        <v>285</v>
      </c>
      <c r="E206" s="16" t="s">
        <v>422</v>
      </c>
      <c r="F206" s="16" t="s">
        <v>526</v>
      </c>
      <c r="G206" s="16" t="s">
        <v>431</v>
      </c>
      <c r="H206" s="16" t="s">
        <v>424</v>
      </c>
      <c r="I206" s="16" t="s">
        <v>319</v>
      </c>
      <c r="J206" s="16" t="s">
        <v>479</v>
      </c>
      <c r="K206" s="16" t="s">
        <v>364</v>
      </c>
      <c r="L206" s="16" t="s">
        <v>451</v>
      </c>
      <c r="M206" s="16" t="s">
        <v>364</v>
      </c>
      <c r="N206" s="16" t="s">
        <v>364</v>
      </c>
      <c r="O206" s="16" t="s">
        <v>425</v>
      </c>
      <c r="P206" s="16" t="s">
        <v>464</v>
      </c>
      <c r="Q206" s="16" t="s">
        <v>418</v>
      </c>
      <c r="R206" s="16" t="s">
        <v>352</v>
      </c>
      <c r="S206" s="16" t="s">
        <v>549</v>
      </c>
      <c r="T206" s="16" t="s">
        <v>353</v>
      </c>
    </row>
    <row r="207" spans="1:20" hidden="1" x14ac:dyDescent="0.15">
      <c r="A207" s="4" t="s">
        <v>559</v>
      </c>
      <c r="C207" s="5"/>
      <c r="D207" s="58" t="s">
        <v>286</v>
      </c>
      <c r="E207" s="16" t="s">
        <v>410</v>
      </c>
      <c r="F207" s="16" t="s">
        <v>370</v>
      </c>
      <c r="G207" s="16" t="s">
        <v>371</v>
      </c>
      <c r="H207" s="16" t="s">
        <v>529</v>
      </c>
      <c r="I207" s="16" t="s">
        <v>440</v>
      </c>
      <c r="J207" s="16" t="s">
        <v>444</v>
      </c>
      <c r="K207" s="16" t="s">
        <v>458</v>
      </c>
      <c r="L207" s="16" t="s">
        <v>324</v>
      </c>
      <c r="M207" s="16" t="s">
        <v>542</v>
      </c>
      <c r="N207" s="16" t="s">
        <v>543</v>
      </c>
      <c r="O207" s="16" t="s">
        <v>328</v>
      </c>
      <c r="P207" s="16" t="s">
        <v>393</v>
      </c>
      <c r="Q207" s="16" t="s">
        <v>397</v>
      </c>
      <c r="R207" s="16" t="s">
        <v>317</v>
      </c>
      <c r="S207" s="16" t="s">
        <v>550</v>
      </c>
      <c r="T207" s="16" t="s">
        <v>358</v>
      </c>
    </row>
    <row r="208" spans="1:20" hidden="1" x14ac:dyDescent="0.15">
      <c r="A208" s="4" t="s">
        <v>559</v>
      </c>
      <c r="C208" s="5"/>
      <c r="D208" s="58" t="s">
        <v>280</v>
      </c>
      <c r="E208" s="16" t="s">
        <v>365</v>
      </c>
      <c r="F208" s="16" t="s">
        <v>478</v>
      </c>
      <c r="G208" s="16" t="s">
        <v>432</v>
      </c>
      <c r="H208" s="16" t="s">
        <v>374</v>
      </c>
      <c r="I208" s="16" t="s">
        <v>532</v>
      </c>
      <c r="J208" s="16" t="s">
        <v>535</v>
      </c>
      <c r="K208" s="16" t="s">
        <v>448</v>
      </c>
      <c r="L208" s="16" t="s">
        <v>380</v>
      </c>
      <c r="M208" s="16" t="s">
        <v>415</v>
      </c>
      <c r="N208" s="16" t="s">
        <v>386</v>
      </c>
      <c r="O208" s="16" t="s">
        <v>546</v>
      </c>
      <c r="P208" s="16" t="s">
        <v>465</v>
      </c>
      <c r="Q208" s="16" t="s">
        <v>454</v>
      </c>
      <c r="R208" s="16" t="s">
        <v>470</v>
      </c>
      <c r="S208" s="16" t="s">
        <v>325</v>
      </c>
      <c r="T208" s="16" t="s">
        <v>475</v>
      </c>
    </row>
    <row r="209" spans="1:20" hidden="1" x14ac:dyDescent="0.15">
      <c r="A209" s="4" t="s">
        <v>559</v>
      </c>
      <c r="C209" s="5"/>
      <c r="D209" s="58" t="s">
        <v>287</v>
      </c>
      <c r="E209" s="16" t="s">
        <v>366</v>
      </c>
      <c r="F209" s="16" t="s">
        <v>322</v>
      </c>
      <c r="G209" s="16" t="s">
        <v>433</v>
      </c>
      <c r="H209" s="16" t="s">
        <v>436</v>
      </c>
      <c r="I209" s="16" t="s">
        <v>533</v>
      </c>
      <c r="J209" s="16" t="s">
        <v>536</v>
      </c>
      <c r="K209" s="16" t="s">
        <v>366</v>
      </c>
      <c r="L209" s="16" t="s">
        <v>381</v>
      </c>
      <c r="M209" s="16" t="s">
        <v>326</v>
      </c>
      <c r="N209" s="16" t="s">
        <v>544</v>
      </c>
      <c r="O209" s="16" t="s">
        <v>390</v>
      </c>
      <c r="P209" s="16" t="s">
        <v>330</v>
      </c>
      <c r="Q209" s="16" t="s">
        <v>398</v>
      </c>
      <c r="R209" s="16" t="s">
        <v>544</v>
      </c>
      <c r="S209" s="16" t="s">
        <v>404</v>
      </c>
      <c r="T209" s="16" t="s">
        <v>476</v>
      </c>
    </row>
    <row r="210" spans="1:20" hidden="1" x14ac:dyDescent="0.15">
      <c r="A210" s="4" t="s">
        <v>559</v>
      </c>
      <c r="C210" s="5"/>
      <c r="D210" s="58" t="s">
        <v>288</v>
      </c>
      <c r="E210" s="16" t="s">
        <v>323</v>
      </c>
      <c r="F210" s="16" t="s">
        <v>426</v>
      </c>
      <c r="G210" s="16" t="s">
        <v>413</v>
      </c>
      <c r="H210" s="16" t="s">
        <v>417</v>
      </c>
      <c r="I210" s="16" t="s">
        <v>441</v>
      </c>
      <c r="J210" s="16" t="s">
        <v>337</v>
      </c>
      <c r="K210" s="16" t="s">
        <v>449</v>
      </c>
      <c r="L210" s="16" t="s">
        <v>452</v>
      </c>
      <c r="M210" s="16" t="s">
        <v>337</v>
      </c>
      <c r="N210" s="16" t="s">
        <v>460</v>
      </c>
      <c r="O210" s="16" t="s">
        <v>417</v>
      </c>
      <c r="P210" s="16" t="s">
        <v>441</v>
      </c>
      <c r="Q210" s="16" t="s">
        <v>399</v>
      </c>
      <c r="R210" s="16" t="s">
        <v>471</v>
      </c>
      <c r="S210" s="16" t="s">
        <v>551</v>
      </c>
      <c r="T210" s="16" t="s">
        <v>477</v>
      </c>
    </row>
    <row r="211" spans="1:20" hidden="1" x14ac:dyDescent="0.15">
      <c r="A211" s="4" t="s">
        <v>559</v>
      </c>
      <c r="C211" s="5"/>
      <c r="D211" s="58" t="s">
        <v>289</v>
      </c>
      <c r="E211" s="16" t="s">
        <v>474</v>
      </c>
      <c r="F211" s="16" t="s">
        <v>411</v>
      </c>
      <c r="G211" s="16" t="s">
        <v>434</v>
      </c>
      <c r="H211" s="16" t="s">
        <v>437</v>
      </c>
      <c r="I211" s="16" t="s">
        <v>360</v>
      </c>
      <c r="J211" s="16" t="s">
        <v>445</v>
      </c>
      <c r="K211" s="16" t="s">
        <v>450</v>
      </c>
      <c r="L211" s="16" t="s">
        <v>453</v>
      </c>
      <c r="M211" s="16" t="s">
        <v>356</v>
      </c>
      <c r="N211" s="16" t="s">
        <v>387</v>
      </c>
      <c r="O211" s="16" t="s">
        <v>391</v>
      </c>
      <c r="P211" s="16" t="s">
        <v>331</v>
      </c>
      <c r="Q211" s="16" t="s">
        <v>400</v>
      </c>
      <c r="R211" s="16" t="s">
        <v>472</v>
      </c>
      <c r="S211" s="16" t="s">
        <v>468</v>
      </c>
      <c r="T211" s="16" t="s">
        <v>405</v>
      </c>
    </row>
    <row r="212" spans="1:20" hidden="1" x14ac:dyDescent="0.15">
      <c r="A212" s="4" t="s">
        <v>559</v>
      </c>
      <c r="C212" s="5"/>
      <c r="D212" s="58" t="s">
        <v>290</v>
      </c>
      <c r="E212" s="16" t="s">
        <v>367</v>
      </c>
      <c r="F212" s="16" t="s">
        <v>412</v>
      </c>
      <c r="G212" s="16" t="s">
        <v>435</v>
      </c>
      <c r="H212" s="16" t="s">
        <v>438</v>
      </c>
      <c r="I212" s="16" t="s">
        <v>414</v>
      </c>
      <c r="J212" s="16" t="s">
        <v>446</v>
      </c>
      <c r="K212" s="16" t="s">
        <v>379</v>
      </c>
      <c r="L212" s="16" t="s">
        <v>382</v>
      </c>
      <c r="M212" s="16" t="s">
        <v>320</v>
      </c>
      <c r="N212" s="16" t="s">
        <v>461</v>
      </c>
      <c r="O212" s="16" t="s">
        <v>547</v>
      </c>
      <c r="P212" s="16" t="s">
        <v>412</v>
      </c>
      <c r="Q212" s="16" t="s">
        <v>466</v>
      </c>
      <c r="R212" s="16" t="s">
        <v>473</v>
      </c>
      <c r="S212" s="16" t="s">
        <v>406</v>
      </c>
      <c r="T212" s="16" t="s">
        <v>466</v>
      </c>
    </row>
    <row r="213" spans="1:20" hidden="1" x14ac:dyDescent="0.15">
      <c r="A213" s="4" t="s">
        <v>559</v>
      </c>
      <c r="C213" s="5"/>
      <c r="D213" s="58" t="s">
        <v>291</v>
      </c>
      <c r="E213" s="16" t="s">
        <v>423</v>
      </c>
      <c r="F213" s="16" t="s">
        <v>372</v>
      </c>
      <c r="G213" s="16" t="s">
        <v>372</v>
      </c>
      <c r="H213" s="16" t="s">
        <v>439</v>
      </c>
      <c r="I213" s="16" t="s">
        <v>442</v>
      </c>
      <c r="J213" s="16" t="s">
        <v>377</v>
      </c>
      <c r="K213" s="16" t="s">
        <v>539</v>
      </c>
      <c r="L213" s="16" t="s">
        <v>540</v>
      </c>
      <c r="M213" s="16" t="s">
        <v>457</v>
      </c>
      <c r="N213" s="16" t="s">
        <v>388</v>
      </c>
      <c r="O213" s="16" t="s">
        <v>383</v>
      </c>
      <c r="P213" s="16" t="s">
        <v>394</v>
      </c>
      <c r="Q213" s="16" t="s">
        <v>467</v>
      </c>
      <c r="R213" s="16" t="s">
        <v>394</v>
      </c>
      <c r="S213" s="16" t="s">
        <v>467</v>
      </c>
      <c r="T213" s="16" t="s">
        <v>408</v>
      </c>
    </row>
    <row r="214" spans="1:20" hidden="1" x14ac:dyDescent="0.15">
      <c r="A214" s="4" t="s">
        <v>559</v>
      </c>
      <c r="C214" s="5"/>
      <c r="D214" s="58" t="s">
        <v>292</v>
      </c>
      <c r="E214" s="16" t="s">
        <v>368</v>
      </c>
      <c r="F214" s="16" t="s">
        <v>427</v>
      </c>
      <c r="G214" s="16" t="s">
        <v>527</v>
      </c>
      <c r="H214" s="16" t="s">
        <v>530</v>
      </c>
      <c r="I214" s="16" t="s">
        <v>375</v>
      </c>
      <c r="J214" s="16" t="s">
        <v>537</v>
      </c>
      <c r="K214" s="16" t="s">
        <v>419</v>
      </c>
      <c r="L214" s="16" t="s">
        <v>541</v>
      </c>
      <c r="M214" s="16" t="s">
        <v>384</v>
      </c>
      <c r="N214" s="16" t="s">
        <v>389</v>
      </c>
      <c r="O214" s="16" t="s">
        <v>420</v>
      </c>
      <c r="P214" s="16" t="s">
        <v>548</v>
      </c>
      <c r="Q214" s="16" t="s">
        <v>420</v>
      </c>
      <c r="R214" s="16" t="s">
        <v>363</v>
      </c>
      <c r="S214" s="16" t="s">
        <v>332</v>
      </c>
      <c r="T214" s="16" t="s">
        <v>421</v>
      </c>
    </row>
    <row r="215" spans="1:20" hidden="1" x14ac:dyDescent="0.15">
      <c r="A215" s="4" t="s">
        <v>559</v>
      </c>
      <c r="C215" s="5"/>
      <c r="D215" s="58" t="s">
        <v>293</v>
      </c>
      <c r="E215" s="16" t="s">
        <v>350</v>
      </c>
      <c r="F215" s="16" t="s">
        <v>428</v>
      </c>
      <c r="G215" s="16" t="s">
        <v>528</v>
      </c>
      <c r="H215" s="16" t="s">
        <v>373</v>
      </c>
      <c r="I215" s="16" t="s">
        <v>376</v>
      </c>
      <c r="J215" s="16" t="s">
        <v>447</v>
      </c>
      <c r="K215" s="16" t="s">
        <v>321</v>
      </c>
      <c r="L215" s="16" t="s">
        <v>376</v>
      </c>
      <c r="M215" s="16" t="s">
        <v>329</v>
      </c>
      <c r="N215" s="16" t="s">
        <v>327</v>
      </c>
      <c r="O215" s="16" t="s">
        <v>463</v>
      </c>
      <c r="P215" s="16" t="s">
        <v>321</v>
      </c>
      <c r="Q215" s="16" t="s">
        <v>401</v>
      </c>
      <c r="R215" s="16" t="s">
        <v>402</v>
      </c>
      <c r="S215" s="16" t="s">
        <v>407</v>
      </c>
      <c r="T215" s="16" t="s">
        <v>409</v>
      </c>
    </row>
    <row r="216" spans="1:20" s="74" customFormat="1" hidden="1" x14ac:dyDescent="0.15">
      <c r="A216" s="4" t="s">
        <v>559</v>
      </c>
      <c r="C216" s="60" t="s">
        <v>334</v>
      </c>
      <c r="D216" s="58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s="74" customFormat="1" hidden="1" x14ac:dyDescent="0.15">
      <c r="A217" s="4" t="s">
        <v>559</v>
      </c>
      <c r="C217" s="5"/>
      <c r="D217" s="75" t="s">
        <v>335</v>
      </c>
      <c r="E217" s="76">
        <v>169193.24</v>
      </c>
      <c r="F217" s="76">
        <v>188119.55</v>
      </c>
      <c r="G217" s="76">
        <v>163975.19</v>
      </c>
      <c r="H217" s="76">
        <v>174196.03</v>
      </c>
      <c r="I217" s="76">
        <v>147009.62</v>
      </c>
      <c r="J217" s="76">
        <v>176626.74</v>
      </c>
      <c r="K217" s="76">
        <v>141507.45000000001</v>
      </c>
      <c r="L217" s="76">
        <v>184761.03</v>
      </c>
      <c r="M217" s="76">
        <v>149860.03</v>
      </c>
      <c r="N217" s="76">
        <v>90890.23</v>
      </c>
      <c r="O217" s="76">
        <v>166463.29</v>
      </c>
      <c r="P217" s="76">
        <v>142898.96</v>
      </c>
      <c r="Q217" s="76">
        <v>157340.25</v>
      </c>
      <c r="R217" s="76">
        <v>146764.93</v>
      </c>
      <c r="S217" s="76">
        <v>149700.82</v>
      </c>
      <c r="T217" s="76">
        <v>147978.26</v>
      </c>
    </row>
    <row r="218" spans="1:20" s="74" customFormat="1" hidden="1" x14ac:dyDescent="0.15">
      <c r="A218" s="4" t="s">
        <v>559</v>
      </c>
      <c r="C218" s="5"/>
      <c r="D218" s="77" t="s">
        <v>336</v>
      </c>
      <c r="E218" s="76">
        <v>7545.78</v>
      </c>
      <c r="F218" s="76">
        <v>8389.86</v>
      </c>
      <c r="G218" s="76">
        <v>7313.06</v>
      </c>
      <c r="H218" s="76">
        <v>7768.9</v>
      </c>
      <c r="I218" s="76">
        <v>6556.42</v>
      </c>
      <c r="J218" s="76">
        <v>7877.3</v>
      </c>
      <c r="K218" s="76">
        <v>6311.03</v>
      </c>
      <c r="L218" s="76">
        <v>8240.08</v>
      </c>
      <c r="M218" s="76">
        <v>6683.54</v>
      </c>
      <c r="N218" s="76">
        <v>4053.58</v>
      </c>
      <c r="O218" s="76">
        <v>7424.03</v>
      </c>
      <c r="P218" s="76">
        <v>6373.09</v>
      </c>
      <c r="Q218" s="76">
        <v>7017.15</v>
      </c>
      <c r="R218" s="76">
        <v>6545.51</v>
      </c>
      <c r="S218" s="76">
        <v>6676.44</v>
      </c>
      <c r="T218" s="76">
        <v>6599.62</v>
      </c>
    </row>
    <row r="219" spans="1:20" hidden="1" x14ac:dyDescent="0.15">
      <c r="A219" s="4" t="s">
        <v>559</v>
      </c>
      <c r="C219" s="60" t="s">
        <v>295</v>
      </c>
      <c r="D219" s="61"/>
    </row>
    <row r="220" spans="1:20" hidden="1" x14ac:dyDescent="0.15">
      <c r="A220" s="4" t="s">
        <v>559</v>
      </c>
      <c r="C220" s="60"/>
      <c r="D220" s="62" t="s">
        <v>200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</row>
    <row r="221" spans="1:20" hidden="1" x14ac:dyDescent="0.15">
      <c r="A221" s="4" t="s">
        <v>559</v>
      </c>
      <c r="C221" s="60"/>
      <c r="D221" s="62" t="s">
        <v>214</v>
      </c>
      <c r="E221" s="11">
        <v>40986.870000000003</v>
      </c>
      <c r="F221" s="11">
        <v>35138.46</v>
      </c>
      <c r="G221" s="11">
        <v>44241.81</v>
      </c>
      <c r="H221" s="11">
        <v>29945.33</v>
      </c>
      <c r="I221" s="11">
        <v>25034.720000000001</v>
      </c>
      <c r="J221" s="11">
        <v>38445.61</v>
      </c>
      <c r="K221" s="11">
        <v>17666.900000000001</v>
      </c>
      <c r="L221" s="11">
        <v>26471.51</v>
      </c>
      <c r="M221" s="11">
        <v>24936.34</v>
      </c>
      <c r="N221" s="11">
        <v>17372.63</v>
      </c>
      <c r="O221" s="11">
        <v>21036.73</v>
      </c>
      <c r="P221" s="11">
        <v>19820.13</v>
      </c>
      <c r="Q221" s="11">
        <v>18668.46</v>
      </c>
      <c r="R221" s="11">
        <v>15806.26</v>
      </c>
      <c r="S221" s="11">
        <v>13164.77</v>
      </c>
      <c r="T221" s="11">
        <v>8829.24</v>
      </c>
    </row>
    <row r="222" spans="1:20" hidden="1" x14ac:dyDescent="0.15">
      <c r="A222" s="4" t="s">
        <v>559</v>
      </c>
      <c r="C222" s="60"/>
      <c r="D222" s="62" t="s">
        <v>215</v>
      </c>
      <c r="E222" s="11">
        <v>10.44</v>
      </c>
      <c r="F222" s="11">
        <v>126.82</v>
      </c>
      <c r="G222" s="11">
        <v>509.59</v>
      </c>
      <c r="H222" s="11">
        <v>335.69</v>
      </c>
      <c r="I222" s="11">
        <v>124.57</v>
      </c>
      <c r="J222" s="11">
        <v>1002.21</v>
      </c>
      <c r="K222" s="11">
        <v>87.03</v>
      </c>
      <c r="L222" s="11">
        <v>534.15</v>
      </c>
      <c r="M222" s="11">
        <v>953.63</v>
      </c>
      <c r="N222" s="11">
        <v>274.92</v>
      </c>
      <c r="O222" s="11">
        <v>596.35</v>
      </c>
      <c r="P222" s="11">
        <v>929.72</v>
      </c>
      <c r="Q222" s="11">
        <v>722.59</v>
      </c>
      <c r="R222" s="11">
        <v>931.71</v>
      </c>
      <c r="S222" s="11">
        <v>881.79</v>
      </c>
      <c r="T222" s="11">
        <v>1156.8</v>
      </c>
    </row>
    <row r="223" spans="1:20" hidden="1" x14ac:dyDescent="0.15">
      <c r="A223" s="4" t="s">
        <v>559</v>
      </c>
      <c r="C223" s="60"/>
      <c r="D223" s="62" t="s">
        <v>216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  <c r="S223" s="11">
        <v>4005.67</v>
      </c>
      <c r="T223" s="11">
        <v>4005.67</v>
      </c>
    </row>
    <row r="224" spans="1:20" hidden="1" x14ac:dyDescent="0.15">
      <c r="A224" s="4" t="s">
        <v>559</v>
      </c>
      <c r="C224" s="60"/>
      <c r="D224" s="61" t="s">
        <v>296</v>
      </c>
      <c r="E224" s="11">
        <v>45002.98</v>
      </c>
      <c r="F224" s="11">
        <v>39270.949999999997</v>
      </c>
      <c r="G224" s="11">
        <v>48757.07</v>
      </c>
      <c r="H224" s="11">
        <v>34286.69</v>
      </c>
      <c r="I224" s="11">
        <v>29164.959999999999</v>
      </c>
      <c r="J224" s="11">
        <v>43453.49</v>
      </c>
      <c r="K224" s="11">
        <v>21759.599999999999</v>
      </c>
      <c r="L224" s="11">
        <v>31011.33</v>
      </c>
      <c r="M224" s="11">
        <v>29895.64</v>
      </c>
      <c r="N224" s="11">
        <v>21653.23</v>
      </c>
      <c r="O224" s="11">
        <v>25638.75</v>
      </c>
      <c r="P224" s="11">
        <v>24755.52</v>
      </c>
      <c r="Q224" s="11">
        <v>23396.720000000001</v>
      </c>
      <c r="R224" s="11">
        <v>20743.650000000001</v>
      </c>
      <c r="S224" s="11">
        <v>18052.23</v>
      </c>
      <c r="T224" s="11">
        <v>13991.71</v>
      </c>
    </row>
    <row r="225" spans="1:20" hidden="1" x14ac:dyDescent="0.15">
      <c r="A225" s="4" t="s">
        <v>559</v>
      </c>
      <c r="C225" s="60" t="s">
        <v>297</v>
      </c>
      <c r="D225" s="62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</row>
    <row r="226" spans="1:20" hidden="1" x14ac:dyDescent="0.15">
      <c r="A226" s="4" t="s">
        <v>559</v>
      </c>
      <c r="C226" s="5"/>
      <c r="D226" s="58" t="s">
        <v>298</v>
      </c>
      <c r="E226" s="11">
        <v>3799950</v>
      </c>
      <c r="F226" s="11">
        <v>4660250</v>
      </c>
      <c r="G226" s="11">
        <v>4191940</v>
      </c>
      <c r="H226" s="11">
        <v>4277660</v>
      </c>
      <c r="I226" s="11">
        <v>1633510</v>
      </c>
      <c r="J226" s="11">
        <v>4476660</v>
      </c>
      <c r="K226" s="11">
        <v>1586150</v>
      </c>
      <c r="L226" s="11">
        <v>3788420</v>
      </c>
      <c r="M226" s="11">
        <v>4875890</v>
      </c>
      <c r="N226" s="11">
        <v>1150190</v>
      </c>
      <c r="O226" s="11">
        <v>6501270</v>
      </c>
      <c r="P226" s="11">
        <v>4644270</v>
      </c>
      <c r="Q226" s="11">
        <v>4138580</v>
      </c>
      <c r="R226" s="11">
        <v>4081370</v>
      </c>
      <c r="S226" s="11">
        <v>3915330</v>
      </c>
      <c r="T226" s="11">
        <v>3088300</v>
      </c>
    </row>
    <row r="227" spans="1:20" hidden="1" x14ac:dyDescent="0.15">
      <c r="A227" s="4" t="s">
        <v>559</v>
      </c>
      <c r="C227" s="5"/>
      <c r="D227" s="9" t="s">
        <v>299</v>
      </c>
      <c r="E227" s="11">
        <v>8925020</v>
      </c>
      <c r="F227" s="11">
        <v>11790700</v>
      </c>
      <c r="G227" s="11">
        <v>9995970</v>
      </c>
      <c r="H227" s="11">
        <v>9884190</v>
      </c>
      <c r="I227" s="11">
        <v>4416260</v>
      </c>
      <c r="J227" s="11">
        <v>10735800</v>
      </c>
      <c r="K227" s="11">
        <v>4296020</v>
      </c>
      <c r="L227" s="11">
        <v>8698570</v>
      </c>
      <c r="M227" s="11">
        <v>11491400</v>
      </c>
      <c r="N227" s="11">
        <v>2896040</v>
      </c>
      <c r="O227" s="11">
        <v>15171800</v>
      </c>
      <c r="P227" s="11">
        <v>10948300</v>
      </c>
      <c r="Q227" s="11">
        <v>9726160</v>
      </c>
      <c r="R227" s="11">
        <v>9642760</v>
      </c>
      <c r="S227" s="11">
        <v>9221770</v>
      </c>
      <c r="T227" s="11">
        <v>7913240</v>
      </c>
    </row>
    <row r="228" spans="1:20" hidden="1" x14ac:dyDescent="0.15">
      <c r="A228" s="4" t="s">
        <v>559</v>
      </c>
      <c r="C228" s="5"/>
      <c r="D228" s="58" t="s">
        <v>300</v>
      </c>
      <c r="E228" s="11">
        <v>15196.9802</v>
      </c>
      <c r="F228" s="11">
        <v>15198.4899</v>
      </c>
      <c r="G228" s="11">
        <v>16315.365599999999</v>
      </c>
      <c r="H228" s="11">
        <v>18248.513999999999</v>
      </c>
      <c r="I228" s="11">
        <v>3817.1015000000002</v>
      </c>
      <c r="J228" s="11">
        <v>17066.502</v>
      </c>
      <c r="K228" s="11">
        <v>3718.4684999999999</v>
      </c>
      <c r="L228" s="11">
        <v>16402.4159</v>
      </c>
      <c r="M228" s="11">
        <v>19592.9676</v>
      </c>
      <c r="N228" s="11">
        <v>4009.4513999999999</v>
      </c>
      <c r="O228" s="11">
        <v>26848.303400000001</v>
      </c>
      <c r="P228" s="11">
        <v>18654.836500000001</v>
      </c>
      <c r="Q228" s="11">
        <v>16908.5118</v>
      </c>
      <c r="R228" s="11">
        <v>16449.587200000002</v>
      </c>
      <c r="S228" s="11">
        <v>15941.3542</v>
      </c>
      <c r="T228" s="11">
        <v>9454.6062999999995</v>
      </c>
    </row>
    <row r="229" spans="1:20" hidden="1" x14ac:dyDescent="0.15">
      <c r="A229" s="4" t="s">
        <v>559</v>
      </c>
      <c r="C229" s="5"/>
      <c r="D229" s="58" t="s">
        <v>301</v>
      </c>
      <c r="E229" s="11">
        <v>55882.2883</v>
      </c>
      <c r="F229" s="11">
        <v>63002.006600000001</v>
      </c>
      <c r="G229" s="11">
        <v>52428.443399999996</v>
      </c>
      <c r="H229" s="11">
        <v>45517.351999999999</v>
      </c>
      <c r="I229" s="11">
        <v>34427.993199999997</v>
      </c>
      <c r="J229" s="11">
        <v>68856.0245</v>
      </c>
      <c r="K229" s="11">
        <v>32543.048599999998</v>
      </c>
      <c r="L229" s="11">
        <v>47006.998099999997</v>
      </c>
      <c r="M229" s="11">
        <v>49639.344100000002</v>
      </c>
      <c r="N229" s="11">
        <v>8827.4465</v>
      </c>
      <c r="O229" s="11">
        <v>78454.748800000001</v>
      </c>
      <c r="P229" s="11">
        <v>47227.458599999998</v>
      </c>
      <c r="Q229" s="11">
        <v>26354.713800000001</v>
      </c>
      <c r="R229" s="11">
        <v>27879.3675</v>
      </c>
      <c r="S229" s="11">
        <v>24693.941999999999</v>
      </c>
      <c r="T229" s="11">
        <v>47540.337800000001</v>
      </c>
    </row>
    <row r="230" spans="1:20" hidden="1" x14ac:dyDescent="0.15">
      <c r="A230" s="4" t="s">
        <v>559</v>
      </c>
      <c r="C230" s="5"/>
      <c r="D230" s="58" t="s">
        <v>302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</row>
    <row r="231" spans="1:20" hidden="1" x14ac:dyDescent="0.15">
      <c r="A231" s="4" t="s">
        <v>559</v>
      </c>
      <c r="C231" s="5"/>
      <c r="D231" s="58" t="s">
        <v>303</v>
      </c>
      <c r="E231" s="66">
        <v>0.25590000000000002</v>
      </c>
      <c r="F231" s="66">
        <v>0.17849999999999999</v>
      </c>
      <c r="G231" s="66">
        <v>0.14369999999999999</v>
      </c>
      <c r="H231" s="66">
        <v>0.16769999999999999</v>
      </c>
      <c r="I231" s="66">
        <v>1.6899999999999998E-2</v>
      </c>
      <c r="J231" s="66">
        <v>0.1305</v>
      </c>
      <c r="K231" s="66">
        <v>1.6299999999999999E-2</v>
      </c>
      <c r="L231" s="66">
        <v>0.19120000000000001</v>
      </c>
      <c r="M231" s="66">
        <v>0.19470000000000001</v>
      </c>
      <c r="N231" s="66">
        <v>3.6200000000000003E-2</v>
      </c>
      <c r="O231" s="66">
        <v>0.23810000000000001</v>
      </c>
      <c r="P231" s="66">
        <v>0.1852</v>
      </c>
      <c r="Q231" s="66">
        <v>0.19400000000000001</v>
      </c>
      <c r="R231" s="66">
        <v>0.1948</v>
      </c>
      <c r="S231" s="66">
        <v>0.182</v>
      </c>
      <c r="T231" s="66">
        <v>0.16350000000000001</v>
      </c>
    </row>
    <row r="232" spans="1:20" hidden="1" x14ac:dyDescent="0.15">
      <c r="A232" s="4" t="s">
        <v>559</v>
      </c>
      <c r="C232" s="5"/>
      <c r="D232" s="58" t="s">
        <v>310</v>
      </c>
      <c r="E232" s="11">
        <v>6915.79</v>
      </c>
      <c r="F232" s="11">
        <v>21489.600000000002</v>
      </c>
      <c r="G232" s="11">
        <v>387258</v>
      </c>
      <c r="H232" s="11">
        <v>80958.900000000009</v>
      </c>
      <c r="I232" s="11">
        <v>207711</v>
      </c>
      <c r="J232" s="11">
        <v>343385</v>
      </c>
      <c r="K232" s="11">
        <v>196335</v>
      </c>
      <c r="L232" s="11">
        <v>2923.32</v>
      </c>
      <c r="M232" s="11">
        <v>51613.700000000004</v>
      </c>
      <c r="N232" s="11">
        <v>116622</v>
      </c>
      <c r="O232" s="11">
        <v>18060.2</v>
      </c>
      <c r="P232" s="11">
        <v>49105.8</v>
      </c>
      <c r="Q232" s="11">
        <v>17321.099999999999</v>
      </c>
      <c r="R232" s="11">
        <v>661298</v>
      </c>
      <c r="S232" s="11">
        <v>16229.2</v>
      </c>
      <c r="T232" s="11">
        <v>9540.31</v>
      </c>
    </row>
    <row r="233" spans="1:20" hidden="1" x14ac:dyDescent="0.15">
      <c r="A233" s="4" t="s">
        <v>560</v>
      </c>
      <c r="C233" s="8" t="s">
        <v>167</v>
      </c>
      <c r="D233" s="2"/>
      <c r="E233" s="7"/>
      <c r="J233" s="73"/>
    </row>
    <row r="234" spans="1:20" hidden="1" x14ac:dyDescent="0.15">
      <c r="A234" s="4" t="s">
        <v>560</v>
      </c>
      <c r="C234" s="5"/>
      <c r="D234" s="8" t="s">
        <v>168</v>
      </c>
      <c r="E234" s="7"/>
    </row>
    <row r="235" spans="1:20" x14ac:dyDescent="0.15">
      <c r="A235" s="4" t="s">
        <v>560</v>
      </c>
      <c r="B235" s="81" t="s">
        <v>656</v>
      </c>
      <c r="C235" s="5"/>
      <c r="D235" s="9" t="s">
        <v>169</v>
      </c>
      <c r="E235" s="10" t="s">
        <v>673</v>
      </c>
      <c r="F235" s="10" t="s">
        <v>673</v>
      </c>
      <c r="G235" s="10" t="s">
        <v>673</v>
      </c>
      <c r="H235" s="10" t="s">
        <v>673</v>
      </c>
      <c r="I235" s="10" t="s">
        <v>673</v>
      </c>
      <c r="J235" s="10" t="s">
        <v>673</v>
      </c>
      <c r="K235" s="10" t="s">
        <v>673</v>
      </c>
      <c r="L235" s="10" t="s">
        <v>673</v>
      </c>
      <c r="M235" s="10" t="s">
        <v>673</v>
      </c>
      <c r="N235" s="10" t="s">
        <v>673</v>
      </c>
      <c r="O235" s="10" t="s">
        <v>673</v>
      </c>
      <c r="P235" s="10" t="s">
        <v>673</v>
      </c>
      <c r="Q235" s="10" t="s">
        <v>673</v>
      </c>
      <c r="R235" s="10" t="s">
        <v>673</v>
      </c>
      <c r="S235" s="10" t="s">
        <v>673</v>
      </c>
      <c r="T235" s="10" t="s">
        <v>673</v>
      </c>
    </row>
    <row r="236" spans="1:20" x14ac:dyDescent="0.15">
      <c r="A236" s="4" t="s">
        <v>560</v>
      </c>
      <c r="B236" s="81" t="s">
        <v>657</v>
      </c>
      <c r="C236" s="5"/>
      <c r="D236" s="9" t="s">
        <v>31</v>
      </c>
      <c r="E236" s="10">
        <v>2.3769999999999998</v>
      </c>
      <c r="F236" s="10">
        <v>0.51786639047125838</v>
      </c>
      <c r="G236" s="10">
        <v>0.42955326460481102</v>
      </c>
      <c r="H236" s="10">
        <v>0.60716454159077105</v>
      </c>
      <c r="I236" s="10">
        <v>0.42069835927639887</v>
      </c>
      <c r="J236" s="10">
        <v>0.60716454159077105</v>
      </c>
      <c r="K236" s="10">
        <v>0.42069835927639887</v>
      </c>
      <c r="L236" s="10">
        <v>1.4684287812041115</v>
      </c>
      <c r="M236" s="10">
        <v>0.92678405931417984</v>
      </c>
      <c r="N236" s="10">
        <v>1.7605633802816902</v>
      </c>
      <c r="O236" s="10">
        <v>1.7605633802816902</v>
      </c>
      <c r="P236" s="10">
        <v>1.2578616352201257</v>
      </c>
      <c r="Q236" s="10">
        <v>2.4813895781637716</v>
      </c>
      <c r="R236" s="10">
        <v>2.2271714922048997</v>
      </c>
      <c r="S236" s="10">
        <v>2.8901734104046244</v>
      </c>
      <c r="T236" s="10">
        <v>3.7453183520599249</v>
      </c>
    </row>
    <row r="237" spans="1:20" hidden="1" x14ac:dyDescent="0.15">
      <c r="A237" s="4" t="s">
        <v>560</v>
      </c>
      <c r="C237" s="5"/>
      <c r="D237" s="8" t="s">
        <v>361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idden="1" x14ac:dyDescent="0.15">
      <c r="A238" s="4" t="s">
        <v>560</v>
      </c>
      <c r="C238" s="5"/>
      <c r="D238" s="9" t="s">
        <v>169</v>
      </c>
      <c r="E238" s="10" t="s">
        <v>362</v>
      </c>
      <c r="F238" s="10" t="s">
        <v>362</v>
      </c>
      <c r="G238" s="10" t="s">
        <v>362</v>
      </c>
      <c r="H238" s="10" t="s">
        <v>362</v>
      </c>
      <c r="I238" s="10" t="s">
        <v>362</v>
      </c>
      <c r="J238" s="10" t="s">
        <v>362</v>
      </c>
      <c r="K238" s="10" t="s">
        <v>362</v>
      </c>
      <c r="L238" s="10" t="s">
        <v>362</v>
      </c>
      <c r="M238" s="10" t="s">
        <v>362</v>
      </c>
      <c r="N238" s="10" t="s">
        <v>362</v>
      </c>
      <c r="O238" s="10" t="s">
        <v>362</v>
      </c>
      <c r="P238" s="10" t="s">
        <v>362</v>
      </c>
      <c r="Q238" s="10" t="s">
        <v>362</v>
      </c>
      <c r="R238" s="10" t="s">
        <v>362</v>
      </c>
      <c r="S238" s="10" t="s">
        <v>362</v>
      </c>
      <c r="T238" s="10" t="s">
        <v>362</v>
      </c>
    </row>
    <row r="239" spans="1:20" hidden="1" x14ac:dyDescent="0.15">
      <c r="A239" s="4" t="s">
        <v>560</v>
      </c>
      <c r="C239" s="5"/>
      <c r="D239" s="9" t="s">
        <v>31</v>
      </c>
      <c r="E239" s="10">
        <v>0.30674846625766872</v>
      </c>
      <c r="F239" s="10">
        <v>0.30674846625766872</v>
      </c>
      <c r="G239" s="10">
        <v>0.30674846625766872</v>
      </c>
      <c r="H239" s="10">
        <v>1.5384615384615383</v>
      </c>
      <c r="I239" s="10">
        <v>0.30674846625766872</v>
      </c>
      <c r="J239" s="10">
        <v>0.30674846625766872</v>
      </c>
      <c r="K239" s="10">
        <v>1.5384615384615383</v>
      </c>
      <c r="L239" s="10">
        <v>1.8903591682419658</v>
      </c>
      <c r="M239" s="10">
        <v>1.7123287671232879</v>
      </c>
      <c r="N239" s="10">
        <v>1.8903591682419658</v>
      </c>
      <c r="O239" s="10">
        <v>2.0661157024793391</v>
      </c>
      <c r="P239" s="10">
        <v>2.0661157024793391</v>
      </c>
      <c r="Q239" s="10">
        <v>2.4154589371980677</v>
      </c>
      <c r="R239" s="10">
        <v>2.2421524663677128</v>
      </c>
      <c r="S239" s="10">
        <v>2.5974025974025974</v>
      </c>
      <c r="T239" s="10">
        <v>3.125</v>
      </c>
    </row>
    <row r="240" spans="1:20" hidden="1" x14ac:dyDescent="0.15">
      <c r="A240" s="4" t="s">
        <v>560</v>
      </c>
      <c r="C240" s="5"/>
      <c r="D240" s="8" t="s">
        <v>171</v>
      </c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x14ac:dyDescent="0.15">
      <c r="A241" s="4" t="s">
        <v>560</v>
      </c>
      <c r="B241" s="81" t="s">
        <v>658</v>
      </c>
      <c r="C241" s="5"/>
      <c r="D241" s="12" t="s">
        <v>169</v>
      </c>
      <c r="E241" s="10" t="s">
        <v>305</v>
      </c>
      <c r="F241" s="10" t="s">
        <v>305</v>
      </c>
      <c r="G241" s="10" t="s">
        <v>305</v>
      </c>
      <c r="H241" s="10" t="s">
        <v>305</v>
      </c>
      <c r="I241" s="10" t="s">
        <v>305</v>
      </c>
      <c r="J241" s="10" t="s">
        <v>305</v>
      </c>
      <c r="K241" s="10" t="s">
        <v>305</v>
      </c>
      <c r="L241" s="10" t="s">
        <v>305</v>
      </c>
      <c r="M241" s="10" t="s">
        <v>305</v>
      </c>
      <c r="N241" s="10" t="s">
        <v>305</v>
      </c>
      <c r="O241" s="10" t="s">
        <v>305</v>
      </c>
      <c r="P241" s="10" t="s">
        <v>305</v>
      </c>
      <c r="Q241" s="10" t="s">
        <v>305</v>
      </c>
      <c r="R241" s="10" t="s">
        <v>305</v>
      </c>
      <c r="S241" s="10" t="s">
        <v>305</v>
      </c>
      <c r="T241" s="10" t="s">
        <v>305</v>
      </c>
    </row>
    <row r="242" spans="1:20" x14ac:dyDescent="0.15">
      <c r="A242" s="4" t="s">
        <v>560</v>
      </c>
      <c r="B242" s="81" t="s">
        <v>659</v>
      </c>
      <c r="C242" s="5"/>
      <c r="D242" s="9" t="s">
        <v>31</v>
      </c>
      <c r="E242" s="10">
        <v>2.3752969121140142</v>
      </c>
      <c r="F242" s="10">
        <v>2.6666666666666665</v>
      </c>
      <c r="G242" s="10">
        <v>3.8314176245210727</v>
      </c>
      <c r="H242" s="10">
        <v>2.4449877750611249</v>
      </c>
      <c r="I242" s="10">
        <v>1.75746924428823</v>
      </c>
      <c r="J242" s="10">
        <v>3.6630036630036629</v>
      </c>
      <c r="K242" s="10">
        <v>1.996007984031936</v>
      </c>
      <c r="L242" s="10">
        <v>3.0303030303030303</v>
      </c>
      <c r="M242" s="10">
        <v>2.9850746268656714</v>
      </c>
      <c r="N242" s="10">
        <v>2.7472527472527473</v>
      </c>
      <c r="O242" s="10">
        <v>3.3783783783783785</v>
      </c>
      <c r="P242" s="10">
        <v>3.5087719298245617</v>
      </c>
      <c r="Q242" s="10">
        <v>3.9682539682539684</v>
      </c>
      <c r="R242" s="10">
        <v>3.6496350364963499</v>
      </c>
      <c r="S242" s="10">
        <v>4.4052863436123344</v>
      </c>
      <c r="T242" s="10">
        <v>5.7471264367816097</v>
      </c>
    </row>
    <row r="243" spans="1:20" hidden="1" x14ac:dyDescent="0.15">
      <c r="A243" s="4" t="s">
        <v>560</v>
      </c>
      <c r="C243" s="5"/>
      <c r="D243" s="8" t="s">
        <v>173</v>
      </c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x14ac:dyDescent="0.15">
      <c r="A244" s="4" t="s">
        <v>560</v>
      </c>
      <c r="B244" s="81" t="s">
        <v>660</v>
      </c>
      <c r="C244" s="5"/>
      <c r="D244" s="9" t="s">
        <v>32</v>
      </c>
      <c r="E244" s="10">
        <v>5.835</v>
      </c>
      <c r="F244" s="10">
        <v>5.835</v>
      </c>
      <c r="G244" s="10">
        <v>5.835</v>
      </c>
      <c r="H244" s="10">
        <v>4.0919999999999996</v>
      </c>
      <c r="I244" s="10">
        <v>5.835</v>
      </c>
      <c r="J244" s="10">
        <v>5.835</v>
      </c>
      <c r="K244" s="10">
        <v>4.0919999999999996</v>
      </c>
      <c r="L244" s="10">
        <v>3.3540000000000001</v>
      </c>
      <c r="M244" s="10">
        <v>4.0919999999999996</v>
      </c>
      <c r="N244" s="10">
        <v>4.0919999999999996</v>
      </c>
      <c r="O244" s="10">
        <v>3.3540000000000001</v>
      </c>
      <c r="P244" s="10">
        <v>3.3540000000000001</v>
      </c>
      <c r="Q244" s="10">
        <v>2.956</v>
      </c>
      <c r="R244" s="10">
        <v>2.956</v>
      </c>
      <c r="S244" s="10">
        <v>2.956</v>
      </c>
      <c r="T244" s="10">
        <v>2.956</v>
      </c>
    </row>
    <row r="245" spans="1:20" x14ac:dyDescent="0.15">
      <c r="A245" s="4" t="s">
        <v>560</v>
      </c>
      <c r="B245" s="81" t="s">
        <v>174</v>
      </c>
      <c r="C245" s="5"/>
      <c r="D245" s="9" t="s">
        <v>174</v>
      </c>
      <c r="E245" s="10">
        <v>0.251</v>
      </c>
      <c r="F245" s="10">
        <v>0.251</v>
      </c>
      <c r="G245" s="10">
        <v>0.251</v>
      </c>
      <c r="H245" s="10">
        <v>0.255</v>
      </c>
      <c r="I245" s="10">
        <v>0.44</v>
      </c>
      <c r="J245" s="10">
        <v>0.251</v>
      </c>
      <c r="K245" s="10">
        <v>0.39200000000000002</v>
      </c>
      <c r="L245" s="10">
        <v>0.35499999999999998</v>
      </c>
      <c r="M245" s="10">
        <v>0.36199999999999999</v>
      </c>
      <c r="N245" s="10">
        <v>0.39200000000000002</v>
      </c>
      <c r="O245" s="10">
        <v>0.38500000000000001</v>
      </c>
      <c r="P245" s="10">
        <v>0.38500000000000001</v>
      </c>
      <c r="Q245" s="10">
        <v>0.38500000000000001</v>
      </c>
      <c r="R245" s="10">
        <v>0.38500000000000001</v>
      </c>
      <c r="S245" s="10">
        <v>0.48699999999999999</v>
      </c>
      <c r="T245" s="10">
        <v>0.61599999999999999</v>
      </c>
    </row>
    <row r="246" spans="1:20" hidden="1" x14ac:dyDescent="0.15">
      <c r="A246" s="4" t="s">
        <v>560</v>
      </c>
      <c r="C246" s="5"/>
      <c r="D246" s="9" t="s">
        <v>175</v>
      </c>
      <c r="E246" s="10">
        <v>0.11</v>
      </c>
      <c r="F246" s="10">
        <v>0.11</v>
      </c>
      <c r="G246" s="10">
        <v>0.11</v>
      </c>
      <c r="H246" s="10">
        <v>0.129</v>
      </c>
      <c r="I246" s="10">
        <v>0.27200000000000002</v>
      </c>
      <c r="J246" s="10">
        <v>0.11</v>
      </c>
      <c r="K246" s="10">
        <v>0.253</v>
      </c>
      <c r="L246" s="10">
        <v>0.27400000000000002</v>
      </c>
      <c r="M246" s="10">
        <v>0.22500000000000001</v>
      </c>
      <c r="N246" s="10">
        <v>0.253</v>
      </c>
      <c r="O246" s="10">
        <v>0.30499999999999999</v>
      </c>
      <c r="P246" s="10">
        <v>0.30499999999999999</v>
      </c>
      <c r="Q246" s="10">
        <v>0.30499999999999999</v>
      </c>
      <c r="R246" s="10">
        <v>0.30499999999999999</v>
      </c>
      <c r="S246" s="10">
        <v>0.40899999999999997</v>
      </c>
      <c r="T246" s="10">
        <v>0.54100000000000004</v>
      </c>
    </row>
    <row r="247" spans="1:20" hidden="1" x14ac:dyDescent="0.15">
      <c r="A247" s="4" t="s">
        <v>560</v>
      </c>
      <c r="C247" s="5"/>
      <c r="D247" s="8" t="s">
        <v>176</v>
      </c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idden="1" x14ac:dyDescent="0.15">
      <c r="A248" s="4" t="s">
        <v>560</v>
      </c>
      <c r="C248" s="5"/>
      <c r="D248" s="9" t="s">
        <v>32</v>
      </c>
      <c r="E248" s="10" t="s">
        <v>274</v>
      </c>
      <c r="F248" s="10" t="s">
        <v>274</v>
      </c>
      <c r="G248" s="10" t="s">
        <v>274</v>
      </c>
      <c r="H248" s="10" t="s">
        <v>274</v>
      </c>
      <c r="I248" s="10" t="s">
        <v>274</v>
      </c>
      <c r="J248" s="10" t="s">
        <v>274</v>
      </c>
      <c r="K248" s="10" t="s">
        <v>274</v>
      </c>
      <c r="L248" s="10" t="s">
        <v>274</v>
      </c>
      <c r="M248" s="10" t="s">
        <v>274</v>
      </c>
      <c r="N248" s="10" t="s">
        <v>274</v>
      </c>
      <c r="O248" s="10" t="s">
        <v>274</v>
      </c>
      <c r="P248" s="10" t="s">
        <v>274</v>
      </c>
      <c r="Q248" s="10" t="s">
        <v>274</v>
      </c>
      <c r="R248" s="10" t="s">
        <v>274</v>
      </c>
      <c r="S248" s="10" t="s">
        <v>274</v>
      </c>
      <c r="T248" s="10" t="s">
        <v>274</v>
      </c>
    </row>
    <row r="249" spans="1:20" hidden="1" x14ac:dyDescent="0.15">
      <c r="A249" s="4" t="s">
        <v>560</v>
      </c>
      <c r="C249" s="5"/>
      <c r="D249" s="9" t="s">
        <v>174</v>
      </c>
      <c r="E249" s="10" t="s">
        <v>274</v>
      </c>
      <c r="F249" s="10" t="s">
        <v>274</v>
      </c>
      <c r="G249" s="10" t="s">
        <v>274</v>
      </c>
      <c r="H249" s="10" t="s">
        <v>274</v>
      </c>
      <c r="I249" s="10" t="s">
        <v>274</v>
      </c>
      <c r="J249" s="10" t="s">
        <v>274</v>
      </c>
      <c r="K249" s="10" t="s">
        <v>274</v>
      </c>
      <c r="L249" s="10" t="s">
        <v>274</v>
      </c>
      <c r="M249" s="10" t="s">
        <v>274</v>
      </c>
      <c r="N249" s="10" t="s">
        <v>274</v>
      </c>
      <c r="O249" s="10" t="s">
        <v>274</v>
      </c>
      <c r="P249" s="10" t="s">
        <v>274</v>
      </c>
      <c r="Q249" s="10" t="s">
        <v>274</v>
      </c>
      <c r="R249" s="10" t="s">
        <v>274</v>
      </c>
      <c r="S249" s="10" t="s">
        <v>274</v>
      </c>
      <c r="T249" s="10" t="s">
        <v>274</v>
      </c>
    </row>
    <row r="250" spans="1:20" hidden="1" x14ac:dyDescent="0.15">
      <c r="A250" s="4" t="s">
        <v>560</v>
      </c>
      <c r="B250" s="81"/>
      <c r="C250" s="5"/>
      <c r="D250" s="9" t="s">
        <v>175</v>
      </c>
      <c r="E250" s="10" t="s">
        <v>274</v>
      </c>
      <c r="F250" s="10" t="s">
        <v>274</v>
      </c>
      <c r="G250" s="10" t="s">
        <v>274</v>
      </c>
      <c r="H250" s="10" t="s">
        <v>274</v>
      </c>
      <c r="I250" s="10" t="s">
        <v>274</v>
      </c>
      <c r="J250" s="10" t="s">
        <v>274</v>
      </c>
      <c r="K250" s="10" t="s">
        <v>274</v>
      </c>
      <c r="L250" s="10" t="s">
        <v>274</v>
      </c>
      <c r="M250" s="10" t="s">
        <v>274</v>
      </c>
      <c r="N250" s="10" t="s">
        <v>274</v>
      </c>
      <c r="O250" s="10" t="s">
        <v>274</v>
      </c>
      <c r="P250" s="10" t="s">
        <v>274</v>
      </c>
      <c r="Q250" s="10" t="s">
        <v>274</v>
      </c>
      <c r="R250" s="10" t="s">
        <v>274</v>
      </c>
      <c r="S250" s="10" t="s">
        <v>274</v>
      </c>
      <c r="T250" s="10" t="s">
        <v>274</v>
      </c>
    </row>
    <row r="251" spans="1:20" hidden="1" x14ac:dyDescent="0.15">
      <c r="A251" s="4" t="s">
        <v>560</v>
      </c>
      <c r="B251" s="81"/>
      <c r="C251" s="5"/>
      <c r="D251" s="8" t="s">
        <v>177</v>
      </c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idden="1" x14ac:dyDescent="0.15">
      <c r="A252" s="4" t="s">
        <v>560</v>
      </c>
      <c r="B252" s="81"/>
      <c r="C252" s="5"/>
      <c r="D252" s="9" t="s">
        <v>178</v>
      </c>
      <c r="E252" s="10" t="s">
        <v>267</v>
      </c>
      <c r="F252" s="10" t="s">
        <v>267</v>
      </c>
      <c r="G252" s="10" t="s">
        <v>267</v>
      </c>
      <c r="H252" s="10" t="s">
        <v>267</v>
      </c>
      <c r="I252" s="10" t="s">
        <v>267</v>
      </c>
      <c r="J252" s="10" t="s">
        <v>267</v>
      </c>
      <c r="K252" s="10" t="s">
        <v>267</v>
      </c>
      <c r="L252" s="10" t="s">
        <v>267</v>
      </c>
      <c r="M252" s="10" t="s">
        <v>267</v>
      </c>
      <c r="N252" s="10" t="s">
        <v>267</v>
      </c>
      <c r="O252" s="10" t="s">
        <v>267</v>
      </c>
      <c r="P252" s="10" t="s">
        <v>267</v>
      </c>
      <c r="Q252" s="10" t="s">
        <v>267</v>
      </c>
      <c r="R252" s="10" t="s">
        <v>267</v>
      </c>
      <c r="S252" s="10" t="s">
        <v>267</v>
      </c>
      <c r="T252" s="10" t="s">
        <v>267</v>
      </c>
    </row>
    <row r="253" spans="1:20" hidden="1" x14ac:dyDescent="0.15">
      <c r="A253" s="4" t="s">
        <v>560</v>
      </c>
      <c r="B253" s="81"/>
      <c r="C253" s="5"/>
      <c r="D253" s="9" t="s">
        <v>179</v>
      </c>
      <c r="E253" s="10" t="s">
        <v>304</v>
      </c>
      <c r="F253" s="10" t="s">
        <v>304</v>
      </c>
      <c r="G253" s="10" t="s">
        <v>304</v>
      </c>
      <c r="H253" s="10" t="s">
        <v>304</v>
      </c>
      <c r="I253" s="10" t="s">
        <v>304</v>
      </c>
      <c r="J253" s="10" t="s">
        <v>304</v>
      </c>
      <c r="K253" s="10" t="s">
        <v>304</v>
      </c>
      <c r="L253" s="10" t="s">
        <v>304</v>
      </c>
      <c r="M253" s="10" t="s">
        <v>304</v>
      </c>
      <c r="N253" s="10" t="s">
        <v>304</v>
      </c>
      <c r="O253" s="10" t="s">
        <v>304</v>
      </c>
      <c r="P253" s="10" t="s">
        <v>304</v>
      </c>
      <c r="Q253" s="10" t="s">
        <v>304</v>
      </c>
      <c r="R253" s="10" t="s">
        <v>304</v>
      </c>
      <c r="S253" s="10" t="s">
        <v>304</v>
      </c>
      <c r="T253" s="10" t="s">
        <v>304</v>
      </c>
    </row>
    <row r="254" spans="1:20" hidden="1" x14ac:dyDescent="0.15">
      <c r="A254" s="4" t="s">
        <v>560</v>
      </c>
      <c r="B254" s="81"/>
      <c r="C254" s="5"/>
      <c r="D254" s="9" t="s">
        <v>31</v>
      </c>
      <c r="E254" s="10">
        <v>0.32051282051282048</v>
      </c>
      <c r="F254" s="10">
        <v>0.32051282051282048</v>
      </c>
      <c r="G254" s="10">
        <v>0.32051282051282048</v>
      </c>
      <c r="H254" s="10">
        <v>0.32051282051282048</v>
      </c>
      <c r="I254" s="10">
        <v>0.32051282051282048</v>
      </c>
      <c r="J254" s="10">
        <v>0.32051282051282048</v>
      </c>
      <c r="K254" s="10">
        <v>0.32051282051282048</v>
      </c>
      <c r="L254" s="10">
        <v>0.32051282051282048</v>
      </c>
      <c r="M254" s="10">
        <v>0.32051282051282048</v>
      </c>
      <c r="N254" s="10">
        <v>0.32051282051282048</v>
      </c>
      <c r="O254" s="10">
        <v>0.32051282051282048</v>
      </c>
      <c r="P254" s="10">
        <v>0.32051282051282048</v>
      </c>
      <c r="Q254" s="10">
        <v>0.32051282051282048</v>
      </c>
      <c r="R254" s="10">
        <v>0.32051282051282048</v>
      </c>
      <c r="S254" s="10">
        <v>0.32051282051282048</v>
      </c>
      <c r="T254" s="10">
        <v>0.32051282051282048</v>
      </c>
    </row>
    <row r="255" spans="1:20" hidden="1" x14ac:dyDescent="0.15">
      <c r="A255" s="4" t="s">
        <v>560</v>
      </c>
      <c r="B255" s="81"/>
      <c r="C255" s="8" t="s">
        <v>185</v>
      </c>
      <c r="D255" s="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idden="1" x14ac:dyDescent="0.15">
      <c r="A256" s="4" t="s">
        <v>560</v>
      </c>
      <c r="B256" s="81"/>
      <c r="C256" s="5"/>
      <c r="D256" s="8" t="s">
        <v>190</v>
      </c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idden="1" x14ac:dyDescent="0.15">
      <c r="A257" s="4" t="s">
        <v>560</v>
      </c>
      <c r="C257" s="5"/>
      <c r="D257" s="9" t="s">
        <v>275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x14ac:dyDescent="0.15">
      <c r="A258" s="4" t="s">
        <v>560</v>
      </c>
      <c r="B258" s="81" t="s">
        <v>185</v>
      </c>
      <c r="C258" s="5"/>
      <c r="D258" s="9" t="s">
        <v>311</v>
      </c>
      <c r="E258" s="10">
        <v>3317.7353500000004</v>
      </c>
      <c r="F258" s="10">
        <v>3272.19686</v>
      </c>
      <c r="G258" s="10">
        <v>2992.1052799999998</v>
      </c>
      <c r="H258" s="10">
        <v>3052.2014100000001</v>
      </c>
      <c r="I258" s="10">
        <v>2637.67155</v>
      </c>
      <c r="J258" s="10">
        <v>2600.8728599999999</v>
      </c>
      <c r="K258" s="10">
        <v>2214.0284200000001</v>
      </c>
      <c r="L258" s="10">
        <v>3052.2192799999998</v>
      </c>
      <c r="M258" s="10">
        <v>2185.9303</v>
      </c>
      <c r="N258" s="10">
        <v>2281.74854</v>
      </c>
      <c r="O258" s="10">
        <v>3019.31673</v>
      </c>
      <c r="P258" s="10">
        <v>2147.4494500000001</v>
      </c>
      <c r="Q258" s="10">
        <v>2905.9548399999999</v>
      </c>
      <c r="R258" s="10">
        <v>2050.96515</v>
      </c>
      <c r="S258" s="10">
        <v>2569.77187</v>
      </c>
      <c r="T258" s="10">
        <v>2078.5722799999999</v>
      </c>
    </row>
    <row r="259" spans="1:20" hidden="1" x14ac:dyDescent="0.15">
      <c r="A259" s="4" t="s">
        <v>560</v>
      </c>
      <c r="C259" s="5"/>
      <c r="D259" s="9" t="s">
        <v>276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15">
      <c r="A260" s="4" t="s">
        <v>560</v>
      </c>
      <c r="B260" s="81" t="s">
        <v>661</v>
      </c>
      <c r="C260" s="5"/>
      <c r="D260" s="2" t="s">
        <v>312</v>
      </c>
      <c r="E260" s="10">
        <v>3292.1556400000004</v>
      </c>
      <c r="F260" s="10">
        <v>3444.1689900000001</v>
      </c>
      <c r="G260" s="10">
        <v>3450.46425</v>
      </c>
      <c r="H260" s="10">
        <v>3463.4961600000001</v>
      </c>
      <c r="I260" s="10">
        <v>3283.1835299999998</v>
      </c>
      <c r="J260" s="10">
        <v>3332.8225600000001</v>
      </c>
      <c r="K260" s="10">
        <v>3191.1850299999996</v>
      </c>
      <c r="L260" s="10">
        <v>3572.7157200000001</v>
      </c>
      <c r="M260" s="10">
        <v>3158.2495200000003</v>
      </c>
      <c r="N260" s="10">
        <v>3404.7625600000001</v>
      </c>
      <c r="O260" s="10">
        <v>3749.1715600000002</v>
      </c>
      <c r="P260" s="10">
        <v>3265.90706</v>
      </c>
      <c r="Q260" s="10">
        <v>3832.2462599999999</v>
      </c>
      <c r="R260" s="10">
        <v>3556.5715299999997</v>
      </c>
      <c r="S260" s="10">
        <v>3840.1690200000003</v>
      </c>
      <c r="T260" s="10">
        <v>4321.1484300000002</v>
      </c>
    </row>
    <row r="261" spans="1:20" hidden="1" x14ac:dyDescent="0.15">
      <c r="A261" s="4" t="s">
        <v>560</v>
      </c>
      <c r="C261" s="5"/>
      <c r="D261" s="8" t="s">
        <v>191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x14ac:dyDescent="0.15">
      <c r="A262" s="4" t="s">
        <v>560</v>
      </c>
      <c r="B262" s="81" t="s">
        <v>662</v>
      </c>
      <c r="C262" s="5"/>
      <c r="D262" s="9" t="s">
        <v>192</v>
      </c>
      <c r="E262" s="63">
        <v>5.2</v>
      </c>
      <c r="F262" s="63">
        <v>5.2</v>
      </c>
      <c r="G262" s="63">
        <v>5.2</v>
      </c>
      <c r="H262" s="63">
        <v>5.2</v>
      </c>
      <c r="I262" s="63">
        <v>5.2</v>
      </c>
      <c r="J262" s="63">
        <v>5.2</v>
      </c>
      <c r="K262" s="63">
        <v>5.2</v>
      </c>
      <c r="L262" s="63">
        <v>5.2</v>
      </c>
      <c r="M262" s="63">
        <v>5.2</v>
      </c>
      <c r="N262" s="63">
        <v>5.2</v>
      </c>
      <c r="O262" s="63">
        <v>5.2</v>
      </c>
      <c r="P262" s="63">
        <v>5.2</v>
      </c>
      <c r="Q262" s="63">
        <v>5.2</v>
      </c>
      <c r="R262" s="63">
        <v>5.2</v>
      </c>
      <c r="S262" s="63">
        <v>5.2</v>
      </c>
      <c r="T262" s="63">
        <v>5.2</v>
      </c>
    </row>
    <row r="263" spans="1:20" x14ac:dyDescent="0.15">
      <c r="A263" s="4" t="s">
        <v>560</v>
      </c>
      <c r="B263" s="81" t="s">
        <v>663</v>
      </c>
      <c r="C263" s="5"/>
      <c r="D263" s="9" t="s">
        <v>193</v>
      </c>
      <c r="E263" s="65">
        <v>0.79</v>
      </c>
      <c r="F263" s="65">
        <v>0.79</v>
      </c>
      <c r="G263" s="65">
        <v>0.79</v>
      </c>
      <c r="H263" s="65">
        <v>0.79</v>
      </c>
      <c r="I263" s="65">
        <v>0.79</v>
      </c>
      <c r="J263" s="65">
        <v>0.79</v>
      </c>
      <c r="K263" s="65">
        <v>0.79</v>
      </c>
      <c r="L263" s="65">
        <v>0.79</v>
      </c>
      <c r="M263" s="65">
        <v>0.79</v>
      </c>
      <c r="N263" s="65">
        <v>0.79</v>
      </c>
      <c r="O263" s="65">
        <v>0.79</v>
      </c>
      <c r="P263" s="65">
        <v>0.79</v>
      </c>
      <c r="Q263" s="65">
        <v>0.79</v>
      </c>
      <c r="R263" s="65">
        <v>0.79</v>
      </c>
      <c r="S263" s="65">
        <v>0.79</v>
      </c>
      <c r="T263" s="65">
        <v>0.79</v>
      </c>
    </row>
    <row r="264" spans="1:20" hidden="1" x14ac:dyDescent="0.15">
      <c r="A264" s="4" t="s">
        <v>560</v>
      </c>
      <c r="C264" s="5"/>
      <c r="D264" s="8" t="s">
        <v>307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idden="1" x14ac:dyDescent="0.15">
      <c r="A265" s="4" t="s">
        <v>560</v>
      </c>
      <c r="C265" s="5"/>
      <c r="D265" s="9" t="s">
        <v>314</v>
      </c>
      <c r="E265" s="10" t="s">
        <v>308</v>
      </c>
      <c r="F265" s="10" t="s">
        <v>308</v>
      </c>
      <c r="G265" s="10" t="s">
        <v>308</v>
      </c>
      <c r="H265" s="10" t="s">
        <v>308</v>
      </c>
      <c r="I265" s="10" t="s">
        <v>308</v>
      </c>
      <c r="J265" s="10" t="s">
        <v>308</v>
      </c>
      <c r="K265" s="10" t="s">
        <v>308</v>
      </c>
      <c r="L265" s="10" t="s">
        <v>308</v>
      </c>
      <c r="M265" s="10" t="s">
        <v>308</v>
      </c>
      <c r="N265" s="10" t="s">
        <v>308</v>
      </c>
      <c r="O265" s="10" t="s">
        <v>308</v>
      </c>
      <c r="P265" s="10" t="s">
        <v>308</v>
      </c>
      <c r="Q265" s="10" t="s">
        <v>308</v>
      </c>
      <c r="R265" s="10" t="s">
        <v>308</v>
      </c>
      <c r="S265" s="10" t="s">
        <v>308</v>
      </c>
      <c r="T265" s="10" t="s">
        <v>308</v>
      </c>
    </row>
    <row r="266" spans="1:20" hidden="1" x14ac:dyDescent="0.15">
      <c r="A266" s="4" t="s">
        <v>560</v>
      </c>
      <c r="C266" s="5"/>
      <c r="D266" s="9" t="s">
        <v>315</v>
      </c>
      <c r="E266" s="10" t="s">
        <v>308</v>
      </c>
      <c r="F266" s="10" t="s">
        <v>308</v>
      </c>
      <c r="G266" s="10" t="s">
        <v>308</v>
      </c>
      <c r="H266" s="10" t="s">
        <v>308</v>
      </c>
      <c r="I266" s="10" t="s">
        <v>308</v>
      </c>
      <c r="J266" s="10" t="s">
        <v>308</v>
      </c>
      <c r="K266" s="10" t="s">
        <v>308</v>
      </c>
      <c r="L266" s="10" t="s">
        <v>308</v>
      </c>
      <c r="M266" s="10" t="s">
        <v>308</v>
      </c>
      <c r="N266" s="10" t="s">
        <v>308</v>
      </c>
      <c r="O266" s="10" t="s">
        <v>308</v>
      </c>
      <c r="P266" s="10" t="s">
        <v>308</v>
      </c>
      <c r="Q266" s="10" t="s">
        <v>308</v>
      </c>
      <c r="R266" s="10" t="s">
        <v>308</v>
      </c>
      <c r="S266" s="10" t="s">
        <v>308</v>
      </c>
      <c r="T266" s="10" t="s">
        <v>308</v>
      </c>
    </row>
    <row r="267" spans="1:20" hidden="1" x14ac:dyDescent="0.15">
      <c r="A267" s="4" t="s">
        <v>560</v>
      </c>
      <c r="C267" s="5"/>
      <c r="D267" s="9" t="s">
        <v>313</v>
      </c>
      <c r="E267" s="10" t="s">
        <v>308</v>
      </c>
      <c r="F267" s="10" t="s">
        <v>308</v>
      </c>
      <c r="G267" s="10" t="s">
        <v>309</v>
      </c>
      <c r="H267" s="10" t="s">
        <v>308</v>
      </c>
      <c r="I267" s="10" t="s">
        <v>309</v>
      </c>
      <c r="J267" s="10" t="s">
        <v>309</v>
      </c>
      <c r="K267" s="10" t="s">
        <v>309</v>
      </c>
      <c r="L267" s="10" t="s">
        <v>308</v>
      </c>
      <c r="M267" s="10" t="s">
        <v>309</v>
      </c>
      <c r="N267" s="10" t="s">
        <v>309</v>
      </c>
      <c r="O267" s="10" t="s">
        <v>309</v>
      </c>
      <c r="P267" s="10" t="s">
        <v>309</v>
      </c>
      <c r="Q267" s="10" t="s">
        <v>309</v>
      </c>
      <c r="R267" s="10" t="s">
        <v>309</v>
      </c>
      <c r="S267" s="10" t="s">
        <v>309</v>
      </c>
      <c r="T267" s="10" t="s">
        <v>309</v>
      </c>
    </row>
    <row r="268" spans="1:20" hidden="1" x14ac:dyDescent="0.15">
      <c r="A268" s="4" t="s">
        <v>560</v>
      </c>
      <c r="C268" s="5"/>
      <c r="D268" s="9" t="s">
        <v>316</v>
      </c>
      <c r="E268" s="10" t="s">
        <v>308</v>
      </c>
      <c r="F268" s="10" t="s">
        <v>308</v>
      </c>
      <c r="G268" s="10" t="s">
        <v>309</v>
      </c>
      <c r="H268" s="10" t="s">
        <v>308</v>
      </c>
      <c r="I268" s="10" t="s">
        <v>309</v>
      </c>
      <c r="J268" s="10" t="s">
        <v>309</v>
      </c>
      <c r="K268" s="10" t="s">
        <v>309</v>
      </c>
      <c r="L268" s="10" t="s">
        <v>308</v>
      </c>
      <c r="M268" s="10" t="s">
        <v>309</v>
      </c>
      <c r="N268" s="10" t="s">
        <v>309</v>
      </c>
      <c r="O268" s="10" t="s">
        <v>309</v>
      </c>
      <c r="P268" s="10" t="s">
        <v>309</v>
      </c>
      <c r="Q268" s="10" t="s">
        <v>309</v>
      </c>
      <c r="R268" s="10" t="s">
        <v>309</v>
      </c>
      <c r="S268" s="10" t="s">
        <v>309</v>
      </c>
      <c r="T268" s="10" t="s">
        <v>309</v>
      </c>
    </row>
    <row r="269" spans="1:20" x14ac:dyDescent="0.15">
      <c r="A269" s="4" t="s">
        <v>560</v>
      </c>
      <c r="B269" s="4" t="s">
        <v>674</v>
      </c>
      <c r="C269" s="5"/>
      <c r="D269" s="8" t="s">
        <v>33</v>
      </c>
      <c r="E269" s="10">
        <f>SUM(E270:E273)</f>
        <v>109.36</v>
      </c>
      <c r="F269" s="10">
        <f t="shared" ref="F269:T269" si="1">SUM(F270:F273)</f>
        <v>108.93</v>
      </c>
      <c r="G269" s="10">
        <f t="shared" si="1"/>
        <v>113.52</v>
      </c>
      <c r="H269" s="10">
        <f t="shared" si="1"/>
        <v>109.53</v>
      </c>
      <c r="I269" s="10">
        <f t="shared" si="1"/>
        <v>108.33</v>
      </c>
      <c r="J269" s="10">
        <f t="shared" si="1"/>
        <v>111.41</v>
      </c>
      <c r="K269" s="10">
        <f t="shared" si="1"/>
        <v>101.71</v>
      </c>
      <c r="L269" s="10">
        <f t="shared" si="1"/>
        <v>104.6</v>
      </c>
      <c r="M269" s="10">
        <f t="shared" si="1"/>
        <v>114.4</v>
      </c>
      <c r="N269" s="10">
        <f t="shared" si="1"/>
        <v>102.77</v>
      </c>
      <c r="O269" s="10">
        <f t="shared" si="1"/>
        <v>105.03999999999999</v>
      </c>
      <c r="P269" s="10">
        <f t="shared" si="1"/>
        <v>111.69999999999999</v>
      </c>
      <c r="Q269" s="10">
        <f t="shared" si="1"/>
        <v>103.83</v>
      </c>
      <c r="R269" s="10">
        <f t="shared" si="1"/>
        <v>107.71000000000001</v>
      </c>
      <c r="S269" s="10">
        <f t="shared" si="1"/>
        <v>102.97</v>
      </c>
      <c r="T269" s="10">
        <f t="shared" si="1"/>
        <v>101.52000000000001</v>
      </c>
    </row>
    <row r="270" spans="1:20" hidden="1" x14ac:dyDescent="0.15">
      <c r="A270" s="4" t="s">
        <v>560</v>
      </c>
      <c r="C270" s="5"/>
      <c r="D270" s="9" t="s">
        <v>314</v>
      </c>
      <c r="E270" s="10">
        <v>17.09</v>
      </c>
      <c r="F270" s="10">
        <v>17.09</v>
      </c>
      <c r="G270" s="10">
        <v>18.940000000000001</v>
      </c>
      <c r="H270" s="10">
        <v>16.8</v>
      </c>
      <c r="I270" s="10">
        <v>17.38</v>
      </c>
      <c r="J270" s="10">
        <v>18.059999999999999</v>
      </c>
      <c r="K270" s="10">
        <v>16.600000000000001</v>
      </c>
      <c r="L270" s="10">
        <v>16.579999999999998</v>
      </c>
      <c r="M270" s="10">
        <v>17.510000000000002</v>
      </c>
      <c r="N270" s="10">
        <v>16.829999999999998</v>
      </c>
      <c r="O270" s="10">
        <v>16.809999999999999</v>
      </c>
      <c r="P270" s="10">
        <v>17.14</v>
      </c>
      <c r="Q270" s="10">
        <v>16.71</v>
      </c>
      <c r="R270" s="10">
        <v>16.88</v>
      </c>
      <c r="S270" s="10">
        <v>17.11</v>
      </c>
      <c r="T270" s="10">
        <v>18.22</v>
      </c>
    </row>
    <row r="271" spans="1:20" hidden="1" x14ac:dyDescent="0.15">
      <c r="A271" s="4" t="s">
        <v>560</v>
      </c>
      <c r="C271" s="5"/>
      <c r="D271" s="9" t="s">
        <v>315</v>
      </c>
      <c r="E271" s="10">
        <v>15.97</v>
      </c>
      <c r="F271" s="10">
        <v>15.91</v>
      </c>
      <c r="G271" s="10">
        <v>17.170000000000002</v>
      </c>
      <c r="H271" s="10">
        <v>16.28</v>
      </c>
      <c r="I271" s="10">
        <v>15.37</v>
      </c>
      <c r="J271" s="10">
        <v>17.22</v>
      </c>
      <c r="K271" s="10">
        <v>14.96</v>
      </c>
      <c r="L271" s="10">
        <v>15.57</v>
      </c>
      <c r="M271" s="10">
        <v>18.09</v>
      </c>
      <c r="N271" s="10">
        <v>15.5</v>
      </c>
      <c r="O271" s="10">
        <v>15.8</v>
      </c>
      <c r="P271" s="10">
        <v>17.899999999999999</v>
      </c>
      <c r="Q271" s="10">
        <v>15.84</v>
      </c>
      <c r="R271" s="10">
        <v>17.100000000000001</v>
      </c>
      <c r="S271" s="10">
        <v>15.94</v>
      </c>
      <c r="T271" s="10">
        <v>15.56</v>
      </c>
    </row>
    <row r="272" spans="1:20" hidden="1" x14ac:dyDescent="0.15">
      <c r="A272" s="4" t="s">
        <v>560</v>
      </c>
      <c r="C272" s="5"/>
      <c r="D272" s="9" t="s">
        <v>313</v>
      </c>
      <c r="E272" s="10">
        <v>29.68</v>
      </c>
      <c r="F272" s="10">
        <v>29.45</v>
      </c>
      <c r="G272" s="10">
        <v>29.83</v>
      </c>
      <c r="H272" s="10">
        <v>29.36</v>
      </c>
      <c r="I272" s="10">
        <v>28.83</v>
      </c>
      <c r="J272" s="10">
        <v>29.01</v>
      </c>
      <c r="K272" s="10">
        <v>25.74</v>
      </c>
      <c r="L272" s="10">
        <v>27.92</v>
      </c>
      <c r="M272" s="10">
        <v>30.35</v>
      </c>
      <c r="N272" s="10">
        <v>26.27</v>
      </c>
      <c r="O272" s="10">
        <v>28.05</v>
      </c>
      <c r="P272" s="10">
        <v>29.75</v>
      </c>
      <c r="Q272" s="10">
        <v>27.81</v>
      </c>
      <c r="R272" s="10">
        <v>28.34</v>
      </c>
      <c r="S272" s="10">
        <v>26.69</v>
      </c>
      <c r="T272" s="10">
        <v>25.39</v>
      </c>
    </row>
    <row r="273" spans="1:20" hidden="1" x14ac:dyDescent="0.15">
      <c r="A273" s="4" t="s">
        <v>560</v>
      </c>
      <c r="C273" s="5"/>
      <c r="D273" s="9" t="s">
        <v>316</v>
      </c>
      <c r="E273" s="10">
        <v>46.62</v>
      </c>
      <c r="F273" s="10">
        <v>46.48</v>
      </c>
      <c r="G273" s="10">
        <v>47.58</v>
      </c>
      <c r="H273" s="10">
        <v>47.09</v>
      </c>
      <c r="I273" s="10">
        <v>46.75</v>
      </c>
      <c r="J273" s="10">
        <v>47.12</v>
      </c>
      <c r="K273" s="10">
        <v>44.41</v>
      </c>
      <c r="L273" s="10">
        <v>44.53</v>
      </c>
      <c r="M273" s="10">
        <v>48.45</v>
      </c>
      <c r="N273" s="10">
        <v>44.17</v>
      </c>
      <c r="O273" s="10">
        <v>44.38</v>
      </c>
      <c r="P273" s="10">
        <v>46.91</v>
      </c>
      <c r="Q273" s="10">
        <v>43.47</v>
      </c>
      <c r="R273" s="10">
        <v>45.39</v>
      </c>
      <c r="S273" s="10">
        <v>43.23</v>
      </c>
      <c r="T273" s="10">
        <v>42.35</v>
      </c>
    </row>
    <row r="274" spans="1:20" hidden="1" x14ac:dyDescent="0.15">
      <c r="A274" s="4" t="s">
        <v>560</v>
      </c>
      <c r="C274" s="8" t="s">
        <v>202</v>
      </c>
      <c r="D274" s="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idden="1" x14ac:dyDescent="0.15">
      <c r="A275" s="4" t="s">
        <v>560</v>
      </c>
      <c r="C275" s="5"/>
      <c r="D275" s="8" t="s">
        <v>203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idden="1" x14ac:dyDescent="0.15">
      <c r="A276" s="4" t="s">
        <v>560</v>
      </c>
      <c r="C276" s="5"/>
      <c r="D276" s="9" t="s">
        <v>277</v>
      </c>
      <c r="E276" s="64">
        <v>7.2200503121661277E-2</v>
      </c>
      <c r="F276" s="64">
        <v>9.0768328214602637E-2</v>
      </c>
      <c r="G276" s="64">
        <v>6.2450141929392654E-2</v>
      </c>
      <c r="H276" s="64">
        <v>9.4260420169855891E-2</v>
      </c>
      <c r="I276" s="64">
        <v>3.8796837177563437E-2</v>
      </c>
      <c r="J276" s="64">
        <v>8.3277479841983998E-2</v>
      </c>
      <c r="K276" s="64">
        <v>0.12172045340916424</v>
      </c>
      <c r="L276" s="64">
        <v>4.9975294619031073E-2</v>
      </c>
      <c r="M276" s="64">
        <v>3.6944871921483886E-2</v>
      </c>
      <c r="N276" s="64">
        <v>6.3340617869345861E-2</v>
      </c>
      <c r="O276" s="64">
        <v>0.10044363821807953</v>
      </c>
      <c r="P276" s="64">
        <v>3.694529906958155E-2</v>
      </c>
      <c r="Q276" s="64">
        <v>4.8927791718146971E-2</v>
      </c>
      <c r="R276" s="64">
        <v>6.6900038478759166E-2</v>
      </c>
      <c r="S276" s="64">
        <v>4.9504655324037326E-2</v>
      </c>
      <c r="T276" s="64">
        <v>8.6787548593967256E-2</v>
      </c>
    </row>
    <row r="277" spans="1:20" hidden="1" x14ac:dyDescent="0.15">
      <c r="A277" s="4" t="s">
        <v>560</v>
      </c>
      <c r="C277" s="5"/>
      <c r="D277" s="9" t="s">
        <v>34</v>
      </c>
      <c r="E277" s="10">
        <v>42.57</v>
      </c>
      <c r="F277" s="10">
        <v>53.76</v>
      </c>
      <c r="G277" s="10">
        <v>36.35</v>
      </c>
      <c r="H277" s="10">
        <v>54.31</v>
      </c>
      <c r="I277" s="10">
        <v>20.96</v>
      </c>
      <c r="J277" s="10">
        <v>45.86</v>
      </c>
      <c r="K277" s="10">
        <v>61.23</v>
      </c>
      <c r="L277" s="10">
        <v>28.33</v>
      </c>
      <c r="M277" s="10">
        <v>18.54</v>
      </c>
      <c r="N277" s="10">
        <v>32.08</v>
      </c>
      <c r="O277" s="10">
        <v>53.09</v>
      </c>
      <c r="P277" s="10">
        <v>18.079999999999998</v>
      </c>
      <c r="Q277" s="10">
        <v>24.75</v>
      </c>
      <c r="R277" s="10">
        <v>31.6</v>
      </c>
      <c r="S277" s="10">
        <v>23.72</v>
      </c>
      <c r="T277" s="10">
        <v>37.51</v>
      </c>
    </row>
    <row r="278" spans="1:20" hidden="1" x14ac:dyDescent="0.15">
      <c r="A278" s="4" t="s">
        <v>560</v>
      </c>
      <c r="C278" s="5"/>
      <c r="D278" s="8" t="s">
        <v>204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idden="1" x14ac:dyDescent="0.15">
      <c r="A279" s="4" t="s">
        <v>560</v>
      </c>
      <c r="C279" s="5"/>
      <c r="D279" s="9" t="s">
        <v>278</v>
      </c>
      <c r="E279" s="64">
        <v>1.1442781901223492E-2</v>
      </c>
      <c r="F279" s="64">
        <v>8.1705384177341005E-3</v>
      </c>
      <c r="G279" s="64">
        <v>8.5474384347819198E-3</v>
      </c>
      <c r="H279" s="64">
        <v>1.0664492393823211E-2</v>
      </c>
      <c r="I279" s="64">
        <v>8.416508147105168E-3</v>
      </c>
      <c r="J279" s="64">
        <v>8.0861166190719473E-3</v>
      </c>
      <c r="K279" s="64">
        <v>8.4171197012097212E-3</v>
      </c>
      <c r="L279" s="64">
        <v>1.0079106014023714E-2</v>
      </c>
      <c r="M279" s="64">
        <v>7.1605185224592575E-3</v>
      </c>
      <c r="N279" s="64">
        <v>8.2897057359208274E-3</v>
      </c>
      <c r="O279" s="64">
        <v>8.8990739200354909E-3</v>
      </c>
      <c r="P279" s="64">
        <v>7.1691696712654403E-3</v>
      </c>
      <c r="Q279" s="64">
        <v>7.9769550120588496E-3</v>
      </c>
      <c r="R279" s="64">
        <v>8.6961236788072813E-3</v>
      </c>
      <c r="S279" s="64">
        <v>7.9732036289942437E-3</v>
      </c>
      <c r="T279" s="64">
        <v>4.1782052297195922E-3</v>
      </c>
    </row>
    <row r="280" spans="1:20" hidden="1" x14ac:dyDescent="0.15">
      <c r="A280" s="4" t="s">
        <v>560</v>
      </c>
      <c r="C280" s="5"/>
      <c r="D280" s="9" t="s">
        <v>34</v>
      </c>
      <c r="E280" s="10">
        <v>5.43</v>
      </c>
      <c r="F280" s="10">
        <v>4.5999999999999996</v>
      </c>
      <c r="G280" s="10">
        <v>4.8099999999999996</v>
      </c>
      <c r="H280" s="10">
        <v>6.5</v>
      </c>
      <c r="I280" s="10">
        <v>5.08</v>
      </c>
      <c r="J280" s="10">
        <v>4.45</v>
      </c>
      <c r="K280" s="10">
        <v>5.48</v>
      </c>
      <c r="L280" s="10">
        <v>6.54</v>
      </c>
      <c r="M280" s="10">
        <v>3.6</v>
      </c>
      <c r="N280" s="10">
        <v>5.53</v>
      </c>
      <c r="O280" s="10">
        <v>6.16</v>
      </c>
      <c r="P280" s="10">
        <v>3.86</v>
      </c>
      <c r="Q280" s="10">
        <v>5.82</v>
      </c>
      <c r="R280" s="10">
        <v>5.34</v>
      </c>
      <c r="S280" s="10">
        <v>6.22</v>
      </c>
      <c r="T280" s="10">
        <v>4.57</v>
      </c>
    </row>
    <row r="281" spans="1:20" hidden="1" x14ac:dyDescent="0.15">
      <c r="A281" s="4" t="s">
        <v>560</v>
      </c>
      <c r="C281" s="5"/>
      <c r="D281" s="8" t="s">
        <v>205</v>
      </c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idden="1" x14ac:dyDescent="0.15">
      <c r="A282" s="4" t="s">
        <v>560</v>
      </c>
      <c r="C282" s="5"/>
      <c r="D282" s="9" t="s">
        <v>35</v>
      </c>
      <c r="E282" s="10">
        <v>48</v>
      </c>
      <c r="F282" s="10">
        <v>58.36</v>
      </c>
      <c r="G282" s="10">
        <v>41.16</v>
      </c>
      <c r="H282" s="10">
        <v>60.82</v>
      </c>
      <c r="I282" s="10">
        <v>26.04</v>
      </c>
      <c r="J282" s="10">
        <v>50.32</v>
      </c>
      <c r="K282" s="10">
        <v>66.7</v>
      </c>
      <c r="L282" s="10">
        <v>34.869999999999997</v>
      </c>
      <c r="M282" s="10">
        <v>22.14</v>
      </c>
      <c r="N282" s="10">
        <v>37.61</v>
      </c>
      <c r="O282" s="10">
        <v>59.25</v>
      </c>
      <c r="P282" s="10">
        <v>21.95</v>
      </c>
      <c r="Q282" s="10">
        <v>30.57</v>
      </c>
      <c r="R282" s="10">
        <v>36.94</v>
      </c>
      <c r="S282" s="10">
        <v>29.95</v>
      </c>
      <c r="T282" s="10">
        <v>42.08</v>
      </c>
    </row>
    <row r="283" spans="1:20" hidden="1" x14ac:dyDescent="0.15">
      <c r="A283" s="4" t="s">
        <v>560</v>
      </c>
      <c r="C283" s="8" t="s">
        <v>206</v>
      </c>
      <c r="D283" s="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idden="1" x14ac:dyDescent="0.15">
      <c r="A284" s="4" t="s">
        <v>560</v>
      </c>
      <c r="C284" s="5"/>
      <c r="D284" s="8" t="s">
        <v>207</v>
      </c>
    </row>
    <row r="285" spans="1:20" hidden="1" x14ac:dyDescent="0.15">
      <c r="A285" s="4" t="s">
        <v>560</v>
      </c>
      <c r="C285" s="5"/>
      <c r="D285" s="9" t="s">
        <v>199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</row>
    <row r="286" spans="1:20" hidden="1" x14ac:dyDescent="0.15">
      <c r="A286" s="4" t="s">
        <v>560</v>
      </c>
      <c r="C286" s="5"/>
      <c r="D286" s="9" t="s">
        <v>200</v>
      </c>
      <c r="E286" s="10">
        <v>6291316.666666667</v>
      </c>
      <c r="F286" s="10">
        <v>6327405.555555555</v>
      </c>
      <c r="G286" s="10">
        <v>5806275</v>
      </c>
      <c r="H286" s="10">
        <v>5917802.777777778</v>
      </c>
      <c r="I286" s="10">
        <v>5333411.111111111</v>
      </c>
      <c r="J286" s="10">
        <v>4916425</v>
      </c>
      <c r="K286" s="10">
        <v>4704761.111111111</v>
      </c>
      <c r="L286" s="10">
        <v>5643586.111111111</v>
      </c>
      <c r="M286" s="10">
        <v>3966250</v>
      </c>
      <c r="N286" s="10">
        <v>4629002.777777778</v>
      </c>
      <c r="O286" s="10">
        <v>4759355.555555556</v>
      </c>
      <c r="P286" s="10">
        <v>3723822.222222222</v>
      </c>
      <c r="Q286" s="10">
        <v>4221366.666666667</v>
      </c>
      <c r="R286" s="10">
        <v>3422533.3333333335</v>
      </c>
      <c r="S286" s="10">
        <v>3579569.4444444445</v>
      </c>
      <c r="T286" s="10">
        <v>2426752.7777777775</v>
      </c>
    </row>
    <row r="287" spans="1:20" hidden="1" x14ac:dyDescent="0.15">
      <c r="A287" s="4" t="s">
        <v>560</v>
      </c>
      <c r="C287" s="5"/>
      <c r="D287" s="9" t="s">
        <v>208</v>
      </c>
      <c r="E287" s="10">
        <v>2326391.6666666665</v>
      </c>
      <c r="F287" s="10">
        <v>2326391.6666666665</v>
      </c>
      <c r="G287" s="10">
        <v>2326391.6666666665</v>
      </c>
      <c r="H287" s="10">
        <v>2326391.6666666665</v>
      </c>
      <c r="I287" s="10">
        <v>2326391.6666666665</v>
      </c>
      <c r="J287" s="10">
        <v>2326391.6666666665</v>
      </c>
      <c r="K287" s="10">
        <v>2326391.6666666665</v>
      </c>
      <c r="L287" s="10">
        <v>2326391.6666666665</v>
      </c>
      <c r="M287" s="10">
        <v>2326391.6666666665</v>
      </c>
      <c r="N287" s="10">
        <v>2326391.6666666665</v>
      </c>
      <c r="O287" s="10">
        <v>2326391.6666666665</v>
      </c>
      <c r="P287" s="10">
        <v>2326391.6666666665</v>
      </c>
      <c r="Q287" s="10">
        <v>2326391.6666666665</v>
      </c>
      <c r="R287" s="10">
        <v>2326391.6666666665</v>
      </c>
      <c r="S287" s="10">
        <v>2326391.6666666665</v>
      </c>
      <c r="T287" s="10">
        <v>2326391.6666666665</v>
      </c>
    </row>
    <row r="288" spans="1:20" hidden="1" x14ac:dyDescent="0.15">
      <c r="A288" s="4" t="s">
        <v>560</v>
      </c>
      <c r="C288" s="5"/>
      <c r="D288" s="9" t="s">
        <v>209</v>
      </c>
      <c r="E288" s="10">
        <v>91075</v>
      </c>
      <c r="F288" s="10">
        <v>90913.888888888891</v>
      </c>
      <c r="G288" s="10">
        <v>90886.111111111109</v>
      </c>
      <c r="H288" s="10">
        <v>91038.888888888891</v>
      </c>
      <c r="I288" s="10">
        <v>91022.222222222219</v>
      </c>
      <c r="J288" s="10">
        <v>90933.333333333328</v>
      </c>
      <c r="K288" s="10">
        <v>90836.111111111109</v>
      </c>
      <c r="L288" s="10">
        <v>90927.777777777766</v>
      </c>
      <c r="M288" s="10">
        <v>90913.888888888891</v>
      </c>
      <c r="N288" s="10">
        <v>90777.777777777781</v>
      </c>
      <c r="O288" s="10">
        <v>90802.777777777766</v>
      </c>
      <c r="P288" s="10">
        <v>90819.444444444438</v>
      </c>
      <c r="Q288" s="10">
        <v>90877.777777777781</v>
      </c>
      <c r="R288" s="10">
        <v>90766.666666666657</v>
      </c>
      <c r="S288" s="10">
        <v>90741.666666666672</v>
      </c>
      <c r="T288" s="10">
        <v>90200</v>
      </c>
    </row>
    <row r="289" spans="1:20" hidden="1" x14ac:dyDescent="0.15">
      <c r="A289" s="4" t="s">
        <v>560</v>
      </c>
      <c r="C289" s="5"/>
      <c r="D289" s="9" t="s">
        <v>210</v>
      </c>
      <c r="E289" s="10">
        <v>1817169.4444444445</v>
      </c>
      <c r="F289" s="10">
        <v>1817169.4444444445</v>
      </c>
      <c r="G289" s="10">
        <v>1817169.4444444445</v>
      </c>
      <c r="H289" s="10">
        <v>1817169.4444444445</v>
      </c>
      <c r="I289" s="10">
        <v>1817169.4444444445</v>
      </c>
      <c r="J289" s="10">
        <v>1817169.4444444445</v>
      </c>
      <c r="K289" s="10">
        <v>1817169.4444444445</v>
      </c>
      <c r="L289" s="10">
        <v>1817169.4444444445</v>
      </c>
      <c r="M289" s="10">
        <v>1817169.4444444445</v>
      </c>
      <c r="N289" s="10">
        <v>1817169.4444444445</v>
      </c>
      <c r="O289" s="10">
        <v>1817169.4444444445</v>
      </c>
      <c r="P289" s="10">
        <v>1817169.4444444445</v>
      </c>
      <c r="Q289" s="10">
        <v>1817169.4444444445</v>
      </c>
      <c r="R289" s="10">
        <v>1817169.4444444445</v>
      </c>
      <c r="S289" s="10">
        <v>1817169.4444444445</v>
      </c>
      <c r="T289" s="10">
        <v>1817169.4444444445</v>
      </c>
    </row>
    <row r="290" spans="1:20" hidden="1" x14ac:dyDescent="0.15">
      <c r="A290" s="4" t="s">
        <v>560</v>
      </c>
      <c r="C290" s="5"/>
      <c r="D290" s="9" t="s">
        <v>211</v>
      </c>
      <c r="E290" s="10">
        <v>694291.66666666663</v>
      </c>
      <c r="F290" s="10">
        <v>694291.66666666663</v>
      </c>
      <c r="G290" s="10">
        <v>694291.66666666663</v>
      </c>
      <c r="H290" s="10">
        <v>694291.66666666663</v>
      </c>
      <c r="I290" s="10">
        <v>694291.66666666663</v>
      </c>
      <c r="J290" s="10">
        <v>694291.66666666663</v>
      </c>
      <c r="K290" s="10">
        <v>694291.66666666663</v>
      </c>
      <c r="L290" s="10">
        <v>694291.66666666663</v>
      </c>
      <c r="M290" s="10">
        <v>694291.66666666663</v>
      </c>
      <c r="N290" s="10">
        <v>694291.66666666663</v>
      </c>
      <c r="O290" s="10">
        <v>694291.66666666663</v>
      </c>
      <c r="P290" s="10">
        <v>694291.66666666663</v>
      </c>
      <c r="Q290" s="10">
        <v>694291.66666666663</v>
      </c>
      <c r="R290" s="10">
        <v>694291.66666666663</v>
      </c>
      <c r="S290" s="10">
        <v>694291.66666666663</v>
      </c>
      <c r="T290" s="10">
        <v>694291.66666666663</v>
      </c>
    </row>
    <row r="291" spans="1:20" hidden="1" x14ac:dyDescent="0.15">
      <c r="A291" s="4" t="s">
        <v>560</v>
      </c>
      <c r="C291" s="5"/>
      <c r="D291" s="9" t="s">
        <v>212</v>
      </c>
      <c r="E291" s="10">
        <v>1050097.2222222222</v>
      </c>
      <c r="F291" s="10">
        <v>1028925</v>
      </c>
      <c r="G291" s="10">
        <v>1133869.4444444443</v>
      </c>
      <c r="H291" s="10">
        <v>1023011.1111111111</v>
      </c>
      <c r="I291" s="10">
        <v>1017877.7777777778</v>
      </c>
      <c r="J291" s="10">
        <v>1100808.3333333333</v>
      </c>
      <c r="K291" s="10">
        <v>967747.22222222213</v>
      </c>
      <c r="L291" s="10">
        <v>986611.11111111112</v>
      </c>
      <c r="M291" s="10">
        <v>1102127.7777777778</v>
      </c>
      <c r="N291" s="10">
        <v>987019.44444444438</v>
      </c>
      <c r="O291" s="10">
        <v>998491.66666666674</v>
      </c>
      <c r="P291" s="10">
        <v>1076816.6666666667</v>
      </c>
      <c r="Q291" s="10">
        <v>998786.11111111112</v>
      </c>
      <c r="R291" s="10">
        <v>1041483.3333333334</v>
      </c>
      <c r="S291" s="10">
        <v>1011933.3333333334</v>
      </c>
      <c r="T291" s="10">
        <v>1041294.4444444444</v>
      </c>
    </row>
    <row r="292" spans="1:20" hidden="1" x14ac:dyDescent="0.15">
      <c r="A292" s="4" t="s">
        <v>560</v>
      </c>
      <c r="C292" s="5"/>
      <c r="D292" s="9" t="s">
        <v>213</v>
      </c>
      <c r="E292" s="10">
        <v>522341.66666666669</v>
      </c>
      <c r="F292" s="10">
        <v>496483.33333333331</v>
      </c>
      <c r="G292" s="10">
        <v>442780.55555555556</v>
      </c>
      <c r="H292" s="10">
        <v>448083.33333333331</v>
      </c>
      <c r="I292" s="10">
        <v>401408.33333333331</v>
      </c>
      <c r="J292" s="10">
        <v>382502.77777777775</v>
      </c>
      <c r="K292" s="10">
        <v>322527.77777777775</v>
      </c>
      <c r="L292" s="10">
        <v>434172.22222222219</v>
      </c>
      <c r="M292" s="10">
        <v>319716.66666666669</v>
      </c>
      <c r="N292" s="10">
        <v>324766.66666666669</v>
      </c>
      <c r="O292" s="10">
        <v>412483.33333333331</v>
      </c>
      <c r="P292" s="10">
        <v>304838.88888888888</v>
      </c>
      <c r="Q292" s="10">
        <v>382249.99999999994</v>
      </c>
      <c r="R292" s="10">
        <v>279822.22222222225</v>
      </c>
      <c r="S292" s="10">
        <v>323005.5555555555</v>
      </c>
      <c r="T292" s="10">
        <v>222172.22222222222</v>
      </c>
    </row>
    <row r="293" spans="1:20" hidden="1" x14ac:dyDescent="0.15">
      <c r="A293" s="4" t="s">
        <v>560</v>
      </c>
      <c r="C293" s="5"/>
      <c r="D293" s="9" t="s">
        <v>214</v>
      </c>
      <c r="E293" s="10">
        <v>363849.99999999994</v>
      </c>
      <c r="F293" s="10">
        <v>355044.44444444444</v>
      </c>
      <c r="G293" s="10">
        <v>327152.77777777775</v>
      </c>
      <c r="H293" s="10">
        <v>321372.22222222225</v>
      </c>
      <c r="I293" s="10">
        <v>289269.44444444438</v>
      </c>
      <c r="J293" s="10">
        <v>280572.22222222219</v>
      </c>
      <c r="K293" s="10">
        <v>242791.66666666666</v>
      </c>
      <c r="L293" s="10">
        <v>302705.55555555556</v>
      </c>
      <c r="M293" s="10">
        <v>221719.44444444447</v>
      </c>
      <c r="N293" s="10">
        <v>247530.55555555556</v>
      </c>
      <c r="O293" s="10">
        <v>263952.77777777775</v>
      </c>
      <c r="P293" s="10">
        <v>201636.11111111109</v>
      </c>
      <c r="Q293" s="10">
        <v>227830.55555555556</v>
      </c>
      <c r="R293" s="10">
        <v>181480.55555555556</v>
      </c>
      <c r="S293" s="10">
        <v>185627.77777777778</v>
      </c>
      <c r="T293" s="10">
        <v>122941.66666666666</v>
      </c>
    </row>
    <row r="294" spans="1:20" hidden="1" x14ac:dyDescent="0.15">
      <c r="A294" s="4" t="s">
        <v>560</v>
      </c>
      <c r="C294" s="5"/>
      <c r="D294" s="9" t="s">
        <v>215</v>
      </c>
      <c r="E294" s="10">
        <v>7213.8888888888887</v>
      </c>
      <c r="F294" s="10">
        <v>87619.444444444438</v>
      </c>
      <c r="G294" s="10">
        <v>357386.11111111107</v>
      </c>
      <c r="H294" s="10">
        <v>227838.88888888891</v>
      </c>
      <c r="I294" s="10">
        <v>90444.444444444453</v>
      </c>
      <c r="J294" s="10">
        <v>686469.44444444438</v>
      </c>
      <c r="K294" s="10">
        <v>60405.555555555555</v>
      </c>
      <c r="L294" s="10">
        <v>362627.77777777775</v>
      </c>
      <c r="M294" s="10">
        <v>660875</v>
      </c>
      <c r="N294" s="10">
        <v>188041.66666666669</v>
      </c>
      <c r="O294" s="10">
        <v>439116.66666666663</v>
      </c>
      <c r="P294" s="10">
        <v>688458.33333333326</v>
      </c>
      <c r="Q294" s="10">
        <v>531252.77777777775</v>
      </c>
      <c r="R294" s="10">
        <v>687074.99999999988</v>
      </c>
      <c r="S294" s="10">
        <v>668430.5555555555</v>
      </c>
      <c r="T294" s="10">
        <v>902380.55555555562</v>
      </c>
    </row>
    <row r="295" spans="1:20" hidden="1" x14ac:dyDescent="0.15">
      <c r="A295" s="4" t="s">
        <v>560</v>
      </c>
      <c r="C295" s="5"/>
      <c r="D295" s="9" t="s">
        <v>194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</row>
    <row r="296" spans="1:20" hidden="1" x14ac:dyDescent="0.15">
      <c r="A296" s="4" t="s">
        <v>560</v>
      </c>
      <c r="C296" s="5"/>
      <c r="D296" s="9" t="s">
        <v>216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</row>
    <row r="297" spans="1:20" hidden="1" x14ac:dyDescent="0.15">
      <c r="A297" s="4" t="s">
        <v>560</v>
      </c>
      <c r="C297" s="5"/>
      <c r="D297" s="9" t="s">
        <v>217</v>
      </c>
      <c r="E297" s="10">
        <v>57044.444444444445</v>
      </c>
      <c r="F297" s="10">
        <v>54875</v>
      </c>
      <c r="G297" s="10">
        <v>55077.777777777774</v>
      </c>
      <c r="H297" s="10">
        <v>52772.222222222219</v>
      </c>
      <c r="I297" s="10">
        <v>53069.444444444445</v>
      </c>
      <c r="J297" s="10">
        <v>53394.444444444445</v>
      </c>
      <c r="K297" s="10">
        <v>51586.111111111109</v>
      </c>
      <c r="L297" s="10">
        <v>51430.555555555555</v>
      </c>
      <c r="M297" s="10">
        <v>51455.555555555555</v>
      </c>
      <c r="N297" s="10">
        <v>50519.444444444445</v>
      </c>
      <c r="O297" s="10">
        <v>50444.444444444445</v>
      </c>
      <c r="P297" s="10">
        <v>50205.555555555555</v>
      </c>
      <c r="Q297" s="10">
        <v>49969.444444444438</v>
      </c>
      <c r="R297" s="10">
        <v>49244.444444444445</v>
      </c>
      <c r="S297" s="10">
        <v>48597.222222222219</v>
      </c>
      <c r="T297" s="10">
        <v>47677.777777777774</v>
      </c>
    </row>
    <row r="298" spans="1:20" hidden="1" x14ac:dyDescent="0.15">
      <c r="A298" s="4" t="s">
        <v>560</v>
      </c>
      <c r="C298" s="5"/>
      <c r="D298" s="9" t="s">
        <v>218</v>
      </c>
      <c r="E298" s="10">
        <v>0</v>
      </c>
      <c r="F298" s="10">
        <v>0</v>
      </c>
      <c r="G298" s="10">
        <v>0</v>
      </c>
      <c r="H298" s="10">
        <v>0</v>
      </c>
      <c r="I298" s="10">
        <v>0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</row>
    <row r="299" spans="1:20" hidden="1" x14ac:dyDescent="0.15">
      <c r="A299" s="4" t="s">
        <v>560</v>
      </c>
      <c r="C299" s="5"/>
      <c r="D299" s="9" t="s">
        <v>219</v>
      </c>
      <c r="E299" s="10">
        <v>13220791.666666666</v>
      </c>
      <c r="F299" s="10">
        <v>13279116.666666666</v>
      </c>
      <c r="G299" s="10">
        <v>13051286.11111111</v>
      </c>
      <c r="H299" s="10">
        <v>12919775</v>
      </c>
      <c r="I299" s="10">
        <v>12114355.555555556</v>
      </c>
      <c r="J299" s="10">
        <v>12348961.111111112</v>
      </c>
      <c r="K299" s="10">
        <v>11278505.555555556</v>
      </c>
      <c r="L299" s="10">
        <v>12709916.666666666</v>
      </c>
      <c r="M299" s="10">
        <v>11250911.11111111</v>
      </c>
      <c r="N299" s="10">
        <v>11355511.11111111</v>
      </c>
      <c r="O299" s="10">
        <v>11852505.555555554</v>
      </c>
      <c r="P299" s="10">
        <v>10974452.777777778</v>
      </c>
      <c r="Q299" s="10">
        <v>11340188.888888888</v>
      </c>
      <c r="R299" s="10">
        <v>10590258.333333334</v>
      </c>
      <c r="S299" s="10">
        <v>10745761.11111111</v>
      </c>
      <c r="T299" s="10">
        <v>9691274.9999999981</v>
      </c>
    </row>
    <row r="300" spans="1:20" hidden="1" x14ac:dyDescent="0.15">
      <c r="A300" s="4" t="s">
        <v>560</v>
      </c>
      <c r="C300" s="5"/>
      <c r="D300" s="8" t="s">
        <v>279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idden="1" x14ac:dyDescent="0.15">
      <c r="A301" s="4" t="s">
        <v>560</v>
      </c>
      <c r="C301" s="5"/>
      <c r="D301" s="9" t="s">
        <v>199</v>
      </c>
      <c r="E301" s="10">
        <v>8811250</v>
      </c>
      <c r="F301" s="10">
        <v>10710350</v>
      </c>
      <c r="G301" s="10">
        <v>10744110</v>
      </c>
      <c r="H301" s="10">
        <v>11670030</v>
      </c>
      <c r="I301" s="10">
        <v>11548980</v>
      </c>
      <c r="J301" s="10">
        <v>10424190</v>
      </c>
      <c r="K301" s="10">
        <v>12522680</v>
      </c>
      <c r="L301" s="10">
        <v>12467270</v>
      </c>
      <c r="M301" s="10">
        <v>9216260</v>
      </c>
      <c r="N301" s="10">
        <v>12851960</v>
      </c>
      <c r="O301" s="10">
        <v>13371500</v>
      </c>
      <c r="P301" s="10">
        <v>9947810</v>
      </c>
      <c r="Q301" s="10">
        <v>14179610</v>
      </c>
      <c r="R301" s="10">
        <v>11578470</v>
      </c>
      <c r="S301" s="10">
        <v>15224430</v>
      </c>
      <c r="T301" s="10">
        <v>22116480</v>
      </c>
    </row>
    <row r="302" spans="1:20" hidden="1" x14ac:dyDescent="0.15">
      <c r="A302" s="4" t="s">
        <v>560</v>
      </c>
      <c r="C302" s="5"/>
      <c r="D302" s="9" t="s">
        <v>200</v>
      </c>
      <c r="E302" s="10">
        <v>0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</row>
    <row r="303" spans="1:20" hidden="1" x14ac:dyDescent="0.15">
      <c r="A303" s="4" t="s">
        <v>560</v>
      </c>
      <c r="C303" s="5"/>
      <c r="D303" s="9" t="s">
        <v>208</v>
      </c>
      <c r="E303" s="10">
        <v>0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</row>
    <row r="304" spans="1:20" hidden="1" x14ac:dyDescent="0.15">
      <c r="A304" s="4" t="s">
        <v>560</v>
      </c>
      <c r="C304" s="5"/>
      <c r="D304" s="9" t="s">
        <v>209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</row>
    <row r="305" spans="1:20" hidden="1" x14ac:dyDescent="0.15">
      <c r="A305" s="4" t="s">
        <v>560</v>
      </c>
      <c r="C305" s="5"/>
      <c r="D305" s="9" t="s">
        <v>210</v>
      </c>
      <c r="E305" s="10">
        <v>1358420</v>
      </c>
      <c r="F305" s="10">
        <v>1358420</v>
      </c>
      <c r="G305" s="10">
        <v>1358420</v>
      </c>
      <c r="H305" s="10">
        <v>1358420</v>
      </c>
      <c r="I305" s="10">
        <v>1358420</v>
      </c>
      <c r="J305" s="10">
        <v>1358420</v>
      </c>
      <c r="K305" s="10">
        <v>1358420</v>
      </c>
      <c r="L305" s="10">
        <v>1358420</v>
      </c>
      <c r="M305" s="10">
        <v>1358420</v>
      </c>
      <c r="N305" s="10">
        <v>1358420</v>
      </c>
      <c r="O305" s="10">
        <v>1358420</v>
      </c>
      <c r="P305" s="10">
        <v>1358420</v>
      </c>
      <c r="Q305" s="10">
        <v>1358420</v>
      </c>
      <c r="R305" s="10">
        <v>1358420</v>
      </c>
      <c r="S305" s="10">
        <v>1358420</v>
      </c>
      <c r="T305" s="10">
        <v>1358420</v>
      </c>
    </row>
    <row r="306" spans="1:20" hidden="1" x14ac:dyDescent="0.15">
      <c r="A306" s="4" t="s">
        <v>560</v>
      </c>
      <c r="C306" s="5"/>
      <c r="D306" s="9" t="s">
        <v>211</v>
      </c>
      <c r="E306" s="10">
        <v>0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</row>
    <row r="307" spans="1:20" hidden="1" x14ac:dyDescent="0.15">
      <c r="A307" s="4" t="s">
        <v>560</v>
      </c>
      <c r="C307" s="5"/>
      <c r="D307" s="9" t="s">
        <v>212</v>
      </c>
      <c r="E307" s="10">
        <v>0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</row>
    <row r="308" spans="1:20" hidden="1" x14ac:dyDescent="0.15">
      <c r="A308" s="4" t="s">
        <v>560</v>
      </c>
      <c r="C308" s="5"/>
      <c r="D308" s="9" t="s">
        <v>213</v>
      </c>
      <c r="E308" s="10">
        <v>0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</row>
    <row r="309" spans="1:20" hidden="1" x14ac:dyDescent="0.15">
      <c r="A309" s="4" t="s">
        <v>560</v>
      </c>
      <c r="C309" s="5"/>
      <c r="D309" s="9" t="s">
        <v>214</v>
      </c>
      <c r="E309" s="10">
        <v>0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</row>
    <row r="310" spans="1:20" hidden="1" x14ac:dyDescent="0.15">
      <c r="A310" s="4" t="s">
        <v>560</v>
      </c>
      <c r="C310" s="5"/>
      <c r="D310" s="9" t="s">
        <v>215</v>
      </c>
      <c r="E310" s="10">
        <v>0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</row>
    <row r="311" spans="1:20" hidden="1" x14ac:dyDescent="0.15">
      <c r="A311" s="4" t="s">
        <v>560</v>
      </c>
      <c r="C311" s="5"/>
      <c r="D311" s="9" t="s">
        <v>194</v>
      </c>
      <c r="E311" s="10">
        <v>0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</row>
    <row r="312" spans="1:20" hidden="1" x14ac:dyDescent="0.15">
      <c r="A312" s="4" t="s">
        <v>560</v>
      </c>
      <c r="C312" s="5"/>
      <c r="D312" s="9" t="s">
        <v>216</v>
      </c>
      <c r="E312" s="10">
        <v>464640</v>
      </c>
      <c r="F312" s="10">
        <v>557300</v>
      </c>
      <c r="G312" s="10">
        <v>504030</v>
      </c>
      <c r="H312" s="10">
        <v>646620</v>
      </c>
      <c r="I312" s="10">
        <v>629310</v>
      </c>
      <c r="J312" s="10">
        <v>568200</v>
      </c>
      <c r="K312" s="10">
        <v>705730</v>
      </c>
      <c r="L312" s="10">
        <v>716820</v>
      </c>
      <c r="M312" s="10">
        <v>703520</v>
      </c>
      <c r="N312" s="10">
        <v>753400</v>
      </c>
      <c r="O312" s="10">
        <v>778460</v>
      </c>
      <c r="P312" s="10">
        <v>775260</v>
      </c>
      <c r="Q312" s="10">
        <v>831690</v>
      </c>
      <c r="R312" s="10">
        <v>841380</v>
      </c>
      <c r="S312" s="10">
        <v>919530</v>
      </c>
      <c r="T312" s="10">
        <v>1025849.9999999999</v>
      </c>
    </row>
    <row r="313" spans="1:20" hidden="1" x14ac:dyDescent="0.15">
      <c r="A313" s="4" t="s">
        <v>560</v>
      </c>
      <c r="C313" s="5"/>
      <c r="D313" s="9" t="s">
        <v>217</v>
      </c>
      <c r="E313" s="10">
        <v>0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</row>
    <row r="314" spans="1:20" hidden="1" x14ac:dyDescent="0.15">
      <c r="A314" s="4" t="s">
        <v>560</v>
      </c>
      <c r="C314" s="5"/>
      <c r="D314" s="9" t="s">
        <v>218</v>
      </c>
      <c r="E314" s="10">
        <v>0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</row>
    <row r="315" spans="1:20" hidden="1" x14ac:dyDescent="0.15">
      <c r="A315" s="4" t="s">
        <v>560</v>
      </c>
      <c r="C315" s="5"/>
      <c r="D315" s="9" t="s">
        <v>219</v>
      </c>
      <c r="E315" s="10">
        <v>10634310</v>
      </c>
      <c r="F315" s="10">
        <v>12626070</v>
      </c>
      <c r="G315" s="10">
        <v>12606550</v>
      </c>
      <c r="H315" s="10">
        <v>13675070</v>
      </c>
      <c r="I315" s="10">
        <v>13536710</v>
      </c>
      <c r="J315" s="10">
        <v>12350810</v>
      </c>
      <c r="K315" s="10">
        <v>14586820</v>
      </c>
      <c r="L315" s="10">
        <v>14542510</v>
      </c>
      <c r="M315" s="10">
        <v>11278200</v>
      </c>
      <c r="N315" s="10">
        <v>14963770</v>
      </c>
      <c r="O315" s="10">
        <v>15508380</v>
      </c>
      <c r="P315" s="10">
        <v>12081480</v>
      </c>
      <c r="Q315" s="10">
        <v>16369720</v>
      </c>
      <c r="R315" s="10">
        <v>13778270</v>
      </c>
      <c r="S315" s="10">
        <v>17502370</v>
      </c>
      <c r="T315" s="10">
        <v>24500740</v>
      </c>
    </row>
    <row r="316" spans="1:20" hidden="1" x14ac:dyDescent="0.15">
      <c r="A316" s="4" t="s">
        <v>560</v>
      </c>
      <c r="C316" s="5"/>
      <c r="D316" s="8" t="s">
        <v>0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idden="1" x14ac:dyDescent="0.15">
      <c r="A317" s="4" t="s">
        <v>560</v>
      </c>
      <c r="C317" s="5"/>
      <c r="D317" s="9" t="s">
        <v>199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</row>
    <row r="318" spans="1:20" hidden="1" x14ac:dyDescent="0.15">
      <c r="A318" s="4" t="s">
        <v>560</v>
      </c>
      <c r="C318" s="5"/>
      <c r="D318" s="9" t="s">
        <v>200</v>
      </c>
      <c r="E318" s="10">
        <v>0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</row>
    <row r="319" spans="1:20" hidden="1" x14ac:dyDescent="0.15">
      <c r="A319" s="4" t="s">
        <v>560</v>
      </c>
      <c r="C319" s="5"/>
      <c r="D319" s="9" t="s">
        <v>208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</row>
    <row r="320" spans="1:20" hidden="1" x14ac:dyDescent="0.15">
      <c r="A320" s="4" t="s">
        <v>560</v>
      </c>
      <c r="C320" s="5"/>
      <c r="D320" s="9" t="s">
        <v>209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</row>
    <row r="321" spans="1:20" hidden="1" x14ac:dyDescent="0.15">
      <c r="A321" s="4" t="s">
        <v>560</v>
      </c>
      <c r="C321" s="5"/>
      <c r="D321" s="9" t="s">
        <v>210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</row>
    <row r="322" spans="1:20" hidden="1" x14ac:dyDescent="0.15">
      <c r="A322" s="4" t="s">
        <v>560</v>
      </c>
      <c r="C322" s="5"/>
      <c r="D322" s="9" t="s">
        <v>211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</row>
    <row r="323" spans="1:20" hidden="1" x14ac:dyDescent="0.15">
      <c r="A323" s="4" t="s">
        <v>560</v>
      </c>
      <c r="C323" s="5"/>
      <c r="D323" s="9" t="s">
        <v>212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</row>
    <row r="324" spans="1:20" hidden="1" x14ac:dyDescent="0.15">
      <c r="A324" s="4" t="s">
        <v>560</v>
      </c>
      <c r="C324" s="5"/>
      <c r="D324" s="9" t="s">
        <v>213</v>
      </c>
      <c r="E324" s="10">
        <v>0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</row>
    <row r="325" spans="1:20" hidden="1" x14ac:dyDescent="0.15">
      <c r="A325" s="4" t="s">
        <v>560</v>
      </c>
      <c r="C325" s="5"/>
      <c r="D325" s="9" t="s">
        <v>214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</row>
    <row r="326" spans="1:20" hidden="1" x14ac:dyDescent="0.15">
      <c r="A326" s="4" t="s">
        <v>560</v>
      </c>
      <c r="C326" s="5"/>
      <c r="D326" s="9" t="s">
        <v>215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</row>
    <row r="327" spans="1:20" hidden="1" x14ac:dyDescent="0.15">
      <c r="A327" s="4" t="s">
        <v>560</v>
      </c>
      <c r="C327" s="5"/>
      <c r="D327" s="9" t="s">
        <v>194</v>
      </c>
      <c r="E327" s="10">
        <v>0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</row>
    <row r="328" spans="1:20" hidden="1" x14ac:dyDescent="0.15">
      <c r="A328" s="4" t="s">
        <v>560</v>
      </c>
      <c r="C328" s="5"/>
      <c r="D328" s="9" t="s">
        <v>216</v>
      </c>
      <c r="E328" s="10">
        <v>0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</row>
    <row r="329" spans="1:20" hidden="1" x14ac:dyDescent="0.15">
      <c r="A329" s="4" t="s">
        <v>560</v>
      </c>
      <c r="C329" s="5"/>
      <c r="D329" s="9" t="s">
        <v>217</v>
      </c>
      <c r="E329" s="10">
        <v>0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</row>
    <row r="330" spans="1:20" hidden="1" x14ac:dyDescent="0.15">
      <c r="A330" s="4" t="s">
        <v>560</v>
      </c>
      <c r="C330" s="5"/>
      <c r="D330" s="9" t="s">
        <v>218</v>
      </c>
      <c r="E330" s="10">
        <v>0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</row>
    <row r="331" spans="1:20" hidden="1" x14ac:dyDescent="0.15">
      <c r="A331" s="4" t="s">
        <v>560</v>
      </c>
      <c r="C331" s="5"/>
      <c r="D331" s="9" t="s">
        <v>219</v>
      </c>
      <c r="E331" s="10">
        <v>0</v>
      </c>
      <c r="F331" s="10">
        <v>0</v>
      </c>
      <c r="G331" s="10">
        <v>0</v>
      </c>
      <c r="H331" s="10">
        <v>0</v>
      </c>
      <c r="I331" s="10">
        <v>0</v>
      </c>
      <c r="J331" s="10">
        <v>0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</row>
    <row r="332" spans="1:20" hidden="1" x14ac:dyDescent="0.15">
      <c r="A332" s="4" t="s">
        <v>560</v>
      </c>
      <c r="C332" s="5"/>
      <c r="D332" s="8" t="s">
        <v>1</v>
      </c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 x14ac:dyDescent="0.15">
      <c r="A333" s="4" t="s">
        <v>560</v>
      </c>
      <c r="C333" s="5"/>
      <c r="D333" s="9" t="s">
        <v>199</v>
      </c>
      <c r="E333" s="10">
        <v>0</v>
      </c>
      <c r="F333" s="10">
        <v>0</v>
      </c>
      <c r="G333" s="10">
        <v>0</v>
      </c>
      <c r="H333" s="10">
        <v>0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</row>
    <row r="334" spans="1:20" hidden="1" x14ac:dyDescent="0.15">
      <c r="A334" s="4" t="s">
        <v>560</v>
      </c>
      <c r="C334" s="5"/>
      <c r="D334" s="9" t="s">
        <v>200</v>
      </c>
      <c r="E334" s="10">
        <v>0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</row>
    <row r="335" spans="1:20" hidden="1" x14ac:dyDescent="0.15">
      <c r="A335" s="4" t="s">
        <v>560</v>
      </c>
      <c r="C335" s="5"/>
      <c r="D335" s="9" t="s">
        <v>208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hidden="1" x14ac:dyDescent="0.15">
      <c r="A336" s="4" t="s">
        <v>560</v>
      </c>
      <c r="C336" s="5"/>
      <c r="D336" s="9" t="s">
        <v>209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hidden="1" x14ac:dyDescent="0.15">
      <c r="A337" s="4" t="s">
        <v>560</v>
      </c>
      <c r="C337" s="5"/>
      <c r="D337" s="9" t="s">
        <v>210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</row>
    <row r="338" spans="1:20" hidden="1" x14ac:dyDescent="0.15">
      <c r="A338" s="4" t="s">
        <v>560</v>
      </c>
      <c r="C338" s="5"/>
      <c r="D338" s="9" t="s">
        <v>211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</row>
    <row r="339" spans="1:20" hidden="1" x14ac:dyDescent="0.15">
      <c r="A339" s="4" t="s">
        <v>560</v>
      </c>
      <c r="C339" s="5"/>
      <c r="D339" s="9" t="s">
        <v>212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</row>
    <row r="340" spans="1:20" hidden="1" x14ac:dyDescent="0.15">
      <c r="A340" s="4" t="s">
        <v>560</v>
      </c>
      <c r="C340" s="5"/>
      <c r="D340" s="9" t="s">
        <v>213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</row>
    <row r="341" spans="1:20" hidden="1" x14ac:dyDescent="0.15">
      <c r="A341" s="4" t="s">
        <v>560</v>
      </c>
      <c r="C341" s="5"/>
      <c r="D341" s="9" t="s">
        <v>214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</row>
    <row r="342" spans="1:20" hidden="1" x14ac:dyDescent="0.15">
      <c r="A342" s="4" t="s">
        <v>560</v>
      </c>
      <c r="C342" s="5"/>
      <c r="D342" s="9" t="s">
        <v>215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</row>
    <row r="343" spans="1:20" hidden="1" x14ac:dyDescent="0.15">
      <c r="A343" s="4" t="s">
        <v>560</v>
      </c>
      <c r="C343" s="5"/>
      <c r="D343" s="9" t="s">
        <v>194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</row>
    <row r="344" spans="1:20" hidden="1" x14ac:dyDescent="0.15">
      <c r="A344" s="4" t="s">
        <v>560</v>
      </c>
      <c r="C344" s="5"/>
      <c r="D344" s="9" t="s">
        <v>216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</row>
    <row r="345" spans="1:20" hidden="1" x14ac:dyDescent="0.15">
      <c r="A345" s="4" t="s">
        <v>560</v>
      </c>
      <c r="C345" s="5"/>
      <c r="D345" s="9" t="s">
        <v>217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</row>
    <row r="346" spans="1:20" hidden="1" x14ac:dyDescent="0.15">
      <c r="A346" s="4" t="s">
        <v>560</v>
      </c>
      <c r="C346" s="5"/>
      <c r="D346" s="9" t="s">
        <v>218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</row>
    <row r="347" spans="1:20" hidden="1" x14ac:dyDescent="0.15">
      <c r="A347" s="4" t="s">
        <v>560</v>
      </c>
      <c r="C347" s="5"/>
      <c r="D347" s="9" t="s">
        <v>219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</row>
    <row r="348" spans="1:20" hidden="1" x14ac:dyDescent="0.15">
      <c r="A348" s="4" t="s">
        <v>560</v>
      </c>
      <c r="C348" s="5"/>
      <c r="D348" s="8" t="s">
        <v>2</v>
      </c>
      <c r="E348" s="10">
        <v>58229160</v>
      </c>
      <c r="F348" s="10">
        <v>60430890</v>
      </c>
      <c r="G348" s="10">
        <v>59591170</v>
      </c>
      <c r="H348" s="10">
        <v>60186260</v>
      </c>
      <c r="I348" s="10">
        <v>57148390</v>
      </c>
      <c r="J348" s="10">
        <v>56807070</v>
      </c>
      <c r="K348" s="10">
        <v>55189440</v>
      </c>
      <c r="L348" s="10">
        <v>60298210</v>
      </c>
      <c r="M348" s="10">
        <v>51781480</v>
      </c>
      <c r="N348" s="10">
        <v>55843620</v>
      </c>
      <c r="O348" s="10">
        <v>58177390</v>
      </c>
      <c r="P348" s="10">
        <v>51589510</v>
      </c>
      <c r="Q348" s="10">
        <v>57194400</v>
      </c>
      <c r="R348" s="10">
        <v>51903190</v>
      </c>
      <c r="S348" s="10">
        <v>56187110</v>
      </c>
      <c r="T348" s="10">
        <v>59389330</v>
      </c>
    </row>
    <row r="349" spans="1:20" hidden="1" x14ac:dyDescent="0.15">
      <c r="A349" s="4" t="s">
        <v>560</v>
      </c>
      <c r="C349" s="8" t="s">
        <v>220</v>
      </c>
      <c r="D349" s="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idden="1" x14ac:dyDescent="0.15">
      <c r="A350" s="4" t="s">
        <v>560</v>
      </c>
      <c r="C350" s="5"/>
      <c r="D350" s="8" t="s">
        <v>40</v>
      </c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idden="1" x14ac:dyDescent="0.15">
      <c r="A351" s="4" t="s">
        <v>560</v>
      </c>
      <c r="C351" s="5"/>
      <c r="D351" s="9" t="s">
        <v>3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</row>
    <row r="352" spans="1:20" hidden="1" x14ac:dyDescent="0.15">
      <c r="A352" s="4" t="s">
        <v>560</v>
      </c>
      <c r="C352" s="5"/>
      <c r="D352" s="9" t="s">
        <v>4</v>
      </c>
      <c r="E352" s="10">
        <v>1010.1015777192644</v>
      </c>
      <c r="F352" s="10">
        <v>1015.8958248596036</v>
      </c>
      <c r="G352" s="10">
        <v>932.22577226896146</v>
      </c>
      <c r="H352" s="10">
        <v>950.13210098545005</v>
      </c>
      <c r="I352" s="10">
        <v>856.30516843990608</v>
      </c>
      <c r="J352" s="10">
        <v>789.356014385717</v>
      </c>
      <c r="K352" s="10">
        <v>755.37234460071784</v>
      </c>
      <c r="L352" s="10">
        <v>906.10527761722278</v>
      </c>
      <c r="M352" s="10">
        <v>636.80078350780298</v>
      </c>
      <c r="N352" s="10">
        <v>743.2089746608724</v>
      </c>
      <c r="O352" s="10">
        <v>764.13774894925746</v>
      </c>
      <c r="P352" s="10">
        <v>597.87782130598896</v>
      </c>
      <c r="Q352" s="10">
        <v>677.76100871277799</v>
      </c>
      <c r="R352" s="10">
        <v>549.50442061096476</v>
      </c>
      <c r="S352" s="10">
        <v>574.71733421816907</v>
      </c>
      <c r="T352" s="10">
        <v>389.62699534034061</v>
      </c>
    </row>
    <row r="353" spans="1:20" hidden="1" x14ac:dyDescent="0.15">
      <c r="A353" s="4" t="s">
        <v>560</v>
      </c>
      <c r="C353" s="5"/>
      <c r="D353" s="9" t="s">
        <v>5</v>
      </c>
      <c r="E353" s="10">
        <v>373.51352942435722</v>
      </c>
      <c r="F353" s="10">
        <v>373.51352942435722</v>
      </c>
      <c r="G353" s="10">
        <v>373.51352942435722</v>
      </c>
      <c r="H353" s="10">
        <v>373.51352942435722</v>
      </c>
      <c r="I353" s="10">
        <v>373.51352942435722</v>
      </c>
      <c r="J353" s="10">
        <v>373.51352942435722</v>
      </c>
      <c r="K353" s="10">
        <v>373.51352942435722</v>
      </c>
      <c r="L353" s="10">
        <v>373.51352942435722</v>
      </c>
      <c r="M353" s="10">
        <v>373.51352942435722</v>
      </c>
      <c r="N353" s="10">
        <v>373.51352942435722</v>
      </c>
      <c r="O353" s="10">
        <v>373.51352942435722</v>
      </c>
      <c r="P353" s="10">
        <v>373.51352942435722</v>
      </c>
      <c r="Q353" s="10">
        <v>373.51352942435722</v>
      </c>
      <c r="R353" s="10">
        <v>373.51352942435722</v>
      </c>
      <c r="S353" s="10">
        <v>373.51352942435722</v>
      </c>
      <c r="T353" s="10">
        <v>373.51352942435722</v>
      </c>
    </row>
    <row r="354" spans="1:20" hidden="1" x14ac:dyDescent="0.15">
      <c r="A354" s="4" t="s">
        <v>560</v>
      </c>
      <c r="C354" s="5"/>
      <c r="D354" s="9" t="s">
        <v>6</v>
      </c>
      <c r="E354" s="10">
        <v>14.622535482627962</v>
      </c>
      <c r="F354" s="10">
        <v>14.596668307894303</v>
      </c>
      <c r="G354" s="10">
        <v>14.592208450181605</v>
      </c>
      <c r="H354" s="10">
        <v>14.616737667601452</v>
      </c>
      <c r="I354" s="10">
        <v>14.614061752973832</v>
      </c>
      <c r="J354" s="10">
        <v>14.599790208293193</v>
      </c>
      <c r="K354" s="10">
        <v>14.584180706298746</v>
      </c>
      <c r="L354" s="10">
        <v>14.598898236750653</v>
      </c>
      <c r="M354" s="10">
        <v>14.596668307894303</v>
      </c>
      <c r="N354" s="10">
        <v>14.574815005102076</v>
      </c>
      <c r="O354" s="10">
        <v>14.578828877043506</v>
      </c>
      <c r="P354" s="10">
        <v>14.581504791671126</v>
      </c>
      <c r="Q354" s="10">
        <v>14.590870492867795</v>
      </c>
      <c r="R354" s="10">
        <v>14.573031062016996</v>
      </c>
      <c r="S354" s="10">
        <v>14.569017190075567</v>
      </c>
      <c r="T354" s="10">
        <v>14.482049964677925</v>
      </c>
    </row>
    <row r="355" spans="1:20" hidden="1" x14ac:dyDescent="0.15">
      <c r="A355" s="4" t="s">
        <v>560</v>
      </c>
      <c r="C355" s="5"/>
      <c r="D355" s="9" t="s">
        <v>7</v>
      </c>
      <c r="E355" s="10">
        <v>291.75541783514939</v>
      </c>
      <c r="F355" s="10">
        <v>291.75541783514939</v>
      </c>
      <c r="G355" s="10">
        <v>291.75541783514939</v>
      </c>
      <c r="H355" s="10">
        <v>291.75541783514939</v>
      </c>
      <c r="I355" s="10">
        <v>291.75541783514939</v>
      </c>
      <c r="J355" s="10">
        <v>291.75541783514939</v>
      </c>
      <c r="K355" s="10">
        <v>291.75541783514939</v>
      </c>
      <c r="L355" s="10">
        <v>291.75541783514939</v>
      </c>
      <c r="M355" s="10">
        <v>291.75541783514939</v>
      </c>
      <c r="N355" s="10">
        <v>291.75541783514939</v>
      </c>
      <c r="O355" s="10">
        <v>291.75541783514939</v>
      </c>
      <c r="P355" s="10">
        <v>291.75541783514939</v>
      </c>
      <c r="Q355" s="10">
        <v>291.75541783514939</v>
      </c>
      <c r="R355" s="10">
        <v>291.75541783514939</v>
      </c>
      <c r="S355" s="10">
        <v>291.75541783514939</v>
      </c>
      <c r="T355" s="10">
        <v>291.75541783514939</v>
      </c>
    </row>
    <row r="356" spans="1:20" hidden="1" x14ac:dyDescent="0.15">
      <c r="A356" s="4" t="s">
        <v>560</v>
      </c>
      <c r="C356" s="5"/>
      <c r="D356" s="9" t="s">
        <v>8</v>
      </c>
      <c r="E356" s="10">
        <v>111.47191360006849</v>
      </c>
      <c r="F356" s="10">
        <v>111.47191360006849</v>
      </c>
      <c r="G356" s="10">
        <v>111.47191360006849</v>
      </c>
      <c r="H356" s="10">
        <v>111.47191360006849</v>
      </c>
      <c r="I356" s="10">
        <v>111.47191360006849</v>
      </c>
      <c r="J356" s="10">
        <v>111.47191360006849</v>
      </c>
      <c r="K356" s="10">
        <v>111.47191360006849</v>
      </c>
      <c r="L356" s="10">
        <v>111.47191360006849</v>
      </c>
      <c r="M356" s="10">
        <v>111.47191360006849</v>
      </c>
      <c r="N356" s="10">
        <v>111.47191360006849</v>
      </c>
      <c r="O356" s="10">
        <v>111.47191360006849</v>
      </c>
      <c r="P356" s="10">
        <v>111.47191360006849</v>
      </c>
      <c r="Q356" s="10">
        <v>111.47191360006849</v>
      </c>
      <c r="R356" s="10">
        <v>111.47191360006849</v>
      </c>
      <c r="S356" s="10">
        <v>111.47191360006849</v>
      </c>
      <c r="T356" s="10">
        <v>111.47191360006849</v>
      </c>
    </row>
    <row r="357" spans="1:20" hidden="1" x14ac:dyDescent="0.15">
      <c r="A357" s="4" t="s">
        <v>560</v>
      </c>
      <c r="C357" s="5"/>
      <c r="D357" s="9" t="s">
        <v>9</v>
      </c>
      <c r="E357" s="10">
        <v>168.59823104203682</v>
      </c>
      <c r="F357" s="10">
        <v>165.19892749341724</v>
      </c>
      <c r="G357" s="10">
        <v>182.04826993199609</v>
      </c>
      <c r="H357" s="10">
        <v>164.24942378638352</v>
      </c>
      <c r="I357" s="10">
        <v>163.42524208107665</v>
      </c>
      <c r="J357" s="10">
        <v>176.7401472823411</v>
      </c>
      <c r="K357" s="10">
        <v>155.3765368669678</v>
      </c>
      <c r="L357" s="10">
        <v>158.40522623966203</v>
      </c>
      <c r="M357" s="10">
        <v>176.95199052369432</v>
      </c>
      <c r="N357" s="10">
        <v>158.47078614803871</v>
      </c>
      <c r="O357" s="10">
        <v>160.31270738338364</v>
      </c>
      <c r="P357" s="10">
        <v>172.8881681758825</v>
      </c>
      <c r="Q357" s="10">
        <v>160.35998187513823</v>
      </c>
      <c r="R357" s="10">
        <v>167.21522916532871</v>
      </c>
      <c r="S357" s="10">
        <v>162.47083253055894</v>
      </c>
      <c r="T357" s="10">
        <v>167.18490213288234</v>
      </c>
    </row>
    <row r="358" spans="1:20" hidden="1" x14ac:dyDescent="0.15">
      <c r="A358" s="4" t="s">
        <v>560</v>
      </c>
      <c r="C358" s="5"/>
      <c r="D358" s="9" t="s">
        <v>10</v>
      </c>
      <c r="E358" s="10">
        <v>83.864502386915845</v>
      </c>
      <c r="F358" s="10">
        <v>79.71282084216385</v>
      </c>
      <c r="G358" s="10">
        <v>71.090577926201831</v>
      </c>
      <c r="H358" s="10">
        <v>71.941964763556172</v>
      </c>
      <c r="I358" s="10">
        <v>64.448065848907149</v>
      </c>
      <c r="J358" s="10">
        <v>61.412686689643849</v>
      </c>
      <c r="K358" s="10">
        <v>51.783407902154288</v>
      </c>
      <c r="L358" s="10">
        <v>69.708468021036254</v>
      </c>
      <c r="M358" s="10">
        <v>51.332070301629095</v>
      </c>
      <c r="N358" s="10">
        <v>52.142872433797869</v>
      </c>
      <c r="O358" s="10">
        <v>66.22621111896045</v>
      </c>
      <c r="P358" s="10">
        <v>48.943370510707226</v>
      </c>
      <c r="Q358" s="10">
        <v>61.372101984458283</v>
      </c>
      <c r="R358" s="10">
        <v>44.926822654650024</v>
      </c>
      <c r="S358" s="10">
        <v>51.860117454812716</v>
      </c>
      <c r="T358" s="10">
        <v>35.670833957713413</v>
      </c>
    </row>
    <row r="359" spans="1:20" hidden="1" x14ac:dyDescent="0.15">
      <c r="A359" s="4" t="s">
        <v>560</v>
      </c>
      <c r="C359" s="5"/>
      <c r="D359" s="9" t="s">
        <v>11</v>
      </c>
      <c r="E359" s="10">
        <v>58.417892235566114</v>
      </c>
      <c r="F359" s="10">
        <v>57.004117340640363</v>
      </c>
      <c r="G359" s="10">
        <v>52.525974211318761</v>
      </c>
      <c r="H359" s="10">
        <v>51.597877821305985</v>
      </c>
      <c r="I359" s="10">
        <v>46.443620262739131</v>
      </c>
      <c r="J359" s="10">
        <v>45.047238812892907</v>
      </c>
      <c r="K359" s="10">
        <v>38.981386337850275</v>
      </c>
      <c r="L359" s="10">
        <v>48.6008534383719</v>
      </c>
      <c r="M359" s="10">
        <v>35.598138276996409</v>
      </c>
      <c r="N359" s="10">
        <v>39.742238063636812</v>
      </c>
      <c r="O359" s="10">
        <v>42.37890594338478</v>
      </c>
      <c r="P359" s="10">
        <v>32.373661150714646</v>
      </c>
      <c r="Q359" s="10">
        <v>36.579306973790302</v>
      </c>
      <c r="R359" s="10">
        <v>29.137588394379865</v>
      </c>
      <c r="S359" s="10">
        <v>29.803445150885903</v>
      </c>
      <c r="T359" s="10">
        <v>19.738884250636865</v>
      </c>
    </row>
    <row r="360" spans="1:20" hidden="1" x14ac:dyDescent="0.15">
      <c r="A360" s="4" t="s">
        <v>560</v>
      </c>
      <c r="C360" s="5"/>
      <c r="D360" s="9" t="s">
        <v>12</v>
      </c>
      <c r="E360" s="10">
        <v>1.1582250479880689</v>
      </c>
      <c r="F360" s="10">
        <v>14.067729183168138</v>
      </c>
      <c r="G360" s="10">
        <v>57.380083345820928</v>
      </c>
      <c r="H360" s="10">
        <v>36.580644931104118</v>
      </c>
      <c r="I360" s="10">
        <v>14.521296712549681</v>
      </c>
      <c r="J360" s="10">
        <v>110.21601766817231</v>
      </c>
      <c r="K360" s="10">
        <v>9.6984065820364052</v>
      </c>
      <c r="L360" s="10">
        <v>58.221658496207333</v>
      </c>
      <c r="M360" s="10">
        <v>106.10670477169096</v>
      </c>
      <c r="N360" s="10">
        <v>30.191006786119495</v>
      </c>
      <c r="O360" s="10">
        <v>70.502322693896772</v>
      </c>
      <c r="P360" s="10">
        <v>110.53534348040159</v>
      </c>
      <c r="Q360" s="10">
        <v>85.295224741149852</v>
      </c>
      <c r="R360" s="10">
        <v>110.31324256630916</v>
      </c>
      <c r="S360" s="10">
        <v>107.31978606954523</v>
      </c>
      <c r="T360" s="10">
        <v>144.88159969744325</v>
      </c>
    </row>
    <row r="361" spans="1:20" hidden="1" x14ac:dyDescent="0.15">
      <c r="A361" s="4" t="s">
        <v>560</v>
      </c>
      <c r="C361" s="5"/>
      <c r="D361" s="9" t="s">
        <v>13</v>
      </c>
      <c r="E361" s="10">
        <v>0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</row>
    <row r="362" spans="1:20" hidden="1" x14ac:dyDescent="0.15">
      <c r="A362" s="4" t="s">
        <v>560</v>
      </c>
      <c r="C362" s="5"/>
      <c r="D362" s="9" t="s">
        <v>14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</row>
    <row r="363" spans="1:20" hidden="1" x14ac:dyDescent="0.15">
      <c r="A363" s="4" t="s">
        <v>560</v>
      </c>
      <c r="C363" s="5"/>
      <c r="D363" s="9" t="s">
        <v>15</v>
      </c>
      <c r="E363" s="10">
        <v>9.1587637987997628</v>
      </c>
      <c r="F363" s="10">
        <v>8.8104489114379287</v>
      </c>
      <c r="G363" s="10">
        <v>8.8430058727406351</v>
      </c>
      <c r="H363" s="10">
        <v>8.4728376825865741</v>
      </c>
      <c r="I363" s="10">
        <v>8.5205581601124596</v>
      </c>
      <c r="J363" s="10">
        <v>8.572738495351043</v>
      </c>
      <c r="K363" s="10">
        <v>8.2824017582543039</v>
      </c>
      <c r="L363" s="10">
        <v>8.2574265550631871</v>
      </c>
      <c r="M363" s="10">
        <v>8.2614404270046169</v>
      </c>
      <c r="N363" s="10">
        <v>8.1111432220866426</v>
      </c>
      <c r="O363" s="10">
        <v>8.0991016062623533</v>
      </c>
      <c r="P363" s="10">
        <v>8.0607468299331373</v>
      </c>
      <c r="Q363" s="10">
        <v>8.0228380393751912</v>
      </c>
      <c r="R363" s="10">
        <v>7.9064357530737333</v>
      </c>
      <c r="S363" s="10">
        <v>7.8025210683678345</v>
      </c>
      <c r="T363" s="10">
        <v>7.6548997780774792</v>
      </c>
    </row>
    <row r="364" spans="1:20" hidden="1" x14ac:dyDescent="0.15">
      <c r="A364" s="4" t="s">
        <v>560</v>
      </c>
      <c r="C364" s="5"/>
      <c r="D364" s="9" t="s">
        <v>16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</row>
    <row r="365" spans="1:20" hidden="1" x14ac:dyDescent="0.15">
      <c r="A365" s="4" t="s">
        <v>560</v>
      </c>
      <c r="C365" s="5"/>
      <c r="D365" s="9" t="s">
        <v>219</v>
      </c>
      <c r="E365" s="10">
        <v>2122.662588572774</v>
      </c>
      <c r="F365" s="10">
        <v>2132.026951812129</v>
      </c>
      <c r="G365" s="10">
        <v>2095.4476448383389</v>
      </c>
      <c r="H365" s="10">
        <v>2074.3328944833343</v>
      </c>
      <c r="I365" s="10">
        <v>1945.0188741178399</v>
      </c>
      <c r="J365" s="10">
        <v>1982.6859403877577</v>
      </c>
      <c r="K365" s="10">
        <v>1810.8190796280835</v>
      </c>
      <c r="L365" s="10">
        <v>2040.6391154496605</v>
      </c>
      <c r="M365" s="10">
        <v>1806.3886569762876</v>
      </c>
      <c r="N365" s="10">
        <v>1823.1826971792291</v>
      </c>
      <c r="O365" s="10">
        <v>1902.9775794033067</v>
      </c>
      <c r="P365" s="10">
        <v>1762.0019230906455</v>
      </c>
      <c r="Q365" s="10">
        <v>1820.7226396649039</v>
      </c>
      <c r="R365" s="10">
        <v>1700.3176310662984</v>
      </c>
      <c r="S365" s="10">
        <v>1725.2843605277617</v>
      </c>
      <c r="T365" s="10">
        <v>1555.9814719671183</v>
      </c>
    </row>
    <row r="366" spans="1:20" hidden="1" x14ac:dyDescent="0.15">
      <c r="A366" s="4" t="s">
        <v>560</v>
      </c>
      <c r="C366" s="5"/>
      <c r="D366" s="8" t="s">
        <v>36</v>
      </c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idden="1" x14ac:dyDescent="0.15">
      <c r="A367" s="4" t="s">
        <v>560</v>
      </c>
      <c r="C367" s="5"/>
      <c r="D367" s="9" t="s">
        <v>17</v>
      </c>
      <c r="E367" s="10">
        <v>392.96921271023768</v>
      </c>
      <c r="F367" s="10">
        <v>477.66637053211451</v>
      </c>
      <c r="G367" s="10">
        <v>479.17201849592186</v>
      </c>
      <c r="H367" s="10">
        <v>520.46673302934937</v>
      </c>
      <c r="I367" s="10">
        <v>515.06807526812656</v>
      </c>
      <c r="J367" s="10">
        <v>464.90404170145354</v>
      </c>
      <c r="K367" s="10">
        <v>558.49370981668199</v>
      </c>
      <c r="L367" s="10">
        <v>556.02250265807515</v>
      </c>
      <c r="M367" s="10">
        <v>411.03208243244205</v>
      </c>
      <c r="N367" s="10">
        <v>573.17912929305896</v>
      </c>
      <c r="O367" s="10">
        <v>596.34987405361812</v>
      </c>
      <c r="P367" s="10">
        <v>443.65817152969549</v>
      </c>
      <c r="Q367" s="10">
        <v>632.39043021571433</v>
      </c>
      <c r="R367" s="10">
        <v>516.38328730760168</v>
      </c>
      <c r="S367" s="10">
        <v>678.98791556954166</v>
      </c>
      <c r="T367" s="10">
        <v>986.36353905764986</v>
      </c>
    </row>
    <row r="368" spans="1:20" hidden="1" x14ac:dyDescent="0.15">
      <c r="A368" s="4" t="s">
        <v>560</v>
      </c>
      <c r="C368" s="5"/>
      <c r="D368" s="9" t="s">
        <v>18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</row>
    <row r="369" spans="1:20" hidden="1" x14ac:dyDescent="0.15">
      <c r="A369" s="4" t="s">
        <v>560</v>
      </c>
      <c r="C369" s="5"/>
      <c r="D369" s="9" t="s">
        <v>19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</row>
    <row r="370" spans="1:20" hidden="1" x14ac:dyDescent="0.15">
      <c r="A370" s="4" t="s">
        <v>560</v>
      </c>
      <c r="C370" s="5"/>
      <c r="D370" s="9" t="s">
        <v>20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</row>
    <row r="371" spans="1:20" hidden="1" x14ac:dyDescent="0.15">
      <c r="A371" s="4" t="s">
        <v>560</v>
      </c>
      <c r="C371" s="5"/>
      <c r="D371" s="9" t="s">
        <v>21</v>
      </c>
      <c r="E371" s="10">
        <v>60.583599140853003</v>
      </c>
      <c r="F371" s="10">
        <v>60.583599140853003</v>
      </c>
      <c r="G371" s="10">
        <v>60.583599140853003</v>
      </c>
      <c r="H371" s="10">
        <v>60.583599140853003</v>
      </c>
      <c r="I371" s="10">
        <v>60.583599140853003</v>
      </c>
      <c r="J371" s="10">
        <v>60.583599140853003</v>
      </c>
      <c r="K371" s="10">
        <v>60.583599140853003</v>
      </c>
      <c r="L371" s="10">
        <v>60.583599140853003</v>
      </c>
      <c r="M371" s="10">
        <v>60.583599140853003</v>
      </c>
      <c r="N371" s="10">
        <v>60.583599140853003</v>
      </c>
      <c r="O371" s="10">
        <v>60.583599140853003</v>
      </c>
      <c r="P371" s="10">
        <v>60.583599140853003</v>
      </c>
      <c r="Q371" s="10">
        <v>60.583599140853003</v>
      </c>
      <c r="R371" s="10">
        <v>60.583599140853003</v>
      </c>
      <c r="S371" s="10">
        <v>60.583599140853003</v>
      </c>
      <c r="T371" s="10">
        <v>60.583599140853003</v>
      </c>
    </row>
    <row r="372" spans="1:20" hidden="1" x14ac:dyDescent="0.15">
      <c r="A372" s="4" t="s">
        <v>560</v>
      </c>
      <c r="C372" s="5"/>
      <c r="D372" s="9" t="s">
        <v>22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</row>
    <row r="373" spans="1:20" hidden="1" x14ac:dyDescent="0.15">
      <c r="A373" s="4" t="s">
        <v>560</v>
      </c>
      <c r="C373" s="5"/>
      <c r="D373" s="9" t="s">
        <v>23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</row>
    <row r="374" spans="1:20" hidden="1" x14ac:dyDescent="0.15">
      <c r="A374" s="4" t="s">
        <v>560</v>
      </c>
      <c r="C374" s="5"/>
      <c r="D374" s="9" t="s">
        <v>24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</row>
    <row r="375" spans="1:20" hidden="1" x14ac:dyDescent="0.15">
      <c r="A375" s="4" t="s">
        <v>560</v>
      </c>
      <c r="C375" s="5"/>
      <c r="D375" s="9" t="s">
        <v>25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</row>
    <row r="376" spans="1:20" hidden="1" x14ac:dyDescent="0.15">
      <c r="A376" s="4" t="s">
        <v>560</v>
      </c>
      <c r="C376" s="5"/>
      <c r="D376" s="9" t="s">
        <v>26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</row>
    <row r="377" spans="1:20" hidden="1" x14ac:dyDescent="0.15">
      <c r="A377" s="4" t="s">
        <v>560</v>
      </c>
      <c r="C377" s="5"/>
      <c r="D377" s="9" t="s">
        <v>27</v>
      </c>
      <c r="E377" s="10">
        <v>0</v>
      </c>
      <c r="F377" s="10">
        <v>0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</row>
    <row r="378" spans="1:20" hidden="1" x14ac:dyDescent="0.15">
      <c r="A378" s="4" t="s">
        <v>560</v>
      </c>
      <c r="C378" s="5"/>
      <c r="D378" s="9" t="s">
        <v>28</v>
      </c>
      <c r="E378" s="10">
        <v>20.722282876287114</v>
      </c>
      <c r="F378" s="10">
        <v>24.854787032874501</v>
      </c>
      <c r="G378" s="10">
        <v>22.47902082931946</v>
      </c>
      <c r="H378" s="10">
        <v>28.838331941857724</v>
      </c>
      <c r="I378" s="10">
        <v>28.066330571789436</v>
      </c>
      <c r="J378" s="10">
        <v>25.340911523558752</v>
      </c>
      <c r="K378" s="10">
        <v>31.474553835834421</v>
      </c>
      <c r="L378" s="10">
        <v>31.969152056172799</v>
      </c>
      <c r="M378" s="10">
        <v>31.375990980383758</v>
      </c>
      <c r="N378" s="10">
        <v>33.600568007478287</v>
      </c>
      <c r="O378" s="10">
        <v>34.71820835028079</v>
      </c>
      <c r="P378" s="10">
        <v>34.575492903474405</v>
      </c>
      <c r="Q378" s="10">
        <v>37.092190610750755</v>
      </c>
      <c r="R378" s="10">
        <v>37.524350823111334</v>
      </c>
      <c r="S378" s="10">
        <v>41.009729625586026</v>
      </c>
      <c r="T378" s="10">
        <v>45.751450345728159</v>
      </c>
    </row>
    <row r="379" spans="1:20" hidden="1" x14ac:dyDescent="0.15">
      <c r="A379" s="4" t="s">
        <v>560</v>
      </c>
      <c r="C379" s="5"/>
      <c r="D379" s="9" t="s">
        <v>29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</row>
    <row r="380" spans="1:20" hidden="1" x14ac:dyDescent="0.15">
      <c r="A380" s="4" t="s">
        <v>560</v>
      </c>
      <c r="C380" s="5"/>
      <c r="D380" s="9" t="s">
        <v>30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</row>
    <row r="381" spans="1:20" hidden="1" x14ac:dyDescent="0.15">
      <c r="A381" s="4" t="s">
        <v>560</v>
      </c>
      <c r="C381" s="5"/>
      <c r="D381" s="9" t="s">
        <v>219</v>
      </c>
      <c r="E381" s="10">
        <v>474.27509472737779</v>
      </c>
      <c r="F381" s="10">
        <v>563.10475670584196</v>
      </c>
      <c r="G381" s="10">
        <v>562.23419248032303</v>
      </c>
      <c r="H381" s="10">
        <v>609.88866411206016</v>
      </c>
      <c r="I381" s="10">
        <v>603.71800498076902</v>
      </c>
      <c r="J381" s="10">
        <v>550.82855236586533</v>
      </c>
      <c r="K381" s="10">
        <v>650.55141680759812</v>
      </c>
      <c r="L381" s="10">
        <v>648.57525385510098</v>
      </c>
      <c r="M381" s="10">
        <v>502.99167255367882</v>
      </c>
      <c r="N381" s="10">
        <v>667.36285045561897</v>
      </c>
      <c r="O381" s="10">
        <v>691.65168154475191</v>
      </c>
      <c r="P381" s="10">
        <v>538.81681758825164</v>
      </c>
      <c r="Q381" s="10">
        <v>730.06621996731815</v>
      </c>
      <c r="R381" s="10">
        <v>614.49123727156609</v>
      </c>
      <c r="S381" s="10">
        <v>780.58079835020942</v>
      </c>
      <c r="T381" s="10">
        <v>1092.6981425584597</v>
      </c>
    </row>
    <row r="382" spans="1:20" hidden="1" x14ac:dyDescent="0.15">
      <c r="A382" s="4" t="s">
        <v>560</v>
      </c>
      <c r="C382" s="5"/>
      <c r="D382" s="8" t="s">
        <v>37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idden="1" x14ac:dyDescent="0.15">
      <c r="A383" s="4" t="s">
        <v>560</v>
      </c>
      <c r="C383" s="5"/>
      <c r="D383" s="9" t="s">
        <v>199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</row>
    <row r="384" spans="1:20" hidden="1" x14ac:dyDescent="0.15">
      <c r="A384" s="4" t="s">
        <v>560</v>
      </c>
      <c r="C384" s="5"/>
      <c r="D384" s="9" t="s">
        <v>200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</row>
    <row r="385" spans="1:20" hidden="1" x14ac:dyDescent="0.15">
      <c r="A385" s="4" t="s">
        <v>560</v>
      </c>
      <c r="C385" s="5"/>
      <c r="D385" s="9" t="s">
        <v>208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</row>
    <row r="386" spans="1:20" hidden="1" x14ac:dyDescent="0.15">
      <c r="A386" s="4" t="s">
        <v>560</v>
      </c>
      <c r="C386" s="5"/>
      <c r="D386" s="9" t="s">
        <v>209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</row>
    <row r="387" spans="1:20" hidden="1" x14ac:dyDescent="0.15">
      <c r="A387" s="4" t="s">
        <v>560</v>
      </c>
      <c r="C387" s="5"/>
      <c r="D387" s="9" t="s">
        <v>210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</row>
    <row r="388" spans="1:20" hidden="1" x14ac:dyDescent="0.15">
      <c r="A388" s="4" t="s">
        <v>560</v>
      </c>
      <c r="C388" s="5"/>
      <c r="D388" s="9" t="s">
        <v>211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</row>
    <row r="389" spans="1:20" hidden="1" x14ac:dyDescent="0.15">
      <c r="A389" s="4" t="s">
        <v>560</v>
      </c>
      <c r="C389" s="5"/>
      <c r="D389" s="9" t="s">
        <v>212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</row>
    <row r="390" spans="1:20" hidden="1" x14ac:dyDescent="0.15">
      <c r="A390" s="4" t="s">
        <v>560</v>
      </c>
      <c r="C390" s="5"/>
      <c r="D390" s="9" t="s">
        <v>213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</row>
    <row r="391" spans="1:20" hidden="1" x14ac:dyDescent="0.15">
      <c r="A391" s="4" t="s">
        <v>560</v>
      </c>
      <c r="C391" s="5"/>
      <c r="D391" s="9" t="s">
        <v>214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</row>
    <row r="392" spans="1:20" hidden="1" x14ac:dyDescent="0.15">
      <c r="A392" s="4" t="s">
        <v>560</v>
      </c>
      <c r="C392" s="5"/>
      <c r="D392" s="9" t="s">
        <v>215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</row>
    <row r="393" spans="1:20" hidden="1" x14ac:dyDescent="0.15">
      <c r="A393" s="4" t="s">
        <v>560</v>
      </c>
      <c r="C393" s="5"/>
      <c r="D393" s="9" t="s">
        <v>194</v>
      </c>
      <c r="E393" s="10">
        <v>0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</row>
    <row r="394" spans="1:20" hidden="1" x14ac:dyDescent="0.15">
      <c r="A394" s="4" t="s">
        <v>560</v>
      </c>
      <c r="C394" s="5"/>
      <c r="D394" s="9" t="s">
        <v>216</v>
      </c>
      <c r="E394" s="10">
        <v>0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</row>
    <row r="395" spans="1:20" hidden="1" x14ac:dyDescent="0.15">
      <c r="A395" s="4" t="s">
        <v>560</v>
      </c>
      <c r="C395" s="5"/>
      <c r="D395" s="9" t="s">
        <v>217</v>
      </c>
      <c r="E395" s="10">
        <v>0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</row>
    <row r="396" spans="1:20" hidden="1" x14ac:dyDescent="0.15">
      <c r="A396" s="4" t="s">
        <v>560</v>
      </c>
      <c r="C396" s="5"/>
      <c r="D396" s="9" t="s">
        <v>218</v>
      </c>
      <c r="E396" s="10">
        <v>0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</row>
    <row r="397" spans="1:20" hidden="1" x14ac:dyDescent="0.15">
      <c r="A397" s="4" t="s">
        <v>560</v>
      </c>
      <c r="C397" s="5"/>
      <c r="D397" s="9" t="s">
        <v>219</v>
      </c>
      <c r="E397" s="10">
        <v>0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</row>
    <row r="398" spans="1:20" hidden="1" x14ac:dyDescent="0.15">
      <c r="A398" s="4" t="s">
        <v>560</v>
      </c>
      <c r="C398" s="5"/>
      <c r="D398" s="8" t="s">
        <v>38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idden="1" x14ac:dyDescent="0.15">
      <c r="A399" s="4" t="s">
        <v>560</v>
      </c>
      <c r="C399" s="5"/>
      <c r="D399" s="9" t="s">
        <v>199</v>
      </c>
      <c r="E399" s="10">
        <v>0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</row>
    <row r="400" spans="1:20" hidden="1" x14ac:dyDescent="0.15">
      <c r="A400" s="4" t="s">
        <v>560</v>
      </c>
      <c r="C400" s="5"/>
      <c r="D400" s="9" t="s">
        <v>200</v>
      </c>
      <c r="E400" s="10">
        <v>0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</row>
    <row r="401" spans="1:20" hidden="1" x14ac:dyDescent="0.15">
      <c r="A401" s="4" t="s">
        <v>560</v>
      </c>
      <c r="C401" s="5"/>
      <c r="D401" s="9" t="s">
        <v>208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</row>
    <row r="402" spans="1:20" hidden="1" x14ac:dyDescent="0.15">
      <c r="A402" s="4" t="s">
        <v>560</v>
      </c>
      <c r="C402" s="5"/>
      <c r="D402" s="9" t="s">
        <v>209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</row>
    <row r="403" spans="1:20" hidden="1" x14ac:dyDescent="0.15">
      <c r="A403" s="4" t="s">
        <v>560</v>
      </c>
      <c r="C403" s="5"/>
      <c r="D403" s="9" t="s">
        <v>210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10">
        <v>0</v>
      </c>
      <c r="K403" s="10">
        <v>0</v>
      </c>
      <c r="L403" s="10">
        <v>0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</row>
    <row r="404" spans="1:20" hidden="1" x14ac:dyDescent="0.15">
      <c r="A404" s="4" t="s">
        <v>560</v>
      </c>
      <c r="C404" s="5"/>
      <c r="D404" s="9" t="s">
        <v>211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</row>
    <row r="405" spans="1:20" hidden="1" x14ac:dyDescent="0.15">
      <c r="A405" s="4" t="s">
        <v>560</v>
      </c>
      <c r="C405" s="5"/>
      <c r="D405" s="9" t="s">
        <v>212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</row>
    <row r="406" spans="1:20" hidden="1" x14ac:dyDescent="0.15">
      <c r="A406" s="4" t="s">
        <v>560</v>
      </c>
      <c r="C406" s="5"/>
      <c r="D406" s="9" t="s">
        <v>213</v>
      </c>
      <c r="E406" s="10">
        <v>0</v>
      </c>
      <c r="F406" s="10">
        <v>0</v>
      </c>
      <c r="G406" s="10">
        <v>0</v>
      </c>
      <c r="H406" s="10">
        <v>0</v>
      </c>
      <c r="I406" s="10">
        <v>0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</row>
    <row r="407" spans="1:20" hidden="1" x14ac:dyDescent="0.15">
      <c r="A407" s="4" t="s">
        <v>560</v>
      </c>
      <c r="C407" s="5"/>
      <c r="D407" s="9" t="s">
        <v>214</v>
      </c>
      <c r="E407" s="10">
        <v>0</v>
      </c>
      <c r="F407" s="10">
        <v>0</v>
      </c>
      <c r="G407" s="10">
        <v>0</v>
      </c>
      <c r="H407" s="10">
        <v>0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</row>
    <row r="408" spans="1:20" hidden="1" x14ac:dyDescent="0.15">
      <c r="A408" s="4" t="s">
        <v>560</v>
      </c>
      <c r="C408" s="5"/>
      <c r="D408" s="9" t="s">
        <v>215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</row>
    <row r="409" spans="1:20" hidden="1" x14ac:dyDescent="0.15">
      <c r="A409" s="4" t="s">
        <v>560</v>
      </c>
      <c r="C409" s="5"/>
      <c r="D409" s="9" t="s">
        <v>194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</row>
    <row r="410" spans="1:20" hidden="1" x14ac:dyDescent="0.15">
      <c r="A410" s="4" t="s">
        <v>560</v>
      </c>
      <c r="C410" s="5"/>
      <c r="D410" s="9" t="s">
        <v>216</v>
      </c>
      <c r="E410" s="10">
        <v>0</v>
      </c>
      <c r="F410" s="10">
        <v>0</v>
      </c>
      <c r="G410" s="10">
        <v>0</v>
      </c>
      <c r="H410" s="10">
        <v>0</v>
      </c>
      <c r="I410" s="10">
        <v>0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</row>
    <row r="411" spans="1:20" hidden="1" x14ac:dyDescent="0.15">
      <c r="A411" s="4" t="s">
        <v>560</v>
      </c>
      <c r="C411" s="5"/>
      <c r="D411" s="9" t="s">
        <v>217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</row>
    <row r="412" spans="1:20" hidden="1" x14ac:dyDescent="0.15">
      <c r="A412" s="4" t="s">
        <v>560</v>
      </c>
      <c r="C412" s="5"/>
      <c r="D412" s="9" t="s">
        <v>218</v>
      </c>
      <c r="E412" s="10">
        <v>0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</row>
    <row r="413" spans="1:20" hidden="1" x14ac:dyDescent="0.15">
      <c r="A413" s="4" t="s">
        <v>560</v>
      </c>
      <c r="C413" s="5"/>
      <c r="D413" s="9" t="s">
        <v>219</v>
      </c>
      <c r="E413" s="10">
        <v>0</v>
      </c>
      <c r="F413" s="10">
        <v>0</v>
      </c>
      <c r="G413" s="10">
        <v>0</v>
      </c>
      <c r="H413" s="10">
        <v>0</v>
      </c>
      <c r="I413" s="10">
        <v>0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</row>
    <row r="414" spans="1:20" hidden="1" x14ac:dyDescent="0.15">
      <c r="A414" s="4" t="s">
        <v>560</v>
      </c>
      <c r="C414" s="5"/>
      <c r="D414" s="8" t="s">
        <v>39</v>
      </c>
      <c r="E414" s="10">
        <v>2596.937683300152</v>
      </c>
      <c r="F414" s="10">
        <v>2695.1317085179712</v>
      </c>
      <c r="G414" s="10">
        <v>2657.6813913328906</v>
      </c>
      <c r="H414" s="10">
        <v>2684.2215585953945</v>
      </c>
      <c r="I414" s="10">
        <v>2548.7368790986093</v>
      </c>
      <c r="J414" s="10">
        <v>2533.514492753623</v>
      </c>
      <c r="K414" s="10">
        <v>2461.3704964356816</v>
      </c>
      <c r="L414" s="10">
        <v>2689.2143693047615</v>
      </c>
      <c r="M414" s="10">
        <v>2309.3803295299667</v>
      </c>
      <c r="N414" s="10">
        <v>2490.5459936206194</v>
      </c>
      <c r="O414" s="10">
        <v>2594.6288149622874</v>
      </c>
      <c r="P414" s="10">
        <v>2300.818740678897</v>
      </c>
      <c r="Q414" s="10">
        <v>2550.7888596322223</v>
      </c>
      <c r="R414" s="10">
        <v>2314.8084223520932</v>
      </c>
      <c r="S414" s="10">
        <v>2505.8651588779708</v>
      </c>
      <c r="T414" s="10">
        <v>2648.679614525578</v>
      </c>
    </row>
    <row r="415" spans="1:20" hidden="1" x14ac:dyDescent="0.15">
      <c r="A415" s="4" t="s">
        <v>560</v>
      </c>
      <c r="C415" s="8" t="s">
        <v>281</v>
      </c>
      <c r="D415" s="2"/>
    </row>
    <row r="416" spans="1:20" hidden="1" x14ac:dyDescent="0.15">
      <c r="A416" s="4" t="s">
        <v>560</v>
      </c>
      <c r="C416" s="5"/>
      <c r="D416" s="8" t="s">
        <v>282</v>
      </c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1:20" hidden="1" x14ac:dyDescent="0.15">
      <c r="A417" s="4" t="s">
        <v>560</v>
      </c>
      <c r="C417" s="5"/>
      <c r="D417" s="9" t="s">
        <v>283</v>
      </c>
      <c r="E417" s="16">
        <v>2010.1245039999999</v>
      </c>
      <c r="F417" s="16">
        <v>2058.405111</v>
      </c>
      <c r="G417" s="16">
        <v>1999.8703840000001</v>
      </c>
      <c r="H417" s="16">
        <v>1967.0553359999999</v>
      </c>
      <c r="I417" s="16">
        <v>1875.5367890000002</v>
      </c>
      <c r="J417" s="16">
        <v>1935.343848</v>
      </c>
      <c r="K417" s="16">
        <v>1732.839778</v>
      </c>
      <c r="L417" s="16">
        <v>1977.5120139999999</v>
      </c>
      <c r="M417" s="16">
        <v>1800.4222950000001</v>
      </c>
      <c r="N417" s="16">
        <v>1746.714156</v>
      </c>
      <c r="O417" s="16">
        <v>1882.1986380000001</v>
      </c>
      <c r="P417" s="16">
        <v>1784.974696</v>
      </c>
      <c r="Q417" s="16">
        <v>1618.4010330000001</v>
      </c>
      <c r="R417" s="16">
        <v>1676.388111</v>
      </c>
      <c r="S417" s="16">
        <v>1641.802664</v>
      </c>
      <c r="T417" s="16">
        <v>1685.9593010000001</v>
      </c>
    </row>
    <row r="418" spans="1:20" hidden="1" x14ac:dyDescent="0.15">
      <c r="A418" s="4" t="s">
        <v>560</v>
      </c>
      <c r="C418" s="5"/>
      <c r="D418" s="9" t="s">
        <v>284</v>
      </c>
      <c r="E418" s="16">
        <v>1971.782064</v>
      </c>
      <c r="F418" s="16">
        <v>2018.7011499999999</v>
      </c>
      <c r="G418" s="16">
        <v>2027.328291</v>
      </c>
      <c r="H418" s="16">
        <v>1948.7480330000001</v>
      </c>
      <c r="I418" s="16">
        <v>1847.5689890000001</v>
      </c>
      <c r="J418" s="16">
        <v>1923.7388149999999</v>
      </c>
      <c r="K418" s="16">
        <v>1712.4348770000001</v>
      </c>
      <c r="L418" s="16">
        <v>1960.9116080000001</v>
      </c>
      <c r="M418" s="16">
        <v>1816.7858529999999</v>
      </c>
      <c r="N418" s="16">
        <v>1765.055963</v>
      </c>
      <c r="O418" s="16">
        <v>1898.2976510000001</v>
      </c>
      <c r="P418" s="16">
        <v>1780.130036</v>
      </c>
      <c r="Q418" s="16">
        <v>1671.7622730000001</v>
      </c>
      <c r="R418" s="16">
        <v>1752.6228629999998</v>
      </c>
      <c r="S418" s="16">
        <v>1818.4025300000001</v>
      </c>
      <c r="T418" s="16">
        <v>1693.7375660000002</v>
      </c>
    </row>
    <row r="419" spans="1:20" hidden="1" x14ac:dyDescent="0.15">
      <c r="A419" s="4" t="s">
        <v>560</v>
      </c>
      <c r="C419" s="5"/>
      <c r="D419" s="58" t="s">
        <v>285</v>
      </c>
      <c r="E419" s="16">
        <v>2022.3180630000002</v>
      </c>
      <c r="F419" s="16">
        <v>2012.766785</v>
      </c>
      <c r="G419" s="16">
        <v>1945.248744</v>
      </c>
      <c r="H419" s="16">
        <v>1933.672112</v>
      </c>
      <c r="I419" s="16">
        <v>1857.237194</v>
      </c>
      <c r="J419" s="16">
        <v>1924.3491299999998</v>
      </c>
      <c r="K419" s="16">
        <v>1734.3917100000001</v>
      </c>
      <c r="L419" s="16">
        <v>1982.8571740000002</v>
      </c>
      <c r="M419" s="16">
        <v>1825.6944699999999</v>
      </c>
      <c r="N419" s="16">
        <v>1740.269896</v>
      </c>
      <c r="O419" s="16">
        <v>1914.410918</v>
      </c>
      <c r="P419" s="16">
        <v>1793.7366259999999</v>
      </c>
      <c r="Q419" s="16">
        <v>1920.790939</v>
      </c>
      <c r="R419" s="16">
        <v>1711.3284990000002</v>
      </c>
      <c r="S419" s="16">
        <v>1748.8257930000002</v>
      </c>
      <c r="T419" s="16">
        <v>1689.479511</v>
      </c>
    </row>
    <row r="420" spans="1:20" hidden="1" x14ac:dyDescent="0.15">
      <c r="A420" s="4" t="s">
        <v>560</v>
      </c>
      <c r="C420" s="5"/>
      <c r="D420" s="58" t="s">
        <v>286</v>
      </c>
      <c r="E420" s="16">
        <v>1983.6300650000001</v>
      </c>
      <c r="F420" s="16">
        <v>1986.0322739999999</v>
      </c>
      <c r="G420" s="16">
        <v>1970.9910900000002</v>
      </c>
      <c r="H420" s="16">
        <v>1910.002221</v>
      </c>
      <c r="I420" s="16">
        <v>1816.2612720000002</v>
      </c>
      <c r="J420" s="16">
        <v>1858.5958780000001</v>
      </c>
      <c r="K420" s="16">
        <v>1695.842001</v>
      </c>
      <c r="L420" s="16">
        <v>1941.4038880000001</v>
      </c>
      <c r="M420" s="16">
        <v>1762.391828</v>
      </c>
      <c r="N420" s="16">
        <v>1732.181765</v>
      </c>
      <c r="O420" s="16">
        <v>1980.876045</v>
      </c>
      <c r="P420" s="16">
        <v>1757.25452</v>
      </c>
      <c r="Q420" s="16">
        <v>1931.6463659999999</v>
      </c>
      <c r="R420" s="16">
        <v>1722.058716</v>
      </c>
      <c r="S420" s="16">
        <v>1840.677803</v>
      </c>
      <c r="T420" s="16">
        <v>1719.94641</v>
      </c>
    </row>
    <row r="421" spans="1:20" hidden="1" x14ac:dyDescent="0.15">
      <c r="A421" s="4" t="s">
        <v>560</v>
      </c>
      <c r="C421" s="5"/>
      <c r="D421" s="58" t="s">
        <v>280</v>
      </c>
      <c r="E421" s="16">
        <v>1921.837231</v>
      </c>
      <c r="F421" s="16">
        <v>1927.76973</v>
      </c>
      <c r="G421" s="16">
        <v>1889.0521470000001</v>
      </c>
      <c r="H421" s="16">
        <v>1905.987707</v>
      </c>
      <c r="I421" s="16">
        <v>1802.8828490000001</v>
      </c>
      <c r="J421" s="16">
        <v>1875.670466</v>
      </c>
      <c r="K421" s="16">
        <v>1700.136493</v>
      </c>
      <c r="L421" s="16">
        <v>1934.7612660000002</v>
      </c>
      <c r="M421" s="16">
        <v>1742.6595810000001</v>
      </c>
      <c r="N421" s="16">
        <v>1705.9926170000001</v>
      </c>
      <c r="O421" s="16">
        <v>1949.9976590000001</v>
      </c>
      <c r="P421" s="16">
        <v>1740.0894110000002</v>
      </c>
      <c r="Q421" s="16">
        <v>1908.7264690000002</v>
      </c>
      <c r="R421" s="16">
        <v>1693.6431280000002</v>
      </c>
      <c r="S421" s="16">
        <v>1839.2453</v>
      </c>
      <c r="T421" s="16">
        <v>1722.653405</v>
      </c>
    </row>
    <row r="422" spans="1:20" hidden="1" x14ac:dyDescent="0.15">
      <c r="A422" s="4" t="s">
        <v>560</v>
      </c>
      <c r="C422" s="5"/>
      <c r="D422" s="58" t="s">
        <v>287</v>
      </c>
      <c r="E422" s="16">
        <v>1866.0624180000002</v>
      </c>
      <c r="F422" s="16">
        <v>1829.2615949999999</v>
      </c>
      <c r="G422" s="16">
        <v>1899.8299770000001</v>
      </c>
      <c r="H422" s="16">
        <v>1851.654927</v>
      </c>
      <c r="I422" s="16">
        <v>1764.2951800000001</v>
      </c>
      <c r="J422" s="16">
        <v>1795.7251910000002</v>
      </c>
      <c r="K422" s="16">
        <v>1687.2600580000001</v>
      </c>
      <c r="L422" s="16">
        <v>1877.6720190000001</v>
      </c>
      <c r="M422" s="16">
        <v>1718.441832</v>
      </c>
      <c r="N422" s="16">
        <v>1707.170987</v>
      </c>
      <c r="O422" s="16">
        <v>1927.9152409999999</v>
      </c>
      <c r="P422" s="16">
        <v>1709.8162580000001</v>
      </c>
      <c r="Q422" s="16">
        <v>1892.2963</v>
      </c>
      <c r="R422" s="16">
        <v>1708.5132020000001</v>
      </c>
      <c r="S422" s="16">
        <v>1836.611222</v>
      </c>
      <c r="T422" s="16">
        <v>1701.6076170000001</v>
      </c>
    </row>
    <row r="423" spans="1:20" hidden="1" x14ac:dyDescent="0.15">
      <c r="A423" s="4" t="s">
        <v>560</v>
      </c>
      <c r="C423" s="5"/>
      <c r="D423" s="58" t="s">
        <v>288</v>
      </c>
      <c r="E423" s="16">
        <v>1847.1424010000001</v>
      </c>
      <c r="F423" s="16">
        <v>1827.3973450000001</v>
      </c>
      <c r="G423" s="16">
        <v>1823.708386</v>
      </c>
      <c r="H423" s="16">
        <v>1827.7983040000001</v>
      </c>
      <c r="I423" s="16">
        <v>1684.212102</v>
      </c>
      <c r="J423" s="16">
        <v>1798.9209800000001</v>
      </c>
      <c r="K423" s="16">
        <v>1675.3494639999999</v>
      </c>
      <c r="L423" s="16">
        <v>1841.1248889999999</v>
      </c>
      <c r="M423" s="16">
        <v>1679.0091470000002</v>
      </c>
      <c r="N423" s="16">
        <v>1687.3059950000002</v>
      </c>
      <c r="O423" s="16">
        <v>1830.965946</v>
      </c>
      <c r="P423" s="16">
        <v>1637.31764</v>
      </c>
      <c r="Q423" s="16">
        <v>1841.754201</v>
      </c>
      <c r="R423" s="16">
        <v>1618.4919930000001</v>
      </c>
      <c r="S423" s="16">
        <v>1796.779186</v>
      </c>
      <c r="T423" s="16">
        <v>1642.215128</v>
      </c>
    </row>
    <row r="424" spans="1:20" hidden="1" x14ac:dyDescent="0.15">
      <c r="A424" s="4" t="s">
        <v>560</v>
      </c>
      <c r="C424" s="5"/>
      <c r="D424" s="58" t="s">
        <v>289</v>
      </c>
      <c r="E424" s="16">
        <v>1844.0847160000001</v>
      </c>
      <c r="F424" s="16">
        <v>1885.9439550000002</v>
      </c>
      <c r="G424" s="16">
        <v>1797.207746</v>
      </c>
      <c r="H424" s="16">
        <v>1816.8621599999999</v>
      </c>
      <c r="I424" s="16">
        <v>1692.6857490000002</v>
      </c>
      <c r="J424" s="16">
        <v>1770.9697890000002</v>
      </c>
      <c r="K424" s="16">
        <v>1672.2089080000001</v>
      </c>
      <c r="L424" s="16">
        <v>1853.2951350000001</v>
      </c>
      <c r="M424" s="16">
        <v>1618.6902170000001</v>
      </c>
      <c r="N424" s="16">
        <v>1670.152149</v>
      </c>
      <c r="O424" s="16">
        <v>1890.0591019999999</v>
      </c>
      <c r="P424" s="16">
        <v>1631.9551550000001</v>
      </c>
      <c r="Q424" s="16">
        <v>1821.5698990000001</v>
      </c>
      <c r="R424" s="16">
        <v>1661.4511000000002</v>
      </c>
      <c r="S424" s="16">
        <v>1803.9780049999999</v>
      </c>
      <c r="T424" s="16">
        <v>1657.919774</v>
      </c>
    </row>
    <row r="425" spans="1:20" hidden="1" x14ac:dyDescent="0.15">
      <c r="A425" s="4" t="s">
        <v>560</v>
      </c>
      <c r="C425" s="5"/>
      <c r="D425" s="58" t="s">
        <v>290</v>
      </c>
      <c r="E425" s="16">
        <v>1887.22444</v>
      </c>
      <c r="F425" s="16">
        <v>1893.664716</v>
      </c>
      <c r="G425" s="16">
        <v>1833.172767</v>
      </c>
      <c r="H425" s="16">
        <v>1831.647551</v>
      </c>
      <c r="I425" s="16">
        <v>1735.5403450000001</v>
      </c>
      <c r="J425" s="16">
        <v>1779.4833610000001</v>
      </c>
      <c r="K425" s="16">
        <v>1656.192321</v>
      </c>
      <c r="L425" s="16">
        <v>1880.5467020000001</v>
      </c>
      <c r="M425" s="16">
        <v>1665.9924739999999</v>
      </c>
      <c r="N425" s="16">
        <v>1700.2210770000002</v>
      </c>
      <c r="O425" s="16">
        <v>1936.6042180000002</v>
      </c>
      <c r="P425" s="16">
        <v>1716.4652390000001</v>
      </c>
      <c r="Q425" s="16">
        <v>1894.2006569999999</v>
      </c>
      <c r="R425" s="16">
        <v>1673.0102139999999</v>
      </c>
      <c r="S425" s="16">
        <v>1848.2867180000001</v>
      </c>
      <c r="T425" s="16">
        <v>1679.527151</v>
      </c>
    </row>
    <row r="426" spans="1:20" hidden="1" x14ac:dyDescent="0.15">
      <c r="A426" s="4" t="s">
        <v>560</v>
      </c>
      <c r="C426" s="5"/>
      <c r="D426" s="58" t="s">
        <v>291</v>
      </c>
      <c r="E426" s="16">
        <v>1903.1175270000001</v>
      </c>
      <c r="F426" s="16">
        <v>1943.5752809999999</v>
      </c>
      <c r="G426" s="16">
        <v>1940.9798899999998</v>
      </c>
      <c r="H426" s="16">
        <v>1930.8020670000001</v>
      </c>
      <c r="I426" s="16">
        <v>1811.766779</v>
      </c>
      <c r="J426" s="16">
        <v>1845.44327</v>
      </c>
      <c r="K426" s="16">
        <v>1669.043365</v>
      </c>
      <c r="L426" s="16">
        <v>1952.9994240000001</v>
      </c>
      <c r="M426" s="16">
        <v>1790.7143500000002</v>
      </c>
      <c r="N426" s="16">
        <v>1717.3887549999999</v>
      </c>
      <c r="O426" s="16">
        <v>1999.5377700000001</v>
      </c>
      <c r="P426" s="16">
        <v>1759.7609220000002</v>
      </c>
      <c r="Q426" s="16">
        <v>1914.651206</v>
      </c>
      <c r="R426" s="16">
        <v>1706.4017390000001</v>
      </c>
      <c r="S426" s="16">
        <v>1831.4882420000001</v>
      </c>
      <c r="T426" s="16">
        <v>1704.5740859999999</v>
      </c>
    </row>
    <row r="427" spans="1:20" hidden="1" x14ac:dyDescent="0.15">
      <c r="A427" s="4" t="s">
        <v>560</v>
      </c>
      <c r="C427" s="5"/>
      <c r="D427" s="58" t="s">
        <v>292</v>
      </c>
      <c r="E427" s="16">
        <v>1937.612351</v>
      </c>
      <c r="F427" s="16">
        <v>2024.371142</v>
      </c>
      <c r="G427" s="16">
        <v>1937.935203</v>
      </c>
      <c r="H427" s="16">
        <v>1972.590146</v>
      </c>
      <c r="I427" s="16">
        <v>1860.3763259999998</v>
      </c>
      <c r="J427" s="16">
        <v>1914.6884360000001</v>
      </c>
      <c r="K427" s="16">
        <v>1723.3561560000001</v>
      </c>
      <c r="L427" s="16">
        <v>1977.426328</v>
      </c>
      <c r="M427" s="16">
        <v>1818.873237</v>
      </c>
      <c r="N427" s="16">
        <v>1745.996854</v>
      </c>
      <c r="O427" s="16">
        <v>1919.678633</v>
      </c>
      <c r="P427" s="16">
        <v>1797.6513620000001</v>
      </c>
      <c r="Q427" s="16">
        <v>1940.5754480000001</v>
      </c>
      <c r="R427" s="16">
        <v>1728.411863</v>
      </c>
      <c r="S427" s="16">
        <v>1871.8898670000001</v>
      </c>
      <c r="T427" s="16">
        <v>1591.7935220000002</v>
      </c>
    </row>
    <row r="428" spans="1:20" hidden="1" x14ac:dyDescent="0.15">
      <c r="A428" s="4" t="s">
        <v>560</v>
      </c>
      <c r="C428" s="5"/>
      <c r="D428" s="58" t="s">
        <v>293</v>
      </c>
      <c r="E428" s="16">
        <v>1970.8418690000001</v>
      </c>
      <c r="F428" s="16">
        <v>2025.9564339999999</v>
      </c>
      <c r="G428" s="16">
        <v>2010.2425209999999</v>
      </c>
      <c r="H428" s="16">
        <v>1983.795128</v>
      </c>
      <c r="I428" s="16">
        <v>1917.7096080000001</v>
      </c>
      <c r="J428" s="16">
        <v>1929.4480449999999</v>
      </c>
      <c r="K428" s="16">
        <v>1756.792598</v>
      </c>
      <c r="L428" s="16">
        <v>1948.9740570000001</v>
      </c>
      <c r="M428" s="16">
        <v>1789.5314720000001</v>
      </c>
      <c r="N428" s="16">
        <v>1723.7182640000001</v>
      </c>
      <c r="O428" s="16">
        <v>1878.986717</v>
      </c>
      <c r="P428" s="16">
        <v>1775.248873</v>
      </c>
      <c r="Q428" s="16">
        <v>1687.6905079999999</v>
      </c>
      <c r="R428" s="16">
        <v>1709.363014</v>
      </c>
      <c r="S428" s="16">
        <v>1601.842069</v>
      </c>
      <c r="T428" s="16">
        <v>1664.03647</v>
      </c>
    </row>
    <row r="429" spans="1:20" hidden="1" x14ac:dyDescent="0.15">
      <c r="A429" s="4" t="s">
        <v>560</v>
      </c>
      <c r="C429" s="5"/>
      <c r="D429" s="58" t="s">
        <v>294</v>
      </c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</row>
    <row r="430" spans="1:20" hidden="1" x14ac:dyDescent="0.15">
      <c r="A430" s="4" t="s">
        <v>560</v>
      </c>
      <c r="C430" s="5"/>
      <c r="D430" s="9" t="s">
        <v>283</v>
      </c>
      <c r="E430" s="16" t="s">
        <v>561</v>
      </c>
      <c r="F430" s="16" t="s">
        <v>562</v>
      </c>
      <c r="G430" s="16" t="s">
        <v>429</v>
      </c>
      <c r="H430" s="16" t="s">
        <v>354</v>
      </c>
      <c r="I430" s="16" t="s">
        <v>359</v>
      </c>
      <c r="J430" s="16" t="s">
        <v>443</v>
      </c>
      <c r="K430" s="16" t="s">
        <v>563</v>
      </c>
      <c r="L430" s="16" t="s">
        <v>416</v>
      </c>
      <c r="M430" s="16" t="s">
        <v>455</v>
      </c>
      <c r="N430" s="16" t="s">
        <v>459</v>
      </c>
      <c r="O430" s="16" t="s">
        <v>545</v>
      </c>
      <c r="P430" s="16" t="s">
        <v>564</v>
      </c>
      <c r="Q430" s="16" t="s">
        <v>395</v>
      </c>
      <c r="R430" s="16" t="s">
        <v>469</v>
      </c>
      <c r="S430" s="16" t="s">
        <v>403</v>
      </c>
      <c r="T430" s="16" t="s">
        <v>565</v>
      </c>
    </row>
    <row r="431" spans="1:20" hidden="1" x14ac:dyDescent="0.15">
      <c r="A431" s="4" t="s">
        <v>560</v>
      </c>
      <c r="C431" s="5"/>
      <c r="D431" s="9" t="s">
        <v>284</v>
      </c>
      <c r="E431" s="16" t="s">
        <v>355</v>
      </c>
      <c r="F431" s="16" t="s">
        <v>369</v>
      </c>
      <c r="G431" s="16" t="s">
        <v>430</v>
      </c>
      <c r="H431" s="16" t="s">
        <v>566</v>
      </c>
      <c r="I431" s="16" t="s">
        <v>567</v>
      </c>
      <c r="J431" s="16" t="s">
        <v>568</v>
      </c>
      <c r="K431" s="16" t="s">
        <v>378</v>
      </c>
      <c r="L431" s="16" t="s">
        <v>318</v>
      </c>
      <c r="M431" s="16" t="s">
        <v>456</v>
      </c>
      <c r="N431" s="16" t="s">
        <v>385</v>
      </c>
      <c r="O431" s="16" t="s">
        <v>462</v>
      </c>
      <c r="P431" s="16" t="s">
        <v>392</v>
      </c>
      <c r="Q431" s="16" t="s">
        <v>396</v>
      </c>
      <c r="R431" s="16" t="s">
        <v>569</v>
      </c>
      <c r="S431" s="16" t="s">
        <v>318</v>
      </c>
      <c r="T431" s="16" t="s">
        <v>318</v>
      </c>
    </row>
    <row r="432" spans="1:20" hidden="1" x14ac:dyDescent="0.15">
      <c r="A432" s="4" t="s">
        <v>560</v>
      </c>
      <c r="C432" s="5"/>
      <c r="D432" s="58" t="s">
        <v>285</v>
      </c>
      <c r="E432" s="16" t="s">
        <v>422</v>
      </c>
      <c r="F432" s="16" t="s">
        <v>570</v>
      </c>
      <c r="G432" s="16" t="s">
        <v>431</v>
      </c>
      <c r="H432" s="16" t="s">
        <v>571</v>
      </c>
      <c r="I432" s="16" t="s">
        <v>319</v>
      </c>
      <c r="J432" s="16" t="s">
        <v>479</v>
      </c>
      <c r="K432" s="16" t="s">
        <v>364</v>
      </c>
      <c r="L432" s="16" t="s">
        <v>572</v>
      </c>
      <c r="M432" s="16" t="s">
        <v>364</v>
      </c>
      <c r="N432" s="16" t="s">
        <v>573</v>
      </c>
      <c r="O432" s="16" t="s">
        <v>425</v>
      </c>
      <c r="P432" s="16" t="s">
        <v>464</v>
      </c>
      <c r="Q432" s="16" t="s">
        <v>418</v>
      </c>
      <c r="R432" s="16" t="s">
        <v>352</v>
      </c>
      <c r="S432" s="16" t="s">
        <v>574</v>
      </c>
      <c r="T432" s="16" t="s">
        <v>353</v>
      </c>
    </row>
    <row r="433" spans="1:20" hidden="1" x14ac:dyDescent="0.15">
      <c r="A433" s="4" t="s">
        <v>560</v>
      </c>
      <c r="C433" s="5"/>
      <c r="D433" s="58" t="s">
        <v>286</v>
      </c>
      <c r="E433" s="16" t="s">
        <v>410</v>
      </c>
      <c r="F433" s="16" t="s">
        <v>370</v>
      </c>
      <c r="G433" s="16" t="s">
        <v>371</v>
      </c>
      <c r="H433" s="16" t="s">
        <v>529</v>
      </c>
      <c r="I433" s="16" t="s">
        <v>317</v>
      </c>
      <c r="J433" s="16" t="s">
        <v>444</v>
      </c>
      <c r="K433" s="16" t="s">
        <v>575</v>
      </c>
      <c r="L433" s="16" t="s">
        <v>324</v>
      </c>
      <c r="M433" s="16" t="s">
        <v>576</v>
      </c>
      <c r="N433" s="16" t="s">
        <v>577</v>
      </c>
      <c r="O433" s="16" t="s">
        <v>328</v>
      </c>
      <c r="P433" s="16" t="s">
        <v>393</v>
      </c>
      <c r="Q433" s="16" t="s">
        <v>397</v>
      </c>
      <c r="R433" s="16" t="s">
        <v>317</v>
      </c>
      <c r="S433" s="16" t="s">
        <v>328</v>
      </c>
      <c r="T433" s="16" t="s">
        <v>358</v>
      </c>
    </row>
    <row r="434" spans="1:20" hidden="1" x14ac:dyDescent="0.15">
      <c r="A434" s="4" t="s">
        <v>560</v>
      </c>
      <c r="C434" s="5"/>
      <c r="D434" s="58" t="s">
        <v>280</v>
      </c>
      <c r="E434" s="16" t="s">
        <v>365</v>
      </c>
      <c r="F434" s="16" t="s">
        <v>478</v>
      </c>
      <c r="G434" s="16" t="s">
        <v>578</v>
      </c>
      <c r="H434" s="16" t="s">
        <v>374</v>
      </c>
      <c r="I434" s="16" t="s">
        <v>532</v>
      </c>
      <c r="J434" s="16" t="s">
        <v>579</v>
      </c>
      <c r="K434" s="16" t="s">
        <v>448</v>
      </c>
      <c r="L434" s="16" t="s">
        <v>380</v>
      </c>
      <c r="M434" s="16" t="s">
        <v>415</v>
      </c>
      <c r="N434" s="16" t="s">
        <v>386</v>
      </c>
      <c r="O434" s="16" t="s">
        <v>546</v>
      </c>
      <c r="P434" s="16" t="s">
        <v>465</v>
      </c>
      <c r="Q434" s="16" t="s">
        <v>454</v>
      </c>
      <c r="R434" s="16" t="s">
        <v>470</v>
      </c>
      <c r="S434" s="16" t="s">
        <v>580</v>
      </c>
      <c r="T434" s="16" t="s">
        <v>475</v>
      </c>
    </row>
    <row r="435" spans="1:20" hidden="1" x14ac:dyDescent="0.15">
      <c r="A435" s="4" t="s">
        <v>560</v>
      </c>
      <c r="C435" s="5"/>
      <c r="D435" s="58" t="s">
        <v>287</v>
      </c>
      <c r="E435" s="16" t="s">
        <v>366</v>
      </c>
      <c r="F435" s="16" t="s">
        <v>581</v>
      </c>
      <c r="G435" s="16" t="s">
        <v>433</v>
      </c>
      <c r="H435" s="16" t="s">
        <v>436</v>
      </c>
      <c r="I435" s="16" t="s">
        <v>533</v>
      </c>
      <c r="J435" s="16" t="s">
        <v>582</v>
      </c>
      <c r="K435" s="16" t="s">
        <v>583</v>
      </c>
      <c r="L435" s="16" t="s">
        <v>381</v>
      </c>
      <c r="M435" s="16" t="s">
        <v>584</v>
      </c>
      <c r="N435" s="16" t="s">
        <v>585</v>
      </c>
      <c r="O435" s="16" t="s">
        <v>390</v>
      </c>
      <c r="P435" s="16" t="s">
        <v>330</v>
      </c>
      <c r="Q435" s="16" t="s">
        <v>398</v>
      </c>
      <c r="R435" s="16" t="s">
        <v>544</v>
      </c>
      <c r="S435" s="16" t="s">
        <v>404</v>
      </c>
      <c r="T435" s="16" t="s">
        <v>476</v>
      </c>
    </row>
    <row r="436" spans="1:20" hidden="1" x14ac:dyDescent="0.15">
      <c r="A436" s="4" t="s">
        <v>560</v>
      </c>
      <c r="C436" s="5"/>
      <c r="D436" s="58" t="s">
        <v>288</v>
      </c>
      <c r="E436" s="16" t="s">
        <v>323</v>
      </c>
      <c r="F436" s="16" t="s">
        <v>426</v>
      </c>
      <c r="G436" s="16" t="s">
        <v>413</v>
      </c>
      <c r="H436" s="16" t="s">
        <v>417</v>
      </c>
      <c r="I436" s="16" t="s">
        <v>441</v>
      </c>
      <c r="J436" s="16" t="s">
        <v>337</v>
      </c>
      <c r="K436" s="16" t="s">
        <v>449</v>
      </c>
      <c r="L436" s="16" t="s">
        <v>452</v>
      </c>
      <c r="M436" s="16" t="s">
        <v>337</v>
      </c>
      <c r="N436" s="16" t="s">
        <v>460</v>
      </c>
      <c r="O436" s="16" t="s">
        <v>417</v>
      </c>
      <c r="P436" s="16" t="s">
        <v>441</v>
      </c>
      <c r="Q436" s="16" t="s">
        <v>399</v>
      </c>
      <c r="R436" s="16" t="s">
        <v>471</v>
      </c>
      <c r="S436" s="16" t="s">
        <v>551</v>
      </c>
      <c r="T436" s="16" t="s">
        <v>477</v>
      </c>
    </row>
    <row r="437" spans="1:20" hidden="1" x14ac:dyDescent="0.15">
      <c r="A437" s="4" t="s">
        <v>560</v>
      </c>
      <c r="C437" s="5"/>
      <c r="D437" s="58" t="s">
        <v>289</v>
      </c>
      <c r="E437" s="16" t="s">
        <v>586</v>
      </c>
      <c r="F437" s="16" t="s">
        <v>411</v>
      </c>
      <c r="G437" s="16" t="s">
        <v>434</v>
      </c>
      <c r="H437" s="16" t="s">
        <v>437</v>
      </c>
      <c r="I437" s="16" t="s">
        <v>360</v>
      </c>
      <c r="J437" s="16" t="s">
        <v>445</v>
      </c>
      <c r="K437" s="16" t="s">
        <v>450</v>
      </c>
      <c r="L437" s="16" t="s">
        <v>453</v>
      </c>
      <c r="M437" s="16" t="s">
        <v>356</v>
      </c>
      <c r="N437" s="16" t="s">
        <v>387</v>
      </c>
      <c r="O437" s="16" t="s">
        <v>391</v>
      </c>
      <c r="P437" s="16" t="s">
        <v>331</v>
      </c>
      <c r="Q437" s="16" t="s">
        <v>400</v>
      </c>
      <c r="R437" s="16" t="s">
        <v>472</v>
      </c>
      <c r="S437" s="16" t="s">
        <v>468</v>
      </c>
      <c r="T437" s="16" t="s">
        <v>405</v>
      </c>
    </row>
    <row r="438" spans="1:20" hidden="1" x14ac:dyDescent="0.15">
      <c r="A438" s="4" t="s">
        <v>560</v>
      </c>
      <c r="C438" s="5"/>
      <c r="D438" s="58" t="s">
        <v>290</v>
      </c>
      <c r="E438" s="16" t="s">
        <v>367</v>
      </c>
      <c r="F438" s="16" t="s">
        <v>587</v>
      </c>
      <c r="G438" s="16" t="s">
        <v>435</v>
      </c>
      <c r="H438" s="16" t="s">
        <v>438</v>
      </c>
      <c r="I438" s="16" t="s">
        <v>414</v>
      </c>
      <c r="J438" s="16" t="s">
        <v>446</v>
      </c>
      <c r="K438" s="16" t="s">
        <v>379</v>
      </c>
      <c r="L438" s="16" t="s">
        <v>382</v>
      </c>
      <c r="M438" s="16" t="s">
        <v>320</v>
      </c>
      <c r="N438" s="16" t="s">
        <v>461</v>
      </c>
      <c r="O438" s="16" t="s">
        <v>547</v>
      </c>
      <c r="P438" s="16" t="s">
        <v>412</v>
      </c>
      <c r="Q438" s="16" t="s">
        <v>466</v>
      </c>
      <c r="R438" s="16" t="s">
        <v>473</v>
      </c>
      <c r="S438" s="16" t="s">
        <v>588</v>
      </c>
      <c r="T438" s="16" t="s">
        <v>466</v>
      </c>
    </row>
    <row r="439" spans="1:20" hidden="1" x14ac:dyDescent="0.15">
      <c r="A439" s="4" t="s">
        <v>560</v>
      </c>
      <c r="C439" s="5"/>
      <c r="D439" s="58" t="s">
        <v>291</v>
      </c>
      <c r="E439" s="16" t="s">
        <v>423</v>
      </c>
      <c r="F439" s="16" t="s">
        <v>589</v>
      </c>
      <c r="G439" s="16" t="s">
        <v>372</v>
      </c>
      <c r="H439" s="16" t="s">
        <v>590</v>
      </c>
      <c r="I439" s="16" t="s">
        <v>442</v>
      </c>
      <c r="J439" s="16" t="s">
        <v>377</v>
      </c>
      <c r="K439" s="16" t="s">
        <v>591</v>
      </c>
      <c r="L439" s="16" t="s">
        <v>592</v>
      </c>
      <c r="M439" s="16" t="s">
        <v>457</v>
      </c>
      <c r="N439" s="16" t="s">
        <v>388</v>
      </c>
      <c r="O439" s="16" t="s">
        <v>383</v>
      </c>
      <c r="P439" s="16" t="s">
        <v>394</v>
      </c>
      <c r="Q439" s="16" t="s">
        <v>467</v>
      </c>
      <c r="R439" s="16" t="s">
        <v>394</v>
      </c>
      <c r="S439" s="16" t="s">
        <v>467</v>
      </c>
      <c r="T439" s="16" t="s">
        <v>408</v>
      </c>
    </row>
    <row r="440" spans="1:20" hidden="1" x14ac:dyDescent="0.15">
      <c r="A440" s="4" t="s">
        <v>560</v>
      </c>
      <c r="C440" s="5"/>
      <c r="D440" s="58" t="s">
        <v>292</v>
      </c>
      <c r="E440" s="16" t="s">
        <v>368</v>
      </c>
      <c r="F440" s="16" t="s">
        <v>427</v>
      </c>
      <c r="G440" s="16" t="s">
        <v>527</v>
      </c>
      <c r="H440" s="16" t="s">
        <v>593</v>
      </c>
      <c r="I440" s="16" t="s">
        <v>375</v>
      </c>
      <c r="J440" s="16" t="s">
        <v>537</v>
      </c>
      <c r="K440" s="16" t="s">
        <v>419</v>
      </c>
      <c r="L440" s="16" t="s">
        <v>594</v>
      </c>
      <c r="M440" s="16" t="s">
        <v>384</v>
      </c>
      <c r="N440" s="16" t="s">
        <v>389</v>
      </c>
      <c r="O440" s="16" t="s">
        <v>420</v>
      </c>
      <c r="P440" s="16" t="s">
        <v>548</v>
      </c>
      <c r="Q440" s="16" t="s">
        <v>420</v>
      </c>
      <c r="R440" s="16" t="s">
        <v>363</v>
      </c>
      <c r="S440" s="16" t="s">
        <v>332</v>
      </c>
      <c r="T440" s="16" t="s">
        <v>421</v>
      </c>
    </row>
    <row r="441" spans="1:20" hidden="1" x14ac:dyDescent="0.15">
      <c r="A441" s="4" t="s">
        <v>560</v>
      </c>
      <c r="C441" s="5"/>
      <c r="D441" s="58" t="s">
        <v>293</v>
      </c>
      <c r="E441" s="16" t="s">
        <v>595</v>
      </c>
      <c r="F441" s="16" t="s">
        <v>428</v>
      </c>
      <c r="G441" s="16" t="s">
        <v>596</v>
      </c>
      <c r="H441" s="16" t="s">
        <v>596</v>
      </c>
      <c r="I441" s="16" t="s">
        <v>376</v>
      </c>
      <c r="J441" s="16" t="s">
        <v>597</v>
      </c>
      <c r="K441" s="16" t="s">
        <v>321</v>
      </c>
      <c r="L441" s="16" t="s">
        <v>376</v>
      </c>
      <c r="M441" s="16" t="s">
        <v>329</v>
      </c>
      <c r="N441" s="16" t="s">
        <v>327</v>
      </c>
      <c r="O441" s="16" t="s">
        <v>598</v>
      </c>
      <c r="P441" s="16" t="s">
        <v>321</v>
      </c>
      <c r="Q441" s="16" t="s">
        <v>401</v>
      </c>
      <c r="R441" s="16" t="s">
        <v>402</v>
      </c>
      <c r="S441" s="16" t="s">
        <v>407</v>
      </c>
      <c r="T441" s="16" t="s">
        <v>409</v>
      </c>
    </row>
    <row r="442" spans="1:20" hidden="1" x14ac:dyDescent="0.15">
      <c r="A442" s="4" t="s">
        <v>560</v>
      </c>
      <c r="C442" s="60" t="s">
        <v>334</v>
      </c>
      <c r="D442" s="58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</row>
    <row r="443" spans="1:20" hidden="1" x14ac:dyDescent="0.15">
      <c r="A443" s="4" t="s">
        <v>560</v>
      </c>
      <c r="C443" s="5"/>
      <c r="D443" s="75" t="s">
        <v>335</v>
      </c>
      <c r="E443" s="76">
        <v>169484.78</v>
      </c>
      <c r="F443" s="76">
        <v>187414.78</v>
      </c>
      <c r="G443" s="76">
        <v>162378.72</v>
      </c>
      <c r="H443" s="76">
        <v>171396.83</v>
      </c>
      <c r="I443" s="76">
        <v>149760.24</v>
      </c>
      <c r="J443" s="76">
        <v>172507.11</v>
      </c>
      <c r="K443" s="76">
        <v>141593.93</v>
      </c>
      <c r="L443" s="76">
        <v>179502.82</v>
      </c>
      <c r="M443" s="76">
        <v>146705.67000000001</v>
      </c>
      <c r="N443" s="76">
        <v>87553.12</v>
      </c>
      <c r="O443" s="76">
        <v>168239.49</v>
      </c>
      <c r="P443" s="76">
        <v>144280.60999999999</v>
      </c>
      <c r="Q443" s="76">
        <v>158190.16</v>
      </c>
      <c r="R443" s="76">
        <v>147568.10999999999</v>
      </c>
      <c r="S443" s="76">
        <v>152072.03</v>
      </c>
      <c r="T443" s="76">
        <v>151376.84</v>
      </c>
    </row>
    <row r="444" spans="1:20" hidden="1" x14ac:dyDescent="0.15">
      <c r="A444" s="4" t="s">
        <v>560</v>
      </c>
      <c r="C444" s="5"/>
      <c r="D444" s="77" t="s">
        <v>336</v>
      </c>
      <c r="E444" s="76">
        <v>7558.78</v>
      </c>
      <c r="F444" s="76">
        <v>8358.43</v>
      </c>
      <c r="G444" s="76">
        <v>7241.86</v>
      </c>
      <c r="H444" s="76">
        <v>7644.05</v>
      </c>
      <c r="I444" s="76">
        <v>6679.09</v>
      </c>
      <c r="J444" s="76">
        <v>7693.57</v>
      </c>
      <c r="K444" s="76">
        <v>6314.89</v>
      </c>
      <c r="L444" s="76">
        <v>8005.57</v>
      </c>
      <c r="M444" s="76">
        <v>6542.86</v>
      </c>
      <c r="N444" s="76">
        <v>3904.74</v>
      </c>
      <c r="O444" s="76">
        <v>7503.24</v>
      </c>
      <c r="P444" s="76">
        <v>6434.71</v>
      </c>
      <c r="Q444" s="76">
        <v>7055.06</v>
      </c>
      <c r="R444" s="76">
        <v>6581.33</v>
      </c>
      <c r="S444" s="76">
        <v>6782.2</v>
      </c>
      <c r="T444" s="76">
        <v>6751.19</v>
      </c>
    </row>
    <row r="445" spans="1:20" hidden="1" x14ac:dyDescent="0.15">
      <c r="A445" s="4" t="s">
        <v>560</v>
      </c>
      <c r="C445" s="60" t="s">
        <v>295</v>
      </c>
      <c r="D445" s="61"/>
    </row>
    <row r="446" spans="1:20" hidden="1" x14ac:dyDescent="0.15">
      <c r="A446" s="4" t="s">
        <v>560</v>
      </c>
      <c r="C446" s="60"/>
      <c r="D446" s="62" t="s">
        <v>200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</row>
    <row r="447" spans="1:20" hidden="1" x14ac:dyDescent="0.15">
      <c r="A447" s="4" t="s">
        <v>560</v>
      </c>
      <c r="C447" s="60"/>
      <c r="D447" s="62" t="s">
        <v>214</v>
      </c>
      <c r="E447" s="11">
        <v>40269.519999999997</v>
      </c>
      <c r="F447" s="11">
        <v>34223.06</v>
      </c>
      <c r="G447" s="11">
        <v>42996.58</v>
      </c>
      <c r="H447" s="11">
        <v>28840.48</v>
      </c>
      <c r="I447" s="11">
        <v>25275.24</v>
      </c>
      <c r="J447" s="11">
        <v>36622.36</v>
      </c>
      <c r="K447" s="11">
        <v>17491.89</v>
      </c>
      <c r="L447" s="11">
        <v>25316.04</v>
      </c>
      <c r="M447" s="11">
        <v>23972.31</v>
      </c>
      <c r="N447" s="11">
        <v>16832.45</v>
      </c>
      <c r="O447" s="11">
        <v>21198.75</v>
      </c>
      <c r="P447" s="11">
        <v>19900.509999999998</v>
      </c>
      <c r="Q447" s="11">
        <v>18792.580000000002</v>
      </c>
      <c r="R447" s="11">
        <v>15928.49</v>
      </c>
      <c r="S447" s="11">
        <v>13573</v>
      </c>
      <c r="T447" s="11">
        <v>9396.5400000000009</v>
      </c>
    </row>
    <row r="448" spans="1:20" hidden="1" x14ac:dyDescent="0.15">
      <c r="A448" s="4" t="s">
        <v>560</v>
      </c>
      <c r="C448" s="60"/>
      <c r="D448" s="62" t="s">
        <v>215</v>
      </c>
      <c r="E448" s="11">
        <v>9.66</v>
      </c>
      <c r="F448" s="11">
        <v>117.34</v>
      </c>
      <c r="G448" s="11">
        <v>478.61</v>
      </c>
      <c r="H448" s="11">
        <v>305.12</v>
      </c>
      <c r="I448" s="11">
        <v>121.12</v>
      </c>
      <c r="J448" s="11">
        <v>919.32</v>
      </c>
      <c r="K448" s="11">
        <v>80.89</v>
      </c>
      <c r="L448" s="11">
        <v>485.63</v>
      </c>
      <c r="M448" s="11">
        <v>885.04</v>
      </c>
      <c r="N448" s="11">
        <v>251.83</v>
      </c>
      <c r="O448" s="11">
        <v>588.07000000000005</v>
      </c>
      <c r="P448" s="11">
        <v>921.98</v>
      </c>
      <c r="Q448" s="11">
        <v>711.45</v>
      </c>
      <c r="R448" s="11">
        <v>920.13</v>
      </c>
      <c r="S448" s="11">
        <v>895.16</v>
      </c>
      <c r="T448" s="11">
        <v>1208.47</v>
      </c>
    </row>
    <row r="449" spans="1:20" hidden="1" x14ac:dyDescent="0.15">
      <c r="A449" s="4" t="s">
        <v>560</v>
      </c>
      <c r="C449" s="60"/>
      <c r="D449" s="62" t="s">
        <v>216</v>
      </c>
      <c r="E449" s="11">
        <v>4005.67</v>
      </c>
      <c r="F449" s="11">
        <v>4005.67</v>
      </c>
      <c r="G449" s="11">
        <v>4005.67</v>
      </c>
      <c r="H449" s="11">
        <v>4005.67</v>
      </c>
      <c r="I449" s="11">
        <v>4005.67</v>
      </c>
      <c r="J449" s="11">
        <v>4005.67</v>
      </c>
      <c r="K449" s="11">
        <v>4005.67</v>
      </c>
      <c r="L449" s="11">
        <v>4005.67</v>
      </c>
      <c r="M449" s="11">
        <v>4005.67</v>
      </c>
      <c r="N449" s="11">
        <v>4005.67</v>
      </c>
      <c r="O449" s="11">
        <v>4005.67</v>
      </c>
      <c r="P449" s="11">
        <v>4005.67</v>
      </c>
      <c r="Q449" s="11">
        <v>4005.67</v>
      </c>
      <c r="R449" s="11">
        <v>4005.67</v>
      </c>
      <c r="S449" s="11">
        <v>4005.67</v>
      </c>
      <c r="T449" s="11">
        <v>4005.67</v>
      </c>
    </row>
    <row r="450" spans="1:20" hidden="1" x14ac:dyDescent="0.15">
      <c r="A450" s="4" t="s">
        <v>560</v>
      </c>
      <c r="C450" s="60"/>
      <c r="D450" s="61" t="s">
        <v>296</v>
      </c>
      <c r="E450" s="11">
        <v>44284.86</v>
      </c>
      <c r="F450" s="11">
        <v>38346.07</v>
      </c>
      <c r="G450" s="11">
        <v>47480.86</v>
      </c>
      <c r="H450" s="11">
        <v>33151.269999999997</v>
      </c>
      <c r="I450" s="11">
        <v>29402.04</v>
      </c>
      <c r="J450" s="11">
        <v>41547.35</v>
      </c>
      <c r="K450" s="11">
        <v>21578.45</v>
      </c>
      <c r="L450" s="11">
        <v>29807.35</v>
      </c>
      <c r="M450" s="11">
        <v>28863.03</v>
      </c>
      <c r="N450" s="11">
        <v>21089.95</v>
      </c>
      <c r="O450" s="11">
        <v>25792.49</v>
      </c>
      <c r="P450" s="11">
        <v>24828.16</v>
      </c>
      <c r="Q450" s="11">
        <v>23509.7</v>
      </c>
      <c r="R450" s="11">
        <v>20854.29</v>
      </c>
      <c r="S450" s="11">
        <v>18473.830000000002</v>
      </c>
      <c r="T450" s="11">
        <v>14610.68</v>
      </c>
    </row>
    <row r="451" spans="1:20" hidden="1" x14ac:dyDescent="0.15">
      <c r="A451" s="4" t="s">
        <v>560</v>
      </c>
      <c r="C451" s="60" t="s">
        <v>297</v>
      </c>
      <c r="D451" s="62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1:20" hidden="1" x14ac:dyDescent="0.15">
      <c r="A452" s="4" t="s">
        <v>560</v>
      </c>
      <c r="C452" s="5"/>
      <c r="D452" s="58" t="s">
        <v>298</v>
      </c>
      <c r="E452" s="11">
        <v>3817560</v>
      </c>
      <c r="F452" s="11">
        <v>4657080</v>
      </c>
      <c r="G452" s="11">
        <v>4167190</v>
      </c>
      <c r="H452" s="11">
        <v>4226360</v>
      </c>
      <c r="I452" s="11">
        <v>1659860</v>
      </c>
      <c r="J452" s="11">
        <v>4387710</v>
      </c>
      <c r="K452" s="11">
        <v>1581110</v>
      </c>
      <c r="L452" s="11">
        <v>3692080</v>
      </c>
      <c r="M452" s="11">
        <v>4799350</v>
      </c>
      <c r="N452" s="11">
        <v>1096910</v>
      </c>
      <c r="O452" s="11">
        <v>6598810</v>
      </c>
      <c r="P452" s="11">
        <v>4700900</v>
      </c>
      <c r="Q452" s="11">
        <v>4176860</v>
      </c>
      <c r="R452" s="11">
        <v>4118540</v>
      </c>
      <c r="S452" s="11">
        <v>3993810</v>
      </c>
      <c r="T452" s="11">
        <v>3168820</v>
      </c>
    </row>
    <row r="453" spans="1:20" hidden="1" x14ac:dyDescent="0.15">
      <c r="A453" s="4" t="s">
        <v>560</v>
      </c>
      <c r="C453" s="5"/>
      <c r="D453" s="9" t="s">
        <v>299</v>
      </c>
      <c r="E453" s="11">
        <v>8949780</v>
      </c>
      <c r="F453" s="11">
        <v>11772400</v>
      </c>
      <c r="G453" s="11">
        <v>9922170</v>
      </c>
      <c r="H453" s="11">
        <v>9744940</v>
      </c>
      <c r="I453" s="11">
        <v>4485090</v>
      </c>
      <c r="J453" s="11">
        <v>10508300</v>
      </c>
      <c r="K453" s="11">
        <v>4279000</v>
      </c>
      <c r="L453" s="11">
        <v>8449200</v>
      </c>
      <c r="M453" s="11">
        <v>11296700</v>
      </c>
      <c r="N453" s="11">
        <v>2744300</v>
      </c>
      <c r="O453" s="11">
        <v>15388000</v>
      </c>
      <c r="P453" s="11">
        <v>11075400</v>
      </c>
      <c r="Q453" s="11">
        <v>9801630</v>
      </c>
      <c r="R453" s="11">
        <v>9719140</v>
      </c>
      <c r="S453" s="11">
        <v>9391570</v>
      </c>
      <c r="T453" s="11">
        <v>8107670</v>
      </c>
    </row>
    <row r="454" spans="1:20" hidden="1" x14ac:dyDescent="0.15">
      <c r="A454" s="4" t="s">
        <v>560</v>
      </c>
      <c r="C454" s="5"/>
      <c r="D454" s="58" t="s">
        <v>300</v>
      </c>
      <c r="E454" s="11">
        <v>15309.7605</v>
      </c>
      <c r="F454" s="11">
        <v>15206.3665</v>
      </c>
      <c r="G454" s="11">
        <v>16256.2654</v>
      </c>
      <c r="H454" s="11">
        <v>18088.5281</v>
      </c>
      <c r="I454" s="11">
        <v>3874.9645999999998</v>
      </c>
      <c r="J454" s="11">
        <v>16761.825099999998</v>
      </c>
      <c r="K454" s="11">
        <v>3701.4531999999999</v>
      </c>
      <c r="L454" s="11">
        <v>16066.352800000001</v>
      </c>
      <c r="M454" s="11">
        <v>19322.930100000001</v>
      </c>
      <c r="N454" s="11">
        <v>3864.5277999999998</v>
      </c>
      <c r="O454" s="11">
        <v>27282.21</v>
      </c>
      <c r="P454" s="11">
        <v>18899.2271</v>
      </c>
      <c r="Q454" s="11">
        <v>17104.16</v>
      </c>
      <c r="R454" s="11">
        <v>16629.868600000002</v>
      </c>
      <c r="S454" s="11">
        <v>16301.7572</v>
      </c>
      <c r="T454" s="11">
        <v>9717.0552000000007</v>
      </c>
    </row>
    <row r="455" spans="1:20" hidden="1" x14ac:dyDescent="0.15">
      <c r="A455" s="4" t="s">
        <v>560</v>
      </c>
      <c r="C455" s="5"/>
      <c r="D455" s="58" t="s">
        <v>301</v>
      </c>
      <c r="E455" s="11">
        <v>56593.126700000001</v>
      </c>
      <c r="F455" s="11">
        <v>63344.772599999997</v>
      </c>
      <c r="G455" s="11">
        <v>52485.204899999997</v>
      </c>
      <c r="H455" s="11">
        <v>45352.078000000001</v>
      </c>
      <c r="I455" s="11">
        <v>35254.950799999999</v>
      </c>
      <c r="J455" s="11">
        <v>67932.470199999996</v>
      </c>
      <c r="K455" s="11">
        <v>32823.009299999998</v>
      </c>
      <c r="L455" s="11">
        <v>46400.181700000001</v>
      </c>
      <c r="M455" s="11">
        <v>49133.500599999999</v>
      </c>
      <c r="N455" s="11">
        <v>8780.9120000000003</v>
      </c>
      <c r="O455" s="11">
        <v>79880.560500000007</v>
      </c>
      <c r="P455" s="11">
        <v>47926.472399999999</v>
      </c>
      <c r="Q455" s="11">
        <v>26769.047699999999</v>
      </c>
      <c r="R455" s="11">
        <v>28280.950400000002</v>
      </c>
      <c r="S455" s="11">
        <v>25366.404600000002</v>
      </c>
      <c r="T455" s="11">
        <v>49339.0262</v>
      </c>
    </row>
    <row r="456" spans="1:20" hidden="1" x14ac:dyDescent="0.15">
      <c r="A456" s="4" t="s">
        <v>560</v>
      </c>
      <c r="C456" s="5"/>
      <c r="D456" s="58" t="s">
        <v>302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</row>
    <row r="457" spans="1:20" hidden="1" x14ac:dyDescent="0.15">
      <c r="A457" s="4" t="s">
        <v>560</v>
      </c>
      <c r="C457" s="5"/>
      <c r="D457" s="58" t="s">
        <v>303</v>
      </c>
      <c r="E457" s="66">
        <v>0.25900000000000001</v>
      </c>
      <c r="F457" s="66">
        <v>0.17929999999999999</v>
      </c>
      <c r="G457" s="66">
        <v>0.14369999999999999</v>
      </c>
      <c r="H457" s="66">
        <v>0.16689999999999999</v>
      </c>
      <c r="I457" s="66">
        <v>1.7299999999999999E-2</v>
      </c>
      <c r="J457" s="66">
        <v>0.12859999999999999</v>
      </c>
      <c r="K457" s="66">
        <v>1.6299999999999999E-2</v>
      </c>
      <c r="L457" s="66">
        <v>0.18840000000000001</v>
      </c>
      <c r="M457" s="66">
        <v>0.1925</v>
      </c>
      <c r="N457" s="66">
        <v>3.5700000000000003E-2</v>
      </c>
      <c r="O457" s="66">
        <v>0.24229999999999999</v>
      </c>
      <c r="P457" s="66">
        <v>0.18790000000000001</v>
      </c>
      <c r="Q457" s="66">
        <v>0.19689999999999999</v>
      </c>
      <c r="R457" s="66">
        <v>0.19750000000000001</v>
      </c>
      <c r="S457" s="66">
        <v>0.18679999999999999</v>
      </c>
      <c r="T457" s="66">
        <v>0.1694</v>
      </c>
    </row>
    <row r="458" spans="1:20" hidden="1" x14ac:dyDescent="0.15">
      <c r="A458" s="4" t="s">
        <v>560</v>
      </c>
      <c r="C458" s="5"/>
      <c r="D458" s="58" t="s">
        <v>310</v>
      </c>
      <c r="E458" s="11">
        <v>7003.82</v>
      </c>
      <c r="F458" s="11">
        <v>21606.7</v>
      </c>
      <c r="G458" s="11">
        <v>387681</v>
      </c>
      <c r="H458" s="11">
        <v>80665.900000000009</v>
      </c>
      <c r="I458" s="11">
        <v>212701</v>
      </c>
      <c r="J458" s="11">
        <v>338781</v>
      </c>
      <c r="K458" s="11">
        <v>198025</v>
      </c>
      <c r="L458" s="11">
        <v>2885.63</v>
      </c>
      <c r="M458" s="11">
        <v>51088.1</v>
      </c>
      <c r="N458" s="11">
        <v>116017</v>
      </c>
      <c r="O458" s="11">
        <v>18388.5</v>
      </c>
      <c r="P458" s="11">
        <v>49832.800000000003</v>
      </c>
      <c r="Q458" s="11">
        <v>17593.600000000002</v>
      </c>
      <c r="R458" s="11">
        <v>670831</v>
      </c>
      <c r="S458" s="11">
        <v>16671.400000000001</v>
      </c>
      <c r="T458" s="11">
        <v>9901.380000000001</v>
      </c>
    </row>
    <row r="459" spans="1:20" hidden="1" x14ac:dyDescent="0.15">
      <c r="A459" s="4" t="s">
        <v>599</v>
      </c>
      <c r="C459" s="8" t="s">
        <v>138</v>
      </c>
      <c r="D459" s="2"/>
      <c r="E459" s="7"/>
    </row>
    <row r="460" spans="1:20" hidden="1" x14ac:dyDescent="0.15">
      <c r="A460" s="4" t="s">
        <v>599</v>
      </c>
      <c r="C460" s="5"/>
      <c r="D460" s="9" t="s">
        <v>140</v>
      </c>
      <c r="E460" s="70" t="s">
        <v>141</v>
      </c>
      <c r="F460" s="70" t="s">
        <v>142</v>
      </c>
      <c r="G460" s="70" t="s">
        <v>143</v>
      </c>
      <c r="H460" s="70" t="s">
        <v>144</v>
      </c>
      <c r="I460" s="70" t="s">
        <v>333</v>
      </c>
      <c r="J460" s="70" t="s">
        <v>145</v>
      </c>
      <c r="K460" s="70" t="s">
        <v>146</v>
      </c>
      <c r="L460" s="70" t="s">
        <v>147</v>
      </c>
      <c r="M460" s="70" t="s">
        <v>148</v>
      </c>
      <c r="N460" s="70" t="s">
        <v>149</v>
      </c>
      <c r="O460" s="70" t="s">
        <v>150</v>
      </c>
      <c r="P460" s="70" t="s">
        <v>151</v>
      </c>
      <c r="Q460" s="70" t="s">
        <v>152</v>
      </c>
      <c r="R460" s="70" t="s">
        <v>153</v>
      </c>
      <c r="S460" s="70">
        <v>7</v>
      </c>
      <c r="T460" s="70">
        <v>8</v>
      </c>
    </row>
    <row r="461" spans="1:20" hidden="1" x14ac:dyDescent="0.15">
      <c r="A461" s="4" t="s">
        <v>599</v>
      </c>
      <c r="C461" s="5"/>
      <c r="D461" s="9" t="s">
        <v>154</v>
      </c>
      <c r="E461" s="10" t="s">
        <v>155</v>
      </c>
      <c r="F461" s="11" t="s">
        <v>155</v>
      </c>
      <c r="G461" s="11" t="s">
        <v>155</v>
      </c>
      <c r="H461" s="11" t="s">
        <v>155</v>
      </c>
      <c r="I461" s="11" t="s">
        <v>155</v>
      </c>
      <c r="J461" s="11" t="s">
        <v>155</v>
      </c>
      <c r="K461" s="11" t="s">
        <v>155</v>
      </c>
      <c r="L461" s="11" t="s">
        <v>155</v>
      </c>
      <c r="M461" s="11" t="s">
        <v>155</v>
      </c>
      <c r="N461" s="11" t="s">
        <v>155</v>
      </c>
      <c r="O461" s="11" t="s">
        <v>155</v>
      </c>
      <c r="P461" s="11" t="s">
        <v>155</v>
      </c>
      <c r="Q461" s="11" t="s">
        <v>155</v>
      </c>
      <c r="R461" s="11" t="s">
        <v>155</v>
      </c>
      <c r="S461" s="11" t="s">
        <v>155</v>
      </c>
      <c r="T461" s="11" t="s">
        <v>155</v>
      </c>
    </row>
    <row r="462" spans="1:20" hidden="1" x14ac:dyDescent="0.2">
      <c r="A462" s="4" t="s">
        <v>599</v>
      </c>
      <c r="C462" s="5"/>
      <c r="D462" s="9" t="s">
        <v>600</v>
      </c>
      <c r="E462" s="71">
        <v>2.2119743111663559</v>
      </c>
      <c r="F462" s="72">
        <v>26.24785581106277</v>
      </c>
      <c r="G462" s="72">
        <v>5.2507147296457424</v>
      </c>
      <c r="H462" s="72">
        <v>25.647068572612387</v>
      </c>
      <c r="J462" s="72">
        <v>14.942448725916719</v>
      </c>
      <c r="K462" s="72">
        <v>2.1413714522477729</v>
      </c>
      <c r="L462" s="72">
        <v>33.742448725916717</v>
      </c>
      <c r="M462" s="72">
        <v>1.2207996685311788</v>
      </c>
      <c r="N462" s="72">
        <v>5.8045162626890408</v>
      </c>
      <c r="O462" s="72">
        <v>44.521897659001453</v>
      </c>
      <c r="P462" s="72">
        <v>11.972405220633934</v>
      </c>
      <c r="Q462" s="72">
        <v>12.123886471928733</v>
      </c>
      <c r="R462" s="72">
        <v>1.2982805054899524</v>
      </c>
      <c r="S462" s="72">
        <v>1.8481872798839862</v>
      </c>
      <c r="T462" s="72">
        <v>7.2260203024652997E-2</v>
      </c>
    </row>
    <row r="463" spans="1:20" hidden="1" x14ac:dyDescent="0.15">
      <c r="A463" s="4" t="s">
        <v>599</v>
      </c>
      <c r="C463" s="8" t="s">
        <v>167</v>
      </c>
      <c r="D463" s="2"/>
      <c r="E463" s="7"/>
      <c r="J463" s="73" t="s">
        <v>601</v>
      </c>
    </row>
    <row r="464" spans="1:20" hidden="1" x14ac:dyDescent="0.15">
      <c r="A464" s="4" t="s">
        <v>599</v>
      </c>
      <c r="C464" s="5"/>
      <c r="D464" s="8" t="s">
        <v>168</v>
      </c>
      <c r="E464" s="7"/>
    </row>
    <row r="465" spans="1:20" x14ac:dyDescent="0.15">
      <c r="A465" s="4" t="s">
        <v>599</v>
      </c>
      <c r="B465" s="81" t="s">
        <v>656</v>
      </c>
      <c r="C465" s="5"/>
      <c r="D465" s="9" t="s">
        <v>169</v>
      </c>
      <c r="E465" s="10" t="s">
        <v>673</v>
      </c>
      <c r="F465" s="10" t="s">
        <v>673</v>
      </c>
      <c r="G465" s="10" t="s">
        <v>673</v>
      </c>
      <c r="H465" s="10" t="s">
        <v>673</v>
      </c>
      <c r="I465" s="10" t="s">
        <v>673</v>
      </c>
      <c r="J465" s="10" t="s">
        <v>673</v>
      </c>
      <c r="K465" s="10" t="s">
        <v>673</v>
      </c>
      <c r="L465" s="10" t="s">
        <v>673</v>
      </c>
      <c r="M465" s="10" t="s">
        <v>673</v>
      </c>
      <c r="N465" s="10" t="s">
        <v>673</v>
      </c>
      <c r="O465" s="10" t="s">
        <v>673</v>
      </c>
      <c r="P465" s="10" t="s">
        <v>673</v>
      </c>
      <c r="Q465" s="10" t="s">
        <v>673</v>
      </c>
      <c r="R465" s="10" t="s">
        <v>673</v>
      </c>
      <c r="S465" s="10" t="s">
        <v>673</v>
      </c>
      <c r="T465" s="10" t="s">
        <v>673</v>
      </c>
    </row>
    <row r="466" spans="1:20" x14ac:dyDescent="0.15">
      <c r="A466" s="4" t="s">
        <v>599</v>
      </c>
      <c r="B466" s="81" t="s">
        <v>657</v>
      </c>
      <c r="C466" s="5"/>
      <c r="D466" s="9" t="s">
        <v>31</v>
      </c>
      <c r="E466" s="10">
        <v>2.3769999999999998</v>
      </c>
      <c r="F466" s="10">
        <v>0.42069835927639887</v>
      </c>
      <c r="G466" s="10">
        <v>0.42069835927639887</v>
      </c>
      <c r="H466" s="10">
        <v>1.1668611435239207</v>
      </c>
      <c r="I466" s="10">
        <v>1.1668611435239207</v>
      </c>
      <c r="J466" s="10">
        <v>1.1668611435239207</v>
      </c>
      <c r="K466" s="10">
        <v>1.1668611435239207</v>
      </c>
      <c r="L466" s="10">
        <v>1.1668611435239207</v>
      </c>
      <c r="M466" s="10">
        <v>1.1668611435239207</v>
      </c>
      <c r="N466" s="10">
        <v>1.1668611435239207</v>
      </c>
      <c r="O466" s="10">
        <v>1.4326647564469914</v>
      </c>
      <c r="P466" s="10">
        <v>1.4326647564469914</v>
      </c>
      <c r="Q466" s="10">
        <v>1.6920473773265652</v>
      </c>
      <c r="R466" s="10">
        <v>1.6920473773265652</v>
      </c>
      <c r="S466" s="10">
        <v>1.9569471624266144</v>
      </c>
      <c r="T466" s="10">
        <v>2.2026431718061672</v>
      </c>
    </row>
    <row r="467" spans="1:20" hidden="1" x14ac:dyDescent="0.15">
      <c r="A467" s="4" t="s">
        <v>599</v>
      </c>
      <c r="C467" s="5"/>
      <c r="D467" s="8" t="s">
        <v>361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idden="1" x14ac:dyDescent="0.15">
      <c r="A468" s="4" t="s">
        <v>599</v>
      </c>
      <c r="C468" s="5"/>
      <c r="D468" s="9" t="s">
        <v>169</v>
      </c>
      <c r="E468" s="10" t="s">
        <v>362</v>
      </c>
      <c r="F468" s="10" t="s">
        <v>362</v>
      </c>
      <c r="G468" s="10" t="s">
        <v>362</v>
      </c>
      <c r="H468" s="10" t="s">
        <v>362</v>
      </c>
      <c r="I468" s="10" t="s">
        <v>362</v>
      </c>
      <c r="J468" s="10" t="s">
        <v>362</v>
      </c>
      <c r="K468" s="10" t="s">
        <v>362</v>
      </c>
      <c r="L468" s="10" t="s">
        <v>362</v>
      </c>
      <c r="M468" s="10" t="s">
        <v>362</v>
      </c>
      <c r="N468" s="10" t="s">
        <v>362</v>
      </c>
      <c r="O468" s="10" t="s">
        <v>362</v>
      </c>
      <c r="P468" s="10" t="s">
        <v>362</v>
      </c>
      <c r="Q468" s="10" t="s">
        <v>362</v>
      </c>
      <c r="R468" s="10" t="s">
        <v>362</v>
      </c>
      <c r="S468" s="10" t="s">
        <v>362</v>
      </c>
      <c r="T468" s="10" t="s">
        <v>362</v>
      </c>
    </row>
    <row r="469" spans="1:20" hidden="1" x14ac:dyDescent="0.15">
      <c r="A469" s="4" t="s">
        <v>599</v>
      </c>
      <c r="C469" s="5"/>
      <c r="D469" s="9" t="s">
        <v>31</v>
      </c>
      <c r="E469" s="10">
        <v>0.30674846625766872</v>
      </c>
      <c r="F469" s="10">
        <v>0.30674846625766872</v>
      </c>
      <c r="G469" s="10">
        <v>0.30674846625766872</v>
      </c>
      <c r="H469" s="10">
        <v>0.30674846625766872</v>
      </c>
      <c r="I469" s="10">
        <v>0.30674846625766872</v>
      </c>
      <c r="J469" s="10">
        <v>0.30674846625766872</v>
      </c>
      <c r="K469" s="10">
        <v>0.30674846625766872</v>
      </c>
      <c r="L469" s="10">
        <v>0.30674846625766872</v>
      </c>
      <c r="M469" s="10">
        <v>0.30674846625766872</v>
      </c>
      <c r="N469" s="10">
        <v>0.30674846625766872</v>
      </c>
      <c r="O469" s="10">
        <v>0.30674846625766872</v>
      </c>
      <c r="P469" s="10">
        <v>0.30674846625766872</v>
      </c>
      <c r="Q469" s="10">
        <v>0.30674846625766872</v>
      </c>
      <c r="R469" s="10">
        <v>0.30674846625766872</v>
      </c>
      <c r="S469" s="10">
        <v>1.6313213703099512</v>
      </c>
      <c r="T469" s="10">
        <v>1.6313213703099512</v>
      </c>
    </row>
    <row r="470" spans="1:20" hidden="1" x14ac:dyDescent="0.15">
      <c r="A470" s="4" t="s">
        <v>599</v>
      </c>
      <c r="C470" s="5"/>
      <c r="D470" s="8" t="s">
        <v>171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x14ac:dyDescent="0.15">
      <c r="A471" s="4" t="s">
        <v>599</v>
      </c>
      <c r="B471" s="81" t="s">
        <v>658</v>
      </c>
      <c r="C471" s="5"/>
      <c r="D471" s="12" t="s">
        <v>169</v>
      </c>
      <c r="E471" s="10" t="s">
        <v>305</v>
      </c>
      <c r="F471" s="10" t="s">
        <v>305</v>
      </c>
      <c r="G471" s="10" t="s">
        <v>305</v>
      </c>
      <c r="H471" s="10" t="s">
        <v>305</v>
      </c>
      <c r="I471" s="10" t="s">
        <v>305</v>
      </c>
      <c r="J471" s="10" t="s">
        <v>305</v>
      </c>
      <c r="K471" s="10" t="s">
        <v>305</v>
      </c>
      <c r="L471" s="10" t="s">
        <v>305</v>
      </c>
      <c r="M471" s="10" t="s">
        <v>305</v>
      </c>
      <c r="N471" s="10" t="s">
        <v>305</v>
      </c>
      <c r="O471" s="10" t="s">
        <v>305</v>
      </c>
      <c r="P471" s="10" t="s">
        <v>305</v>
      </c>
      <c r="Q471" s="10" t="s">
        <v>305</v>
      </c>
      <c r="R471" s="10" t="s">
        <v>305</v>
      </c>
      <c r="S471" s="10" t="s">
        <v>305</v>
      </c>
      <c r="T471" s="10" t="s">
        <v>305</v>
      </c>
    </row>
    <row r="472" spans="1:20" x14ac:dyDescent="0.15">
      <c r="A472" s="4" t="s">
        <v>599</v>
      </c>
      <c r="B472" s="81" t="s">
        <v>659</v>
      </c>
      <c r="C472" s="5"/>
      <c r="D472" s="9" t="s">
        <v>31</v>
      </c>
      <c r="E472" s="10">
        <v>2.7932960893854748</v>
      </c>
      <c r="F472" s="10">
        <v>2.7932960893854748</v>
      </c>
      <c r="G472" s="10">
        <v>2.7932960893854748</v>
      </c>
      <c r="H472" s="10">
        <v>2.7932960893854748</v>
      </c>
      <c r="I472" s="10">
        <v>2.7932960893854748</v>
      </c>
      <c r="J472" s="10">
        <v>2.7932960893854748</v>
      </c>
      <c r="K472" s="10">
        <v>2.7932960893854748</v>
      </c>
      <c r="L472" s="10">
        <v>2.7932960893854748</v>
      </c>
      <c r="M472" s="10">
        <v>2.7932960893854748</v>
      </c>
      <c r="N472" s="10">
        <v>2.7932960893854748</v>
      </c>
      <c r="O472" s="10">
        <v>2.8490028490028494</v>
      </c>
      <c r="P472" s="10">
        <v>2.8490028490028494</v>
      </c>
      <c r="Q472" s="10">
        <v>2.8490028490028494</v>
      </c>
      <c r="R472" s="10">
        <v>2.8490028490028494</v>
      </c>
      <c r="S472" s="10">
        <v>2.7932960893854748</v>
      </c>
      <c r="T472" s="10">
        <v>3.7174721189591078</v>
      </c>
    </row>
    <row r="473" spans="1:20" hidden="1" x14ac:dyDescent="0.15">
      <c r="A473" s="4" t="s">
        <v>599</v>
      </c>
      <c r="C473" s="5"/>
      <c r="D473" s="8" t="s">
        <v>173</v>
      </c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15">
      <c r="A474" s="4" t="s">
        <v>599</v>
      </c>
      <c r="B474" s="81" t="s">
        <v>660</v>
      </c>
      <c r="C474" s="5"/>
      <c r="D474" s="9" t="s">
        <v>32</v>
      </c>
      <c r="E474" s="10">
        <v>5.835</v>
      </c>
      <c r="F474" s="10">
        <v>5.835</v>
      </c>
      <c r="G474" s="10">
        <v>5.835</v>
      </c>
      <c r="H474" s="10">
        <v>3.2410000000000001</v>
      </c>
      <c r="I474" s="10">
        <v>3.2410000000000001</v>
      </c>
      <c r="J474" s="10">
        <v>3.2410000000000001</v>
      </c>
      <c r="K474" s="10">
        <v>5.835</v>
      </c>
      <c r="L474" s="10">
        <v>3.2410000000000001</v>
      </c>
      <c r="M474" s="10">
        <v>3.2410000000000001</v>
      </c>
      <c r="N474" s="10">
        <v>3.2410000000000001</v>
      </c>
      <c r="O474" s="10">
        <v>3.2410000000000001</v>
      </c>
      <c r="P474" s="10">
        <v>3.2410000000000001</v>
      </c>
      <c r="Q474" s="10">
        <v>3.2410000000000001</v>
      </c>
      <c r="R474" s="10">
        <v>3.2410000000000001</v>
      </c>
      <c r="S474" s="10">
        <v>3.2410000000000001</v>
      </c>
      <c r="T474" s="10">
        <v>2.6150000000000002</v>
      </c>
    </row>
    <row r="475" spans="1:20" x14ac:dyDescent="0.15">
      <c r="A475" s="4" t="s">
        <v>599</v>
      </c>
      <c r="B475" s="81" t="s">
        <v>174</v>
      </c>
      <c r="C475" s="5"/>
      <c r="D475" s="9" t="s">
        <v>174</v>
      </c>
      <c r="E475" s="10">
        <v>0.251</v>
      </c>
      <c r="F475" s="10">
        <v>0.251</v>
      </c>
      <c r="G475" s="10">
        <v>0.251</v>
      </c>
      <c r="H475" s="10">
        <v>0.252</v>
      </c>
      <c r="I475" s="10">
        <v>0.252</v>
      </c>
      <c r="J475" s="10">
        <v>0.252</v>
      </c>
      <c r="K475" s="10">
        <v>0.39</v>
      </c>
      <c r="L475" s="10">
        <v>0.38500000000000001</v>
      </c>
      <c r="M475" s="10">
        <v>0.38500000000000001</v>
      </c>
      <c r="N475" s="10">
        <v>0.38500000000000001</v>
      </c>
      <c r="O475" s="10">
        <v>0.38500000000000001</v>
      </c>
      <c r="P475" s="10">
        <v>0.38500000000000001</v>
      </c>
      <c r="Q475" s="10">
        <v>0.38500000000000001</v>
      </c>
      <c r="R475" s="10">
        <v>0.38500000000000001</v>
      </c>
      <c r="S475" s="10">
        <v>0.48699999999999999</v>
      </c>
      <c r="T475" s="10">
        <v>0.29599999999999999</v>
      </c>
    </row>
    <row r="476" spans="1:20" hidden="1" x14ac:dyDescent="0.15">
      <c r="A476" s="4" t="s">
        <v>599</v>
      </c>
      <c r="C476" s="5"/>
      <c r="D476" s="9" t="s">
        <v>175</v>
      </c>
      <c r="E476" s="10">
        <v>0.11</v>
      </c>
      <c r="F476" s="10">
        <v>0.11</v>
      </c>
      <c r="G476" s="10">
        <v>0.11</v>
      </c>
      <c r="H476" s="10">
        <v>0.16200000000000001</v>
      </c>
      <c r="I476" s="10">
        <v>0.16200000000000001</v>
      </c>
      <c r="J476" s="10">
        <v>0.16200000000000001</v>
      </c>
      <c r="K476" s="10">
        <v>0.223</v>
      </c>
      <c r="L476" s="10">
        <v>0.30499999999999999</v>
      </c>
      <c r="M476" s="10">
        <v>0.30499999999999999</v>
      </c>
      <c r="N476" s="10">
        <v>0.30499999999999999</v>
      </c>
      <c r="O476" s="10">
        <v>0.30499999999999999</v>
      </c>
      <c r="P476" s="10">
        <v>0.30499999999999999</v>
      </c>
      <c r="Q476" s="10">
        <v>0.30499999999999999</v>
      </c>
      <c r="R476" s="10">
        <v>0.30499999999999999</v>
      </c>
      <c r="S476" s="10">
        <v>0.40899999999999997</v>
      </c>
      <c r="T476" s="10">
        <v>0.21199999999999999</v>
      </c>
    </row>
    <row r="477" spans="1:20" hidden="1" x14ac:dyDescent="0.15">
      <c r="A477" s="4" t="s">
        <v>599</v>
      </c>
      <c r="C477" s="5"/>
      <c r="D477" s="8" t="s">
        <v>176</v>
      </c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idden="1" x14ac:dyDescent="0.15">
      <c r="A478" s="4" t="s">
        <v>599</v>
      </c>
      <c r="C478" s="5"/>
      <c r="D478" s="9" t="s">
        <v>32</v>
      </c>
      <c r="E478" s="10" t="s">
        <v>274</v>
      </c>
      <c r="F478" s="10" t="s">
        <v>274</v>
      </c>
      <c r="G478" s="10" t="s">
        <v>274</v>
      </c>
      <c r="H478" s="10" t="s">
        <v>274</v>
      </c>
      <c r="I478" s="10" t="s">
        <v>274</v>
      </c>
      <c r="J478" s="10" t="s">
        <v>274</v>
      </c>
      <c r="K478" s="10" t="s">
        <v>274</v>
      </c>
      <c r="L478" s="10" t="s">
        <v>274</v>
      </c>
      <c r="M478" s="10" t="s">
        <v>274</v>
      </c>
      <c r="N478" s="10" t="s">
        <v>274</v>
      </c>
      <c r="O478" s="10" t="s">
        <v>274</v>
      </c>
      <c r="P478" s="10" t="s">
        <v>274</v>
      </c>
      <c r="Q478" s="10" t="s">
        <v>274</v>
      </c>
      <c r="R478" s="10" t="s">
        <v>274</v>
      </c>
      <c r="S478" s="10" t="s">
        <v>274</v>
      </c>
      <c r="T478" s="10" t="s">
        <v>274</v>
      </c>
    </row>
    <row r="479" spans="1:20" hidden="1" x14ac:dyDescent="0.15">
      <c r="A479" s="4" t="s">
        <v>599</v>
      </c>
      <c r="C479" s="5"/>
      <c r="D479" s="9" t="s">
        <v>174</v>
      </c>
      <c r="E479" s="10" t="s">
        <v>274</v>
      </c>
      <c r="F479" s="10" t="s">
        <v>274</v>
      </c>
      <c r="G479" s="10" t="s">
        <v>274</v>
      </c>
      <c r="H479" s="10" t="s">
        <v>274</v>
      </c>
      <c r="I479" s="10" t="s">
        <v>274</v>
      </c>
      <c r="J479" s="10" t="s">
        <v>274</v>
      </c>
      <c r="K479" s="10" t="s">
        <v>274</v>
      </c>
      <c r="L479" s="10" t="s">
        <v>274</v>
      </c>
      <c r="M479" s="10" t="s">
        <v>274</v>
      </c>
      <c r="N479" s="10" t="s">
        <v>274</v>
      </c>
      <c r="O479" s="10" t="s">
        <v>274</v>
      </c>
      <c r="P479" s="10" t="s">
        <v>274</v>
      </c>
      <c r="Q479" s="10" t="s">
        <v>274</v>
      </c>
      <c r="R479" s="10" t="s">
        <v>274</v>
      </c>
      <c r="S479" s="10" t="s">
        <v>274</v>
      </c>
      <c r="T479" s="10" t="s">
        <v>274</v>
      </c>
    </row>
    <row r="480" spans="1:20" hidden="1" x14ac:dyDescent="0.15">
      <c r="A480" s="4" t="s">
        <v>599</v>
      </c>
      <c r="B480" s="81"/>
      <c r="C480" s="5"/>
      <c r="D480" s="9" t="s">
        <v>175</v>
      </c>
      <c r="E480" s="10" t="s">
        <v>274</v>
      </c>
      <c r="F480" s="10" t="s">
        <v>274</v>
      </c>
      <c r="G480" s="10" t="s">
        <v>274</v>
      </c>
      <c r="H480" s="10" t="s">
        <v>274</v>
      </c>
      <c r="I480" s="10" t="s">
        <v>274</v>
      </c>
      <c r="J480" s="10" t="s">
        <v>274</v>
      </c>
      <c r="K480" s="10" t="s">
        <v>274</v>
      </c>
      <c r="L480" s="10" t="s">
        <v>274</v>
      </c>
      <c r="M480" s="10" t="s">
        <v>274</v>
      </c>
      <c r="N480" s="10" t="s">
        <v>274</v>
      </c>
      <c r="O480" s="10" t="s">
        <v>274</v>
      </c>
      <c r="P480" s="10" t="s">
        <v>274</v>
      </c>
      <c r="Q480" s="10" t="s">
        <v>274</v>
      </c>
      <c r="R480" s="10" t="s">
        <v>274</v>
      </c>
      <c r="S480" s="10" t="s">
        <v>274</v>
      </c>
      <c r="T480" s="10" t="s">
        <v>274</v>
      </c>
    </row>
    <row r="481" spans="1:20" hidden="1" x14ac:dyDescent="0.15">
      <c r="A481" s="4" t="s">
        <v>599</v>
      </c>
      <c r="B481" s="81"/>
      <c r="C481" s="5"/>
      <c r="D481" s="8" t="s">
        <v>177</v>
      </c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idden="1" x14ac:dyDescent="0.15">
      <c r="A482" s="4" t="s">
        <v>599</v>
      </c>
      <c r="B482" s="81"/>
      <c r="C482" s="5"/>
      <c r="D482" s="9" t="s">
        <v>178</v>
      </c>
      <c r="E482" s="10" t="s">
        <v>267</v>
      </c>
      <c r="F482" s="10" t="s">
        <v>267</v>
      </c>
      <c r="G482" s="10" t="s">
        <v>267</v>
      </c>
      <c r="H482" s="10" t="s">
        <v>267</v>
      </c>
      <c r="I482" s="10" t="s">
        <v>267</v>
      </c>
      <c r="J482" s="10" t="s">
        <v>267</v>
      </c>
      <c r="K482" s="10" t="s">
        <v>267</v>
      </c>
      <c r="L482" s="10" t="s">
        <v>267</v>
      </c>
      <c r="M482" s="10" t="s">
        <v>267</v>
      </c>
      <c r="N482" s="10" t="s">
        <v>267</v>
      </c>
      <c r="O482" s="10" t="s">
        <v>267</v>
      </c>
      <c r="P482" s="10" t="s">
        <v>267</v>
      </c>
      <c r="Q482" s="10" t="s">
        <v>267</v>
      </c>
      <c r="R482" s="10" t="s">
        <v>267</v>
      </c>
      <c r="S482" s="10" t="s">
        <v>267</v>
      </c>
      <c r="T482" s="10" t="s">
        <v>267</v>
      </c>
    </row>
    <row r="483" spans="1:20" hidden="1" x14ac:dyDescent="0.15">
      <c r="A483" s="4" t="s">
        <v>599</v>
      </c>
      <c r="B483" s="81"/>
      <c r="C483" s="5"/>
      <c r="D483" s="9" t="s">
        <v>179</v>
      </c>
      <c r="E483" s="10" t="s">
        <v>304</v>
      </c>
      <c r="F483" s="10" t="s">
        <v>304</v>
      </c>
      <c r="G483" s="10" t="s">
        <v>304</v>
      </c>
      <c r="H483" s="10" t="s">
        <v>304</v>
      </c>
      <c r="I483" s="10" t="s">
        <v>304</v>
      </c>
      <c r="J483" s="10" t="s">
        <v>304</v>
      </c>
      <c r="K483" s="10" t="s">
        <v>304</v>
      </c>
      <c r="L483" s="10" t="s">
        <v>304</v>
      </c>
      <c r="M483" s="10" t="s">
        <v>304</v>
      </c>
      <c r="N483" s="10" t="s">
        <v>304</v>
      </c>
      <c r="O483" s="10" t="s">
        <v>304</v>
      </c>
      <c r="P483" s="10" t="s">
        <v>304</v>
      </c>
      <c r="Q483" s="10" t="s">
        <v>304</v>
      </c>
      <c r="R483" s="10" t="s">
        <v>304</v>
      </c>
      <c r="S483" s="10" t="s">
        <v>304</v>
      </c>
      <c r="T483" s="10" t="s">
        <v>304</v>
      </c>
    </row>
    <row r="484" spans="1:20" hidden="1" x14ac:dyDescent="0.15">
      <c r="A484" s="4" t="s">
        <v>599</v>
      </c>
      <c r="B484" s="81"/>
      <c r="C484" s="5"/>
      <c r="D484" s="9" t="s">
        <v>31</v>
      </c>
      <c r="E484" s="10">
        <v>0.32051282051282048</v>
      </c>
      <c r="F484" s="10">
        <v>0.32051282051282048</v>
      </c>
      <c r="G484" s="10">
        <v>0.32051282051282048</v>
      </c>
      <c r="H484" s="10">
        <v>0.32051282051282048</v>
      </c>
      <c r="I484" s="10">
        <v>0.32051282051282048</v>
      </c>
      <c r="J484" s="10">
        <v>0.32051282051282048</v>
      </c>
      <c r="K484" s="10">
        <v>0.32051282051282048</v>
      </c>
      <c r="L484" s="10">
        <v>0.32051282051282048</v>
      </c>
      <c r="M484" s="10">
        <v>0.32051282051282048</v>
      </c>
      <c r="N484" s="10">
        <v>0.32051282051282048</v>
      </c>
      <c r="O484" s="10">
        <v>0.32051282051282048</v>
      </c>
      <c r="P484" s="10">
        <v>0.32051282051282048</v>
      </c>
      <c r="Q484" s="10">
        <v>0.32051282051282048</v>
      </c>
      <c r="R484" s="10">
        <v>0.32051282051282048</v>
      </c>
      <c r="S484" s="10">
        <v>0.32051282051282048</v>
      </c>
      <c r="T484" s="10">
        <v>0.32051282051282048</v>
      </c>
    </row>
    <row r="485" spans="1:20" hidden="1" x14ac:dyDescent="0.15">
      <c r="A485" s="4" t="s">
        <v>599</v>
      </c>
      <c r="B485" s="81"/>
      <c r="C485" s="8" t="s">
        <v>185</v>
      </c>
      <c r="D485" s="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idden="1" x14ac:dyDescent="0.15">
      <c r="A486" s="4" t="s">
        <v>599</v>
      </c>
      <c r="B486" s="81"/>
      <c r="C486" s="5"/>
      <c r="D486" s="8" t="s">
        <v>190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idden="1" x14ac:dyDescent="0.15">
      <c r="A487" s="4" t="s">
        <v>599</v>
      </c>
      <c r="C487" s="5"/>
      <c r="D487" s="9" t="s">
        <v>275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x14ac:dyDescent="0.15">
      <c r="A488" s="4" t="s">
        <v>599</v>
      </c>
      <c r="B488" s="81" t="s">
        <v>185</v>
      </c>
      <c r="C488" s="5"/>
      <c r="D488" s="9" t="s">
        <v>311</v>
      </c>
      <c r="E488" s="10">
        <v>2964.0799500000003</v>
      </c>
      <c r="F488" s="10">
        <v>2945.3230899999999</v>
      </c>
      <c r="G488" s="10">
        <v>2673.5664200000001</v>
      </c>
      <c r="H488" s="10">
        <v>2709.2498599999999</v>
      </c>
      <c r="I488" s="10">
        <v>2279.0616099999997</v>
      </c>
      <c r="J488" s="10">
        <v>2291.3468800000001</v>
      </c>
      <c r="K488" s="10">
        <v>2030.5038999999999</v>
      </c>
      <c r="L488" s="10">
        <v>2763.9099200000001</v>
      </c>
      <c r="M488" s="10">
        <v>1929.6801599999999</v>
      </c>
      <c r="N488" s="10">
        <v>2053.7547500000001</v>
      </c>
      <c r="O488" s="10">
        <v>2726.1700599999999</v>
      </c>
      <c r="P488" s="10">
        <v>1913.6979799999999</v>
      </c>
      <c r="Q488" s="10">
        <v>2633.7090400000002</v>
      </c>
      <c r="R488" s="10">
        <v>1850.7698</v>
      </c>
      <c r="S488" s="10">
        <v>2336.5892999999996</v>
      </c>
      <c r="T488" s="10">
        <v>1812.40895</v>
      </c>
    </row>
    <row r="489" spans="1:20" hidden="1" x14ac:dyDescent="0.15">
      <c r="A489" s="4" t="s">
        <v>599</v>
      </c>
      <c r="C489" s="5"/>
      <c r="D489" s="9" t="s">
        <v>276</v>
      </c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15">
      <c r="A490" s="4" t="s">
        <v>599</v>
      </c>
      <c r="B490" s="81" t="s">
        <v>661</v>
      </c>
      <c r="C490" s="5"/>
      <c r="D490" s="2" t="s">
        <v>312</v>
      </c>
      <c r="E490" s="10">
        <v>2897.07906</v>
      </c>
      <c r="F490" s="10">
        <v>3064.55897</v>
      </c>
      <c r="G490" s="10">
        <v>2942.8830800000001</v>
      </c>
      <c r="H490" s="10">
        <v>3133.4104400000001</v>
      </c>
      <c r="I490" s="10">
        <v>2845.4190899999999</v>
      </c>
      <c r="J490" s="10">
        <v>2899.16588</v>
      </c>
      <c r="K490" s="10">
        <v>3054.0460800000001</v>
      </c>
      <c r="L490" s="10">
        <v>3290.0610899999997</v>
      </c>
      <c r="M490" s="10">
        <v>2766.73243</v>
      </c>
      <c r="N490" s="10">
        <v>3068.5765499999998</v>
      </c>
      <c r="O490" s="10">
        <v>3444.8015299999997</v>
      </c>
      <c r="P490" s="10">
        <v>2926.4657000000002</v>
      </c>
      <c r="Q490" s="10">
        <v>3531.9220800000003</v>
      </c>
      <c r="R490" s="10">
        <v>3225.4349300000003</v>
      </c>
      <c r="S490" s="10">
        <v>3559.13373</v>
      </c>
      <c r="T490" s="10">
        <v>3876.5121200000003</v>
      </c>
    </row>
    <row r="491" spans="1:20" hidden="1" x14ac:dyDescent="0.15">
      <c r="A491" s="4" t="s">
        <v>599</v>
      </c>
      <c r="C491" s="5"/>
      <c r="D491" s="8" t="s">
        <v>191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x14ac:dyDescent="0.15">
      <c r="A492" s="4" t="s">
        <v>599</v>
      </c>
      <c r="B492" s="81" t="s">
        <v>662</v>
      </c>
      <c r="C492" s="5"/>
      <c r="D492" s="9" t="s">
        <v>192</v>
      </c>
      <c r="E492" s="63">
        <v>6.1</v>
      </c>
      <c r="F492" s="63">
        <v>6.1</v>
      </c>
      <c r="G492" s="63">
        <v>6.1</v>
      </c>
      <c r="H492" s="63">
        <v>6.1</v>
      </c>
      <c r="I492" s="63">
        <v>6.1</v>
      </c>
      <c r="J492" s="63">
        <v>6.1</v>
      </c>
      <c r="K492" s="63">
        <v>6.1</v>
      </c>
      <c r="L492" s="63">
        <v>6.1</v>
      </c>
      <c r="M492" s="63">
        <v>6.1</v>
      </c>
      <c r="N492" s="63">
        <v>6.1</v>
      </c>
      <c r="O492" s="63">
        <v>6.1</v>
      </c>
      <c r="P492" s="63">
        <v>6.1</v>
      </c>
      <c r="Q492" s="63">
        <v>6.1</v>
      </c>
      <c r="R492" s="63">
        <v>6.1</v>
      </c>
      <c r="S492" s="63">
        <v>6.1</v>
      </c>
      <c r="T492" s="63">
        <v>6.1</v>
      </c>
    </row>
    <row r="493" spans="1:20" x14ac:dyDescent="0.15">
      <c r="A493" s="4" t="s">
        <v>599</v>
      </c>
      <c r="B493" s="81" t="s">
        <v>663</v>
      </c>
      <c r="C493" s="5"/>
      <c r="D493" s="9" t="s">
        <v>193</v>
      </c>
      <c r="E493" s="65">
        <v>0.79</v>
      </c>
      <c r="F493" s="65">
        <v>0.79</v>
      </c>
      <c r="G493" s="65">
        <v>0.79</v>
      </c>
      <c r="H493" s="65">
        <v>0.79</v>
      </c>
      <c r="I493" s="65">
        <v>0.79</v>
      </c>
      <c r="J493" s="65">
        <v>0.79</v>
      </c>
      <c r="K493" s="65">
        <v>0.79</v>
      </c>
      <c r="L493" s="65">
        <v>0.79</v>
      </c>
      <c r="M493" s="65">
        <v>0.79</v>
      </c>
      <c r="N493" s="65">
        <v>0.79</v>
      </c>
      <c r="O493" s="65">
        <v>0.79</v>
      </c>
      <c r="P493" s="65">
        <v>0.79</v>
      </c>
      <c r="Q493" s="65">
        <v>0.79</v>
      </c>
      <c r="R493" s="65">
        <v>0.79</v>
      </c>
      <c r="S493" s="65">
        <v>0.79</v>
      </c>
      <c r="T493" s="65">
        <v>0.79</v>
      </c>
    </row>
    <row r="494" spans="1:20" hidden="1" x14ac:dyDescent="0.15">
      <c r="A494" s="4" t="s">
        <v>599</v>
      </c>
      <c r="C494" s="5"/>
      <c r="D494" s="8" t="s">
        <v>307</v>
      </c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idden="1" x14ac:dyDescent="0.15">
      <c r="A495" s="4" t="s">
        <v>599</v>
      </c>
      <c r="C495" s="5"/>
      <c r="D495" s="9" t="s">
        <v>314</v>
      </c>
      <c r="E495" s="10" t="s">
        <v>308</v>
      </c>
      <c r="F495" s="10" t="s">
        <v>308</v>
      </c>
      <c r="G495" s="10" t="s">
        <v>308</v>
      </c>
      <c r="H495" s="10" t="s">
        <v>308</v>
      </c>
      <c r="I495" s="10" t="s">
        <v>308</v>
      </c>
      <c r="J495" s="10" t="s">
        <v>308</v>
      </c>
      <c r="K495" s="10" t="s">
        <v>308</v>
      </c>
      <c r="L495" s="10" t="s">
        <v>308</v>
      </c>
      <c r="M495" s="10" t="s">
        <v>308</v>
      </c>
      <c r="N495" s="10" t="s">
        <v>308</v>
      </c>
      <c r="O495" s="10" t="s">
        <v>308</v>
      </c>
      <c r="P495" s="10" t="s">
        <v>308</v>
      </c>
      <c r="Q495" s="10" t="s">
        <v>308</v>
      </c>
      <c r="R495" s="10" t="s">
        <v>308</v>
      </c>
      <c r="S495" s="10" t="s">
        <v>308</v>
      </c>
      <c r="T495" s="10" t="s">
        <v>308</v>
      </c>
    </row>
    <row r="496" spans="1:20" hidden="1" x14ac:dyDescent="0.15">
      <c r="A496" s="4" t="s">
        <v>599</v>
      </c>
      <c r="C496" s="5"/>
      <c r="D496" s="9" t="s">
        <v>315</v>
      </c>
      <c r="E496" s="10" t="s">
        <v>308</v>
      </c>
      <c r="F496" s="10" t="s">
        <v>308</v>
      </c>
      <c r="G496" s="10" t="s">
        <v>308</v>
      </c>
      <c r="H496" s="10" t="s">
        <v>308</v>
      </c>
      <c r="I496" s="10" t="s">
        <v>308</v>
      </c>
      <c r="J496" s="10" t="s">
        <v>308</v>
      </c>
      <c r="K496" s="10" t="s">
        <v>308</v>
      </c>
      <c r="L496" s="10" t="s">
        <v>308</v>
      </c>
      <c r="M496" s="10" t="s">
        <v>308</v>
      </c>
      <c r="N496" s="10" t="s">
        <v>308</v>
      </c>
      <c r="O496" s="10" t="s">
        <v>308</v>
      </c>
      <c r="P496" s="10" t="s">
        <v>308</v>
      </c>
      <c r="Q496" s="10" t="s">
        <v>308</v>
      </c>
      <c r="R496" s="10" t="s">
        <v>308</v>
      </c>
      <c r="S496" s="10" t="s">
        <v>308</v>
      </c>
      <c r="T496" s="10" t="s">
        <v>308</v>
      </c>
    </row>
    <row r="497" spans="1:20" hidden="1" x14ac:dyDescent="0.15">
      <c r="A497" s="4" t="s">
        <v>599</v>
      </c>
      <c r="C497" s="5"/>
      <c r="D497" s="9" t="s">
        <v>313</v>
      </c>
      <c r="E497" s="10" t="s">
        <v>308</v>
      </c>
      <c r="F497" s="10" t="s">
        <v>308</v>
      </c>
      <c r="G497" s="10" t="s">
        <v>309</v>
      </c>
      <c r="H497" s="10" t="s">
        <v>308</v>
      </c>
      <c r="I497" s="10" t="s">
        <v>309</v>
      </c>
      <c r="J497" s="10" t="s">
        <v>309</v>
      </c>
      <c r="K497" s="10" t="s">
        <v>309</v>
      </c>
      <c r="L497" s="10" t="s">
        <v>308</v>
      </c>
      <c r="M497" s="10" t="s">
        <v>309</v>
      </c>
      <c r="N497" s="10" t="s">
        <v>309</v>
      </c>
      <c r="O497" s="10" t="s">
        <v>309</v>
      </c>
      <c r="P497" s="10" t="s">
        <v>309</v>
      </c>
      <c r="Q497" s="10" t="s">
        <v>309</v>
      </c>
      <c r="R497" s="10" t="s">
        <v>309</v>
      </c>
      <c r="S497" s="10" t="s">
        <v>309</v>
      </c>
      <c r="T497" s="10" t="s">
        <v>309</v>
      </c>
    </row>
    <row r="498" spans="1:20" hidden="1" x14ac:dyDescent="0.15">
      <c r="A498" s="4" t="s">
        <v>599</v>
      </c>
      <c r="C498" s="5"/>
      <c r="D498" s="9" t="s">
        <v>316</v>
      </c>
      <c r="E498" s="10" t="s">
        <v>308</v>
      </c>
      <c r="F498" s="10" t="s">
        <v>308</v>
      </c>
      <c r="G498" s="10" t="s">
        <v>309</v>
      </c>
      <c r="H498" s="10" t="s">
        <v>308</v>
      </c>
      <c r="I498" s="10" t="s">
        <v>309</v>
      </c>
      <c r="J498" s="10" t="s">
        <v>309</v>
      </c>
      <c r="K498" s="10" t="s">
        <v>309</v>
      </c>
      <c r="L498" s="10" t="s">
        <v>308</v>
      </c>
      <c r="M498" s="10" t="s">
        <v>309</v>
      </c>
      <c r="N498" s="10" t="s">
        <v>309</v>
      </c>
      <c r="O498" s="10" t="s">
        <v>309</v>
      </c>
      <c r="P498" s="10" t="s">
        <v>309</v>
      </c>
      <c r="Q498" s="10" t="s">
        <v>309</v>
      </c>
      <c r="R498" s="10" t="s">
        <v>309</v>
      </c>
      <c r="S498" s="10" t="s">
        <v>309</v>
      </c>
      <c r="T498" s="10" t="s">
        <v>309</v>
      </c>
    </row>
    <row r="499" spans="1:20" x14ac:dyDescent="0.15">
      <c r="A499" s="4" t="s">
        <v>599</v>
      </c>
      <c r="B499" s="4" t="s">
        <v>674</v>
      </c>
      <c r="C499" s="5"/>
      <c r="D499" s="8" t="s">
        <v>33</v>
      </c>
      <c r="E499" s="10">
        <f>SUM(E500:E503)</f>
        <v>96.91</v>
      </c>
      <c r="F499" s="10">
        <f t="shared" ref="F499:T499" si="2">SUM(F500:F503)</f>
        <v>97.52000000000001</v>
      </c>
      <c r="G499" s="10">
        <f t="shared" si="2"/>
        <v>99.550000000000011</v>
      </c>
      <c r="H499" s="10">
        <f t="shared" si="2"/>
        <v>94.99</v>
      </c>
      <c r="I499" s="10">
        <f t="shared" si="2"/>
        <v>91.72</v>
      </c>
      <c r="J499" s="10">
        <f t="shared" si="2"/>
        <v>95.03</v>
      </c>
      <c r="K499" s="10">
        <f t="shared" si="2"/>
        <v>92.67</v>
      </c>
      <c r="L499" s="10">
        <f t="shared" si="2"/>
        <v>94.289999999999992</v>
      </c>
      <c r="M499" s="10">
        <f t="shared" si="2"/>
        <v>98.97</v>
      </c>
      <c r="N499" s="10">
        <f t="shared" si="2"/>
        <v>91.56</v>
      </c>
      <c r="O499" s="10">
        <f t="shared" si="2"/>
        <v>94.11</v>
      </c>
      <c r="P499" s="10">
        <f t="shared" si="2"/>
        <v>97.95</v>
      </c>
      <c r="Q499" s="10">
        <f t="shared" si="2"/>
        <v>93.63</v>
      </c>
      <c r="R499" s="10">
        <f t="shared" si="2"/>
        <v>95.67</v>
      </c>
      <c r="S499" s="10">
        <f t="shared" si="2"/>
        <v>93.72</v>
      </c>
      <c r="T499" s="10">
        <f t="shared" si="2"/>
        <v>87.08</v>
      </c>
    </row>
    <row r="500" spans="1:20" hidden="1" x14ac:dyDescent="0.15">
      <c r="A500" s="4" t="s">
        <v>599</v>
      </c>
      <c r="C500" s="5"/>
      <c r="D500" s="9" t="s">
        <v>314</v>
      </c>
      <c r="E500" s="10">
        <v>15.94</v>
      </c>
      <c r="F500" s="10">
        <v>16.05</v>
      </c>
      <c r="G500" s="10">
        <v>16.68</v>
      </c>
      <c r="H500" s="10">
        <v>15.85</v>
      </c>
      <c r="I500" s="10">
        <v>15.49</v>
      </c>
      <c r="J500" s="10">
        <v>16.149999999999999</v>
      </c>
      <c r="K500" s="10">
        <v>17.399999999999999</v>
      </c>
      <c r="L500" s="10">
        <v>15.76</v>
      </c>
      <c r="M500" s="10">
        <v>16.149999999999999</v>
      </c>
      <c r="N500" s="10">
        <v>15.58</v>
      </c>
      <c r="O500" s="10">
        <v>15.76</v>
      </c>
      <c r="P500" s="10">
        <v>16.04</v>
      </c>
      <c r="Q500" s="10">
        <v>15.71</v>
      </c>
      <c r="R500" s="10">
        <v>15.87</v>
      </c>
      <c r="S500" s="10">
        <v>16.13</v>
      </c>
      <c r="T500" s="10">
        <v>15.27</v>
      </c>
    </row>
    <row r="501" spans="1:20" hidden="1" x14ac:dyDescent="0.15">
      <c r="A501" s="4" t="s">
        <v>599</v>
      </c>
      <c r="C501" s="5"/>
      <c r="D501" s="9" t="s">
        <v>315</v>
      </c>
      <c r="E501" s="10">
        <v>12.17</v>
      </c>
      <c r="F501" s="10">
        <v>12.19</v>
      </c>
      <c r="G501" s="10">
        <v>12.43</v>
      </c>
      <c r="H501" s="10">
        <v>12.09</v>
      </c>
      <c r="I501" s="10">
        <v>12</v>
      </c>
      <c r="J501" s="10">
        <v>12.16</v>
      </c>
      <c r="K501" s="10">
        <v>12.34</v>
      </c>
      <c r="L501" s="10">
        <v>12.1</v>
      </c>
      <c r="M501" s="10">
        <v>12.14</v>
      </c>
      <c r="N501" s="10">
        <v>12.06</v>
      </c>
      <c r="O501" s="10">
        <v>12.1</v>
      </c>
      <c r="P501" s="10">
        <v>12.11</v>
      </c>
      <c r="Q501" s="10">
        <v>12.09</v>
      </c>
      <c r="R501" s="10">
        <v>12.09</v>
      </c>
      <c r="S501" s="10">
        <v>12.13</v>
      </c>
      <c r="T501" s="10">
        <v>11.99</v>
      </c>
    </row>
    <row r="502" spans="1:20" hidden="1" x14ac:dyDescent="0.15">
      <c r="A502" s="4" t="s">
        <v>599</v>
      </c>
      <c r="C502" s="5"/>
      <c r="D502" s="9" t="s">
        <v>313</v>
      </c>
      <c r="E502" s="10">
        <v>26.15</v>
      </c>
      <c r="F502" s="10">
        <v>26.13</v>
      </c>
      <c r="G502" s="10">
        <v>25.51</v>
      </c>
      <c r="H502" s="10">
        <v>24.77</v>
      </c>
      <c r="I502" s="10">
        <v>23.68</v>
      </c>
      <c r="J502" s="10">
        <v>23.56</v>
      </c>
      <c r="K502" s="10">
        <v>22.51</v>
      </c>
      <c r="L502" s="10">
        <v>24.5</v>
      </c>
      <c r="M502" s="10">
        <v>26.18</v>
      </c>
      <c r="N502" s="10">
        <v>22.81</v>
      </c>
      <c r="O502" s="10">
        <v>24.39</v>
      </c>
      <c r="P502" s="10">
        <v>25.94</v>
      </c>
      <c r="Q502" s="10">
        <v>24.26</v>
      </c>
      <c r="R502" s="10">
        <v>24.8</v>
      </c>
      <c r="S502" s="10">
        <v>23.64</v>
      </c>
      <c r="T502" s="10">
        <v>20.72</v>
      </c>
    </row>
    <row r="503" spans="1:20" hidden="1" x14ac:dyDescent="0.15">
      <c r="A503" s="4" t="s">
        <v>599</v>
      </c>
      <c r="C503" s="5"/>
      <c r="D503" s="9" t="s">
        <v>316</v>
      </c>
      <c r="E503" s="10">
        <v>42.65</v>
      </c>
      <c r="F503" s="10">
        <v>43.15</v>
      </c>
      <c r="G503" s="10">
        <v>44.93</v>
      </c>
      <c r="H503" s="10">
        <v>42.28</v>
      </c>
      <c r="I503" s="10">
        <v>40.549999999999997</v>
      </c>
      <c r="J503" s="10">
        <v>43.16</v>
      </c>
      <c r="K503" s="10">
        <v>40.42</v>
      </c>
      <c r="L503" s="10">
        <v>41.93</v>
      </c>
      <c r="M503" s="10">
        <v>44.5</v>
      </c>
      <c r="N503" s="10">
        <v>41.11</v>
      </c>
      <c r="O503" s="10">
        <v>41.86</v>
      </c>
      <c r="P503" s="10">
        <v>43.86</v>
      </c>
      <c r="Q503" s="10">
        <v>41.57</v>
      </c>
      <c r="R503" s="10">
        <v>42.91</v>
      </c>
      <c r="S503" s="10">
        <v>41.82</v>
      </c>
      <c r="T503" s="10">
        <v>39.1</v>
      </c>
    </row>
    <row r="504" spans="1:20" hidden="1" x14ac:dyDescent="0.15">
      <c r="A504" s="4" t="s">
        <v>599</v>
      </c>
      <c r="C504" s="8" t="s">
        <v>202</v>
      </c>
      <c r="D504" s="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idden="1" x14ac:dyDescent="0.15">
      <c r="A505" s="4" t="s">
        <v>599</v>
      </c>
      <c r="C505" s="5"/>
      <c r="D505" s="8" t="s">
        <v>203</v>
      </c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idden="1" x14ac:dyDescent="0.15">
      <c r="A506" s="4" t="s">
        <v>599</v>
      </c>
      <c r="C506" s="5"/>
      <c r="D506" s="9" t="s">
        <v>277</v>
      </c>
      <c r="E506" s="64">
        <v>7.2379036148557105E-2</v>
      </c>
      <c r="F506" s="64">
        <v>9.1176049707423878E-2</v>
      </c>
      <c r="G506" s="64">
        <v>6.3015961273953827E-2</v>
      </c>
      <c r="H506" s="64">
        <v>9.5328847039900813E-2</v>
      </c>
      <c r="I506" s="64">
        <v>3.9163920864478188E-2</v>
      </c>
      <c r="J506" s="64">
        <v>8.3574333099858164E-2</v>
      </c>
      <c r="K506" s="64">
        <v>0.12196684969349808</v>
      </c>
      <c r="L506" s="64">
        <v>5.0400139529279665E-2</v>
      </c>
      <c r="M506" s="64">
        <v>3.6950103492434411E-2</v>
      </c>
      <c r="N506" s="64">
        <v>6.3495551173923609E-2</v>
      </c>
      <c r="O506" s="64">
        <v>0.10030714510955975</v>
      </c>
      <c r="P506" s="64">
        <v>3.6950570098425624E-2</v>
      </c>
      <c r="Q506" s="64">
        <v>4.9092963891468805E-2</v>
      </c>
      <c r="R506" s="64">
        <v>6.7093399188182662E-2</v>
      </c>
      <c r="S506" s="64">
        <v>4.9678422928157599E-2</v>
      </c>
      <c r="T506" s="64">
        <v>8.6949636428607507E-2</v>
      </c>
    </row>
    <row r="507" spans="1:20" hidden="1" x14ac:dyDescent="0.15">
      <c r="A507" s="4" t="s">
        <v>599</v>
      </c>
      <c r="C507" s="5"/>
      <c r="D507" s="9" t="s">
        <v>34</v>
      </c>
      <c r="E507" s="10">
        <v>33.130000000000003</v>
      </c>
      <c r="F507" s="10">
        <v>42.01</v>
      </c>
      <c r="G507" s="10">
        <v>28.34</v>
      </c>
      <c r="H507" s="10">
        <v>42.29</v>
      </c>
      <c r="I507" s="10">
        <v>16.13</v>
      </c>
      <c r="J507" s="10">
        <v>35.299999999999997</v>
      </c>
      <c r="K507" s="10">
        <v>48.5</v>
      </c>
      <c r="L507" s="10">
        <v>22.23</v>
      </c>
      <c r="M507" s="10">
        <v>14.2</v>
      </c>
      <c r="N507" s="10">
        <v>24.98</v>
      </c>
      <c r="O507" s="10">
        <v>41.26</v>
      </c>
      <c r="P507" s="10">
        <v>13.91</v>
      </c>
      <c r="Q507" s="10">
        <v>19.38</v>
      </c>
      <c r="R507" s="10">
        <v>24.57</v>
      </c>
      <c r="S507" s="10">
        <v>18.600000000000001</v>
      </c>
      <c r="T507" s="10">
        <v>28.79</v>
      </c>
    </row>
    <row r="508" spans="1:20" hidden="1" x14ac:dyDescent="0.15">
      <c r="A508" s="4" t="s">
        <v>599</v>
      </c>
      <c r="C508" s="5"/>
      <c r="D508" s="8" t="s">
        <v>204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idden="1" x14ac:dyDescent="0.15">
      <c r="A509" s="4" t="s">
        <v>599</v>
      </c>
      <c r="C509" s="5"/>
      <c r="D509" s="9" t="s">
        <v>278</v>
      </c>
      <c r="E509" s="64">
        <v>1.1449996998594685E-2</v>
      </c>
      <c r="F509" s="64">
        <v>8.1770558543292661E-3</v>
      </c>
      <c r="G509" s="64">
        <v>8.5578691472750663E-3</v>
      </c>
      <c r="H509" s="64">
        <v>1.0807237308656322E-2</v>
      </c>
      <c r="I509" s="64">
        <v>8.4007566773155688E-3</v>
      </c>
      <c r="J509" s="64">
        <v>8.1511847110210239E-3</v>
      </c>
      <c r="K509" s="64">
        <v>8.4051201736006272E-3</v>
      </c>
      <c r="L509" s="64">
        <v>1.0098876147285647E-2</v>
      </c>
      <c r="M509" s="64">
        <v>7.1886370296077281E-3</v>
      </c>
      <c r="N509" s="64">
        <v>8.2862496307201158E-3</v>
      </c>
      <c r="O509" s="64">
        <v>8.9235905193435668E-3</v>
      </c>
      <c r="P509" s="64">
        <v>7.1859402523245727E-3</v>
      </c>
      <c r="Q509" s="64">
        <v>7.9809319723019457E-3</v>
      </c>
      <c r="R509" s="64">
        <v>8.7156116039154193E-3</v>
      </c>
      <c r="S509" s="64">
        <v>7.9749902845501312E-3</v>
      </c>
      <c r="T509" s="64">
        <v>4.1778839456947112E-3</v>
      </c>
    </row>
    <row r="510" spans="1:20" hidden="1" x14ac:dyDescent="0.15">
      <c r="A510" s="4" t="s">
        <v>599</v>
      </c>
      <c r="C510" s="5"/>
      <c r="D510" s="9" t="s">
        <v>34</v>
      </c>
      <c r="E510" s="10">
        <v>6.21</v>
      </c>
      <c r="F510" s="10">
        <v>5.08</v>
      </c>
      <c r="G510" s="10">
        <v>4.83</v>
      </c>
      <c r="H510" s="10">
        <v>6.92</v>
      </c>
      <c r="I510" s="10">
        <v>5.28</v>
      </c>
      <c r="J510" s="10">
        <v>4.5599999999999996</v>
      </c>
      <c r="K510" s="10">
        <v>6.17</v>
      </c>
      <c r="L510" s="10">
        <v>7.28</v>
      </c>
      <c r="M510" s="10">
        <v>3.75</v>
      </c>
      <c r="N510" s="10">
        <v>5.95</v>
      </c>
      <c r="O510" s="10">
        <v>6.74</v>
      </c>
      <c r="P510" s="10">
        <v>4.13</v>
      </c>
      <c r="Q510" s="10">
        <v>6.46</v>
      </c>
      <c r="R510" s="10">
        <v>5.88</v>
      </c>
      <c r="S510" s="10">
        <v>6.87</v>
      </c>
      <c r="T510" s="10">
        <v>4.67</v>
      </c>
    </row>
    <row r="511" spans="1:20" hidden="1" x14ac:dyDescent="0.15">
      <c r="A511" s="4" t="s">
        <v>599</v>
      </c>
      <c r="C511" s="5"/>
      <c r="D511" s="8" t="s">
        <v>205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idden="1" x14ac:dyDescent="0.15">
      <c r="A512" s="4" t="s">
        <v>599</v>
      </c>
      <c r="C512" s="5"/>
      <c r="D512" s="9" t="s">
        <v>35</v>
      </c>
      <c r="E512" s="10">
        <v>39.340000000000003</v>
      </c>
      <c r="F512" s="10">
        <v>47.09</v>
      </c>
      <c r="G512" s="10">
        <v>33.18</v>
      </c>
      <c r="H512" s="10">
        <v>49.21</v>
      </c>
      <c r="I512" s="10">
        <v>21.41</v>
      </c>
      <c r="J512" s="10">
        <v>39.86</v>
      </c>
      <c r="K512" s="10">
        <v>54.67</v>
      </c>
      <c r="L512" s="10">
        <v>29.51</v>
      </c>
      <c r="M512" s="10">
        <v>17.95</v>
      </c>
      <c r="N512" s="10">
        <v>30.93</v>
      </c>
      <c r="O512" s="10">
        <v>48</v>
      </c>
      <c r="P512" s="10">
        <v>18.03</v>
      </c>
      <c r="Q512" s="10">
        <v>25.84</v>
      </c>
      <c r="R512" s="10">
        <v>30.44</v>
      </c>
      <c r="S512" s="10">
        <v>25.47</v>
      </c>
      <c r="T512" s="10">
        <v>33.46</v>
      </c>
    </row>
    <row r="513" spans="1:20" hidden="1" x14ac:dyDescent="0.15">
      <c r="A513" s="4" t="s">
        <v>599</v>
      </c>
      <c r="C513" s="8" t="s">
        <v>206</v>
      </c>
      <c r="D513" s="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idden="1" x14ac:dyDescent="0.15">
      <c r="A514" s="4" t="s">
        <v>599</v>
      </c>
      <c r="C514" s="5"/>
      <c r="D514" s="8" t="s">
        <v>207</v>
      </c>
    </row>
    <row r="515" spans="1:20" hidden="1" x14ac:dyDescent="0.15">
      <c r="A515" s="4" t="s">
        <v>599</v>
      </c>
      <c r="C515" s="5"/>
      <c r="D515" s="9" t="s">
        <v>199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</row>
    <row r="516" spans="1:20" hidden="1" x14ac:dyDescent="0.15">
      <c r="A516" s="4" t="s">
        <v>599</v>
      </c>
      <c r="C516" s="5"/>
      <c r="D516" s="9" t="s">
        <v>200</v>
      </c>
      <c r="E516" s="10">
        <v>4772450</v>
      </c>
      <c r="F516" s="10">
        <v>4818250</v>
      </c>
      <c r="G516" s="10">
        <v>4404350</v>
      </c>
      <c r="H516" s="10">
        <v>4423988.888888889</v>
      </c>
      <c r="I516" s="10">
        <v>3923005.5555555555</v>
      </c>
      <c r="J516" s="10">
        <v>3674752.777777778</v>
      </c>
      <c r="K516" s="10">
        <v>3642349.9999999995</v>
      </c>
      <c r="L516" s="10">
        <v>4276100</v>
      </c>
      <c r="M516" s="10">
        <v>2947044.4444444445</v>
      </c>
      <c r="N516" s="10">
        <v>3517266.6666666665</v>
      </c>
      <c r="O516" s="10">
        <v>3606749.9999999995</v>
      </c>
      <c r="P516" s="10">
        <v>2782902.777777778</v>
      </c>
      <c r="Q516" s="10">
        <v>3215077.777777778</v>
      </c>
      <c r="R516" s="10">
        <v>2590652.777777778</v>
      </c>
      <c r="S516" s="10">
        <v>2725563.888888889</v>
      </c>
      <c r="T516" s="10">
        <v>1781552.7777777778</v>
      </c>
    </row>
    <row r="517" spans="1:20" hidden="1" x14ac:dyDescent="0.15">
      <c r="A517" s="4" t="s">
        <v>599</v>
      </c>
      <c r="C517" s="5"/>
      <c r="D517" s="9" t="s">
        <v>208</v>
      </c>
      <c r="E517" s="10">
        <v>1156866.6666666667</v>
      </c>
      <c r="F517" s="10">
        <v>1156866.6666666667</v>
      </c>
      <c r="G517" s="10">
        <v>1156866.6666666667</v>
      </c>
      <c r="H517" s="10">
        <v>1156866.6666666667</v>
      </c>
      <c r="I517" s="10">
        <v>1156866.6666666667</v>
      </c>
      <c r="J517" s="10">
        <v>1156866.6666666667</v>
      </c>
      <c r="K517" s="10">
        <v>1156866.6666666667</v>
      </c>
      <c r="L517" s="10">
        <v>1156866.6666666667</v>
      </c>
      <c r="M517" s="10">
        <v>1156866.6666666667</v>
      </c>
      <c r="N517" s="10">
        <v>1156866.6666666667</v>
      </c>
      <c r="O517" s="10">
        <v>1156866.6666666667</v>
      </c>
      <c r="P517" s="10">
        <v>1156866.6666666667</v>
      </c>
      <c r="Q517" s="10">
        <v>1156866.6666666667</v>
      </c>
      <c r="R517" s="10">
        <v>1156866.6666666667</v>
      </c>
      <c r="S517" s="10">
        <v>1156866.6666666667</v>
      </c>
      <c r="T517" s="10">
        <v>1156866.6666666667</v>
      </c>
    </row>
    <row r="518" spans="1:20" hidden="1" x14ac:dyDescent="0.15">
      <c r="A518" s="4" t="s">
        <v>599</v>
      </c>
      <c r="C518" s="5"/>
      <c r="D518" s="9" t="s">
        <v>209</v>
      </c>
      <c r="E518" s="10">
        <v>67375</v>
      </c>
      <c r="F518" s="10">
        <v>67255.555555555562</v>
      </c>
      <c r="G518" s="10">
        <v>67236.111111111109</v>
      </c>
      <c r="H518" s="10">
        <v>67350</v>
      </c>
      <c r="I518" s="10">
        <v>67336.111111111109</v>
      </c>
      <c r="J518" s="10">
        <v>67272.222222222219</v>
      </c>
      <c r="K518" s="10">
        <v>67200</v>
      </c>
      <c r="L518" s="10">
        <v>67266.666666666657</v>
      </c>
      <c r="M518" s="10">
        <v>67255.555555555562</v>
      </c>
      <c r="N518" s="10">
        <v>67155.555555555547</v>
      </c>
      <c r="O518" s="10">
        <v>67175</v>
      </c>
      <c r="P518" s="10">
        <v>67186.111111111109</v>
      </c>
      <c r="Q518" s="10">
        <v>67230.555555555547</v>
      </c>
      <c r="R518" s="10">
        <v>67147.222222222219</v>
      </c>
      <c r="S518" s="10">
        <v>67130.555555555547</v>
      </c>
      <c r="T518" s="10">
        <v>66727.777777777781</v>
      </c>
    </row>
    <row r="519" spans="1:20" hidden="1" x14ac:dyDescent="0.15">
      <c r="A519" s="4" t="s">
        <v>599</v>
      </c>
      <c r="C519" s="5"/>
      <c r="D519" s="9" t="s">
        <v>210</v>
      </c>
      <c r="E519" s="10">
        <v>1817169.4444444445</v>
      </c>
      <c r="F519" s="10">
        <v>1817169.4444444445</v>
      </c>
      <c r="G519" s="10">
        <v>1817169.4444444445</v>
      </c>
      <c r="H519" s="10">
        <v>1817169.4444444445</v>
      </c>
      <c r="I519" s="10">
        <v>1817169.4444444445</v>
      </c>
      <c r="J519" s="10">
        <v>1817169.4444444445</v>
      </c>
      <c r="K519" s="10">
        <v>1817169.4444444445</v>
      </c>
      <c r="L519" s="10">
        <v>1817169.4444444445</v>
      </c>
      <c r="M519" s="10">
        <v>1817169.4444444445</v>
      </c>
      <c r="N519" s="10">
        <v>1817169.4444444445</v>
      </c>
      <c r="O519" s="10">
        <v>1817169.4444444445</v>
      </c>
      <c r="P519" s="10">
        <v>1817169.4444444445</v>
      </c>
      <c r="Q519" s="10">
        <v>1817169.4444444445</v>
      </c>
      <c r="R519" s="10">
        <v>1817169.4444444445</v>
      </c>
      <c r="S519" s="10">
        <v>1817169.4444444445</v>
      </c>
      <c r="T519" s="10">
        <v>1817169.4444444445</v>
      </c>
    </row>
    <row r="520" spans="1:20" hidden="1" x14ac:dyDescent="0.15">
      <c r="A520" s="4" t="s">
        <v>599</v>
      </c>
      <c r="C520" s="5"/>
      <c r="D520" s="9" t="s">
        <v>211</v>
      </c>
      <c r="E520" s="10">
        <v>694291.66666666663</v>
      </c>
      <c r="F520" s="10">
        <v>694291.66666666663</v>
      </c>
      <c r="G520" s="10">
        <v>694291.66666666663</v>
      </c>
      <c r="H520" s="10">
        <v>694291.66666666663</v>
      </c>
      <c r="I520" s="10">
        <v>694291.66666666663</v>
      </c>
      <c r="J520" s="10">
        <v>694291.66666666663</v>
      </c>
      <c r="K520" s="10">
        <v>694291.66666666663</v>
      </c>
      <c r="L520" s="10">
        <v>694291.66666666663</v>
      </c>
      <c r="M520" s="10">
        <v>694291.66666666663</v>
      </c>
      <c r="N520" s="10">
        <v>694291.66666666663</v>
      </c>
      <c r="O520" s="10">
        <v>694291.66666666663</v>
      </c>
      <c r="P520" s="10">
        <v>694291.66666666663</v>
      </c>
      <c r="Q520" s="10">
        <v>694291.66666666663</v>
      </c>
      <c r="R520" s="10">
        <v>694291.66666666663</v>
      </c>
      <c r="S520" s="10">
        <v>694291.66666666663</v>
      </c>
      <c r="T520" s="10">
        <v>694291.66666666663</v>
      </c>
    </row>
    <row r="521" spans="1:20" hidden="1" x14ac:dyDescent="0.15">
      <c r="A521" s="4" t="s">
        <v>599</v>
      </c>
      <c r="C521" s="5"/>
      <c r="D521" s="9" t="s">
        <v>212</v>
      </c>
      <c r="E521" s="10">
        <v>913508.33333333337</v>
      </c>
      <c r="F521" s="10">
        <v>899788.88888888876</v>
      </c>
      <c r="G521" s="10">
        <v>942386.11111111112</v>
      </c>
      <c r="H521" s="10">
        <v>882950</v>
      </c>
      <c r="I521" s="10">
        <v>864055.5555555555</v>
      </c>
      <c r="J521" s="10">
        <v>904730.55555555562</v>
      </c>
      <c r="K521" s="10">
        <v>921061.11111111112</v>
      </c>
      <c r="L521" s="10">
        <v>874986.11111111101</v>
      </c>
      <c r="M521" s="10">
        <v>906963.88888888888</v>
      </c>
      <c r="N521" s="10">
        <v>860113.88888888888</v>
      </c>
      <c r="O521" s="10">
        <v>873336.11111111112</v>
      </c>
      <c r="P521" s="10">
        <v>894522.22222222225</v>
      </c>
      <c r="Q521" s="10">
        <v>871958.33333333337</v>
      </c>
      <c r="R521" s="10">
        <v>880300</v>
      </c>
      <c r="S521" s="10">
        <v>879591.66666666674</v>
      </c>
      <c r="T521" s="10">
        <v>849652.77777777775</v>
      </c>
    </row>
    <row r="522" spans="1:20" hidden="1" x14ac:dyDescent="0.15">
      <c r="A522" s="4" t="s">
        <v>599</v>
      </c>
      <c r="C522" s="5"/>
      <c r="D522" s="9" t="s">
        <v>213</v>
      </c>
      <c r="E522" s="10">
        <v>459938.88888888888</v>
      </c>
      <c r="F522" s="10">
        <v>439066.66666666669</v>
      </c>
      <c r="G522" s="10">
        <v>384608.33333333331</v>
      </c>
      <c r="H522" s="10">
        <v>389580.55555555556</v>
      </c>
      <c r="I522" s="10">
        <v>340055.55555555556</v>
      </c>
      <c r="J522" s="10">
        <v>327324.99999999994</v>
      </c>
      <c r="K522" s="10">
        <v>292952.77777777781</v>
      </c>
      <c r="L522" s="10">
        <v>385252.77777777781</v>
      </c>
      <c r="M522" s="10">
        <v>274463.88888888888</v>
      </c>
      <c r="N522" s="10">
        <v>285747.22222222225</v>
      </c>
      <c r="O522" s="10">
        <v>364600</v>
      </c>
      <c r="P522" s="10">
        <v>264405.55555555556</v>
      </c>
      <c r="Q522" s="10">
        <v>338772.22222222219</v>
      </c>
      <c r="R522" s="10">
        <v>245911.11111111109</v>
      </c>
      <c r="S522" s="10">
        <v>287213.88888888888</v>
      </c>
      <c r="T522" s="10">
        <v>189305.55555555556</v>
      </c>
    </row>
    <row r="523" spans="1:20" hidden="1" x14ac:dyDescent="0.15">
      <c r="A523" s="4" t="s">
        <v>599</v>
      </c>
      <c r="C523" s="5"/>
      <c r="D523" s="9" t="s">
        <v>214</v>
      </c>
      <c r="E523" s="10">
        <v>317330.55555555556</v>
      </c>
      <c r="F523" s="10">
        <v>311041.66666666669</v>
      </c>
      <c r="G523" s="10">
        <v>285019.44444444444</v>
      </c>
      <c r="H523" s="10">
        <v>275972.22222222219</v>
      </c>
      <c r="I523" s="10">
        <v>243994.44444444444</v>
      </c>
      <c r="J523" s="10">
        <v>239988.88888888891</v>
      </c>
      <c r="K523" s="10">
        <v>217366.66666666666</v>
      </c>
      <c r="L523" s="10">
        <v>263377.77777777775</v>
      </c>
      <c r="M523" s="10">
        <v>188119.44444444444</v>
      </c>
      <c r="N523" s="10">
        <v>216911.11111111109</v>
      </c>
      <c r="O523" s="10">
        <v>229408.33333333334</v>
      </c>
      <c r="P523" s="10">
        <v>172272.22222222219</v>
      </c>
      <c r="Q523" s="10">
        <v>198961.11111111109</v>
      </c>
      <c r="R523" s="10">
        <v>156866.66666666666</v>
      </c>
      <c r="S523" s="10">
        <v>162077.77777777778</v>
      </c>
      <c r="T523" s="10">
        <v>102755.55555555556</v>
      </c>
    </row>
    <row r="524" spans="1:20" hidden="1" x14ac:dyDescent="0.15">
      <c r="A524" s="4" t="s">
        <v>599</v>
      </c>
      <c r="C524" s="5"/>
      <c r="D524" s="9" t="s">
        <v>215</v>
      </c>
      <c r="E524" s="10">
        <v>5886.1111111111113</v>
      </c>
      <c r="F524" s="10">
        <v>72450</v>
      </c>
      <c r="G524" s="10">
        <v>278541.66666666669</v>
      </c>
      <c r="H524" s="10">
        <v>186638.88888888888</v>
      </c>
      <c r="I524" s="10">
        <v>72575</v>
      </c>
      <c r="J524" s="10">
        <v>534686.11111111112</v>
      </c>
      <c r="K524" s="10">
        <v>56100</v>
      </c>
      <c r="L524" s="10">
        <v>303711.11111111107</v>
      </c>
      <c r="M524" s="10">
        <v>512277.77777777775</v>
      </c>
      <c r="N524" s="10">
        <v>154552.77777777778</v>
      </c>
      <c r="O524" s="10">
        <v>362886.11111111112</v>
      </c>
      <c r="P524" s="10">
        <v>540063.88888888888</v>
      </c>
      <c r="Q524" s="10">
        <v>439483.33333333337</v>
      </c>
      <c r="R524" s="10">
        <v>551572.22222222225</v>
      </c>
      <c r="S524" s="10">
        <v>556811.11111111112</v>
      </c>
      <c r="T524" s="10">
        <v>717725</v>
      </c>
    </row>
    <row r="525" spans="1:20" hidden="1" x14ac:dyDescent="0.15">
      <c r="A525" s="4" t="s">
        <v>599</v>
      </c>
      <c r="C525" s="5"/>
      <c r="D525" s="9" t="s">
        <v>194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</row>
    <row r="526" spans="1:20" hidden="1" x14ac:dyDescent="0.15">
      <c r="A526" s="4" t="s">
        <v>599</v>
      </c>
      <c r="C526" s="5"/>
      <c r="D526" s="9" t="s">
        <v>216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</row>
    <row r="527" spans="1:20" hidden="1" x14ac:dyDescent="0.15">
      <c r="A527" s="4" t="s">
        <v>599</v>
      </c>
      <c r="C527" s="5"/>
      <c r="D527" s="9" t="s">
        <v>217</v>
      </c>
      <c r="E527" s="10">
        <v>57080.555555555555</v>
      </c>
      <c r="F527" s="10">
        <v>54938.888888888891</v>
      </c>
      <c r="G527" s="10">
        <v>55191.666666666664</v>
      </c>
      <c r="H527" s="10">
        <v>52777.777777777774</v>
      </c>
      <c r="I527" s="10">
        <v>53197.222222222219</v>
      </c>
      <c r="J527" s="10">
        <v>53350</v>
      </c>
      <c r="K527" s="10">
        <v>51574.999999999993</v>
      </c>
      <c r="L527" s="10">
        <v>51374.999999999993</v>
      </c>
      <c r="M527" s="10">
        <v>51313.888888888883</v>
      </c>
      <c r="N527" s="10">
        <v>50413.888888888891</v>
      </c>
      <c r="O527" s="10">
        <v>50416.666666666664</v>
      </c>
      <c r="P527" s="10">
        <v>50138.888888888891</v>
      </c>
      <c r="Q527" s="10">
        <v>49975</v>
      </c>
      <c r="R527" s="10">
        <v>49197.222222222226</v>
      </c>
      <c r="S527" s="10">
        <v>48591.666666666664</v>
      </c>
      <c r="T527" s="10">
        <v>47605.555555555555</v>
      </c>
    </row>
    <row r="528" spans="1:20" hidden="1" x14ac:dyDescent="0.15">
      <c r="A528" s="4" t="s">
        <v>599</v>
      </c>
      <c r="C528" s="5"/>
      <c r="D528" s="9" t="s">
        <v>218</v>
      </c>
      <c r="E528" s="10">
        <v>0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</row>
    <row r="529" spans="1:20" hidden="1" x14ac:dyDescent="0.15">
      <c r="A529" s="4" t="s">
        <v>599</v>
      </c>
      <c r="C529" s="5"/>
      <c r="D529" s="9" t="s">
        <v>219</v>
      </c>
      <c r="E529" s="10">
        <v>10261897.222222222</v>
      </c>
      <c r="F529" s="10">
        <v>10331119.444444444</v>
      </c>
      <c r="G529" s="10">
        <v>10085661.11111111</v>
      </c>
      <c r="H529" s="10">
        <v>9947583.333333334</v>
      </c>
      <c r="I529" s="10">
        <v>9232544.4444444459</v>
      </c>
      <c r="J529" s="10">
        <v>9470433.3333333321</v>
      </c>
      <c r="K529" s="10">
        <v>8916927.777777778</v>
      </c>
      <c r="L529" s="10">
        <v>9890397.222222222</v>
      </c>
      <c r="M529" s="10">
        <v>8615766.666666666</v>
      </c>
      <c r="N529" s="10">
        <v>8820491.666666666</v>
      </c>
      <c r="O529" s="10">
        <v>9222897.222222222</v>
      </c>
      <c r="P529" s="10">
        <v>8439819.444444444</v>
      </c>
      <c r="Q529" s="10">
        <v>8849786.1111111101</v>
      </c>
      <c r="R529" s="10">
        <v>8209975</v>
      </c>
      <c r="S529" s="10">
        <v>8395305.5555555541</v>
      </c>
      <c r="T529" s="10">
        <v>7423652.777777778</v>
      </c>
    </row>
    <row r="530" spans="1:20" hidden="1" x14ac:dyDescent="0.15">
      <c r="A530" s="4" t="s">
        <v>599</v>
      </c>
      <c r="C530" s="5"/>
      <c r="D530" s="8" t="s">
        <v>279</v>
      </c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idden="1" x14ac:dyDescent="0.15">
      <c r="A531" s="4" t="s">
        <v>599</v>
      </c>
      <c r="C531" s="5"/>
      <c r="D531" s="9" t="s">
        <v>199</v>
      </c>
      <c r="E531" s="10">
        <v>10349520</v>
      </c>
      <c r="F531" s="10">
        <v>12025510</v>
      </c>
      <c r="G531" s="10">
        <v>10811550</v>
      </c>
      <c r="H531" s="10">
        <v>12366180</v>
      </c>
      <c r="I531" s="10">
        <v>12126470</v>
      </c>
      <c r="J531" s="10">
        <v>10638320</v>
      </c>
      <c r="K531" s="10">
        <v>14414250</v>
      </c>
      <c r="L531" s="10">
        <v>14105820</v>
      </c>
      <c r="M531" s="10">
        <v>9661030</v>
      </c>
      <c r="N531" s="10">
        <v>14019470</v>
      </c>
      <c r="O531" s="10">
        <v>14818960</v>
      </c>
      <c r="P531" s="10">
        <v>10761160</v>
      </c>
      <c r="Q531" s="10">
        <v>15983570</v>
      </c>
      <c r="R531" s="10">
        <v>12939920</v>
      </c>
      <c r="S531" s="10">
        <v>17069920</v>
      </c>
      <c r="T531" s="10">
        <v>22696010</v>
      </c>
    </row>
    <row r="532" spans="1:20" hidden="1" x14ac:dyDescent="0.15">
      <c r="A532" s="4" t="s">
        <v>599</v>
      </c>
      <c r="C532" s="5"/>
      <c r="D532" s="9" t="s">
        <v>200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</row>
    <row r="533" spans="1:20" hidden="1" x14ac:dyDescent="0.15">
      <c r="A533" s="4" t="s">
        <v>599</v>
      </c>
      <c r="C533" s="5"/>
      <c r="D533" s="9" t="s">
        <v>208</v>
      </c>
      <c r="E533" s="10">
        <v>0</v>
      </c>
      <c r="F533" s="10">
        <v>0</v>
      </c>
      <c r="G533" s="10">
        <v>0</v>
      </c>
      <c r="H533" s="10">
        <v>0</v>
      </c>
      <c r="I533" s="10">
        <v>0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</row>
    <row r="534" spans="1:20" hidden="1" x14ac:dyDescent="0.15">
      <c r="A534" s="4" t="s">
        <v>599</v>
      </c>
      <c r="C534" s="5"/>
      <c r="D534" s="9" t="s">
        <v>209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</row>
    <row r="535" spans="1:20" hidden="1" x14ac:dyDescent="0.15">
      <c r="A535" s="4" t="s">
        <v>599</v>
      </c>
      <c r="C535" s="5"/>
      <c r="D535" s="9" t="s">
        <v>210</v>
      </c>
      <c r="E535" s="10">
        <v>1358420</v>
      </c>
      <c r="F535" s="10">
        <v>1358420</v>
      </c>
      <c r="G535" s="10">
        <v>1358420</v>
      </c>
      <c r="H535" s="10">
        <v>1358420</v>
      </c>
      <c r="I535" s="10">
        <v>1358420</v>
      </c>
      <c r="J535" s="10">
        <v>1358420</v>
      </c>
      <c r="K535" s="10">
        <v>1358420</v>
      </c>
      <c r="L535" s="10">
        <v>1358420</v>
      </c>
      <c r="M535" s="10">
        <v>1358420</v>
      </c>
      <c r="N535" s="10">
        <v>1358420</v>
      </c>
      <c r="O535" s="10">
        <v>1358420</v>
      </c>
      <c r="P535" s="10">
        <v>1358420</v>
      </c>
      <c r="Q535" s="10">
        <v>1358420</v>
      </c>
      <c r="R535" s="10">
        <v>1358420</v>
      </c>
      <c r="S535" s="10">
        <v>1358420</v>
      </c>
      <c r="T535" s="10">
        <v>1358420</v>
      </c>
    </row>
    <row r="536" spans="1:20" hidden="1" x14ac:dyDescent="0.15">
      <c r="A536" s="4" t="s">
        <v>599</v>
      </c>
      <c r="C536" s="5"/>
      <c r="D536" s="9" t="s">
        <v>211</v>
      </c>
      <c r="E536" s="10">
        <v>0</v>
      </c>
      <c r="F536" s="10">
        <v>0</v>
      </c>
      <c r="G536" s="10">
        <v>0</v>
      </c>
      <c r="H536" s="10">
        <v>0</v>
      </c>
      <c r="I536" s="10">
        <v>0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</row>
    <row r="537" spans="1:20" hidden="1" x14ac:dyDescent="0.15">
      <c r="A537" s="4" t="s">
        <v>599</v>
      </c>
      <c r="C537" s="5"/>
      <c r="D537" s="9" t="s">
        <v>212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</row>
    <row r="538" spans="1:20" hidden="1" x14ac:dyDescent="0.15">
      <c r="A538" s="4" t="s">
        <v>599</v>
      </c>
      <c r="C538" s="5"/>
      <c r="D538" s="9" t="s">
        <v>213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</row>
    <row r="539" spans="1:20" hidden="1" x14ac:dyDescent="0.15">
      <c r="A539" s="4" t="s">
        <v>599</v>
      </c>
      <c r="C539" s="5"/>
      <c r="D539" s="9" t="s">
        <v>214</v>
      </c>
      <c r="E539" s="10">
        <v>0</v>
      </c>
      <c r="F539" s="10">
        <v>0</v>
      </c>
      <c r="G539" s="10">
        <v>0</v>
      </c>
      <c r="H539" s="10">
        <v>0</v>
      </c>
      <c r="I539" s="10">
        <v>0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</row>
    <row r="540" spans="1:20" hidden="1" x14ac:dyDescent="0.15">
      <c r="A540" s="4" t="s">
        <v>599</v>
      </c>
      <c r="C540" s="5"/>
      <c r="D540" s="9" t="s">
        <v>215</v>
      </c>
      <c r="E540" s="10">
        <v>0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</row>
    <row r="541" spans="1:20" hidden="1" x14ac:dyDescent="0.15">
      <c r="A541" s="4" t="s">
        <v>599</v>
      </c>
      <c r="C541" s="5"/>
      <c r="D541" s="9" t="s">
        <v>194</v>
      </c>
      <c r="E541" s="10">
        <v>0</v>
      </c>
      <c r="F541" s="10">
        <v>0</v>
      </c>
      <c r="G541" s="10">
        <v>0</v>
      </c>
      <c r="H541" s="10">
        <v>0</v>
      </c>
      <c r="I541" s="10">
        <v>0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</row>
    <row r="542" spans="1:20" hidden="1" x14ac:dyDescent="0.15">
      <c r="A542" s="4" t="s">
        <v>599</v>
      </c>
      <c r="C542" s="5"/>
      <c r="D542" s="9" t="s">
        <v>216</v>
      </c>
      <c r="E542" s="10">
        <v>453040</v>
      </c>
      <c r="F542" s="10">
        <v>543380</v>
      </c>
      <c r="G542" s="10">
        <v>491440</v>
      </c>
      <c r="H542" s="10">
        <v>630470</v>
      </c>
      <c r="I542" s="10">
        <v>613600</v>
      </c>
      <c r="J542" s="10">
        <v>554010</v>
      </c>
      <c r="K542" s="10">
        <v>688100</v>
      </c>
      <c r="L542" s="10">
        <v>698920</v>
      </c>
      <c r="M542" s="10">
        <v>685940</v>
      </c>
      <c r="N542" s="10">
        <v>734550</v>
      </c>
      <c r="O542" s="10">
        <v>759010</v>
      </c>
      <c r="P542" s="10">
        <v>755900</v>
      </c>
      <c r="Q542" s="10">
        <v>810910</v>
      </c>
      <c r="R542" s="10">
        <v>820360</v>
      </c>
      <c r="S542" s="10">
        <v>896550</v>
      </c>
      <c r="T542" s="10">
        <v>1000220</v>
      </c>
    </row>
    <row r="543" spans="1:20" hidden="1" x14ac:dyDescent="0.15">
      <c r="A543" s="4" t="s">
        <v>599</v>
      </c>
      <c r="C543" s="5"/>
      <c r="D543" s="9" t="s">
        <v>217</v>
      </c>
      <c r="E543" s="10">
        <v>0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</row>
    <row r="544" spans="1:20" hidden="1" x14ac:dyDescent="0.15">
      <c r="A544" s="4" t="s">
        <v>599</v>
      </c>
      <c r="C544" s="5"/>
      <c r="D544" s="9" t="s">
        <v>218</v>
      </c>
      <c r="E544" s="10">
        <v>0</v>
      </c>
      <c r="F544" s="10">
        <v>0</v>
      </c>
      <c r="G544" s="10">
        <v>0</v>
      </c>
      <c r="H544" s="10">
        <v>0</v>
      </c>
      <c r="I544" s="10">
        <v>0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</row>
    <row r="545" spans="1:20" hidden="1" x14ac:dyDescent="0.15">
      <c r="A545" s="4" t="s">
        <v>599</v>
      </c>
      <c r="C545" s="5"/>
      <c r="D545" s="9" t="s">
        <v>219</v>
      </c>
      <c r="E545" s="10">
        <v>12160970</v>
      </c>
      <c r="F545" s="10">
        <v>13927300</v>
      </c>
      <c r="G545" s="10">
        <v>12661410</v>
      </c>
      <c r="H545" s="10">
        <v>14355060</v>
      </c>
      <c r="I545" s="10">
        <v>14098480</v>
      </c>
      <c r="J545" s="10">
        <v>12550740</v>
      </c>
      <c r="K545" s="10">
        <v>16460770</v>
      </c>
      <c r="L545" s="10">
        <v>16163150</v>
      </c>
      <c r="M545" s="10">
        <v>11705390</v>
      </c>
      <c r="N545" s="10">
        <v>16112440</v>
      </c>
      <c r="O545" s="10">
        <v>16936380</v>
      </c>
      <c r="P545" s="10">
        <v>12875480</v>
      </c>
      <c r="Q545" s="10">
        <v>18152900</v>
      </c>
      <c r="R545" s="10">
        <v>15118690</v>
      </c>
      <c r="S545" s="10">
        <v>19324890</v>
      </c>
      <c r="T545" s="10">
        <v>25054650</v>
      </c>
    </row>
    <row r="546" spans="1:20" hidden="1" x14ac:dyDescent="0.15">
      <c r="A546" s="4" t="s">
        <v>599</v>
      </c>
      <c r="C546" s="5"/>
      <c r="D546" s="8" t="s">
        <v>0</v>
      </c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idden="1" x14ac:dyDescent="0.15">
      <c r="A547" s="4" t="s">
        <v>599</v>
      </c>
      <c r="C547" s="5"/>
      <c r="D547" s="9" t="s">
        <v>199</v>
      </c>
      <c r="E547" s="10">
        <v>0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</row>
    <row r="548" spans="1:20" hidden="1" x14ac:dyDescent="0.15">
      <c r="A548" s="4" t="s">
        <v>599</v>
      </c>
      <c r="C548" s="5"/>
      <c r="D548" s="9" t="s">
        <v>200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</row>
    <row r="549" spans="1:20" hidden="1" x14ac:dyDescent="0.15">
      <c r="A549" s="4" t="s">
        <v>599</v>
      </c>
      <c r="C549" s="5"/>
      <c r="D549" s="9" t="s">
        <v>208</v>
      </c>
      <c r="E549" s="10">
        <v>0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</row>
    <row r="550" spans="1:20" hidden="1" x14ac:dyDescent="0.15">
      <c r="A550" s="4" t="s">
        <v>599</v>
      </c>
      <c r="C550" s="5"/>
      <c r="D550" s="9" t="s">
        <v>209</v>
      </c>
      <c r="E550" s="10">
        <v>0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</row>
    <row r="551" spans="1:20" hidden="1" x14ac:dyDescent="0.15">
      <c r="A551" s="4" t="s">
        <v>599</v>
      </c>
      <c r="C551" s="5"/>
      <c r="D551" s="9" t="s">
        <v>210</v>
      </c>
      <c r="E551" s="10">
        <v>0</v>
      </c>
      <c r="F551" s="10">
        <v>0</v>
      </c>
      <c r="G551" s="10">
        <v>0</v>
      </c>
      <c r="H551" s="10">
        <v>0</v>
      </c>
      <c r="I551" s="10">
        <v>0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0</v>
      </c>
      <c r="R551" s="10">
        <v>0</v>
      </c>
      <c r="S551" s="10">
        <v>0</v>
      </c>
      <c r="T551" s="10">
        <v>0</v>
      </c>
    </row>
    <row r="552" spans="1:20" hidden="1" x14ac:dyDescent="0.15">
      <c r="A552" s="4" t="s">
        <v>599</v>
      </c>
      <c r="C552" s="5"/>
      <c r="D552" s="9" t="s">
        <v>211</v>
      </c>
      <c r="E552" s="10">
        <v>0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</row>
    <row r="553" spans="1:20" hidden="1" x14ac:dyDescent="0.15">
      <c r="A553" s="4" t="s">
        <v>599</v>
      </c>
      <c r="C553" s="5"/>
      <c r="D553" s="9" t="s">
        <v>212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hidden="1" x14ac:dyDescent="0.15">
      <c r="A554" s="4" t="s">
        <v>599</v>
      </c>
      <c r="C554" s="5"/>
      <c r="D554" s="9" t="s">
        <v>213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hidden="1" x14ac:dyDescent="0.15">
      <c r="A555" s="4" t="s">
        <v>599</v>
      </c>
      <c r="C555" s="5"/>
      <c r="D555" s="9" t="s">
        <v>214</v>
      </c>
      <c r="E555" s="10">
        <v>0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</row>
    <row r="556" spans="1:20" hidden="1" x14ac:dyDescent="0.15">
      <c r="A556" s="4" t="s">
        <v>599</v>
      </c>
      <c r="C556" s="5"/>
      <c r="D556" s="9" t="s">
        <v>215</v>
      </c>
      <c r="E556" s="10">
        <v>0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</row>
    <row r="557" spans="1:20" hidden="1" x14ac:dyDescent="0.15">
      <c r="A557" s="4" t="s">
        <v>599</v>
      </c>
      <c r="C557" s="5"/>
      <c r="D557" s="9" t="s">
        <v>194</v>
      </c>
      <c r="E557" s="10">
        <v>0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</row>
    <row r="558" spans="1:20" hidden="1" x14ac:dyDescent="0.15">
      <c r="A558" s="4" t="s">
        <v>599</v>
      </c>
      <c r="C558" s="5"/>
      <c r="D558" s="9" t="s">
        <v>216</v>
      </c>
      <c r="E558" s="10">
        <v>0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</row>
    <row r="559" spans="1:20" hidden="1" x14ac:dyDescent="0.15">
      <c r="A559" s="4" t="s">
        <v>599</v>
      </c>
      <c r="C559" s="5"/>
      <c r="D559" s="9" t="s">
        <v>217</v>
      </c>
      <c r="E559" s="10">
        <v>0</v>
      </c>
      <c r="F559" s="10">
        <v>0</v>
      </c>
      <c r="G559" s="10">
        <v>0</v>
      </c>
      <c r="H559" s="10">
        <v>0</v>
      </c>
      <c r="I559" s="10">
        <v>0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</row>
    <row r="560" spans="1:20" hidden="1" x14ac:dyDescent="0.15">
      <c r="A560" s="4" t="s">
        <v>599</v>
      </c>
      <c r="C560" s="5"/>
      <c r="D560" s="9" t="s">
        <v>218</v>
      </c>
      <c r="E560" s="10">
        <v>0</v>
      </c>
      <c r="F560" s="10">
        <v>0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</row>
    <row r="561" spans="1:20" hidden="1" x14ac:dyDescent="0.15">
      <c r="A561" s="4" t="s">
        <v>599</v>
      </c>
      <c r="C561" s="5"/>
      <c r="D561" s="9" t="s">
        <v>219</v>
      </c>
      <c r="E561" s="10">
        <v>0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</row>
    <row r="562" spans="1:20" hidden="1" x14ac:dyDescent="0.15">
      <c r="A562" s="4" t="s">
        <v>599</v>
      </c>
      <c r="C562" s="5"/>
      <c r="D562" s="8" t="s">
        <v>1</v>
      </c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idden="1" x14ac:dyDescent="0.15">
      <c r="A563" s="4" t="s">
        <v>599</v>
      </c>
      <c r="C563" s="5"/>
      <c r="D563" s="9" t="s">
        <v>199</v>
      </c>
      <c r="E563" s="10">
        <v>0</v>
      </c>
      <c r="F563" s="10">
        <v>0</v>
      </c>
      <c r="G563" s="10">
        <v>0</v>
      </c>
      <c r="H563" s="10">
        <v>0</v>
      </c>
      <c r="I563" s="10">
        <v>0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</row>
    <row r="564" spans="1:20" hidden="1" x14ac:dyDescent="0.15">
      <c r="A564" s="4" t="s">
        <v>599</v>
      </c>
      <c r="C564" s="5"/>
      <c r="D564" s="9" t="s">
        <v>200</v>
      </c>
      <c r="E564" s="10">
        <v>0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</row>
    <row r="565" spans="1:20" hidden="1" x14ac:dyDescent="0.15">
      <c r="A565" s="4" t="s">
        <v>599</v>
      </c>
      <c r="C565" s="5"/>
      <c r="D565" s="9" t="s">
        <v>208</v>
      </c>
      <c r="E565" s="10">
        <v>0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</row>
    <row r="566" spans="1:20" hidden="1" x14ac:dyDescent="0.15">
      <c r="A566" s="4" t="s">
        <v>599</v>
      </c>
      <c r="C566" s="5"/>
      <c r="D566" s="9" t="s">
        <v>209</v>
      </c>
      <c r="E566" s="10">
        <v>0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</row>
    <row r="567" spans="1:20" hidden="1" x14ac:dyDescent="0.15">
      <c r="A567" s="4" t="s">
        <v>599</v>
      </c>
      <c r="C567" s="5"/>
      <c r="D567" s="9" t="s">
        <v>210</v>
      </c>
      <c r="E567" s="10">
        <v>0</v>
      </c>
      <c r="F567" s="10">
        <v>0</v>
      </c>
      <c r="G567" s="10">
        <v>0</v>
      </c>
      <c r="H567" s="10">
        <v>0</v>
      </c>
      <c r="I567" s="10">
        <v>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</row>
    <row r="568" spans="1:20" hidden="1" x14ac:dyDescent="0.15">
      <c r="A568" s="4" t="s">
        <v>599</v>
      </c>
      <c r="C568" s="5"/>
      <c r="D568" s="9" t="s">
        <v>211</v>
      </c>
      <c r="E568" s="10">
        <v>0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</row>
    <row r="569" spans="1:20" hidden="1" x14ac:dyDescent="0.15">
      <c r="A569" s="4" t="s">
        <v>599</v>
      </c>
      <c r="C569" s="5"/>
      <c r="D569" s="9" t="s">
        <v>212</v>
      </c>
      <c r="E569" s="10">
        <v>0</v>
      </c>
      <c r="F569" s="10">
        <v>0</v>
      </c>
      <c r="G569" s="10">
        <v>0</v>
      </c>
      <c r="H569" s="10">
        <v>0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</row>
    <row r="570" spans="1:20" hidden="1" x14ac:dyDescent="0.15">
      <c r="A570" s="4" t="s">
        <v>599</v>
      </c>
      <c r="C570" s="5"/>
      <c r="D570" s="9" t="s">
        <v>213</v>
      </c>
      <c r="E570" s="10">
        <v>0</v>
      </c>
      <c r="F570" s="10">
        <v>0</v>
      </c>
      <c r="G570" s="10">
        <v>0</v>
      </c>
      <c r="H570" s="10">
        <v>0</v>
      </c>
      <c r="I570" s="10">
        <v>0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</row>
    <row r="571" spans="1:20" hidden="1" x14ac:dyDescent="0.15">
      <c r="A571" s="4" t="s">
        <v>599</v>
      </c>
      <c r="C571" s="5"/>
      <c r="D571" s="9" t="s">
        <v>214</v>
      </c>
      <c r="E571" s="10">
        <v>0</v>
      </c>
      <c r="F571" s="10">
        <v>0</v>
      </c>
      <c r="G571" s="10">
        <v>0</v>
      </c>
      <c r="H571" s="10">
        <v>0</v>
      </c>
      <c r="I571" s="10">
        <v>0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</row>
    <row r="572" spans="1:20" hidden="1" x14ac:dyDescent="0.15">
      <c r="A572" s="4" t="s">
        <v>599</v>
      </c>
      <c r="C572" s="5"/>
      <c r="D572" s="9" t="s">
        <v>215</v>
      </c>
      <c r="E572" s="10">
        <v>0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</row>
    <row r="573" spans="1:20" hidden="1" x14ac:dyDescent="0.15">
      <c r="A573" s="4" t="s">
        <v>599</v>
      </c>
      <c r="C573" s="5"/>
      <c r="D573" s="9" t="s">
        <v>194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</row>
    <row r="574" spans="1:20" hidden="1" x14ac:dyDescent="0.15">
      <c r="A574" s="4" t="s">
        <v>599</v>
      </c>
      <c r="C574" s="5"/>
      <c r="D574" s="9" t="s">
        <v>216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0</v>
      </c>
    </row>
    <row r="575" spans="1:20" hidden="1" x14ac:dyDescent="0.15">
      <c r="A575" s="4" t="s">
        <v>599</v>
      </c>
      <c r="C575" s="5"/>
      <c r="D575" s="9" t="s">
        <v>217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0</v>
      </c>
    </row>
    <row r="576" spans="1:20" hidden="1" x14ac:dyDescent="0.15">
      <c r="A576" s="4" t="s">
        <v>599</v>
      </c>
      <c r="C576" s="5"/>
      <c r="D576" s="9" t="s">
        <v>218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0</v>
      </c>
    </row>
    <row r="577" spans="1:20" hidden="1" x14ac:dyDescent="0.15">
      <c r="A577" s="4" t="s">
        <v>599</v>
      </c>
      <c r="C577" s="5"/>
      <c r="D577" s="9" t="s">
        <v>219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0</v>
      </c>
    </row>
    <row r="578" spans="1:20" hidden="1" x14ac:dyDescent="0.15">
      <c r="A578" s="4" t="s">
        <v>599</v>
      </c>
      <c r="C578" s="5"/>
      <c r="D578" s="8" t="s">
        <v>2</v>
      </c>
      <c r="E578" s="10">
        <v>49103800</v>
      </c>
      <c r="F578" s="10">
        <v>51119330</v>
      </c>
      <c r="G578" s="10">
        <v>48969790</v>
      </c>
      <c r="H578" s="10">
        <v>50166370</v>
      </c>
      <c r="I578" s="10">
        <v>47335640</v>
      </c>
      <c r="J578" s="10">
        <v>46644300</v>
      </c>
      <c r="K578" s="10">
        <v>48561710</v>
      </c>
      <c r="L578" s="10">
        <v>51768580</v>
      </c>
      <c r="M578" s="10">
        <v>42722140</v>
      </c>
      <c r="N578" s="10">
        <v>47866210</v>
      </c>
      <c r="O578" s="10">
        <v>50138820</v>
      </c>
      <c r="P578" s="10">
        <v>43258820</v>
      </c>
      <c r="Q578" s="10">
        <v>50012120</v>
      </c>
      <c r="R578" s="10">
        <v>44674600</v>
      </c>
      <c r="S578" s="10">
        <v>49547990</v>
      </c>
      <c r="T578" s="10">
        <v>51779800</v>
      </c>
    </row>
    <row r="579" spans="1:20" hidden="1" x14ac:dyDescent="0.15">
      <c r="A579" s="4" t="s">
        <v>599</v>
      </c>
      <c r="C579" s="8" t="s">
        <v>220</v>
      </c>
      <c r="D579" s="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idden="1" x14ac:dyDescent="0.15">
      <c r="A580" s="4" t="s">
        <v>599</v>
      </c>
      <c r="C580" s="5"/>
      <c r="D580" s="8" t="s">
        <v>40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idden="1" x14ac:dyDescent="0.15">
      <c r="A581" s="4" t="s">
        <v>599</v>
      </c>
      <c r="C581" s="5"/>
      <c r="D581" s="9" t="s">
        <v>3</v>
      </c>
      <c r="E581" s="10">
        <v>0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</row>
    <row r="582" spans="1:20" hidden="1" x14ac:dyDescent="0.15">
      <c r="A582" s="4" t="s">
        <v>599</v>
      </c>
      <c r="C582" s="5"/>
      <c r="D582" s="9" t="s">
        <v>4</v>
      </c>
      <c r="E582" s="10">
        <v>766.24012587502398</v>
      </c>
      <c r="F582" s="10">
        <v>773.59353927172299</v>
      </c>
      <c r="G582" s="10">
        <v>707.13987540941491</v>
      </c>
      <c r="H582" s="10">
        <v>710.2929948122935</v>
      </c>
      <c r="I582" s="10">
        <v>629.85767702067233</v>
      </c>
      <c r="J582" s="10">
        <v>589.99948265650528</v>
      </c>
      <c r="K582" s="10">
        <v>584.7970586346413</v>
      </c>
      <c r="L582" s="10">
        <v>686.54871234988116</v>
      </c>
      <c r="M582" s="10">
        <v>473.16236022805924</v>
      </c>
      <c r="N582" s="10">
        <v>564.71431935435533</v>
      </c>
      <c r="O582" s="10">
        <v>579.08130499004551</v>
      </c>
      <c r="P582" s="10">
        <v>446.80861501794641</v>
      </c>
      <c r="Q582" s="10">
        <v>516.19641926943962</v>
      </c>
      <c r="R582" s="10">
        <v>415.94193978835295</v>
      </c>
      <c r="S582" s="10">
        <v>437.60257672739203</v>
      </c>
      <c r="T582" s="10">
        <v>286.03698827592603</v>
      </c>
    </row>
    <row r="583" spans="1:20" hidden="1" x14ac:dyDescent="0.15">
      <c r="A583" s="4" t="s">
        <v>599</v>
      </c>
      <c r="C583" s="5"/>
      <c r="D583" s="9" t="s">
        <v>5</v>
      </c>
      <c r="E583" s="10">
        <v>185.74058613234004</v>
      </c>
      <c r="F583" s="10">
        <v>185.74058613234004</v>
      </c>
      <c r="G583" s="10">
        <v>185.74058613234004</v>
      </c>
      <c r="H583" s="10">
        <v>185.74058613234004</v>
      </c>
      <c r="I583" s="10">
        <v>185.74058613234004</v>
      </c>
      <c r="J583" s="10">
        <v>185.74058613234004</v>
      </c>
      <c r="K583" s="10">
        <v>185.74058613234004</v>
      </c>
      <c r="L583" s="10">
        <v>185.74058613234004</v>
      </c>
      <c r="M583" s="10">
        <v>185.74058613234004</v>
      </c>
      <c r="N583" s="10">
        <v>185.74058613234004</v>
      </c>
      <c r="O583" s="10">
        <v>185.74058613234004</v>
      </c>
      <c r="P583" s="10">
        <v>185.74058613234004</v>
      </c>
      <c r="Q583" s="10">
        <v>185.74058613234004</v>
      </c>
      <c r="R583" s="10">
        <v>185.74058613234004</v>
      </c>
      <c r="S583" s="10">
        <v>185.74058613234004</v>
      </c>
      <c r="T583" s="10">
        <v>185.74058613234004</v>
      </c>
    </row>
    <row r="584" spans="1:20" hidden="1" x14ac:dyDescent="0.15">
      <c r="A584" s="4" t="s">
        <v>599</v>
      </c>
      <c r="C584" s="5"/>
      <c r="D584" s="9" t="s">
        <v>6</v>
      </c>
      <c r="E584" s="10">
        <v>10.817384882152719</v>
      </c>
      <c r="F584" s="10">
        <v>10.798207493988111</v>
      </c>
      <c r="G584" s="10">
        <v>10.795085593589221</v>
      </c>
      <c r="H584" s="10">
        <v>10.81337101021129</v>
      </c>
      <c r="I584" s="10">
        <v>10.81114108135494</v>
      </c>
      <c r="J584" s="10">
        <v>10.80088340861573</v>
      </c>
      <c r="K584" s="10">
        <v>10.789287778562713</v>
      </c>
      <c r="L584" s="10">
        <v>10.79999143707319</v>
      </c>
      <c r="M584" s="10">
        <v>10.798207493988111</v>
      </c>
      <c r="N584" s="10">
        <v>10.782152006222393</v>
      </c>
      <c r="O584" s="10">
        <v>10.785273906621283</v>
      </c>
      <c r="P584" s="10">
        <v>10.787057849706363</v>
      </c>
      <c r="Q584" s="10">
        <v>10.794193622046681</v>
      </c>
      <c r="R584" s="10">
        <v>10.780814048908583</v>
      </c>
      <c r="S584" s="10">
        <v>10.778138134280963</v>
      </c>
      <c r="T584" s="10">
        <v>10.713470197446821</v>
      </c>
    </row>
    <row r="585" spans="1:20" hidden="1" x14ac:dyDescent="0.15">
      <c r="A585" s="4" t="s">
        <v>599</v>
      </c>
      <c r="C585" s="5"/>
      <c r="D585" s="9" t="s">
        <v>7</v>
      </c>
      <c r="E585" s="10">
        <v>291.75541783514939</v>
      </c>
      <c r="F585" s="10">
        <v>291.75541783514939</v>
      </c>
      <c r="G585" s="10">
        <v>291.75541783514939</v>
      </c>
      <c r="H585" s="10">
        <v>291.75541783514939</v>
      </c>
      <c r="I585" s="10">
        <v>291.75541783514939</v>
      </c>
      <c r="J585" s="10">
        <v>291.75541783514939</v>
      </c>
      <c r="K585" s="10">
        <v>291.75541783514939</v>
      </c>
      <c r="L585" s="10">
        <v>291.75541783514939</v>
      </c>
      <c r="M585" s="10">
        <v>291.75541783514939</v>
      </c>
      <c r="N585" s="10">
        <v>291.75541783514939</v>
      </c>
      <c r="O585" s="10">
        <v>291.75541783514939</v>
      </c>
      <c r="P585" s="10">
        <v>291.75541783514939</v>
      </c>
      <c r="Q585" s="10">
        <v>291.75541783514939</v>
      </c>
      <c r="R585" s="10">
        <v>291.75541783514939</v>
      </c>
      <c r="S585" s="10">
        <v>291.75541783514939</v>
      </c>
      <c r="T585" s="10">
        <v>291.75541783514939</v>
      </c>
    </row>
    <row r="586" spans="1:20" hidden="1" x14ac:dyDescent="0.15">
      <c r="A586" s="4" t="s">
        <v>599</v>
      </c>
      <c r="C586" s="5"/>
      <c r="D586" s="9" t="s">
        <v>8</v>
      </c>
      <c r="E586" s="10">
        <v>111.47191360006849</v>
      </c>
      <c r="F586" s="10">
        <v>111.47191360006849</v>
      </c>
      <c r="G586" s="10">
        <v>111.47191360006849</v>
      </c>
      <c r="H586" s="10">
        <v>111.47191360006849</v>
      </c>
      <c r="I586" s="10">
        <v>111.47191360006849</v>
      </c>
      <c r="J586" s="10">
        <v>111.47191360006849</v>
      </c>
      <c r="K586" s="10">
        <v>111.47191360006849</v>
      </c>
      <c r="L586" s="10">
        <v>111.47191360006849</v>
      </c>
      <c r="M586" s="10">
        <v>111.47191360006849</v>
      </c>
      <c r="N586" s="10">
        <v>111.47191360006849</v>
      </c>
      <c r="O586" s="10">
        <v>111.47191360006849</v>
      </c>
      <c r="P586" s="10">
        <v>111.47191360006849</v>
      </c>
      <c r="Q586" s="10">
        <v>111.47191360006849</v>
      </c>
      <c r="R586" s="10">
        <v>111.47191360006849</v>
      </c>
      <c r="S586" s="10">
        <v>111.47191360006849</v>
      </c>
      <c r="T586" s="10">
        <v>111.47191360006849</v>
      </c>
    </row>
    <row r="587" spans="1:20" hidden="1" x14ac:dyDescent="0.15">
      <c r="A587" s="4" t="s">
        <v>599</v>
      </c>
      <c r="C587" s="5"/>
      <c r="D587" s="9" t="s">
        <v>9</v>
      </c>
      <c r="E587" s="10">
        <v>146.66821869715068</v>
      </c>
      <c r="F587" s="10">
        <v>144.46549497284838</v>
      </c>
      <c r="G587" s="10">
        <v>151.3046867752731</v>
      </c>
      <c r="H587" s="10">
        <v>141.76192922740992</v>
      </c>
      <c r="I587" s="10">
        <v>138.72833401123171</v>
      </c>
      <c r="J587" s="10">
        <v>145.25890365993763</v>
      </c>
      <c r="K587" s="10">
        <v>147.88085400923367</v>
      </c>
      <c r="L587" s="10">
        <v>140.48328802117896</v>
      </c>
      <c r="M587" s="10">
        <v>145.61747622003867</v>
      </c>
      <c r="N587" s="10">
        <v>138.09548020179963</v>
      </c>
      <c r="O587" s="10">
        <v>140.21837247304461</v>
      </c>
      <c r="P587" s="10">
        <v>143.61990595052055</v>
      </c>
      <c r="Q587" s="10">
        <v>139.9971635304947</v>
      </c>
      <c r="R587" s="10">
        <v>141.33645880161839</v>
      </c>
      <c r="S587" s="10">
        <v>141.22273242994456</v>
      </c>
      <c r="T587" s="10">
        <v>136.415897787197</v>
      </c>
    </row>
    <row r="588" spans="1:20" hidden="1" x14ac:dyDescent="0.15">
      <c r="A588" s="4" t="s">
        <v>599</v>
      </c>
      <c r="C588" s="5"/>
      <c r="D588" s="9" t="s">
        <v>10</v>
      </c>
      <c r="E588" s="10">
        <v>73.845432035336344</v>
      </c>
      <c r="F588" s="10">
        <v>70.494294950013909</v>
      </c>
      <c r="G588" s="10">
        <v>61.750743904266471</v>
      </c>
      <c r="H588" s="10">
        <v>62.549058434839694</v>
      </c>
      <c r="I588" s="10">
        <v>54.597578118867695</v>
      </c>
      <c r="J588" s="10">
        <v>52.553625329137496</v>
      </c>
      <c r="K588" s="10">
        <v>47.034997395443092</v>
      </c>
      <c r="L588" s="10">
        <v>61.854212603201105</v>
      </c>
      <c r="M588" s="10">
        <v>44.066516101870285</v>
      </c>
      <c r="N588" s="10">
        <v>45.878110304768832</v>
      </c>
      <c r="O588" s="10">
        <v>58.538308393808997</v>
      </c>
      <c r="P588" s="10">
        <v>42.451601624101784</v>
      </c>
      <c r="Q588" s="10">
        <v>54.39153269254097</v>
      </c>
      <c r="R588" s="10">
        <v>39.482228358986433</v>
      </c>
      <c r="S588" s="10">
        <v>46.113590791999371</v>
      </c>
      <c r="T588" s="10">
        <v>30.393930312047321</v>
      </c>
    </row>
    <row r="589" spans="1:20" hidden="1" x14ac:dyDescent="0.15">
      <c r="A589" s="4" t="s">
        <v>599</v>
      </c>
      <c r="C589" s="5"/>
      <c r="D589" s="9" t="s">
        <v>11</v>
      </c>
      <c r="E589" s="10">
        <v>50.948968524108203</v>
      </c>
      <c r="F589" s="10">
        <v>49.939256737953031</v>
      </c>
      <c r="G589" s="10">
        <v>45.761262032696102</v>
      </c>
      <c r="H589" s="10">
        <v>44.308686375669865</v>
      </c>
      <c r="I589" s="10">
        <v>39.174498176810161</v>
      </c>
      <c r="J589" s="10">
        <v>38.53138669463889</v>
      </c>
      <c r="K589" s="10">
        <v>34.899278573416389</v>
      </c>
      <c r="L589" s="10">
        <v>42.286586888731897</v>
      </c>
      <c r="M589" s="10">
        <v>30.203494387715054</v>
      </c>
      <c r="N589" s="10">
        <v>34.82613690692812</v>
      </c>
      <c r="O589" s="10">
        <v>36.832626891871641</v>
      </c>
      <c r="P589" s="10">
        <v>27.659145562619969</v>
      </c>
      <c r="Q589" s="10">
        <v>31.944176852981681</v>
      </c>
      <c r="R589" s="10">
        <v>25.185708475156808</v>
      </c>
      <c r="S589" s="10">
        <v>26.022377782059241</v>
      </c>
      <c r="T589" s="10">
        <v>16.497905650818115</v>
      </c>
    </row>
    <row r="590" spans="1:20" hidden="1" x14ac:dyDescent="0.15">
      <c r="A590" s="4" t="s">
        <v>599</v>
      </c>
      <c r="C590" s="5"/>
      <c r="D590" s="9" t="s">
        <v>12</v>
      </c>
      <c r="E590" s="10">
        <v>0.94504384932103125</v>
      </c>
      <c r="F590" s="10">
        <v>11.632200886262924</v>
      </c>
      <c r="G590" s="10">
        <v>44.721223214094572</v>
      </c>
      <c r="H590" s="10">
        <v>29.965783971628166</v>
      </c>
      <c r="I590" s="10">
        <v>11.652270245970071</v>
      </c>
      <c r="J590" s="10">
        <v>85.846463154439519</v>
      </c>
      <c r="K590" s="10">
        <v>9.0071286365679786</v>
      </c>
      <c r="L590" s="10">
        <v>48.76230028757162</v>
      </c>
      <c r="M590" s="10">
        <v>82.248695937604808</v>
      </c>
      <c r="N590" s="10">
        <v>24.814202327688935</v>
      </c>
      <c r="O590" s="10">
        <v>58.263135172935435</v>
      </c>
      <c r="P590" s="10">
        <v>86.709891607618147</v>
      </c>
      <c r="Q590" s="10">
        <v>70.561192815704402</v>
      </c>
      <c r="R590" s="10">
        <v>88.557610657989557</v>
      </c>
      <c r="S590" s="10">
        <v>89.398739822604696</v>
      </c>
      <c r="T590" s="10">
        <v>115.23424956650182</v>
      </c>
    </row>
    <row r="591" spans="1:20" hidden="1" x14ac:dyDescent="0.15">
      <c r="A591" s="4" t="s">
        <v>599</v>
      </c>
      <c r="C591" s="5"/>
      <c r="D591" s="9" t="s">
        <v>13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</row>
    <row r="592" spans="1:20" hidden="1" x14ac:dyDescent="0.15">
      <c r="A592" s="4" t="s">
        <v>599</v>
      </c>
      <c r="C592" s="5"/>
      <c r="D592" s="9" t="s">
        <v>14</v>
      </c>
      <c r="E592" s="10">
        <v>0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</row>
    <row r="593" spans="1:20" hidden="1" x14ac:dyDescent="0.15">
      <c r="A593" s="4" t="s">
        <v>599</v>
      </c>
      <c r="C593" s="5"/>
      <c r="D593" s="9" t="s">
        <v>15</v>
      </c>
      <c r="E593" s="10">
        <v>9.1645616138262724</v>
      </c>
      <c r="F593" s="10">
        <v>8.8207065841771382</v>
      </c>
      <c r="G593" s="10">
        <v>8.861291289362704</v>
      </c>
      <c r="H593" s="10">
        <v>8.4737296541291141</v>
      </c>
      <c r="I593" s="10">
        <v>8.5410735055908766</v>
      </c>
      <c r="J593" s="10">
        <v>8.5656027230107252</v>
      </c>
      <c r="K593" s="10">
        <v>8.280617815169224</v>
      </c>
      <c r="L593" s="10">
        <v>8.2485068396377876</v>
      </c>
      <c r="M593" s="10">
        <v>8.2386951526698482</v>
      </c>
      <c r="N593" s="10">
        <v>8.0941957627783836</v>
      </c>
      <c r="O593" s="10">
        <v>8.0946417485496536</v>
      </c>
      <c r="P593" s="10">
        <v>8.0500431714226579</v>
      </c>
      <c r="Q593" s="10">
        <v>8.0237300109177312</v>
      </c>
      <c r="R593" s="10">
        <v>7.8988539949621446</v>
      </c>
      <c r="S593" s="10">
        <v>7.8016290968252946</v>
      </c>
      <c r="T593" s="10">
        <v>7.6433041480244608</v>
      </c>
    </row>
    <row r="594" spans="1:20" hidden="1" x14ac:dyDescent="0.15">
      <c r="A594" s="4" t="s">
        <v>599</v>
      </c>
      <c r="C594" s="5"/>
      <c r="D594" s="9" t="s">
        <v>16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</row>
    <row r="595" spans="1:20" hidden="1" x14ac:dyDescent="0.15">
      <c r="A595" s="4" t="s">
        <v>599</v>
      </c>
      <c r="C595" s="5"/>
      <c r="D595" s="9" t="s">
        <v>219</v>
      </c>
      <c r="E595" s="10">
        <v>1647.5976530444771</v>
      </c>
      <c r="F595" s="10">
        <v>1658.7116184645245</v>
      </c>
      <c r="G595" s="10">
        <v>1619.302085786255</v>
      </c>
      <c r="H595" s="10">
        <v>1597.1330250679682</v>
      </c>
      <c r="I595" s="10">
        <v>1482.3300437422845</v>
      </c>
      <c r="J595" s="10">
        <v>1520.5242651938431</v>
      </c>
      <c r="K595" s="10">
        <v>1431.6562484390497</v>
      </c>
      <c r="L595" s="10">
        <v>1587.9515159948337</v>
      </c>
      <c r="M595" s="10">
        <v>1383.3033630895038</v>
      </c>
      <c r="N595" s="10">
        <v>1416.1729604178706</v>
      </c>
      <c r="O595" s="10">
        <v>1480.7811351586638</v>
      </c>
      <c r="P595" s="10">
        <v>1355.0541783514939</v>
      </c>
      <c r="Q595" s="10">
        <v>1420.8763263616836</v>
      </c>
      <c r="R595" s="10">
        <v>1318.1515316935327</v>
      </c>
      <c r="S595" s="10">
        <v>1347.9072563668929</v>
      </c>
      <c r="T595" s="10">
        <v>1191.9036635055195</v>
      </c>
    </row>
    <row r="596" spans="1:20" hidden="1" x14ac:dyDescent="0.15">
      <c r="A596" s="4" t="s">
        <v>599</v>
      </c>
      <c r="C596" s="5"/>
      <c r="D596" s="8" t="s">
        <v>36</v>
      </c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idden="1" x14ac:dyDescent="0.15">
      <c r="A597" s="4" t="s">
        <v>599</v>
      </c>
      <c r="C597" s="5"/>
      <c r="D597" s="9" t="s">
        <v>17</v>
      </c>
      <c r="E597" s="10">
        <v>461.5738659473808</v>
      </c>
      <c r="F597" s="10">
        <v>536.32063522645365</v>
      </c>
      <c r="G597" s="10">
        <v>482.17974653736644</v>
      </c>
      <c r="H597" s="10">
        <v>551.51403249630721</v>
      </c>
      <c r="I597" s="10">
        <v>540.82330757319517</v>
      </c>
      <c r="J597" s="10">
        <v>474.45393502165706</v>
      </c>
      <c r="K597" s="10">
        <v>642.85504035279257</v>
      </c>
      <c r="L597" s="10">
        <v>629.09950120951339</v>
      </c>
      <c r="M597" s="10">
        <v>430.86819158121574</v>
      </c>
      <c r="N597" s="10">
        <v>625.24841407459735</v>
      </c>
      <c r="O597" s="10">
        <v>660.90453050185886</v>
      </c>
      <c r="P597" s="10">
        <v>479.93242423593716</v>
      </c>
      <c r="Q597" s="10">
        <v>712.84447940972882</v>
      </c>
      <c r="R597" s="10">
        <v>577.10202013714945</v>
      </c>
      <c r="S597" s="10">
        <v>761.2941436716402</v>
      </c>
      <c r="T597" s="10">
        <v>1012.2097524600574</v>
      </c>
    </row>
    <row r="598" spans="1:20" hidden="1" x14ac:dyDescent="0.15">
      <c r="A598" s="4" t="s">
        <v>599</v>
      </c>
      <c r="C598" s="5"/>
      <c r="D598" s="9" t="s">
        <v>18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</row>
    <row r="599" spans="1:20" hidden="1" x14ac:dyDescent="0.15">
      <c r="A599" s="4" t="s">
        <v>599</v>
      </c>
      <c r="C599" s="5"/>
      <c r="D599" s="9" t="s">
        <v>19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10">
        <v>0</v>
      </c>
      <c r="K599" s="10">
        <v>0</v>
      </c>
      <c r="L599" s="10">
        <v>0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</row>
    <row r="600" spans="1:20" hidden="1" x14ac:dyDescent="0.15">
      <c r="A600" s="4" t="s">
        <v>599</v>
      </c>
      <c r="C600" s="5"/>
      <c r="D600" s="9" t="s">
        <v>20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</row>
    <row r="601" spans="1:20" hidden="1" x14ac:dyDescent="0.15">
      <c r="A601" s="4" t="s">
        <v>599</v>
      </c>
      <c r="C601" s="5"/>
      <c r="D601" s="9" t="s">
        <v>21</v>
      </c>
      <c r="E601" s="10">
        <v>60.583599140853003</v>
      </c>
      <c r="F601" s="10">
        <v>60.583599140853003</v>
      </c>
      <c r="G601" s="10">
        <v>60.583599140853003</v>
      </c>
      <c r="H601" s="10">
        <v>60.583599140853003</v>
      </c>
      <c r="I601" s="10">
        <v>60.583599140853003</v>
      </c>
      <c r="J601" s="10">
        <v>60.583599140853003</v>
      </c>
      <c r="K601" s="10">
        <v>60.583599140853003</v>
      </c>
      <c r="L601" s="10">
        <v>60.583599140853003</v>
      </c>
      <c r="M601" s="10">
        <v>60.583599140853003</v>
      </c>
      <c r="N601" s="10">
        <v>60.583599140853003</v>
      </c>
      <c r="O601" s="10">
        <v>60.583599140853003</v>
      </c>
      <c r="P601" s="10">
        <v>60.583599140853003</v>
      </c>
      <c r="Q601" s="10">
        <v>60.583599140853003</v>
      </c>
      <c r="R601" s="10">
        <v>60.583599140853003</v>
      </c>
      <c r="S601" s="10">
        <v>60.583599140853003</v>
      </c>
      <c r="T601" s="10">
        <v>60.583599140853003</v>
      </c>
    </row>
    <row r="602" spans="1:20" hidden="1" x14ac:dyDescent="0.15">
      <c r="A602" s="4" t="s">
        <v>599</v>
      </c>
      <c r="C602" s="5"/>
      <c r="D602" s="9" t="s">
        <v>22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</row>
    <row r="603" spans="1:20" hidden="1" x14ac:dyDescent="0.15">
      <c r="A603" s="4" t="s">
        <v>599</v>
      </c>
      <c r="C603" s="5"/>
      <c r="D603" s="9" t="s">
        <v>23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</row>
    <row r="604" spans="1:20" hidden="1" x14ac:dyDescent="0.15">
      <c r="A604" s="4" t="s">
        <v>599</v>
      </c>
      <c r="C604" s="5"/>
      <c r="D604" s="9" t="s">
        <v>24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</row>
    <row r="605" spans="1:20" hidden="1" x14ac:dyDescent="0.15">
      <c r="A605" s="4" t="s">
        <v>599</v>
      </c>
      <c r="C605" s="5"/>
      <c r="D605" s="9" t="s">
        <v>25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</row>
    <row r="606" spans="1:20" hidden="1" x14ac:dyDescent="0.15">
      <c r="A606" s="4" t="s">
        <v>599</v>
      </c>
      <c r="C606" s="5"/>
      <c r="D606" s="9" t="s">
        <v>26</v>
      </c>
      <c r="E606" s="10">
        <v>0</v>
      </c>
      <c r="F606" s="10">
        <v>0</v>
      </c>
      <c r="G606" s="10">
        <v>0</v>
      </c>
      <c r="H606" s="10">
        <v>0</v>
      </c>
      <c r="I606" s="10">
        <v>0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</row>
    <row r="607" spans="1:20" hidden="1" x14ac:dyDescent="0.15">
      <c r="A607" s="4" t="s">
        <v>599</v>
      </c>
      <c r="C607" s="5"/>
      <c r="D607" s="9" t="s">
        <v>27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</row>
    <row r="608" spans="1:20" hidden="1" x14ac:dyDescent="0.15">
      <c r="A608" s="4" t="s">
        <v>599</v>
      </c>
      <c r="C608" s="5"/>
      <c r="D608" s="9" t="s">
        <v>28</v>
      </c>
      <c r="E608" s="10">
        <v>20.204939381613968</v>
      </c>
      <c r="F608" s="10">
        <v>24.233974839266725</v>
      </c>
      <c r="G608" s="10">
        <v>21.917524743290588</v>
      </c>
      <c r="H608" s="10">
        <v>28.118064921256749</v>
      </c>
      <c r="I608" s="10">
        <v>27.36568692512434</v>
      </c>
      <c r="J608" s="10">
        <v>24.708057714126685</v>
      </c>
      <c r="K608" s="10">
        <v>30.688280921085493</v>
      </c>
      <c r="L608" s="10">
        <v>31.17083752559958</v>
      </c>
      <c r="M608" s="10">
        <v>30.591947994491182</v>
      </c>
      <c r="N608" s="10">
        <v>32.759884828634426</v>
      </c>
      <c r="O608" s="10">
        <v>33.850766025160731</v>
      </c>
      <c r="P608" s="10">
        <v>33.712064450295777</v>
      </c>
      <c r="Q608" s="10">
        <v>36.165432178051788</v>
      </c>
      <c r="R608" s="10">
        <v>36.586888731901894</v>
      </c>
      <c r="S608" s="10">
        <v>39.984854323207671</v>
      </c>
      <c r="T608" s="10">
        <v>44.608388813963273</v>
      </c>
    </row>
    <row r="609" spans="1:20" hidden="1" x14ac:dyDescent="0.15">
      <c r="A609" s="4" t="s">
        <v>599</v>
      </c>
      <c r="C609" s="5"/>
      <c r="D609" s="9" t="s">
        <v>29</v>
      </c>
      <c r="E609" s="10">
        <v>0</v>
      </c>
      <c r="F609" s="10">
        <v>0</v>
      </c>
      <c r="G609" s="10">
        <v>0</v>
      </c>
      <c r="H609" s="10">
        <v>0</v>
      </c>
      <c r="I609" s="10">
        <v>0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</row>
    <row r="610" spans="1:20" hidden="1" x14ac:dyDescent="0.15">
      <c r="A610" s="4" t="s">
        <v>599</v>
      </c>
      <c r="C610" s="5"/>
      <c r="D610" s="9" t="s">
        <v>30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</row>
    <row r="611" spans="1:20" hidden="1" x14ac:dyDescent="0.15">
      <c r="A611" s="4" t="s">
        <v>599</v>
      </c>
      <c r="C611" s="5"/>
      <c r="D611" s="9" t="s">
        <v>219</v>
      </c>
      <c r="E611" s="10">
        <v>542.36195848407647</v>
      </c>
      <c r="F611" s="10">
        <v>621.13776322080219</v>
      </c>
      <c r="G611" s="10">
        <v>564.68087042151001</v>
      </c>
      <c r="H611" s="10">
        <v>640.21525057264569</v>
      </c>
      <c r="I611" s="10">
        <v>628.77214765340125</v>
      </c>
      <c r="J611" s="10">
        <v>559.7451458908655</v>
      </c>
      <c r="K611" s="10">
        <v>734.12692041473099</v>
      </c>
      <c r="L611" s="10">
        <v>720.85349189019473</v>
      </c>
      <c r="M611" s="10">
        <v>522.04373871655991</v>
      </c>
      <c r="N611" s="10">
        <v>718.5918980440847</v>
      </c>
      <c r="O611" s="10">
        <v>755.33844968210133</v>
      </c>
      <c r="P611" s="10">
        <v>574.22808782708591</v>
      </c>
      <c r="Q611" s="10">
        <v>809.59351072863365</v>
      </c>
      <c r="R611" s="10">
        <v>674.27206202413311</v>
      </c>
      <c r="S611" s="10">
        <v>861.86259713570087</v>
      </c>
      <c r="T611" s="10">
        <v>1117.4017404148738</v>
      </c>
    </row>
    <row r="612" spans="1:20" hidden="1" x14ac:dyDescent="0.15">
      <c r="A612" s="4" t="s">
        <v>599</v>
      </c>
      <c r="C612" s="5"/>
      <c r="D612" s="8" t="s">
        <v>37</v>
      </c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idden="1" x14ac:dyDescent="0.15">
      <c r="A613" s="4" t="s">
        <v>599</v>
      </c>
      <c r="C613" s="5"/>
      <c r="D613" s="9" t="s">
        <v>199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</row>
    <row r="614" spans="1:20" hidden="1" x14ac:dyDescent="0.15">
      <c r="A614" s="4" t="s">
        <v>599</v>
      </c>
      <c r="C614" s="5"/>
      <c r="D614" s="9" t="s">
        <v>200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</row>
    <row r="615" spans="1:20" hidden="1" x14ac:dyDescent="0.15">
      <c r="A615" s="4" t="s">
        <v>599</v>
      </c>
      <c r="C615" s="5"/>
      <c r="D615" s="9" t="s">
        <v>208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</row>
    <row r="616" spans="1:20" hidden="1" x14ac:dyDescent="0.15">
      <c r="A616" s="4" t="s">
        <v>599</v>
      </c>
      <c r="C616" s="5"/>
      <c r="D616" s="9" t="s">
        <v>209</v>
      </c>
      <c r="E616" s="10">
        <v>0</v>
      </c>
      <c r="F616" s="10">
        <v>0</v>
      </c>
      <c r="G616" s="10">
        <v>0</v>
      </c>
      <c r="H616" s="10">
        <v>0</v>
      </c>
      <c r="I616" s="10">
        <v>0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</row>
    <row r="617" spans="1:20" hidden="1" x14ac:dyDescent="0.15">
      <c r="A617" s="4" t="s">
        <v>599</v>
      </c>
      <c r="C617" s="5"/>
      <c r="D617" s="9" t="s">
        <v>210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</row>
    <row r="618" spans="1:20" hidden="1" x14ac:dyDescent="0.15">
      <c r="A618" s="4" t="s">
        <v>599</v>
      </c>
      <c r="C618" s="5"/>
      <c r="D618" s="9" t="s">
        <v>211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</row>
    <row r="619" spans="1:20" hidden="1" x14ac:dyDescent="0.15">
      <c r="A619" s="4" t="s">
        <v>599</v>
      </c>
      <c r="C619" s="5"/>
      <c r="D619" s="9" t="s">
        <v>212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hidden="1" x14ac:dyDescent="0.15">
      <c r="A620" s="4" t="s">
        <v>599</v>
      </c>
      <c r="C620" s="5"/>
      <c r="D620" s="9" t="s">
        <v>213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hidden="1" x14ac:dyDescent="0.15">
      <c r="A621" s="4" t="s">
        <v>599</v>
      </c>
      <c r="C621" s="5"/>
      <c r="D621" s="9" t="s">
        <v>214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</row>
    <row r="622" spans="1:20" hidden="1" x14ac:dyDescent="0.15">
      <c r="A622" s="4" t="s">
        <v>599</v>
      </c>
      <c r="C622" s="5"/>
      <c r="D622" s="9" t="s">
        <v>215</v>
      </c>
      <c r="E622" s="10">
        <v>0</v>
      </c>
      <c r="F622" s="10">
        <v>0</v>
      </c>
      <c r="G622" s="10">
        <v>0</v>
      </c>
      <c r="H622" s="10">
        <v>0</v>
      </c>
      <c r="I622" s="10">
        <v>0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</row>
    <row r="623" spans="1:20" hidden="1" x14ac:dyDescent="0.15">
      <c r="A623" s="4" t="s">
        <v>599</v>
      </c>
      <c r="C623" s="5"/>
      <c r="D623" s="9" t="s">
        <v>194</v>
      </c>
      <c r="E623" s="10">
        <v>0</v>
      </c>
      <c r="F623" s="10">
        <v>0</v>
      </c>
      <c r="G623" s="10">
        <v>0</v>
      </c>
      <c r="H623" s="10">
        <v>0</v>
      </c>
      <c r="I623" s="10">
        <v>0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</row>
    <row r="624" spans="1:20" hidden="1" x14ac:dyDescent="0.15">
      <c r="A624" s="4" t="s">
        <v>599</v>
      </c>
      <c r="C624" s="5"/>
      <c r="D624" s="9" t="s">
        <v>216</v>
      </c>
      <c r="E624" s="10">
        <v>0</v>
      </c>
      <c r="F624" s="10">
        <v>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</row>
    <row r="625" spans="1:20" hidden="1" x14ac:dyDescent="0.15">
      <c r="A625" s="4" t="s">
        <v>599</v>
      </c>
      <c r="C625" s="5"/>
      <c r="D625" s="9" t="s">
        <v>217</v>
      </c>
      <c r="E625" s="10">
        <v>0</v>
      </c>
      <c r="F625" s="10">
        <v>0</v>
      </c>
      <c r="G625" s="10">
        <v>0</v>
      </c>
      <c r="H625" s="10">
        <v>0</v>
      </c>
      <c r="I625" s="10">
        <v>0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</row>
    <row r="626" spans="1:20" hidden="1" x14ac:dyDescent="0.15">
      <c r="A626" s="4" t="s">
        <v>599</v>
      </c>
      <c r="C626" s="5"/>
      <c r="D626" s="9" t="s">
        <v>218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</row>
    <row r="627" spans="1:20" hidden="1" x14ac:dyDescent="0.15">
      <c r="A627" s="4" t="s">
        <v>599</v>
      </c>
      <c r="C627" s="5"/>
      <c r="D627" s="9" t="s">
        <v>219</v>
      </c>
      <c r="E627" s="10">
        <v>0</v>
      </c>
      <c r="F627" s="10">
        <v>0</v>
      </c>
      <c r="G627" s="10">
        <v>0</v>
      </c>
      <c r="H627" s="10">
        <v>0</v>
      </c>
      <c r="I627" s="10">
        <v>0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</row>
    <row r="628" spans="1:20" hidden="1" x14ac:dyDescent="0.15">
      <c r="A628" s="4" t="s">
        <v>599</v>
      </c>
      <c r="C628" s="5"/>
      <c r="D628" s="8" t="s">
        <v>38</v>
      </c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idden="1" x14ac:dyDescent="0.15">
      <c r="A629" s="4" t="s">
        <v>599</v>
      </c>
      <c r="C629" s="5"/>
      <c r="D629" s="9" t="s">
        <v>199</v>
      </c>
      <c r="E629" s="10">
        <v>0</v>
      </c>
      <c r="F629" s="10">
        <v>0</v>
      </c>
      <c r="G629" s="10">
        <v>0</v>
      </c>
      <c r="H629" s="10">
        <v>0</v>
      </c>
      <c r="I629" s="10">
        <v>0</v>
      </c>
      <c r="J629" s="10">
        <v>0</v>
      </c>
      <c r="K629" s="10">
        <v>0</v>
      </c>
      <c r="L629" s="10">
        <v>0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</row>
    <row r="630" spans="1:20" hidden="1" x14ac:dyDescent="0.15">
      <c r="A630" s="4" t="s">
        <v>599</v>
      </c>
      <c r="C630" s="5"/>
      <c r="D630" s="9" t="s">
        <v>200</v>
      </c>
      <c r="E630" s="10">
        <v>0</v>
      </c>
      <c r="F630" s="10">
        <v>0</v>
      </c>
      <c r="G630" s="10">
        <v>0</v>
      </c>
      <c r="H630" s="10">
        <v>0</v>
      </c>
      <c r="I630" s="10">
        <v>0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</row>
    <row r="631" spans="1:20" hidden="1" x14ac:dyDescent="0.15">
      <c r="A631" s="4" t="s">
        <v>599</v>
      </c>
      <c r="C631" s="5"/>
      <c r="D631" s="9" t="s">
        <v>208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</row>
    <row r="632" spans="1:20" hidden="1" x14ac:dyDescent="0.15">
      <c r="A632" s="4" t="s">
        <v>599</v>
      </c>
      <c r="C632" s="5"/>
      <c r="D632" s="9" t="s">
        <v>209</v>
      </c>
      <c r="E632" s="10">
        <v>0</v>
      </c>
      <c r="F632" s="10">
        <v>0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</row>
    <row r="633" spans="1:20" hidden="1" x14ac:dyDescent="0.15">
      <c r="A633" s="4" t="s">
        <v>599</v>
      </c>
      <c r="C633" s="5"/>
      <c r="D633" s="9" t="s">
        <v>210</v>
      </c>
      <c r="E633" s="10">
        <v>0</v>
      </c>
      <c r="F633" s="10">
        <v>0</v>
      </c>
      <c r="G633" s="10">
        <v>0</v>
      </c>
      <c r="H633" s="10">
        <v>0</v>
      </c>
      <c r="I633" s="10">
        <v>0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</row>
    <row r="634" spans="1:20" hidden="1" x14ac:dyDescent="0.15">
      <c r="A634" s="4" t="s">
        <v>599</v>
      </c>
      <c r="C634" s="5"/>
      <c r="D634" s="9" t="s">
        <v>211</v>
      </c>
      <c r="E634" s="10">
        <v>0</v>
      </c>
      <c r="F634" s="10">
        <v>0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</row>
    <row r="635" spans="1:20" hidden="1" x14ac:dyDescent="0.15">
      <c r="A635" s="4" t="s">
        <v>599</v>
      </c>
      <c r="C635" s="5"/>
      <c r="D635" s="9" t="s">
        <v>212</v>
      </c>
      <c r="E635" s="10">
        <v>0</v>
      </c>
      <c r="F635" s="10">
        <v>0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</row>
    <row r="636" spans="1:20" hidden="1" x14ac:dyDescent="0.15">
      <c r="A636" s="4" t="s">
        <v>599</v>
      </c>
      <c r="C636" s="5"/>
      <c r="D636" s="9" t="s">
        <v>213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</row>
    <row r="637" spans="1:20" hidden="1" x14ac:dyDescent="0.15">
      <c r="A637" s="4" t="s">
        <v>599</v>
      </c>
      <c r="C637" s="5"/>
      <c r="D637" s="9" t="s">
        <v>214</v>
      </c>
      <c r="E637" s="10">
        <v>0</v>
      </c>
      <c r="F637" s="10">
        <v>0</v>
      </c>
      <c r="G637" s="10">
        <v>0</v>
      </c>
      <c r="H637" s="10">
        <v>0</v>
      </c>
      <c r="I637" s="10">
        <v>0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</row>
    <row r="638" spans="1:20" hidden="1" x14ac:dyDescent="0.15">
      <c r="A638" s="4" t="s">
        <v>599</v>
      </c>
      <c r="C638" s="5"/>
      <c r="D638" s="9" t="s">
        <v>215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</row>
    <row r="639" spans="1:20" hidden="1" x14ac:dyDescent="0.15">
      <c r="A639" s="4" t="s">
        <v>599</v>
      </c>
      <c r="C639" s="5"/>
      <c r="D639" s="9" t="s">
        <v>194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</row>
    <row r="640" spans="1:20" hidden="1" x14ac:dyDescent="0.15">
      <c r="A640" s="4" t="s">
        <v>599</v>
      </c>
      <c r="C640" s="5"/>
      <c r="D640" s="9" t="s">
        <v>216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</row>
    <row r="641" spans="1:20" hidden="1" x14ac:dyDescent="0.15">
      <c r="A641" s="4" t="s">
        <v>599</v>
      </c>
      <c r="C641" s="5"/>
      <c r="D641" s="9" t="s">
        <v>217</v>
      </c>
      <c r="E641" s="10">
        <v>0</v>
      </c>
      <c r="F641" s="10">
        <v>0</v>
      </c>
      <c r="G641" s="10">
        <v>0</v>
      </c>
      <c r="H641" s="10">
        <v>0</v>
      </c>
      <c r="I641" s="10">
        <v>0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</row>
    <row r="642" spans="1:20" hidden="1" x14ac:dyDescent="0.15">
      <c r="A642" s="4" t="s">
        <v>599</v>
      </c>
      <c r="C642" s="5"/>
      <c r="D642" s="9" t="s">
        <v>218</v>
      </c>
      <c r="E642" s="10">
        <v>0</v>
      </c>
      <c r="F642" s="10">
        <v>0</v>
      </c>
      <c r="G642" s="10">
        <v>0</v>
      </c>
      <c r="H642" s="10">
        <v>0</v>
      </c>
      <c r="I642" s="10">
        <v>0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</row>
    <row r="643" spans="1:20" hidden="1" x14ac:dyDescent="0.15">
      <c r="A643" s="4" t="s">
        <v>599</v>
      </c>
      <c r="C643" s="5"/>
      <c r="D643" s="9" t="s">
        <v>219</v>
      </c>
      <c r="E643" s="10">
        <v>0</v>
      </c>
      <c r="F643" s="10">
        <v>0</v>
      </c>
      <c r="G643" s="10">
        <v>0</v>
      </c>
      <c r="H643" s="10">
        <v>0</v>
      </c>
      <c r="I643" s="10">
        <v>0</v>
      </c>
      <c r="J643" s="10">
        <v>0</v>
      </c>
      <c r="K643" s="10">
        <v>0</v>
      </c>
      <c r="L643" s="10">
        <v>0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</row>
    <row r="644" spans="1:20" hidden="1" x14ac:dyDescent="0.15">
      <c r="A644" s="4" t="s">
        <v>599</v>
      </c>
      <c r="C644" s="5"/>
      <c r="D644" s="8" t="s">
        <v>39</v>
      </c>
      <c r="E644" s="10">
        <v>2189.9596115285535</v>
      </c>
      <c r="F644" s="10">
        <v>2279.8493816853265</v>
      </c>
      <c r="G644" s="10">
        <v>2183.9829562077648</v>
      </c>
      <c r="H644" s="10">
        <v>2237.3487216263852</v>
      </c>
      <c r="I644" s="10">
        <v>2111.1021913956856</v>
      </c>
      <c r="J644" s="10">
        <v>2080.2694110847087</v>
      </c>
      <c r="K644" s="10">
        <v>2165.7831688537808</v>
      </c>
      <c r="L644" s="10">
        <v>2308.8050078850283</v>
      </c>
      <c r="M644" s="10">
        <v>1905.3466558202927</v>
      </c>
      <c r="N644" s="10">
        <v>2134.7648584619556</v>
      </c>
      <c r="O644" s="10">
        <v>2236.1200308265365</v>
      </c>
      <c r="P644" s="10">
        <v>1929.2818201928085</v>
      </c>
      <c r="Q644" s="10">
        <v>2230.469391104546</v>
      </c>
      <c r="R644" s="10">
        <v>1992.4235937176659</v>
      </c>
      <c r="S644" s="10">
        <v>2209.7698535025938</v>
      </c>
      <c r="T644" s="10">
        <v>2309.305403920393</v>
      </c>
    </row>
    <row r="645" spans="1:20" hidden="1" x14ac:dyDescent="0.15">
      <c r="A645" s="4" t="s">
        <v>599</v>
      </c>
      <c r="C645" s="8" t="s">
        <v>281</v>
      </c>
      <c r="D645" s="2"/>
    </row>
    <row r="646" spans="1:20" hidden="1" x14ac:dyDescent="0.15">
      <c r="A646" s="4" t="s">
        <v>599</v>
      </c>
      <c r="C646" s="5"/>
      <c r="D646" s="8" t="s">
        <v>282</v>
      </c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</row>
    <row r="647" spans="1:20" hidden="1" x14ac:dyDescent="0.15">
      <c r="A647" s="4" t="s">
        <v>599</v>
      </c>
      <c r="C647" s="5"/>
      <c r="D647" s="9" t="s">
        <v>283</v>
      </c>
      <c r="E647" s="16">
        <v>1574.2946589999999</v>
      </c>
      <c r="F647" s="16">
        <v>1614.5356059999999</v>
      </c>
      <c r="G647" s="16">
        <v>1560.758527</v>
      </c>
      <c r="H647" s="16">
        <v>1538.9076340000001</v>
      </c>
      <c r="I647" s="16">
        <v>1449.7626089999999</v>
      </c>
      <c r="J647" s="16">
        <v>1498.4728540000001</v>
      </c>
      <c r="K647" s="16">
        <v>1389.901161</v>
      </c>
      <c r="L647" s="16">
        <v>1558.622149</v>
      </c>
      <c r="M647" s="16">
        <v>1394.2211029999999</v>
      </c>
      <c r="N647" s="16">
        <v>1375.5080190000001</v>
      </c>
      <c r="O647" s="16">
        <v>1475.067757</v>
      </c>
      <c r="P647" s="16">
        <v>1395.7582460000001</v>
      </c>
      <c r="Q647" s="16">
        <v>1265.2097390000001</v>
      </c>
      <c r="R647" s="16">
        <v>1309.455729</v>
      </c>
      <c r="S647" s="16">
        <v>1282.644618</v>
      </c>
      <c r="T647" s="16">
        <v>1298.7784580000002</v>
      </c>
    </row>
    <row r="648" spans="1:20" hidden="1" x14ac:dyDescent="0.15">
      <c r="A648" s="4" t="s">
        <v>599</v>
      </c>
      <c r="C648" s="5"/>
      <c r="D648" s="9" t="s">
        <v>284</v>
      </c>
      <c r="E648" s="16">
        <v>1550.583044</v>
      </c>
      <c r="F648" s="16">
        <v>1580.2725310000001</v>
      </c>
      <c r="G648" s="16">
        <v>1579.1474250000001</v>
      </c>
      <c r="H648" s="16">
        <v>1527.0754569999999</v>
      </c>
      <c r="I648" s="16">
        <v>1428.9606490000001</v>
      </c>
      <c r="J648" s="16">
        <v>1490.282293</v>
      </c>
      <c r="K648" s="16">
        <v>1366.5829650000001</v>
      </c>
      <c r="L648" s="16">
        <v>1543.362607</v>
      </c>
      <c r="M648" s="16">
        <v>1406.5970170000001</v>
      </c>
      <c r="N648" s="16">
        <v>1389.985097</v>
      </c>
      <c r="O648" s="16">
        <v>1491.104503</v>
      </c>
      <c r="P648" s="16">
        <v>1385.427371</v>
      </c>
      <c r="Q648" s="16">
        <v>1306.3714790000001</v>
      </c>
      <c r="R648" s="16">
        <v>1371.2496950000002</v>
      </c>
      <c r="S648" s="16">
        <v>1423.6468870000001</v>
      </c>
      <c r="T648" s="16">
        <v>1306.052232</v>
      </c>
    </row>
    <row r="649" spans="1:20" hidden="1" x14ac:dyDescent="0.15">
      <c r="A649" s="4" t="s">
        <v>599</v>
      </c>
      <c r="C649" s="5"/>
      <c r="D649" s="58" t="s">
        <v>285</v>
      </c>
      <c r="E649" s="16">
        <v>1586.5501510000001</v>
      </c>
      <c r="F649" s="16">
        <v>1589.2287060000001</v>
      </c>
      <c r="G649" s="16">
        <v>1526.3716140000001</v>
      </c>
      <c r="H649" s="16">
        <v>1515.9579020000001</v>
      </c>
      <c r="I649" s="16">
        <v>1432.872159</v>
      </c>
      <c r="J649" s="16">
        <v>1492.0358780000001</v>
      </c>
      <c r="K649" s="16">
        <v>1381.3598500000001</v>
      </c>
      <c r="L649" s="16">
        <v>1561.3734069999998</v>
      </c>
      <c r="M649" s="16">
        <v>1412.8239450000001</v>
      </c>
      <c r="N649" s="16">
        <v>1372.663096</v>
      </c>
      <c r="O649" s="16">
        <v>1501.1619850000002</v>
      </c>
      <c r="P649" s="16">
        <v>1394.541309</v>
      </c>
      <c r="Q649" s="16">
        <v>1511.534901</v>
      </c>
      <c r="R649" s="16">
        <v>1350.1551420000001</v>
      </c>
      <c r="S649" s="16">
        <v>1364.4419580000001</v>
      </c>
      <c r="T649" s="16">
        <v>1302.785787</v>
      </c>
    </row>
    <row r="650" spans="1:20" hidden="1" x14ac:dyDescent="0.15">
      <c r="A650" s="4" t="s">
        <v>599</v>
      </c>
      <c r="C650" s="5"/>
      <c r="D650" s="58" t="s">
        <v>286</v>
      </c>
      <c r="E650" s="16">
        <v>1552.7701710000001</v>
      </c>
      <c r="F650" s="16">
        <v>1567.4501640000001</v>
      </c>
      <c r="G650" s="16">
        <v>1538.067515</v>
      </c>
      <c r="H650" s="16">
        <v>1498.435502</v>
      </c>
      <c r="I650" s="16">
        <v>1406.0089969999999</v>
      </c>
      <c r="J650" s="16">
        <v>1447.862993</v>
      </c>
      <c r="K650" s="16">
        <v>1350.5626589999999</v>
      </c>
      <c r="L650" s="16">
        <v>1542.0270109999999</v>
      </c>
      <c r="M650" s="16">
        <v>1368.6700109999999</v>
      </c>
      <c r="N650" s="16">
        <v>1362.8033840000001</v>
      </c>
      <c r="O650" s="16">
        <v>1564.421484</v>
      </c>
      <c r="P650" s="16">
        <v>1367.2343030000002</v>
      </c>
      <c r="Q650" s="16">
        <v>1519.147913</v>
      </c>
      <c r="R650" s="16">
        <v>1350.0832930000001</v>
      </c>
      <c r="S650" s="16">
        <v>1451.407731</v>
      </c>
      <c r="T650" s="16">
        <v>1325.496294</v>
      </c>
    </row>
    <row r="651" spans="1:20" hidden="1" x14ac:dyDescent="0.15">
      <c r="A651" s="4" t="s">
        <v>599</v>
      </c>
      <c r="C651" s="5"/>
      <c r="D651" s="58" t="s">
        <v>280</v>
      </c>
      <c r="E651" s="16">
        <v>1504.7610689999999</v>
      </c>
      <c r="F651" s="16">
        <v>1516.9277239999999</v>
      </c>
      <c r="G651" s="16">
        <v>1485.110574</v>
      </c>
      <c r="H651" s="16">
        <v>1492.3604539999999</v>
      </c>
      <c r="I651" s="16">
        <v>1390.113065</v>
      </c>
      <c r="J651" s="16">
        <v>1457.0665800000002</v>
      </c>
      <c r="K651" s="16">
        <v>1351.2074550000002</v>
      </c>
      <c r="L651" s="16">
        <v>1529.792152</v>
      </c>
      <c r="M651" s="16">
        <v>1359.22597</v>
      </c>
      <c r="N651" s="16">
        <v>1343.1185740000001</v>
      </c>
      <c r="O651" s="16">
        <v>1535.2597700000001</v>
      </c>
      <c r="P651" s="16">
        <v>1354.7574920000002</v>
      </c>
      <c r="Q651" s="16">
        <v>1503.9744520000002</v>
      </c>
      <c r="R651" s="16">
        <v>1330.408457</v>
      </c>
      <c r="S651" s="16">
        <v>1457.9940509999999</v>
      </c>
      <c r="T651" s="16">
        <v>1328.057603</v>
      </c>
    </row>
    <row r="652" spans="1:20" hidden="1" x14ac:dyDescent="0.15">
      <c r="A652" s="4" t="s">
        <v>599</v>
      </c>
      <c r="C652" s="5"/>
      <c r="D652" s="58" t="s">
        <v>287</v>
      </c>
      <c r="E652" s="16">
        <v>1466.9576869999999</v>
      </c>
      <c r="F652" s="16">
        <v>1441.511389</v>
      </c>
      <c r="G652" s="16">
        <v>1492.568833</v>
      </c>
      <c r="H652" s="16">
        <v>1446.738108</v>
      </c>
      <c r="I652" s="16">
        <v>1360.1958959999999</v>
      </c>
      <c r="J652" s="16">
        <v>1403.514349</v>
      </c>
      <c r="K652" s="16">
        <v>1343.766271</v>
      </c>
      <c r="L652" s="16">
        <v>1482.2348340000001</v>
      </c>
      <c r="M652" s="16">
        <v>1344.052232</v>
      </c>
      <c r="N652" s="16">
        <v>1339.438879</v>
      </c>
      <c r="O652" s="16">
        <v>1511.844331</v>
      </c>
      <c r="P652" s="16">
        <v>1341.0394250000002</v>
      </c>
      <c r="Q652" s="16">
        <v>1488.2603219999999</v>
      </c>
      <c r="R652" s="16">
        <v>1340.4454069999999</v>
      </c>
      <c r="S652" s="16">
        <v>1454.6014550000002</v>
      </c>
      <c r="T652" s="16">
        <v>1313.668989</v>
      </c>
    </row>
    <row r="653" spans="1:20" hidden="1" x14ac:dyDescent="0.15">
      <c r="A653" s="4" t="s">
        <v>599</v>
      </c>
      <c r="C653" s="5"/>
      <c r="D653" s="58" t="s">
        <v>288</v>
      </c>
      <c r="E653" s="16">
        <v>1450.8100380000001</v>
      </c>
      <c r="F653" s="16">
        <v>1442.566902</v>
      </c>
      <c r="G653" s="16">
        <v>1432.2920879999999</v>
      </c>
      <c r="H653" s="16">
        <v>1429.9277180000001</v>
      </c>
      <c r="I653" s="16">
        <v>1306.961266</v>
      </c>
      <c r="J653" s="16">
        <v>1405.1475270000001</v>
      </c>
      <c r="K653" s="16">
        <v>1334.311545</v>
      </c>
      <c r="L653" s="16">
        <v>1455.9153920000001</v>
      </c>
      <c r="M653" s="16">
        <v>1309.7050649999999</v>
      </c>
      <c r="N653" s="16">
        <v>1327.8190530000002</v>
      </c>
      <c r="O653" s="16">
        <v>1443.5608139999999</v>
      </c>
      <c r="P653" s="16">
        <v>1282.3874490000001</v>
      </c>
      <c r="Q653" s="16">
        <v>1454.6801990000001</v>
      </c>
      <c r="R653" s="16">
        <v>1275.8557960000001</v>
      </c>
      <c r="S653" s="16">
        <v>1414.490697</v>
      </c>
      <c r="T653" s="16">
        <v>1270.67902</v>
      </c>
    </row>
    <row r="654" spans="1:20" hidden="1" x14ac:dyDescent="0.15">
      <c r="A654" s="4" t="s">
        <v>599</v>
      </c>
      <c r="C654" s="5"/>
      <c r="D654" s="58" t="s">
        <v>289</v>
      </c>
      <c r="E654" s="16">
        <v>1449.2305390000001</v>
      </c>
      <c r="F654" s="16">
        <v>1486.411008</v>
      </c>
      <c r="G654" s="16">
        <v>1410.2110680000001</v>
      </c>
      <c r="H654" s="16">
        <v>1420.6283989999999</v>
      </c>
      <c r="I654" s="16">
        <v>1314.0056810000001</v>
      </c>
      <c r="J654" s="16">
        <v>1383.85103</v>
      </c>
      <c r="K654" s="16">
        <v>1324.3929639999999</v>
      </c>
      <c r="L654" s="16">
        <v>1464.9134240000001</v>
      </c>
      <c r="M654" s="16">
        <v>1265.4601210000001</v>
      </c>
      <c r="N654" s="16">
        <v>1315.7950370000001</v>
      </c>
      <c r="O654" s="16">
        <v>1485.3526059999999</v>
      </c>
      <c r="P654" s="16">
        <v>1279.4000959999998</v>
      </c>
      <c r="Q654" s="16">
        <v>1438.904781</v>
      </c>
      <c r="R654" s="16">
        <v>1304.4921280000001</v>
      </c>
      <c r="S654" s="16">
        <v>1422.6666760000001</v>
      </c>
      <c r="T654" s="16">
        <v>1287.0404879999999</v>
      </c>
    </row>
    <row r="655" spans="1:20" hidden="1" x14ac:dyDescent="0.15">
      <c r="A655" s="4" t="s">
        <v>599</v>
      </c>
      <c r="C655" s="5"/>
      <c r="D655" s="58" t="s">
        <v>290</v>
      </c>
      <c r="E655" s="16">
        <v>1480.610529</v>
      </c>
      <c r="F655" s="16">
        <v>1491.5692710000001</v>
      </c>
      <c r="G655" s="16">
        <v>1421.5269060000001</v>
      </c>
      <c r="H655" s="16">
        <v>1431.9325510000001</v>
      </c>
      <c r="I655" s="16">
        <v>1331.040432</v>
      </c>
      <c r="J655" s="16">
        <v>1389.6019140000001</v>
      </c>
      <c r="K655" s="16">
        <v>1311.41128</v>
      </c>
      <c r="L655" s="16">
        <v>1488.5592139999999</v>
      </c>
      <c r="M655" s="16">
        <v>1301.7454150000001</v>
      </c>
      <c r="N655" s="16">
        <v>1338.2808210000001</v>
      </c>
      <c r="O655" s="16">
        <v>1518.366687</v>
      </c>
      <c r="P655" s="16">
        <v>1337.2578540000002</v>
      </c>
      <c r="Q655" s="16">
        <v>1492.017857</v>
      </c>
      <c r="R655" s="16">
        <v>1316.9184269999998</v>
      </c>
      <c r="S655" s="16">
        <v>1459.7821490000001</v>
      </c>
      <c r="T655" s="16">
        <v>1294.1803580000001</v>
      </c>
    </row>
    <row r="656" spans="1:20" hidden="1" x14ac:dyDescent="0.15">
      <c r="A656" s="4" t="s">
        <v>599</v>
      </c>
      <c r="C656" s="5"/>
      <c r="D656" s="58" t="s">
        <v>291</v>
      </c>
      <c r="E656" s="16">
        <v>1489.573308</v>
      </c>
      <c r="F656" s="16">
        <v>1527.6139290000001</v>
      </c>
      <c r="G656" s="16">
        <v>1520.5745020000002</v>
      </c>
      <c r="H656" s="16">
        <v>1508.010726</v>
      </c>
      <c r="I656" s="16">
        <v>1392.4466660000001</v>
      </c>
      <c r="J656" s="16">
        <v>1441.4902020000002</v>
      </c>
      <c r="K656" s="16">
        <v>1325.9865120000002</v>
      </c>
      <c r="L656" s="16">
        <v>1542.2166219999999</v>
      </c>
      <c r="M656" s="16">
        <v>1387.7159529999999</v>
      </c>
      <c r="N656" s="16">
        <v>1352.240636</v>
      </c>
      <c r="O656" s="16">
        <v>1569.0012530000001</v>
      </c>
      <c r="P656" s="16">
        <v>1369.799704</v>
      </c>
      <c r="Q656" s="16">
        <v>1505.753054</v>
      </c>
      <c r="R656" s="16">
        <v>1337.0855340000001</v>
      </c>
      <c r="S656" s="16">
        <v>1443.5747660000002</v>
      </c>
      <c r="T656" s="16">
        <v>1313.9970470000001</v>
      </c>
    </row>
    <row r="657" spans="1:20" hidden="1" x14ac:dyDescent="0.15">
      <c r="A657" s="4" t="s">
        <v>599</v>
      </c>
      <c r="C657" s="5"/>
      <c r="D657" s="58" t="s">
        <v>292</v>
      </c>
      <c r="E657" s="16">
        <v>1517.8633910000001</v>
      </c>
      <c r="F657" s="16">
        <v>1596.7267420000001</v>
      </c>
      <c r="G657" s="16">
        <v>1508.6343400000001</v>
      </c>
      <c r="H657" s="16">
        <v>1550.3487379999999</v>
      </c>
      <c r="I657" s="16">
        <v>1436.0742109999999</v>
      </c>
      <c r="J657" s="16">
        <v>1482.9867939999999</v>
      </c>
      <c r="K657" s="16">
        <v>1374.3038470000001</v>
      </c>
      <c r="L657" s="16">
        <v>1556.275844</v>
      </c>
      <c r="M657" s="16">
        <v>1414.582294</v>
      </c>
      <c r="N657" s="16">
        <v>1370.6520730000002</v>
      </c>
      <c r="O657" s="16">
        <v>1503.3974760000001</v>
      </c>
      <c r="P657" s="16">
        <v>1401.3900449999999</v>
      </c>
      <c r="Q657" s="16">
        <v>1524.902507</v>
      </c>
      <c r="R657" s="16">
        <v>1352.7700889999999</v>
      </c>
      <c r="S657" s="16">
        <v>1473.1640460000001</v>
      </c>
      <c r="T657" s="16">
        <v>1210.6917760000001</v>
      </c>
    </row>
    <row r="658" spans="1:20" hidden="1" x14ac:dyDescent="0.15">
      <c r="A658" s="4" t="s">
        <v>599</v>
      </c>
      <c r="C658" s="5"/>
      <c r="D658" s="58" t="s">
        <v>293</v>
      </c>
      <c r="E658" s="16">
        <v>1548.2630530000001</v>
      </c>
      <c r="F658" s="16">
        <v>1596.2222530000001</v>
      </c>
      <c r="G658" s="16">
        <v>1562.2191890000001</v>
      </c>
      <c r="H658" s="16">
        <v>1545.32764</v>
      </c>
      <c r="I658" s="16">
        <v>1475.9792870000001</v>
      </c>
      <c r="J658" s="16">
        <v>1493.0991740000002</v>
      </c>
      <c r="K658" s="16">
        <v>1411.110582</v>
      </c>
      <c r="L658" s="16">
        <v>1535.262851</v>
      </c>
      <c r="M658" s="16">
        <v>1386.9967409999999</v>
      </c>
      <c r="N658" s="16">
        <v>1352.58799</v>
      </c>
      <c r="O658" s="16">
        <v>1472.7788160000002</v>
      </c>
      <c r="P658" s="16">
        <v>1380.7012400000001</v>
      </c>
      <c r="Q658" s="16">
        <v>1315.696807</v>
      </c>
      <c r="R658" s="16">
        <v>1338.3557230000001</v>
      </c>
      <c r="S658" s="16">
        <v>1254.5216029999999</v>
      </c>
      <c r="T658" s="16">
        <v>1279.4890910000001</v>
      </c>
    </row>
    <row r="659" spans="1:20" hidden="1" x14ac:dyDescent="0.15">
      <c r="A659" s="4" t="s">
        <v>599</v>
      </c>
      <c r="C659" s="5"/>
      <c r="D659" s="58" t="s">
        <v>294</v>
      </c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</row>
    <row r="660" spans="1:20" hidden="1" x14ac:dyDescent="0.15">
      <c r="A660" s="4" t="s">
        <v>599</v>
      </c>
      <c r="C660" s="5"/>
      <c r="D660" s="9" t="s">
        <v>283</v>
      </c>
      <c r="E660" s="16" t="s">
        <v>602</v>
      </c>
      <c r="F660" s="16" t="s">
        <v>562</v>
      </c>
      <c r="G660" s="16" t="s">
        <v>357</v>
      </c>
      <c r="H660" s="16" t="s">
        <v>603</v>
      </c>
      <c r="I660" s="16" t="s">
        <v>359</v>
      </c>
      <c r="J660" s="16" t="s">
        <v>443</v>
      </c>
      <c r="K660" s="16" t="s">
        <v>538</v>
      </c>
      <c r="L660" s="16" t="s">
        <v>416</v>
      </c>
      <c r="M660" s="16" t="s">
        <v>604</v>
      </c>
      <c r="N660" s="16" t="s">
        <v>459</v>
      </c>
      <c r="O660" s="16" t="s">
        <v>605</v>
      </c>
      <c r="P660" s="16" t="s">
        <v>357</v>
      </c>
      <c r="Q660" s="16" t="s">
        <v>395</v>
      </c>
      <c r="R660" s="16" t="s">
        <v>469</v>
      </c>
      <c r="S660" s="16" t="s">
        <v>403</v>
      </c>
      <c r="T660" s="16" t="s">
        <v>354</v>
      </c>
    </row>
    <row r="661" spans="1:20" hidden="1" x14ac:dyDescent="0.15">
      <c r="A661" s="4" t="s">
        <v>599</v>
      </c>
      <c r="C661" s="5"/>
      <c r="D661" s="9" t="s">
        <v>284</v>
      </c>
      <c r="E661" s="16" t="s">
        <v>355</v>
      </c>
      <c r="F661" s="16" t="s">
        <v>606</v>
      </c>
      <c r="G661" s="16" t="s">
        <v>607</v>
      </c>
      <c r="H661" s="16" t="s">
        <v>566</v>
      </c>
      <c r="I661" s="16" t="s">
        <v>608</v>
      </c>
      <c r="J661" s="16" t="s">
        <v>609</v>
      </c>
      <c r="K661" s="16" t="s">
        <v>378</v>
      </c>
      <c r="L661" s="16" t="s">
        <v>318</v>
      </c>
      <c r="M661" s="16" t="s">
        <v>610</v>
      </c>
      <c r="N661" s="16" t="s">
        <v>385</v>
      </c>
      <c r="O661" s="16" t="s">
        <v>462</v>
      </c>
      <c r="P661" s="16" t="s">
        <v>392</v>
      </c>
      <c r="Q661" s="16" t="s">
        <v>396</v>
      </c>
      <c r="R661" s="16" t="s">
        <v>569</v>
      </c>
      <c r="S661" s="16" t="s">
        <v>318</v>
      </c>
      <c r="T661" s="16" t="s">
        <v>611</v>
      </c>
    </row>
    <row r="662" spans="1:20" hidden="1" x14ac:dyDescent="0.15">
      <c r="A662" s="4" t="s">
        <v>599</v>
      </c>
      <c r="C662" s="5"/>
      <c r="D662" s="58" t="s">
        <v>285</v>
      </c>
      <c r="E662" s="16" t="s">
        <v>612</v>
      </c>
      <c r="F662" s="16" t="s">
        <v>570</v>
      </c>
      <c r="G662" s="16" t="s">
        <v>431</v>
      </c>
      <c r="H662" s="16" t="s">
        <v>613</v>
      </c>
      <c r="I662" s="16" t="s">
        <v>319</v>
      </c>
      <c r="J662" s="16" t="s">
        <v>614</v>
      </c>
      <c r="K662" s="16" t="s">
        <v>364</v>
      </c>
      <c r="L662" s="16" t="s">
        <v>572</v>
      </c>
      <c r="M662" s="16" t="s">
        <v>364</v>
      </c>
      <c r="N662" s="16" t="s">
        <v>573</v>
      </c>
      <c r="O662" s="16" t="s">
        <v>615</v>
      </c>
      <c r="P662" s="16" t="s">
        <v>464</v>
      </c>
      <c r="Q662" s="16" t="s">
        <v>418</v>
      </c>
      <c r="R662" s="16" t="s">
        <v>352</v>
      </c>
      <c r="S662" s="16" t="s">
        <v>574</v>
      </c>
      <c r="T662" s="16" t="s">
        <v>616</v>
      </c>
    </row>
    <row r="663" spans="1:20" hidden="1" x14ac:dyDescent="0.15">
      <c r="A663" s="4" t="s">
        <v>599</v>
      </c>
      <c r="C663" s="5"/>
      <c r="D663" s="58" t="s">
        <v>286</v>
      </c>
      <c r="E663" s="16" t="s">
        <v>617</v>
      </c>
      <c r="F663" s="16" t="s">
        <v>370</v>
      </c>
      <c r="G663" s="16" t="s">
        <v>371</v>
      </c>
      <c r="H663" s="16" t="s">
        <v>529</v>
      </c>
      <c r="I663" s="16" t="s">
        <v>440</v>
      </c>
      <c r="J663" s="16" t="s">
        <v>618</v>
      </c>
      <c r="K663" s="16" t="s">
        <v>458</v>
      </c>
      <c r="L663" s="16" t="s">
        <v>324</v>
      </c>
      <c r="M663" s="16" t="s">
        <v>619</v>
      </c>
      <c r="N663" s="16" t="s">
        <v>620</v>
      </c>
      <c r="O663" s="16" t="s">
        <v>328</v>
      </c>
      <c r="P663" s="16" t="s">
        <v>621</v>
      </c>
      <c r="Q663" s="16" t="s">
        <v>397</v>
      </c>
      <c r="R663" s="16" t="s">
        <v>317</v>
      </c>
      <c r="S663" s="16" t="s">
        <v>550</v>
      </c>
      <c r="T663" s="16" t="s">
        <v>358</v>
      </c>
    </row>
    <row r="664" spans="1:20" hidden="1" x14ac:dyDescent="0.15">
      <c r="A664" s="4" t="s">
        <v>599</v>
      </c>
      <c r="C664" s="5"/>
      <c r="D664" s="58" t="s">
        <v>280</v>
      </c>
      <c r="E664" s="16" t="s">
        <v>365</v>
      </c>
      <c r="F664" s="16" t="s">
        <v>622</v>
      </c>
      <c r="G664" s="16" t="s">
        <v>623</v>
      </c>
      <c r="H664" s="16" t="s">
        <v>374</v>
      </c>
      <c r="I664" s="16" t="s">
        <v>624</v>
      </c>
      <c r="J664" s="16" t="s">
        <v>415</v>
      </c>
      <c r="K664" s="16" t="s">
        <v>448</v>
      </c>
      <c r="L664" s="16" t="s">
        <v>380</v>
      </c>
      <c r="M664" s="16" t="s">
        <v>415</v>
      </c>
      <c r="N664" s="16" t="s">
        <v>386</v>
      </c>
      <c r="O664" s="16" t="s">
        <v>625</v>
      </c>
      <c r="P664" s="16" t="s">
        <v>465</v>
      </c>
      <c r="Q664" s="16" t="s">
        <v>454</v>
      </c>
      <c r="R664" s="16" t="s">
        <v>626</v>
      </c>
      <c r="S664" s="16" t="s">
        <v>325</v>
      </c>
      <c r="T664" s="16" t="s">
        <v>475</v>
      </c>
    </row>
    <row r="665" spans="1:20" hidden="1" x14ac:dyDescent="0.15">
      <c r="A665" s="4" t="s">
        <v>599</v>
      </c>
      <c r="C665" s="5"/>
      <c r="D665" s="58" t="s">
        <v>287</v>
      </c>
      <c r="E665" s="16" t="s">
        <v>366</v>
      </c>
      <c r="F665" s="16" t="s">
        <v>627</v>
      </c>
      <c r="G665" s="16" t="s">
        <v>433</v>
      </c>
      <c r="H665" s="16" t="s">
        <v>436</v>
      </c>
      <c r="I665" s="16" t="s">
        <v>628</v>
      </c>
      <c r="J665" s="16" t="s">
        <v>629</v>
      </c>
      <c r="K665" s="16" t="s">
        <v>366</v>
      </c>
      <c r="L665" s="16" t="s">
        <v>381</v>
      </c>
      <c r="M665" s="16" t="s">
        <v>584</v>
      </c>
      <c r="N665" s="16" t="s">
        <v>585</v>
      </c>
      <c r="O665" s="16" t="s">
        <v>630</v>
      </c>
      <c r="P665" s="16" t="s">
        <v>330</v>
      </c>
      <c r="Q665" s="16" t="s">
        <v>398</v>
      </c>
      <c r="R665" s="16" t="s">
        <v>631</v>
      </c>
      <c r="S665" s="16" t="s">
        <v>404</v>
      </c>
      <c r="T665" s="16" t="s">
        <v>476</v>
      </c>
    </row>
    <row r="666" spans="1:20" hidden="1" x14ac:dyDescent="0.15">
      <c r="A666" s="4" t="s">
        <v>599</v>
      </c>
      <c r="C666" s="5"/>
      <c r="D666" s="58" t="s">
        <v>288</v>
      </c>
      <c r="E666" s="16" t="s">
        <v>323</v>
      </c>
      <c r="F666" s="16" t="s">
        <v>426</v>
      </c>
      <c r="G666" s="16" t="s">
        <v>413</v>
      </c>
      <c r="H666" s="16" t="s">
        <v>417</v>
      </c>
      <c r="I666" s="16" t="s">
        <v>441</v>
      </c>
      <c r="J666" s="16" t="s">
        <v>337</v>
      </c>
      <c r="K666" s="16" t="s">
        <v>449</v>
      </c>
      <c r="L666" s="16" t="s">
        <v>632</v>
      </c>
      <c r="M666" s="16" t="s">
        <v>337</v>
      </c>
      <c r="N666" s="16" t="s">
        <v>460</v>
      </c>
      <c r="O666" s="16" t="s">
        <v>417</v>
      </c>
      <c r="P666" s="16" t="s">
        <v>441</v>
      </c>
      <c r="Q666" s="16" t="s">
        <v>399</v>
      </c>
      <c r="R666" s="16" t="s">
        <v>471</v>
      </c>
      <c r="S666" s="16" t="s">
        <v>633</v>
      </c>
      <c r="T666" s="16" t="s">
        <v>477</v>
      </c>
    </row>
    <row r="667" spans="1:20" hidden="1" x14ac:dyDescent="0.15">
      <c r="A667" s="4" t="s">
        <v>599</v>
      </c>
      <c r="C667" s="5"/>
      <c r="D667" s="58" t="s">
        <v>289</v>
      </c>
      <c r="E667" s="16" t="s">
        <v>474</v>
      </c>
      <c r="F667" s="16" t="s">
        <v>411</v>
      </c>
      <c r="G667" s="16" t="s">
        <v>434</v>
      </c>
      <c r="H667" s="16" t="s">
        <v>437</v>
      </c>
      <c r="I667" s="16" t="s">
        <v>360</v>
      </c>
      <c r="J667" s="16" t="s">
        <v>445</v>
      </c>
      <c r="K667" s="16" t="s">
        <v>634</v>
      </c>
      <c r="L667" s="16" t="s">
        <v>453</v>
      </c>
      <c r="M667" s="16" t="s">
        <v>356</v>
      </c>
      <c r="N667" s="16" t="s">
        <v>387</v>
      </c>
      <c r="O667" s="16" t="s">
        <v>391</v>
      </c>
      <c r="P667" s="16" t="s">
        <v>405</v>
      </c>
      <c r="Q667" s="16" t="s">
        <v>400</v>
      </c>
      <c r="R667" s="16" t="s">
        <v>635</v>
      </c>
      <c r="S667" s="16" t="s">
        <v>468</v>
      </c>
      <c r="T667" s="16" t="s">
        <v>405</v>
      </c>
    </row>
    <row r="668" spans="1:20" hidden="1" x14ac:dyDescent="0.15">
      <c r="A668" s="4" t="s">
        <v>599</v>
      </c>
      <c r="C668" s="5"/>
      <c r="D668" s="58" t="s">
        <v>290</v>
      </c>
      <c r="E668" s="16" t="s">
        <v>367</v>
      </c>
      <c r="F668" s="16" t="s">
        <v>412</v>
      </c>
      <c r="G668" s="16" t="s">
        <v>435</v>
      </c>
      <c r="H668" s="16" t="s">
        <v>636</v>
      </c>
      <c r="I668" s="16" t="s">
        <v>414</v>
      </c>
      <c r="J668" s="16" t="s">
        <v>446</v>
      </c>
      <c r="K668" s="16" t="s">
        <v>379</v>
      </c>
      <c r="L668" s="16" t="s">
        <v>382</v>
      </c>
      <c r="M668" s="16" t="s">
        <v>320</v>
      </c>
      <c r="N668" s="16" t="s">
        <v>461</v>
      </c>
      <c r="O668" s="16" t="s">
        <v>637</v>
      </c>
      <c r="P668" s="16" t="s">
        <v>412</v>
      </c>
      <c r="Q668" s="16" t="s">
        <v>466</v>
      </c>
      <c r="R668" s="16" t="s">
        <v>638</v>
      </c>
      <c r="S668" s="16" t="s">
        <v>406</v>
      </c>
      <c r="T668" s="16" t="s">
        <v>466</v>
      </c>
    </row>
    <row r="669" spans="1:20" hidden="1" x14ac:dyDescent="0.15">
      <c r="A669" s="4" t="s">
        <v>599</v>
      </c>
      <c r="C669" s="5"/>
      <c r="D669" s="58" t="s">
        <v>291</v>
      </c>
      <c r="E669" s="16" t="s">
        <v>423</v>
      </c>
      <c r="F669" s="16" t="s">
        <v>589</v>
      </c>
      <c r="G669" s="16" t="s">
        <v>372</v>
      </c>
      <c r="H669" s="16" t="s">
        <v>639</v>
      </c>
      <c r="I669" s="16" t="s">
        <v>442</v>
      </c>
      <c r="J669" s="16" t="s">
        <v>377</v>
      </c>
      <c r="K669" s="16" t="s">
        <v>539</v>
      </c>
      <c r="L669" s="16" t="s">
        <v>640</v>
      </c>
      <c r="M669" s="16" t="s">
        <v>383</v>
      </c>
      <c r="N669" s="16" t="s">
        <v>388</v>
      </c>
      <c r="O669" s="16" t="s">
        <v>383</v>
      </c>
      <c r="P669" s="16" t="s">
        <v>394</v>
      </c>
      <c r="Q669" s="16" t="s">
        <v>467</v>
      </c>
      <c r="R669" s="16" t="s">
        <v>394</v>
      </c>
      <c r="S669" s="16" t="s">
        <v>467</v>
      </c>
      <c r="T669" s="16" t="s">
        <v>408</v>
      </c>
    </row>
    <row r="670" spans="1:20" hidden="1" x14ac:dyDescent="0.15">
      <c r="A670" s="4" t="s">
        <v>599</v>
      </c>
      <c r="C670" s="5"/>
      <c r="D670" s="58" t="s">
        <v>292</v>
      </c>
      <c r="E670" s="16" t="s">
        <v>368</v>
      </c>
      <c r="F670" s="16" t="s">
        <v>641</v>
      </c>
      <c r="G670" s="16" t="s">
        <v>642</v>
      </c>
      <c r="H670" s="16" t="s">
        <v>593</v>
      </c>
      <c r="I670" s="16" t="s">
        <v>375</v>
      </c>
      <c r="J670" s="16" t="s">
        <v>643</v>
      </c>
      <c r="K670" s="16" t="s">
        <v>419</v>
      </c>
      <c r="L670" s="16" t="s">
        <v>594</v>
      </c>
      <c r="M670" s="16" t="s">
        <v>384</v>
      </c>
      <c r="N670" s="16" t="s">
        <v>389</v>
      </c>
      <c r="O670" s="16" t="s">
        <v>420</v>
      </c>
      <c r="P670" s="16" t="s">
        <v>644</v>
      </c>
      <c r="Q670" s="16" t="s">
        <v>420</v>
      </c>
      <c r="R670" s="16" t="s">
        <v>363</v>
      </c>
      <c r="S670" s="16" t="s">
        <v>332</v>
      </c>
      <c r="T670" s="16" t="s">
        <v>421</v>
      </c>
    </row>
    <row r="671" spans="1:20" hidden="1" x14ac:dyDescent="0.15">
      <c r="A671" s="4" t="s">
        <v>599</v>
      </c>
      <c r="C671" s="5"/>
      <c r="D671" s="58" t="s">
        <v>293</v>
      </c>
      <c r="E671" s="16" t="s">
        <v>350</v>
      </c>
      <c r="F671" s="16" t="s">
        <v>645</v>
      </c>
      <c r="G671" s="16" t="s">
        <v>596</v>
      </c>
      <c r="H671" s="16" t="s">
        <v>596</v>
      </c>
      <c r="I671" s="16" t="s">
        <v>376</v>
      </c>
      <c r="J671" s="16" t="s">
        <v>597</v>
      </c>
      <c r="K671" s="16" t="s">
        <v>321</v>
      </c>
      <c r="L671" s="16" t="s">
        <v>376</v>
      </c>
      <c r="M671" s="16" t="s">
        <v>329</v>
      </c>
      <c r="N671" s="16" t="s">
        <v>327</v>
      </c>
      <c r="O671" s="16" t="s">
        <v>463</v>
      </c>
      <c r="P671" s="16" t="s">
        <v>321</v>
      </c>
      <c r="Q671" s="16" t="s">
        <v>401</v>
      </c>
      <c r="R671" s="16" t="s">
        <v>402</v>
      </c>
      <c r="S671" s="16" t="s">
        <v>407</v>
      </c>
      <c r="T671" s="16" t="s">
        <v>409</v>
      </c>
    </row>
    <row r="672" spans="1:20" hidden="1" x14ac:dyDescent="0.15">
      <c r="A672" s="4" t="s">
        <v>599</v>
      </c>
      <c r="C672" s="60" t="s">
        <v>334</v>
      </c>
      <c r="D672" s="58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</row>
    <row r="673" spans="1:20" hidden="1" x14ac:dyDescent="0.15">
      <c r="A673" s="4" t="s">
        <v>599</v>
      </c>
      <c r="C673" s="5"/>
      <c r="D673" s="75" t="s">
        <v>335</v>
      </c>
      <c r="E673" s="76">
        <v>135819.14000000001</v>
      </c>
      <c r="F673" s="76">
        <v>150290.07</v>
      </c>
      <c r="G673" s="76">
        <v>128669.67</v>
      </c>
      <c r="H673" s="76">
        <v>136144.95999999999</v>
      </c>
      <c r="I673" s="76">
        <v>118264.56</v>
      </c>
      <c r="J673" s="76">
        <v>135658.07999999999</v>
      </c>
      <c r="K673" s="76">
        <v>117327.58</v>
      </c>
      <c r="L673" s="76">
        <v>144975.17000000001</v>
      </c>
      <c r="M673" s="76">
        <v>115695.88</v>
      </c>
      <c r="N673" s="76">
        <v>72909.84</v>
      </c>
      <c r="O673" s="76">
        <v>136230.37</v>
      </c>
      <c r="P673" s="76">
        <v>114871.97</v>
      </c>
      <c r="Q673" s="76">
        <v>129323.13</v>
      </c>
      <c r="R673" s="76">
        <v>119245.94</v>
      </c>
      <c r="S673" s="76">
        <v>124979.57</v>
      </c>
      <c r="T673" s="76">
        <v>122821.91</v>
      </c>
    </row>
    <row r="674" spans="1:20" hidden="1" x14ac:dyDescent="0.15">
      <c r="A674" s="4" t="s">
        <v>599</v>
      </c>
      <c r="C674" s="5"/>
      <c r="D674" s="77" t="s">
        <v>336</v>
      </c>
      <c r="E674" s="76">
        <v>6057.34</v>
      </c>
      <c r="F674" s="76">
        <v>6702.72</v>
      </c>
      <c r="G674" s="76">
        <v>5738.48</v>
      </c>
      <c r="H674" s="76">
        <v>6071.87</v>
      </c>
      <c r="I674" s="76">
        <v>5274.43</v>
      </c>
      <c r="J674" s="76">
        <v>6050.16</v>
      </c>
      <c r="K674" s="76">
        <v>5232.6400000000003</v>
      </c>
      <c r="L674" s="76">
        <v>6465.69</v>
      </c>
      <c r="M674" s="76">
        <v>5159.87</v>
      </c>
      <c r="N674" s="76">
        <v>3251.68</v>
      </c>
      <c r="O674" s="76">
        <v>6075.68</v>
      </c>
      <c r="P674" s="76">
        <v>5123.13</v>
      </c>
      <c r="Q674" s="76">
        <v>5767.63</v>
      </c>
      <c r="R674" s="76">
        <v>5318.2</v>
      </c>
      <c r="S674" s="76">
        <v>5573.91</v>
      </c>
      <c r="T674" s="76">
        <v>5477.68</v>
      </c>
    </row>
    <row r="675" spans="1:20" hidden="1" x14ac:dyDescent="0.15">
      <c r="A675" s="4" t="s">
        <v>599</v>
      </c>
      <c r="C675" s="60" t="s">
        <v>295</v>
      </c>
      <c r="D675" s="61"/>
    </row>
    <row r="676" spans="1:20" hidden="1" x14ac:dyDescent="0.15">
      <c r="A676" s="4" t="s">
        <v>599</v>
      </c>
      <c r="C676" s="60"/>
      <c r="D676" s="62" t="s">
        <v>200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</row>
    <row r="677" spans="1:20" hidden="1" x14ac:dyDescent="0.15">
      <c r="A677" s="4" t="s">
        <v>599</v>
      </c>
      <c r="C677" s="60"/>
      <c r="D677" s="62" t="s">
        <v>214</v>
      </c>
      <c r="E677" s="11">
        <v>34657.879999999997</v>
      </c>
      <c r="F677" s="11">
        <v>29428.92</v>
      </c>
      <c r="G677" s="11">
        <v>36542.6</v>
      </c>
      <c r="H677" s="11">
        <v>24244.080000000002</v>
      </c>
      <c r="I677" s="11">
        <v>20656.900000000001</v>
      </c>
      <c r="J677" s="11">
        <v>30689.14</v>
      </c>
      <c r="K677" s="11">
        <v>15160.33</v>
      </c>
      <c r="L677" s="11">
        <v>21645.84</v>
      </c>
      <c r="M677" s="11">
        <v>19997.21</v>
      </c>
      <c r="N677" s="11">
        <v>14151.34</v>
      </c>
      <c r="O677" s="11">
        <v>18028.259999999998</v>
      </c>
      <c r="P677" s="11">
        <v>16689.5</v>
      </c>
      <c r="Q677" s="11">
        <v>16029.34</v>
      </c>
      <c r="R677" s="11">
        <v>13485.89</v>
      </c>
      <c r="S677" s="11">
        <v>11506.87</v>
      </c>
      <c r="T677" s="11">
        <v>7622.6</v>
      </c>
    </row>
    <row r="678" spans="1:20" hidden="1" x14ac:dyDescent="0.15">
      <c r="A678" s="4" t="s">
        <v>599</v>
      </c>
      <c r="C678" s="60"/>
      <c r="D678" s="62" t="s">
        <v>215</v>
      </c>
      <c r="E678" s="11">
        <v>7.88</v>
      </c>
      <c r="F678" s="11">
        <v>97.02</v>
      </c>
      <c r="G678" s="11">
        <v>373.02</v>
      </c>
      <c r="H678" s="11">
        <v>249.95</v>
      </c>
      <c r="I678" s="11">
        <v>97.19</v>
      </c>
      <c r="J678" s="11">
        <v>716.05</v>
      </c>
      <c r="K678" s="11">
        <v>75.13</v>
      </c>
      <c r="L678" s="11">
        <v>406.73</v>
      </c>
      <c r="M678" s="11">
        <v>686.04</v>
      </c>
      <c r="N678" s="11">
        <v>206.98</v>
      </c>
      <c r="O678" s="11">
        <v>485.98</v>
      </c>
      <c r="P678" s="11">
        <v>723.25</v>
      </c>
      <c r="Q678" s="11">
        <v>588.55999999999995</v>
      </c>
      <c r="R678" s="11">
        <v>738.66</v>
      </c>
      <c r="S678" s="11">
        <v>745.68</v>
      </c>
      <c r="T678" s="11">
        <v>961.18</v>
      </c>
    </row>
    <row r="679" spans="1:20" hidden="1" x14ac:dyDescent="0.15">
      <c r="A679" s="4" t="s">
        <v>599</v>
      </c>
      <c r="C679" s="60"/>
      <c r="D679" s="62" t="s">
        <v>216</v>
      </c>
      <c r="E679" s="11">
        <v>4005.67</v>
      </c>
      <c r="F679" s="11">
        <v>4005.67</v>
      </c>
      <c r="G679" s="11">
        <v>4005.67</v>
      </c>
      <c r="H679" s="11">
        <v>4005.67</v>
      </c>
      <c r="I679" s="11">
        <v>4005.67</v>
      </c>
      <c r="J679" s="11">
        <v>4005.67</v>
      </c>
      <c r="K679" s="11">
        <v>4005.67</v>
      </c>
      <c r="L679" s="11">
        <v>4005.67</v>
      </c>
      <c r="M679" s="11">
        <v>4005.67</v>
      </c>
      <c r="N679" s="11">
        <v>4005.67</v>
      </c>
      <c r="O679" s="11">
        <v>4005.67</v>
      </c>
      <c r="P679" s="11">
        <v>4005.67</v>
      </c>
      <c r="Q679" s="11">
        <v>4005.67</v>
      </c>
      <c r="R679" s="11">
        <v>4005.67</v>
      </c>
      <c r="S679" s="11">
        <v>4005.67</v>
      </c>
      <c r="T679" s="11">
        <v>4005.67</v>
      </c>
    </row>
    <row r="680" spans="1:20" hidden="1" x14ac:dyDescent="0.15">
      <c r="A680" s="4" t="s">
        <v>599</v>
      </c>
      <c r="C680" s="60"/>
      <c r="D680" s="61" t="s">
        <v>296</v>
      </c>
      <c r="E680" s="11">
        <v>38671.440000000002</v>
      </c>
      <c r="F680" s="11">
        <v>33531.620000000003</v>
      </c>
      <c r="G680" s="11">
        <v>40921.300000000003</v>
      </c>
      <c r="H680" s="11">
        <v>28499.7</v>
      </c>
      <c r="I680" s="11">
        <v>24759.759999999998</v>
      </c>
      <c r="J680" s="11">
        <v>35410.86</v>
      </c>
      <c r="K680" s="11">
        <v>19241.12</v>
      </c>
      <c r="L680" s="11">
        <v>26058.240000000002</v>
      </c>
      <c r="M680" s="11">
        <v>24688.93</v>
      </c>
      <c r="N680" s="11">
        <v>18363.990000000002</v>
      </c>
      <c r="O680" s="11">
        <v>22519.9</v>
      </c>
      <c r="P680" s="11">
        <v>21418.42</v>
      </c>
      <c r="Q680" s="11">
        <v>20623.560000000001</v>
      </c>
      <c r="R680" s="11">
        <v>18230.23</v>
      </c>
      <c r="S680" s="11">
        <v>16258.22</v>
      </c>
      <c r="T680" s="11">
        <v>12589.45</v>
      </c>
    </row>
    <row r="681" spans="1:20" hidden="1" x14ac:dyDescent="0.15">
      <c r="A681" s="4" t="s">
        <v>599</v>
      </c>
      <c r="C681" s="60" t="s">
        <v>297</v>
      </c>
      <c r="D681" s="62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</row>
    <row r="682" spans="1:20" hidden="1" x14ac:dyDescent="0.15">
      <c r="A682" s="4" t="s">
        <v>599</v>
      </c>
      <c r="C682" s="5"/>
      <c r="D682" s="58" t="s">
        <v>298</v>
      </c>
      <c r="E682" s="11">
        <v>3033620</v>
      </c>
      <c r="F682" s="11">
        <v>3697210</v>
      </c>
      <c r="G682" s="11">
        <v>3272930</v>
      </c>
      <c r="H682" s="11">
        <v>3323080</v>
      </c>
      <c r="I682" s="11">
        <v>1333200</v>
      </c>
      <c r="J682" s="11">
        <v>3420460</v>
      </c>
      <c r="K682" s="11">
        <v>1338920</v>
      </c>
      <c r="L682" s="11">
        <v>2960440</v>
      </c>
      <c r="M682" s="11">
        <v>3730600</v>
      </c>
      <c r="N682" s="11">
        <v>932983.52740000002</v>
      </c>
      <c r="O682" s="11">
        <v>5222590</v>
      </c>
      <c r="P682" s="11">
        <v>3679830</v>
      </c>
      <c r="Q682" s="11">
        <v>3356570</v>
      </c>
      <c r="R682" s="11">
        <v>3272860</v>
      </c>
      <c r="S682" s="11">
        <v>3222130</v>
      </c>
      <c r="T682" s="11">
        <v>2540720</v>
      </c>
    </row>
    <row r="683" spans="1:20" hidden="1" x14ac:dyDescent="0.15">
      <c r="A683" s="4" t="s">
        <v>599</v>
      </c>
      <c r="C683" s="5"/>
      <c r="D683" s="9" t="s">
        <v>299</v>
      </c>
      <c r="E683" s="11">
        <v>7150300</v>
      </c>
      <c r="F683" s="11">
        <v>9372760</v>
      </c>
      <c r="G683" s="11">
        <v>7819670</v>
      </c>
      <c r="H683" s="11">
        <v>7702450</v>
      </c>
      <c r="I683" s="11">
        <v>3615200</v>
      </c>
      <c r="J683" s="11">
        <v>8219260</v>
      </c>
      <c r="K683" s="11">
        <v>3639790</v>
      </c>
      <c r="L683" s="11">
        <v>6827370</v>
      </c>
      <c r="M683" s="11">
        <v>8810680</v>
      </c>
      <c r="N683" s="11">
        <v>2365540</v>
      </c>
      <c r="O683" s="11">
        <v>12227700</v>
      </c>
      <c r="P683" s="11">
        <v>8704170</v>
      </c>
      <c r="Q683" s="11">
        <v>7929310</v>
      </c>
      <c r="R683" s="11">
        <v>7765830</v>
      </c>
      <c r="S683" s="11">
        <v>7631730</v>
      </c>
      <c r="T683" s="11">
        <v>6538130</v>
      </c>
    </row>
    <row r="684" spans="1:20" hidden="1" x14ac:dyDescent="0.15">
      <c r="A684" s="4" t="s">
        <v>599</v>
      </c>
      <c r="C684" s="5"/>
      <c r="D684" s="58" t="s">
        <v>300</v>
      </c>
      <c r="E684" s="11">
        <v>12068.127399999999</v>
      </c>
      <c r="F684" s="11">
        <v>12024.6463</v>
      </c>
      <c r="G684" s="11">
        <v>12700.468199999999</v>
      </c>
      <c r="H684" s="11">
        <v>14108.233399999999</v>
      </c>
      <c r="I684" s="11">
        <v>3132.0585000000001</v>
      </c>
      <c r="J684" s="11">
        <v>13000.2973</v>
      </c>
      <c r="K684" s="11">
        <v>3159.5214000000001</v>
      </c>
      <c r="L684" s="11">
        <v>12731.501399999999</v>
      </c>
      <c r="M684" s="11">
        <v>14942.338</v>
      </c>
      <c r="N684" s="11">
        <v>3214.1442000000002</v>
      </c>
      <c r="O684" s="11">
        <v>21459.646000000001</v>
      </c>
      <c r="P684" s="11">
        <v>14703.8447</v>
      </c>
      <c r="Q684" s="11">
        <v>13602.322899999999</v>
      </c>
      <c r="R684" s="11">
        <v>13101.994000000001</v>
      </c>
      <c r="S684" s="11">
        <v>13003.306500000001</v>
      </c>
      <c r="T684" s="11">
        <v>7740.7641000000003</v>
      </c>
    </row>
    <row r="685" spans="1:20" hidden="1" x14ac:dyDescent="0.15">
      <c r="A685" s="4" t="s">
        <v>599</v>
      </c>
      <c r="C685" s="5"/>
      <c r="D685" s="58" t="s">
        <v>301</v>
      </c>
      <c r="E685" s="11">
        <v>43928.280100000004</v>
      </c>
      <c r="F685" s="11">
        <v>49283.174200000001</v>
      </c>
      <c r="G685" s="11">
        <v>40559.8554</v>
      </c>
      <c r="H685" s="11">
        <v>34919.868300000002</v>
      </c>
      <c r="I685" s="11">
        <v>26869.3763</v>
      </c>
      <c r="J685" s="11">
        <v>52098.326399999998</v>
      </c>
      <c r="K685" s="11">
        <v>25951.6041</v>
      </c>
      <c r="L685" s="11">
        <v>36108.236299999997</v>
      </c>
      <c r="M685" s="11">
        <v>37626.462099999997</v>
      </c>
      <c r="N685" s="11">
        <v>6821.8516</v>
      </c>
      <c r="O685" s="11">
        <v>62159.497000000003</v>
      </c>
      <c r="P685" s="11">
        <v>36858.450499999999</v>
      </c>
      <c r="Q685" s="11">
        <v>20891.774300000001</v>
      </c>
      <c r="R685" s="11">
        <v>21925.6666</v>
      </c>
      <c r="S685" s="11">
        <v>19819.442200000001</v>
      </c>
      <c r="T685" s="11">
        <v>37796.0772</v>
      </c>
    </row>
    <row r="686" spans="1:20" hidden="1" x14ac:dyDescent="0.15">
      <c r="A686" s="4" t="s">
        <v>599</v>
      </c>
      <c r="C686" s="5"/>
      <c r="D686" s="58" t="s">
        <v>302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</row>
    <row r="687" spans="1:20" hidden="1" x14ac:dyDescent="0.15">
      <c r="A687" s="4" t="s">
        <v>599</v>
      </c>
      <c r="C687" s="5"/>
      <c r="D687" s="58" t="s">
        <v>303</v>
      </c>
      <c r="E687" s="66">
        <v>0.20150000000000001</v>
      </c>
      <c r="F687" s="66">
        <v>0.14000000000000001</v>
      </c>
      <c r="G687" s="66">
        <v>0.1113</v>
      </c>
      <c r="H687" s="66">
        <v>0.12889999999999999</v>
      </c>
      <c r="I687" s="66">
        <v>1.3599999999999999E-2</v>
      </c>
      <c r="J687" s="66">
        <v>9.8900000000000002E-2</v>
      </c>
      <c r="K687" s="66">
        <v>1.34E-2</v>
      </c>
      <c r="L687" s="66">
        <v>0.1472</v>
      </c>
      <c r="M687" s="66">
        <v>0.14779999999999999</v>
      </c>
      <c r="N687" s="66">
        <v>2.8199999999999999E-2</v>
      </c>
      <c r="O687" s="66">
        <v>0.18909999999999999</v>
      </c>
      <c r="P687" s="66">
        <v>0.1449</v>
      </c>
      <c r="Q687" s="66">
        <v>0.1542</v>
      </c>
      <c r="R687" s="66">
        <v>0.15359999999999999</v>
      </c>
      <c r="S687" s="66">
        <v>0.14660000000000001</v>
      </c>
      <c r="T687" s="66">
        <v>0.1305</v>
      </c>
    </row>
    <row r="688" spans="1:20" hidden="1" x14ac:dyDescent="0.15">
      <c r="A688" s="4" t="s">
        <v>599</v>
      </c>
      <c r="C688" s="5"/>
      <c r="D688" s="58" t="s">
        <v>310</v>
      </c>
      <c r="E688" s="11">
        <v>5436.32</v>
      </c>
      <c r="F688" s="11">
        <v>16809.900000000001</v>
      </c>
      <c r="G688" s="11">
        <v>299589</v>
      </c>
      <c r="H688" s="11">
        <v>62108.700000000004</v>
      </c>
      <c r="I688" s="11">
        <v>162103</v>
      </c>
      <c r="J688" s="11">
        <v>259812</v>
      </c>
      <c r="K688" s="11">
        <v>156561</v>
      </c>
      <c r="L688" s="11">
        <v>2245.4900000000002</v>
      </c>
      <c r="M688" s="11">
        <v>39122.5</v>
      </c>
      <c r="N688" s="11">
        <v>90117.2</v>
      </c>
      <c r="O688" s="11">
        <v>14308.800000000001</v>
      </c>
      <c r="P688" s="11">
        <v>38323.5</v>
      </c>
      <c r="Q688" s="11">
        <v>13729.9</v>
      </c>
      <c r="R688" s="11">
        <v>520054</v>
      </c>
      <c r="S688" s="11">
        <v>13024.800000000001</v>
      </c>
      <c r="T688" s="11">
        <v>7584.6</v>
      </c>
    </row>
  </sheetData>
  <autoFilter ref="A1:T688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64"/>
  <sheetViews>
    <sheetView topLeftCell="A50" zoomScaleNormal="100" workbookViewId="0">
      <selection activeCell="N152" sqref="N152"/>
    </sheetView>
  </sheetViews>
  <sheetFormatPr defaultRowHeight="10.5" x14ac:dyDescent="0.15"/>
  <cols>
    <col min="1" max="1" width="9.33203125" style="67"/>
  </cols>
  <sheetData>
    <row r="2" spans="1:16" ht="15.75" x14ac:dyDescent="0.15">
      <c r="A2" s="85" t="s">
        <v>269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33"/>
      <c r="N2" s="33"/>
      <c r="O2" s="33"/>
      <c r="P2" s="33"/>
    </row>
    <row r="64" spans="1:1" x14ac:dyDescent="0.15">
      <c r="A64" s="68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52"/>
  <sheetViews>
    <sheetView workbookViewId="0">
      <pane ySplit="1" topLeftCell="A2" activePane="bottomLeft" state="frozen"/>
      <selection activeCell="A2" sqref="A2"/>
      <selection pane="bottomLeft" activeCell="A94" sqref="A94:AG96"/>
    </sheetView>
  </sheetViews>
  <sheetFormatPr defaultColWidth="10.6640625" defaultRowHeight="12.75" x14ac:dyDescent="0.2"/>
  <cols>
    <col min="1" max="2" width="10.6640625" style="57"/>
    <col min="3" max="3" width="30.6640625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5" s="55" customFormat="1" ht="25.5" x14ac:dyDescent="0.2">
      <c r="A1" s="55" t="s">
        <v>646</v>
      </c>
      <c r="B1" s="55" t="s">
        <v>669</v>
      </c>
      <c r="C1" s="55" t="s">
        <v>201</v>
      </c>
      <c r="D1" s="55" t="s">
        <v>238</v>
      </c>
      <c r="E1" s="55" t="s">
        <v>239</v>
      </c>
      <c r="F1" s="55" t="s">
        <v>240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123</v>
      </c>
      <c r="AF1" s="56" t="s">
        <v>124</v>
      </c>
      <c r="AG1" s="56" t="s">
        <v>125</v>
      </c>
    </row>
    <row r="2" spans="1:35" s="69" customFormat="1" hidden="1" x14ac:dyDescent="0.2">
      <c r="C2" s="80" t="s">
        <v>245</v>
      </c>
      <c r="D2" s="80" t="s">
        <v>246</v>
      </c>
      <c r="E2" s="80" t="s">
        <v>242</v>
      </c>
      <c r="F2" s="80" t="s">
        <v>243</v>
      </c>
      <c r="G2" s="80">
        <v>1</v>
      </c>
      <c r="H2" s="80">
        <v>1</v>
      </c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80">
        <v>1</v>
      </c>
      <c r="AA2" s="80">
        <v>1</v>
      </c>
      <c r="AB2" s="80">
        <v>1</v>
      </c>
      <c r="AC2" s="80">
        <v>1</v>
      </c>
      <c r="AD2" s="80">
        <v>1</v>
      </c>
      <c r="AE2" s="80">
        <v>24</v>
      </c>
      <c r="AF2" s="80">
        <v>168</v>
      </c>
      <c r="AG2" s="80">
        <v>8760</v>
      </c>
    </row>
    <row r="3" spans="1:35" s="69" customFormat="1" hidden="1" x14ac:dyDescent="0.2">
      <c r="C3" s="80" t="s">
        <v>481</v>
      </c>
      <c r="D3" s="80" t="s">
        <v>241</v>
      </c>
      <c r="E3" s="80" t="s">
        <v>242</v>
      </c>
      <c r="F3" s="80" t="s">
        <v>261</v>
      </c>
      <c r="G3" s="80">
        <v>0</v>
      </c>
      <c r="H3" s="80">
        <v>0</v>
      </c>
      <c r="I3" s="80">
        <v>0</v>
      </c>
      <c r="J3" s="80">
        <v>0</v>
      </c>
      <c r="K3" s="80">
        <v>0</v>
      </c>
      <c r="L3" s="80">
        <v>1</v>
      </c>
      <c r="M3" s="80">
        <v>1</v>
      </c>
      <c r="N3" s="80">
        <v>1</v>
      </c>
      <c r="O3" s="80">
        <v>1</v>
      </c>
      <c r="P3" s="80">
        <v>1</v>
      </c>
      <c r="Q3" s="80">
        <v>1</v>
      </c>
      <c r="R3" s="80">
        <v>1</v>
      </c>
      <c r="S3" s="80">
        <v>1</v>
      </c>
      <c r="T3" s="80">
        <v>1</v>
      </c>
      <c r="U3" s="80">
        <v>1</v>
      </c>
      <c r="V3" s="80">
        <v>1</v>
      </c>
      <c r="W3" s="80">
        <v>1</v>
      </c>
      <c r="X3" s="80">
        <v>1</v>
      </c>
      <c r="Y3" s="80">
        <v>0</v>
      </c>
      <c r="Z3" s="80">
        <v>0</v>
      </c>
      <c r="AA3" s="80">
        <v>0</v>
      </c>
      <c r="AB3" s="80">
        <v>0</v>
      </c>
      <c r="AC3" s="80">
        <v>0</v>
      </c>
      <c r="AD3" s="80">
        <v>0</v>
      </c>
      <c r="AE3" s="80">
        <v>13</v>
      </c>
      <c r="AF3" s="80">
        <v>73</v>
      </c>
      <c r="AG3" s="80">
        <v>3806.43</v>
      </c>
    </row>
    <row r="4" spans="1:35" s="69" customFormat="1" hidden="1" x14ac:dyDescent="0.2">
      <c r="C4" s="80"/>
      <c r="D4" s="80"/>
      <c r="E4" s="80"/>
      <c r="F4" s="80" t="s">
        <v>484</v>
      </c>
      <c r="G4" s="80">
        <v>0</v>
      </c>
      <c r="H4" s="80">
        <v>0</v>
      </c>
      <c r="I4" s="80">
        <v>0</v>
      </c>
      <c r="J4" s="80">
        <v>0</v>
      </c>
      <c r="K4" s="80">
        <v>0</v>
      </c>
      <c r="L4" s="80">
        <v>0</v>
      </c>
      <c r="M4" s="80">
        <v>0</v>
      </c>
      <c r="N4" s="80">
        <v>1</v>
      </c>
      <c r="O4" s="80">
        <v>1</v>
      </c>
      <c r="P4" s="80">
        <v>1</v>
      </c>
      <c r="Q4" s="80">
        <v>1</v>
      </c>
      <c r="R4" s="80">
        <v>1</v>
      </c>
      <c r="S4" s="80">
        <v>1</v>
      </c>
      <c r="T4" s="80">
        <v>1</v>
      </c>
      <c r="U4" s="80">
        <v>1</v>
      </c>
      <c r="V4" s="80">
        <v>0</v>
      </c>
      <c r="W4" s="80">
        <v>0</v>
      </c>
      <c r="X4" s="80">
        <v>0</v>
      </c>
      <c r="Y4" s="80">
        <v>0</v>
      </c>
      <c r="Z4" s="80">
        <v>0</v>
      </c>
      <c r="AA4" s="80">
        <v>0</v>
      </c>
      <c r="AB4" s="80">
        <v>0</v>
      </c>
      <c r="AC4" s="80">
        <v>0</v>
      </c>
      <c r="AD4" s="80">
        <v>0</v>
      </c>
      <c r="AE4" s="80">
        <v>8</v>
      </c>
      <c r="AF4" s="80"/>
      <c r="AG4" s="80"/>
    </row>
    <row r="5" spans="1:35" s="69" customFormat="1" hidden="1" x14ac:dyDescent="0.2">
      <c r="C5" s="80"/>
      <c r="D5" s="80"/>
      <c r="E5" s="80"/>
      <c r="F5" s="80" t="s">
        <v>270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  <c r="AF5" s="80"/>
      <c r="AG5" s="80"/>
    </row>
    <row r="6" spans="1:35" s="69" customFormat="1" hidden="1" x14ac:dyDescent="0.2">
      <c r="C6" s="80" t="s">
        <v>485</v>
      </c>
      <c r="D6" s="80" t="s">
        <v>241</v>
      </c>
      <c r="E6" s="80" t="s">
        <v>242</v>
      </c>
      <c r="F6" s="80" t="s">
        <v>261</v>
      </c>
      <c r="G6" s="80">
        <v>0.3</v>
      </c>
      <c r="H6" s="80">
        <v>0.3</v>
      </c>
      <c r="I6" s="80">
        <v>0.3</v>
      </c>
      <c r="J6" s="80">
        <v>0.3</v>
      </c>
      <c r="K6" s="80">
        <v>0.5</v>
      </c>
      <c r="L6" s="80">
        <v>0.5</v>
      </c>
      <c r="M6" s="80">
        <v>1</v>
      </c>
      <c r="N6" s="80">
        <v>1</v>
      </c>
      <c r="O6" s="80">
        <v>1</v>
      </c>
      <c r="P6" s="80">
        <v>1</v>
      </c>
      <c r="Q6" s="80">
        <v>1</v>
      </c>
      <c r="R6" s="80">
        <v>1</v>
      </c>
      <c r="S6" s="80">
        <v>1</v>
      </c>
      <c r="T6" s="80">
        <v>1</v>
      </c>
      <c r="U6" s="80">
        <v>1</v>
      </c>
      <c r="V6" s="80">
        <v>1</v>
      </c>
      <c r="W6" s="80">
        <v>1</v>
      </c>
      <c r="X6" s="80">
        <v>1</v>
      </c>
      <c r="Y6" s="80">
        <v>0.5</v>
      </c>
      <c r="Z6" s="80">
        <v>0.5</v>
      </c>
      <c r="AA6" s="80">
        <v>0.3</v>
      </c>
      <c r="AB6" s="80">
        <v>0.3</v>
      </c>
      <c r="AC6" s="80">
        <v>0.3</v>
      </c>
      <c r="AD6" s="80">
        <v>0.3</v>
      </c>
      <c r="AE6" s="80">
        <v>16.399999999999999</v>
      </c>
      <c r="AF6" s="80">
        <v>93.6</v>
      </c>
      <c r="AG6" s="80">
        <v>4880.57</v>
      </c>
    </row>
    <row r="7" spans="1:35" s="69" customFormat="1" hidden="1" x14ac:dyDescent="0.2">
      <c r="C7" s="80"/>
      <c r="D7" s="80"/>
      <c r="E7" s="80"/>
      <c r="F7" s="80" t="s">
        <v>266</v>
      </c>
      <c r="G7" s="80">
        <v>0.3</v>
      </c>
      <c r="H7" s="80">
        <v>0.3</v>
      </c>
      <c r="I7" s="80">
        <v>0.3</v>
      </c>
      <c r="J7" s="80">
        <v>0.3</v>
      </c>
      <c r="K7" s="80">
        <v>0.3</v>
      </c>
      <c r="L7" s="80">
        <v>0.3</v>
      </c>
      <c r="M7" s="80">
        <v>0.3</v>
      </c>
      <c r="N7" s="80">
        <v>0.5</v>
      </c>
      <c r="O7" s="80">
        <v>0.5</v>
      </c>
      <c r="P7" s="80">
        <v>0.8</v>
      </c>
      <c r="Q7" s="80">
        <v>0.8</v>
      </c>
      <c r="R7" s="80">
        <v>0.8</v>
      </c>
      <c r="S7" s="80">
        <v>0.8</v>
      </c>
      <c r="T7" s="80">
        <v>0.8</v>
      </c>
      <c r="U7" s="80">
        <v>0.8</v>
      </c>
      <c r="V7" s="80">
        <v>0.5</v>
      </c>
      <c r="W7" s="80">
        <v>0.5</v>
      </c>
      <c r="X7" s="80">
        <v>0.5</v>
      </c>
      <c r="Y7" s="80">
        <v>0.5</v>
      </c>
      <c r="Z7" s="80">
        <v>0.5</v>
      </c>
      <c r="AA7" s="80">
        <v>0.3</v>
      </c>
      <c r="AB7" s="80">
        <v>0.3</v>
      </c>
      <c r="AC7" s="80">
        <v>0.3</v>
      </c>
      <c r="AD7" s="80">
        <v>0.3</v>
      </c>
      <c r="AE7" s="80">
        <v>11.6</v>
      </c>
      <c r="AF7" s="80"/>
      <c r="AG7" s="80"/>
    </row>
    <row r="8" spans="1:35" s="69" customFormat="1" hidden="1" x14ac:dyDescent="0.2">
      <c r="C8" s="80"/>
      <c r="D8" s="80"/>
      <c r="E8" s="80"/>
      <c r="F8" s="80" t="s">
        <v>270</v>
      </c>
      <c r="G8" s="80">
        <v>0.3</v>
      </c>
      <c r="H8" s="80">
        <v>0.3</v>
      </c>
      <c r="I8" s="80">
        <v>0.3</v>
      </c>
      <c r="J8" s="80">
        <v>0.3</v>
      </c>
      <c r="K8" s="80">
        <v>0.3</v>
      </c>
      <c r="L8" s="80">
        <v>0.3</v>
      </c>
      <c r="M8" s="80">
        <v>0.3</v>
      </c>
      <c r="N8" s="80">
        <v>0.3</v>
      </c>
      <c r="O8" s="80">
        <v>0.5</v>
      </c>
      <c r="P8" s="80">
        <v>0.5</v>
      </c>
      <c r="Q8" s="80">
        <v>0.5</v>
      </c>
      <c r="R8" s="80">
        <v>0.5</v>
      </c>
      <c r="S8" s="80">
        <v>0.5</v>
      </c>
      <c r="T8" s="80">
        <v>0.5</v>
      </c>
      <c r="U8" s="80">
        <v>0.5</v>
      </c>
      <c r="V8" s="80">
        <v>0.5</v>
      </c>
      <c r="W8" s="80">
        <v>0.5</v>
      </c>
      <c r="X8" s="80">
        <v>0.3</v>
      </c>
      <c r="Y8" s="80">
        <v>0.3</v>
      </c>
      <c r="Z8" s="80">
        <v>0.3</v>
      </c>
      <c r="AA8" s="80">
        <v>0.3</v>
      </c>
      <c r="AB8" s="80">
        <v>0.3</v>
      </c>
      <c r="AC8" s="80">
        <v>0.3</v>
      </c>
      <c r="AD8" s="80">
        <v>0.3</v>
      </c>
      <c r="AE8" s="80">
        <v>9</v>
      </c>
      <c r="AF8" s="80"/>
      <c r="AG8" s="80"/>
    </row>
    <row r="9" spans="1:35" s="69" customFormat="1" hidden="1" x14ac:dyDescent="0.2">
      <c r="C9" s="80" t="s">
        <v>486</v>
      </c>
      <c r="D9" s="80" t="s">
        <v>241</v>
      </c>
      <c r="E9" s="80" t="s">
        <v>242</v>
      </c>
      <c r="F9" s="80" t="s">
        <v>261</v>
      </c>
      <c r="G9" s="80">
        <v>0.1</v>
      </c>
      <c r="H9" s="80">
        <v>0.1</v>
      </c>
      <c r="I9" s="80">
        <v>0.1</v>
      </c>
      <c r="J9" s="80">
        <v>0.1</v>
      </c>
      <c r="K9" s="80">
        <v>0.3</v>
      </c>
      <c r="L9" s="80">
        <v>0.3</v>
      </c>
      <c r="M9" s="80">
        <v>0.6</v>
      </c>
      <c r="N9" s="80">
        <v>0.9</v>
      </c>
      <c r="O9" s="80">
        <v>0.9</v>
      </c>
      <c r="P9" s="80">
        <v>0.9</v>
      </c>
      <c r="Q9" s="80">
        <v>0.9</v>
      </c>
      <c r="R9" s="80">
        <v>0.9</v>
      </c>
      <c r="S9" s="80">
        <v>0.9</v>
      </c>
      <c r="T9" s="80">
        <v>0.9</v>
      </c>
      <c r="U9" s="80">
        <v>0.9</v>
      </c>
      <c r="V9" s="80">
        <v>0.9</v>
      </c>
      <c r="W9" s="80">
        <v>0.9</v>
      </c>
      <c r="X9" s="80">
        <v>0.9</v>
      </c>
      <c r="Y9" s="80">
        <v>0.6</v>
      </c>
      <c r="Z9" s="80">
        <v>0.6</v>
      </c>
      <c r="AA9" s="80">
        <v>0.3</v>
      </c>
      <c r="AB9" s="80">
        <v>0.3</v>
      </c>
      <c r="AC9" s="80">
        <v>0.1</v>
      </c>
      <c r="AD9" s="80">
        <v>0.1</v>
      </c>
      <c r="AE9" s="80">
        <v>13.5</v>
      </c>
      <c r="AF9" s="80">
        <v>73.099999999999994</v>
      </c>
      <c r="AG9" s="80">
        <v>3811.64</v>
      </c>
    </row>
    <row r="10" spans="1:35" s="69" customFormat="1" hidden="1" x14ac:dyDescent="0.2">
      <c r="C10" s="80"/>
      <c r="D10" s="80"/>
      <c r="E10" s="80"/>
      <c r="F10" s="80" t="s">
        <v>266</v>
      </c>
      <c r="G10" s="80">
        <v>0.1</v>
      </c>
      <c r="H10" s="80">
        <v>0.1</v>
      </c>
      <c r="I10" s="80">
        <v>0.1</v>
      </c>
      <c r="J10" s="80">
        <v>0.1</v>
      </c>
      <c r="K10" s="80">
        <v>0.1</v>
      </c>
      <c r="L10" s="80">
        <v>0.1</v>
      </c>
      <c r="M10" s="80">
        <v>0.1</v>
      </c>
      <c r="N10" s="80">
        <v>0.3</v>
      </c>
      <c r="O10" s="80">
        <v>0.3</v>
      </c>
      <c r="P10" s="80">
        <v>0.4</v>
      </c>
      <c r="Q10" s="80">
        <v>0.4</v>
      </c>
      <c r="R10" s="80">
        <v>0.4</v>
      </c>
      <c r="S10" s="80">
        <v>0.4</v>
      </c>
      <c r="T10" s="80">
        <v>0.4</v>
      </c>
      <c r="U10" s="80">
        <v>0.4</v>
      </c>
      <c r="V10" s="80">
        <v>0.3</v>
      </c>
      <c r="W10" s="80">
        <v>0.3</v>
      </c>
      <c r="X10" s="80">
        <v>0.3</v>
      </c>
      <c r="Y10" s="80">
        <v>0.3</v>
      </c>
      <c r="Z10" s="80">
        <v>0.3</v>
      </c>
      <c r="AA10" s="80">
        <v>0.1</v>
      </c>
      <c r="AB10" s="80">
        <v>0.1</v>
      </c>
      <c r="AC10" s="80">
        <v>0.1</v>
      </c>
      <c r="AD10" s="80">
        <v>0.1</v>
      </c>
      <c r="AE10" s="80">
        <v>5.6</v>
      </c>
      <c r="AF10" s="80"/>
      <c r="AG10" s="80"/>
    </row>
    <row r="11" spans="1:35" s="69" customFormat="1" hidden="1" x14ac:dyDescent="0.2">
      <c r="C11" s="80"/>
      <c r="D11" s="80"/>
      <c r="E11" s="80"/>
      <c r="F11" s="80" t="s">
        <v>270</v>
      </c>
      <c r="G11" s="80">
        <v>0.05</v>
      </c>
      <c r="H11" s="80">
        <v>0.05</v>
      </c>
      <c r="I11" s="80">
        <v>0.05</v>
      </c>
      <c r="J11" s="80">
        <v>0.05</v>
      </c>
      <c r="K11" s="80">
        <v>0.05</v>
      </c>
      <c r="L11" s="80">
        <v>0.05</v>
      </c>
      <c r="M11" s="80">
        <v>0.05</v>
      </c>
      <c r="N11" s="80">
        <v>0.05</v>
      </c>
      <c r="O11" s="80">
        <v>0.1</v>
      </c>
      <c r="P11" s="80">
        <v>0.1</v>
      </c>
      <c r="Q11" s="80">
        <v>0.1</v>
      </c>
      <c r="R11" s="80">
        <v>0.1</v>
      </c>
      <c r="S11" s="80">
        <v>0.1</v>
      </c>
      <c r="T11" s="80">
        <v>0.1</v>
      </c>
      <c r="U11" s="80">
        <v>0.1</v>
      </c>
      <c r="V11" s="80">
        <v>0.1</v>
      </c>
      <c r="W11" s="80">
        <v>0.1</v>
      </c>
      <c r="X11" s="80">
        <v>0.05</v>
      </c>
      <c r="Y11" s="80">
        <v>0.05</v>
      </c>
      <c r="Z11" s="80">
        <v>0.05</v>
      </c>
      <c r="AA11" s="80">
        <v>0.05</v>
      </c>
      <c r="AB11" s="80">
        <v>0.05</v>
      </c>
      <c r="AC11" s="80">
        <v>0.05</v>
      </c>
      <c r="AD11" s="80">
        <v>0.05</v>
      </c>
      <c r="AE11" s="80">
        <v>1.65</v>
      </c>
      <c r="AF11" s="80"/>
      <c r="AG11" s="80"/>
    </row>
    <row r="12" spans="1:35" s="69" customFormat="1" hidden="1" x14ac:dyDescent="0.2">
      <c r="C12" s="80" t="s">
        <v>487</v>
      </c>
      <c r="D12" s="80" t="s">
        <v>241</v>
      </c>
      <c r="E12" s="80" t="s">
        <v>242</v>
      </c>
      <c r="F12" s="80" t="s">
        <v>261</v>
      </c>
      <c r="G12" s="80">
        <v>0.05</v>
      </c>
      <c r="H12" s="80">
        <v>0.05</v>
      </c>
      <c r="I12" s="80">
        <v>0.05</v>
      </c>
      <c r="J12" s="80">
        <v>0.05</v>
      </c>
      <c r="K12" s="80">
        <v>0.2</v>
      </c>
      <c r="L12" s="80">
        <v>0.2</v>
      </c>
      <c r="M12" s="80">
        <v>0.5</v>
      </c>
      <c r="N12" s="80">
        <v>0.9</v>
      </c>
      <c r="O12" s="80">
        <v>0.9</v>
      </c>
      <c r="P12" s="80">
        <v>0.9</v>
      </c>
      <c r="Q12" s="80">
        <v>0.9</v>
      </c>
      <c r="R12" s="80">
        <v>0.9</v>
      </c>
      <c r="S12" s="80">
        <v>0.9</v>
      </c>
      <c r="T12" s="80">
        <v>0.9</v>
      </c>
      <c r="U12" s="80">
        <v>0.9</v>
      </c>
      <c r="V12" s="80">
        <v>0.9</v>
      </c>
      <c r="W12" s="80">
        <v>0.9</v>
      </c>
      <c r="X12" s="80">
        <v>0.9</v>
      </c>
      <c r="Y12" s="80">
        <v>0.5</v>
      </c>
      <c r="Z12" s="80">
        <v>0.5</v>
      </c>
      <c r="AA12" s="80">
        <v>0.2</v>
      </c>
      <c r="AB12" s="80">
        <v>0.2</v>
      </c>
      <c r="AC12" s="80">
        <v>0.05</v>
      </c>
      <c r="AD12" s="80">
        <v>0.05</v>
      </c>
      <c r="AE12" s="80">
        <v>12.5</v>
      </c>
      <c r="AF12" s="80">
        <v>66.7</v>
      </c>
      <c r="AG12" s="80">
        <v>3477.93</v>
      </c>
    </row>
    <row r="13" spans="1:35" s="69" customFormat="1" hidden="1" x14ac:dyDescent="0.2">
      <c r="C13" s="80"/>
      <c r="D13" s="80"/>
      <c r="E13" s="80"/>
      <c r="F13" s="80" t="s">
        <v>266</v>
      </c>
      <c r="G13" s="80">
        <v>0.05</v>
      </c>
      <c r="H13" s="80">
        <v>0.05</v>
      </c>
      <c r="I13" s="80">
        <v>0.05</v>
      </c>
      <c r="J13" s="80">
        <v>0.05</v>
      </c>
      <c r="K13" s="80">
        <v>0.05</v>
      </c>
      <c r="L13" s="80">
        <v>0.05</v>
      </c>
      <c r="M13" s="80">
        <v>0.05</v>
      </c>
      <c r="N13" s="80">
        <v>0.2</v>
      </c>
      <c r="O13" s="80">
        <v>0.2</v>
      </c>
      <c r="P13" s="80">
        <v>0.3</v>
      </c>
      <c r="Q13" s="80">
        <v>0.3</v>
      </c>
      <c r="R13" s="80">
        <v>0.3</v>
      </c>
      <c r="S13" s="80">
        <v>0.3</v>
      </c>
      <c r="T13" s="80">
        <v>0.3</v>
      </c>
      <c r="U13" s="80">
        <v>0.3</v>
      </c>
      <c r="V13" s="80">
        <v>0.2</v>
      </c>
      <c r="W13" s="80">
        <v>0.2</v>
      </c>
      <c r="X13" s="80">
        <v>0.2</v>
      </c>
      <c r="Y13" s="80">
        <v>0.2</v>
      </c>
      <c r="Z13" s="80">
        <v>0.2</v>
      </c>
      <c r="AA13" s="80">
        <v>0.05</v>
      </c>
      <c r="AB13" s="80">
        <v>0.05</v>
      </c>
      <c r="AC13" s="80">
        <v>0.05</v>
      </c>
      <c r="AD13" s="80">
        <v>0.05</v>
      </c>
      <c r="AE13" s="80">
        <v>3.75</v>
      </c>
      <c r="AF13" s="80"/>
      <c r="AG13" s="80"/>
      <c r="AH13" s="80"/>
      <c r="AI13" s="80"/>
    </row>
    <row r="14" spans="1:35" s="69" customFormat="1" hidden="1" x14ac:dyDescent="0.2">
      <c r="C14" s="80"/>
      <c r="D14" s="80"/>
      <c r="E14" s="80"/>
      <c r="F14" s="80" t="s">
        <v>264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0.05</v>
      </c>
      <c r="P14" s="80">
        <v>0.05</v>
      </c>
      <c r="Q14" s="80">
        <v>0.05</v>
      </c>
      <c r="R14" s="80">
        <v>0.05</v>
      </c>
      <c r="S14" s="80">
        <v>0.05</v>
      </c>
      <c r="T14" s="80">
        <v>0.05</v>
      </c>
      <c r="U14" s="80">
        <v>0.05</v>
      </c>
      <c r="V14" s="80">
        <v>0.05</v>
      </c>
      <c r="W14" s="80">
        <v>0.05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v>0</v>
      </c>
      <c r="AE14" s="80">
        <v>0.45</v>
      </c>
      <c r="AF14" s="80"/>
      <c r="AG14" s="80"/>
      <c r="AH14" s="80"/>
      <c r="AI14" s="80"/>
    </row>
    <row r="15" spans="1:35" s="69" customFormat="1" hidden="1" x14ac:dyDescent="0.2">
      <c r="C15" s="80" t="s">
        <v>265</v>
      </c>
      <c r="D15" s="80" t="s">
        <v>241</v>
      </c>
      <c r="E15" s="80" t="s">
        <v>242</v>
      </c>
      <c r="F15" s="80" t="s">
        <v>259</v>
      </c>
      <c r="G15" s="80">
        <v>0.2</v>
      </c>
      <c r="H15" s="80">
        <v>0.2</v>
      </c>
      <c r="I15" s="80">
        <v>0.2</v>
      </c>
      <c r="J15" s="80">
        <v>0.2</v>
      </c>
      <c r="K15" s="80">
        <v>0.2</v>
      </c>
      <c r="L15" s="80">
        <v>0.2</v>
      </c>
      <c r="M15" s="80">
        <v>0.2</v>
      </c>
      <c r="N15" s="80">
        <v>0.5</v>
      </c>
      <c r="O15" s="80">
        <v>0.75</v>
      </c>
      <c r="P15" s="80">
        <v>1</v>
      </c>
      <c r="Q15" s="80">
        <v>1</v>
      </c>
      <c r="R15" s="80">
        <v>1</v>
      </c>
      <c r="S15" s="80">
        <v>0.75</v>
      </c>
      <c r="T15" s="80">
        <v>1</v>
      </c>
      <c r="U15" s="80">
        <v>1</v>
      </c>
      <c r="V15" s="80">
        <v>1</v>
      </c>
      <c r="W15" s="80">
        <v>1</v>
      </c>
      <c r="X15" s="80">
        <v>1</v>
      </c>
      <c r="Y15" s="80">
        <v>0.52</v>
      </c>
      <c r="Z15" s="80">
        <v>0.52</v>
      </c>
      <c r="AA15" s="80">
        <v>0.52</v>
      </c>
      <c r="AB15" s="80">
        <v>0.28000000000000003</v>
      </c>
      <c r="AC15" s="80">
        <v>0.2</v>
      </c>
      <c r="AD15" s="80">
        <v>0.2</v>
      </c>
      <c r="AE15" s="80">
        <v>13.64</v>
      </c>
      <c r="AF15" s="80">
        <v>76.56</v>
      </c>
      <c r="AG15" s="80">
        <v>3992.06</v>
      </c>
      <c r="AH15" s="80"/>
      <c r="AI15" s="80"/>
    </row>
    <row r="16" spans="1:35" s="69" customFormat="1" hidden="1" x14ac:dyDescent="0.2">
      <c r="C16" s="80"/>
      <c r="D16" s="80"/>
      <c r="E16" s="80"/>
      <c r="F16" s="80" t="s">
        <v>263</v>
      </c>
      <c r="G16" s="80">
        <v>0.2</v>
      </c>
      <c r="H16" s="80">
        <v>0.2</v>
      </c>
      <c r="I16" s="80">
        <v>0.2</v>
      </c>
      <c r="J16" s="80">
        <v>0.2</v>
      </c>
      <c r="K16" s="80">
        <v>0.2</v>
      </c>
      <c r="L16" s="80">
        <v>0.2</v>
      </c>
      <c r="M16" s="80">
        <v>0.2</v>
      </c>
      <c r="N16" s="80">
        <v>0.4</v>
      </c>
      <c r="O16" s="80">
        <v>0.46</v>
      </c>
      <c r="P16" s="80">
        <v>0.7</v>
      </c>
      <c r="Q16" s="80">
        <v>0.7</v>
      </c>
      <c r="R16" s="80">
        <v>0.7</v>
      </c>
      <c r="S16" s="80">
        <v>0.51</v>
      </c>
      <c r="T16" s="80">
        <v>0.51</v>
      </c>
      <c r="U16" s="80">
        <v>0.51</v>
      </c>
      <c r="V16" s="80">
        <v>0.51</v>
      </c>
      <c r="W16" s="80">
        <v>0.51</v>
      </c>
      <c r="X16" s="80">
        <v>0.25</v>
      </c>
      <c r="Y16" s="80">
        <v>0.2</v>
      </c>
      <c r="Z16" s="80">
        <v>0.2</v>
      </c>
      <c r="AA16" s="80">
        <v>0.2</v>
      </c>
      <c r="AB16" s="80">
        <v>0.2</v>
      </c>
      <c r="AC16" s="80">
        <v>0.2</v>
      </c>
      <c r="AD16" s="80">
        <v>0.2</v>
      </c>
      <c r="AE16" s="80">
        <v>8.36</v>
      </c>
      <c r="AF16" s="80"/>
      <c r="AG16" s="80"/>
      <c r="AH16" s="80"/>
      <c r="AI16" s="80"/>
    </row>
    <row r="17" spans="1:35" s="69" customFormat="1" hidden="1" x14ac:dyDescent="0.2">
      <c r="C17" s="80"/>
      <c r="D17" s="80"/>
      <c r="E17" s="80"/>
      <c r="F17" s="80" t="s">
        <v>270</v>
      </c>
      <c r="G17" s="80">
        <v>0.2</v>
      </c>
      <c r="H17" s="80">
        <v>0.2</v>
      </c>
      <c r="I17" s="80">
        <v>0.2</v>
      </c>
      <c r="J17" s="80">
        <v>0.2</v>
      </c>
      <c r="K17" s="80">
        <v>0.2</v>
      </c>
      <c r="L17" s="80">
        <v>0.2</v>
      </c>
      <c r="M17" s="80">
        <v>0.2</v>
      </c>
      <c r="N17" s="80">
        <v>0.2</v>
      </c>
      <c r="O17" s="80">
        <v>0.4</v>
      </c>
      <c r="P17" s="80">
        <v>0.4</v>
      </c>
      <c r="Q17" s="80">
        <v>0.4</v>
      </c>
      <c r="R17" s="80">
        <v>0.4</v>
      </c>
      <c r="S17" s="80">
        <v>0.4</v>
      </c>
      <c r="T17" s="80">
        <v>0.4</v>
      </c>
      <c r="U17" s="80">
        <v>0.4</v>
      </c>
      <c r="V17" s="80">
        <v>0.4</v>
      </c>
      <c r="W17" s="80">
        <v>0.2</v>
      </c>
      <c r="X17" s="80">
        <v>0.2</v>
      </c>
      <c r="Y17" s="80">
        <v>0.2</v>
      </c>
      <c r="Z17" s="80">
        <v>0.2</v>
      </c>
      <c r="AA17" s="80">
        <v>0.2</v>
      </c>
      <c r="AB17" s="80">
        <v>0.2</v>
      </c>
      <c r="AC17" s="80">
        <v>0.2</v>
      </c>
      <c r="AD17" s="80">
        <v>0.2</v>
      </c>
      <c r="AE17" s="80">
        <v>6.4</v>
      </c>
      <c r="AF17" s="80"/>
      <c r="AG17" s="80"/>
      <c r="AH17" s="80"/>
      <c r="AI17" s="80"/>
    </row>
    <row r="18" spans="1:35" s="69" customFormat="1" hidden="1" x14ac:dyDescent="0.2">
      <c r="C18" s="80" t="s">
        <v>488</v>
      </c>
      <c r="D18" s="80" t="s">
        <v>241</v>
      </c>
      <c r="E18" s="80" t="s">
        <v>242</v>
      </c>
      <c r="F18" s="80" t="s">
        <v>261</v>
      </c>
      <c r="G18" s="80">
        <v>0.1</v>
      </c>
      <c r="H18" s="80">
        <v>0.1</v>
      </c>
      <c r="I18" s="80">
        <v>0.1</v>
      </c>
      <c r="J18" s="80">
        <v>0.1</v>
      </c>
      <c r="K18" s="80">
        <v>0.1</v>
      </c>
      <c r="L18" s="80">
        <v>0.1</v>
      </c>
      <c r="M18" s="80">
        <v>0.1</v>
      </c>
      <c r="N18" s="80">
        <v>0.5</v>
      </c>
      <c r="O18" s="80">
        <v>0.9</v>
      </c>
      <c r="P18" s="80">
        <v>0.9</v>
      </c>
      <c r="Q18" s="80">
        <v>0.9</v>
      </c>
      <c r="R18" s="80">
        <v>0.9</v>
      </c>
      <c r="S18" s="80">
        <v>0.9</v>
      </c>
      <c r="T18" s="80">
        <v>0.9</v>
      </c>
      <c r="U18" s="80">
        <v>0.9</v>
      </c>
      <c r="V18" s="80">
        <v>0.9</v>
      </c>
      <c r="W18" s="80">
        <v>0.3</v>
      </c>
      <c r="X18" s="80">
        <v>0.3</v>
      </c>
      <c r="Y18" s="80">
        <v>0.3</v>
      </c>
      <c r="Z18" s="80">
        <v>0.3</v>
      </c>
      <c r="AA18" s="80">
        <v>0.3</v>
      </c>
      <c r="AB18" s="80">
        <v>0.3</v>
      </c>
      <c r="AC18" s="80">
        <v>0.3</v>
      </c>
      <c r="AD18" s="80">
        <v>0.1</v>
      </c>
      <c r="AE18" s="80">
        <v>10.6</v>
      </c>
      <c r="AF18" s="80">
        <v>58.5</v>
      </c>
      <c r="AG18" s="80">
        <v>3050.36</v>
      </c>
      <c r="AH18" s="80"/>
      <c r="AI18" s="80"/>
    </row>
    <row r="19" spans="1:35" s="69" customFormat="1" hidden="1" x14ac:dyDescent="0.2">
      <c r="C19" s="80"/>
      <c r="D19" s="80"/>
      <c r="E19" s="80"/>
      <c r="F19" s="80" t="s">
        <v>266</v>
      </c>
      <c r="G19" s="80">
        <v>0.1</v>
      </c>
      <c r="H19" s="80">
        <v>0.1</v>
      </c>
      <c r="I19" s="80">
        <v>0.1</v>
      </c>
      <c r="J19" s="80">
        <v>0.1</v>
      </c>
      <c r="K19" s="80">
        <v>0.1</v>
      </c>
      <c r="L19" s="80">
        <v>0.1</v>
      </c>
      <c r="M19" s="80">
        <v>0.1</v>
      </c>
      <c r="N19" s="80">
        <v>0.2</v>
      </c>
      <c r="O19" s="80">
        <v>0.4</v>
      </c>
      <c r="P19" s="80">
        <v>0.4</v>
      </c>
      <c r="Q19" s="80">
        <v>0.4</v>
      </c>
      <c r="R19" s="80">
        <v>0.4</v>
      </c>
      <c r="S19" s="80">
        <v>0.4</v>
      </c>
      <c r="T19" s="80">
        <v>0.4</v>
      </c>
      <c r="U19" s="80">
        <v>0.4</v>
      </c>
      <c r="V19" s="80">
        <v>0.4</v>
      </c>
      <c r="W19" s="80">
        <v>0.4</v>
      </c>
      <c r="X19" s="80">
        <v>0.4</v>
      </c>
      <c r="Y19" s="80">
        <v>0.1</v>
      </c>
      <c r="Z19" s="80">
        <v>0.1</v>
      </c>
      <c r="AA19" s="80">
        <v>0.1</v>
      </c>
      <c r="AB19" s="80">
        <v>0.1</v>
      </c>
      <c r="AC19" s="80">
        <v>0.1</v>
      </c>
      <c r="AD19" s="80">
        <v>0.1</v>
      </c>
      <c r="AE19" s="80">
        <v>5.5</v>
      </c>
      <c r="AF19" s="80"/>
      <c r="AG19" s="80"/>
      <c r="AH19" s="80"/>
      <c r="AI19" s="80"/>
    </row>
    <row r="20" spans="1:35" s="69" customFormat="1" hidden="1" x14ac:dyDescent="0.2">
      <c r="C20" s="80"/>
      <c r="D20" s="80"/>
      <c r="E20" s="80"/>
      <c r="F20" s="80" t="s">
        <v>270</v>
      </c>
      <c r="G20" s="80">
        <v>0.05</v>
      </c>
      <c r="H20" s="80">
        <v>0.05</v>
      </c>
      <c r="I20" s="80">
        <v>0.05</v>
      </c>
      <c r="J20" s="80">
        <v>0.05</v>
      </c>
      <c r="K20" s="80">
        <v>0.05</v>
      </c>
      <c r="L20" s="80">
        <v>0.05</v>
      </c>
      <c r="M20" s="80">
        <v>0.05</v>
      </c>
      <c r="N20" s="80">
        <v>0.05</v>
      </c>
      <c r="O20" s="80">
        <v>0.1</v>
      </c>
      <c r="P20" s="80">
        <v>0.1</v>
      </c>
      <c r="Q20" s="80">
        <v>0.1</v>
      </c>
      <c r="R20" s="80">
        <v>0.1</v>
      </c>
      <c r="S20" s="80">
        <v>0.1</v>
      </c>
      <c r="T20" s="80">
        <v>0.1</v>
      </c>
      <c r="U20" s="80">
        <v>0.1</v>
      </c>
      <c r="V20" s="80">
        <v>0.1</v>
      </c>
      <c r="W20" s="80">
        <v>0.05</v>
      </c>
      <c r="X20" s="80">
        <v>0.05</v>
      </c>
      <c r="Y20" s="80">
        <v>0.05</v>
      </c>
      <c r="Z20" s="80">
        <v>0.05</v>
      </c>
      <c r="AA20" s="80">
        <v>0.05</v>
      </c>
      <c r="AB20" s="80">
        <v>0.05</v>
      </c>
      <c r="AC20" s="80">
        <v>0.05</v>
      </c>
      <c r="AD20" s="80">
        <v>0.05</v>
      </c>
      <c r="AE20" s="80">
        <v>1.6</v>
      </c>
      <c r="AF20" s="80"/>
      <c r="AG20" s="80"/>
      <c r="AH20" s="80"/>
      <c r="AI20" s="80"/>
    </row>
    <row r="21" spans="1:35" s="69" customFormat="1" x14ac:dyDescent="0.2">
      <c r="A21" s="82" t="s">
        <v>665</v>
      </c>
      <c r="B21" s="82" t="s">
        <v>261</v>
      </c>
      <c r="C21" s="80" t="s">
        <v>489</v>
      </c>
      <c r="D21" s="80" t="s">
        <v>241</v>
      </c>
      <c r="E21" s="80" t="s">
        <v>242</v>
      </c>
      <c r="F21" s="80" t="s">
        <v>261</v>
      </c>
      <c r="G21" s="80">
        <v>0.5</v>
      </c>
      <c r="H21" s="80">
        <v>0.5</v>
      </c>
      <c r="I21" s="80">
        <v>0.5</v>
      </c>
      <c r="J21" s="80">
        <v>0.5</v>
      </c>
      <c r="K21" s="80">
        <v>0.5</v>
      </c>
      <c r="L21" s="80">
        <v>0.5</v>
      </c>
      <c r="M21" s="80">
        <v>1</v>
      </c>
      <c r="N21" s="80">
        <v>1</v>
      </c>
      <c r="O21" s="80">
        <v>1</v>
      </c>
      <c r="P21" s="80">
        <v>1</v>
      </c>
      <c r="Q21" s="80">
        <v>1</v>
      </c>
      <c r="R21" s="80">
        <v>1</v>
      </c>
      <c r="S21" s="80">
        <v>1</v>
      </c>
      <c r="T21" s="80">
        <v>1</v>
      </c>
      <c r="U21" s="80">
        <v>1</v>
      </c>
      <c r="V21" s="80">
        <v>1</v>
      </c>
      <c r="W21" s="80">
        <v>1</v>
      </c>
      <c r="X21" s="80">
        <v>1</v>
      </c>
      <c r="Y21" s="80">
        <v>0.8</v>
      </c>
      <c r="Z21" s="80">
        <v>0.8</v>
      </c>
      <c r="AA21" s="80">
        <v>0.5</v>
      </c>
      <c r="AB21" s="80">
        <v>0.5</v>
      </c>
      <c r="AC21" s="80">
        <v>0.5</v>
      </c>
      <c r="AD21" s="80">
        <v>0.5</v>
      </c>
      <c r="AE21" s="80">
        <v>18.600000000000001</v>
      </c>
      <c r="AF21" s="80">
        <v>130.19999999999999</v>
      </c>
      <c r="AG21" s="80">
        <v>6789</v>
      </c>
      <c r="AH21" s="80"/>
      <c r="AI21" s="80"/>
    </row>
    <row r="22" spans="1:35" s="69" customFormat="1" x14ac:dyDescent="0.2">
      <c r="B22" s="82" t="s">
        <v>266</v>
      </c>
      <c r="C22" s="80"/>
      <c r="D22" s="80"/>
      <c r="E22" s="80"/>
      <c r="F22" s="80" t="s">
        <v>266</v>
      </c>
      <c r="G22" s="80">
        <v>0.5</v>
      </c>
      <c r="H22" s="80">
        <v>0.5</v>
      </c>
      <c r="I22" s="80">
        <v>0.5</v>
      </c>
      <c r="J22" s="80">
        <v>0.5</v>
      </c>
      <c r="K22" s="80">
        <v>0.5</v>
      </c>
      <c r="L22" s="80">
        <v>0.5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  <c r="R22" s="80">
        <v>1</v>
      </c>
      <c r="S22" s="80">
        <v>1</v>
      </c>
      <c r="T22" s="80">
        <v>1</v>
      </c>
      <c r="U22" s="80">
        <v>1</v>
      </c>
      <c r="V22" s="80">
        <v>1</v>
      </c>
      <c r="W22" s="80">
        <v>1</v>
      </c>
      <c r="X22" s="80">
        <v>1</v>
      </c>
      <c r="Y22" s="80">
        <v>0.8</v>
      </c>
      <c r="Z22" s="80">
        <v>0.8</v>
      </c>
      <c r="AA22" s="80">
        <v>0.5</v>
      </c>
      <c r="AB22" s="80">
        <v>0.5</v>
      </c>
      <c r="AC22" s="80">
        <v>0.5</v>
      </c>
      <c r="AD22" s="80">
        <v>0.5</v>
      </c>
      <c r="AE22" s="80">
        <v>18.600000000000001</v>
      </c>
      <c r="AF22" s="80"/>
      <c r="AG22" s="80"/>
      <c r="AH22" s="80"/>
      <c r="AI22" s="80"/>
    </row>
    <row r="23" spans="1:35" s="69" customFormat="1" x14ac:dyDescent="0.2">
      <c r="B23" s="82" t="s">
        <v>670</v>
      </c>
      <c r="C23" s="80"/>
      <c r="D23" s="80"/>
      <c r="E23" s="80"/>
      <c r="F23" s="80" t="s">
        <v>264</v>
      </c>
      <c r="G23" s="80">
        <v>0.5</v>
      </c>
      <c r="H23" s="80">
        <v>0.5</v>
      </c>
      <c r="I23" s="80">
        <v>0.5</v>
      </c>
      <c r="J23" s="80">
        <v>0.5</v>
      </c>
      <c r="K23" s="80">
        <v>0.5</v>
      </c>
      <c r="L23" s="80">
        <v>0.5</v>
      </c>
      <c r="M23" s="80">
        <v>1</v>
      </c>
      <c r="N23" s="80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>
        <v>1</v>
      </c>
      <c r="X23" s="80">
        <v>1</v>
      </c>
      <c r="Y23" s="80">
        <v>0.8</v>
      </c>
      <c r="Z23" s="80">
        <v>0.8</v>
      </c>
      <c r="AA23" s="80">
        <v>0.5</v>
      </c>
      <c r="AB23" s="80">
        <v>0.5</v>
      </c>
      <c r="AC23" s="80">
        <v>0.5</v>
      </c>
      <c r="AD23" s="80">
        <v>0.5</v>
      </c>
      <c r="AE23" s="80">
        <v>18.600000000000001</v>
      </c>
      <c r="AF23" s="80"/>
      <c r="AG23" s="80"/>
      <c r="AH23" s="80"/>
      <c r="AI23" s="80"/>
    </row>
    <row r="24" spans="1:35" s="69" customFormat="1" x14ac:dyDescent="0.2">
      <c r="A24" s="82" t="s">
        <v>666</v>
      </c>
      <c r="B24" s="82" t="s">
        <v>261</v>
      </c>
      <c r="C24" s="80" t="s">
        <v>490</v>
      </c>
      <c r="D24" s="80" t="s">
        <v>241</v>
      </c>
      <c r="E24" s="80" t="s">
        <v>242</v>
      </c>
      <c r="F24" s="80" t="s">
        <v>261</v>
      </c>
      <c r="G24" s="80">
        <v>0.5</v>
      </c>
      <c r="H24" s="80">
        <v>0.5</v>
      </c>
      <c r="I24" s="80">
        <v>0.5</v>
      </c>
      <c r="J24" s="80">
        <v>0.5</v>
      </c>
      <c r="K24" s="80">
        <v>0.7</v>
      </c>
      <c r="L24" s="80">
        <v>0.7</v>
      </c>
      <c r="M24" s="80">
        <v>0.9</v>
      </c>
      <c r="N24" s="80">
        <v>0.9</v>
      </c>
      <c r="O24" s="80">
        <v>0.9</v>
      </c>
      <c r="P24" s="80">
        <v>0.9</v>
      </c>
      <c r="Q24" s="80">
        <v>0.9</v>
      </c>
      <c r="R24" s="80">
        <v>0.9</v>
      </c>
      <c r="S24" s="80">
        <v>0.9</v>
      </c>
      <c r="T24" s="80">
        <v>0.9</v>
      </c>
      <c r="U24" s="80">
        <v>0.9</v>
      </c>
      <c r="V24" s="80">
        <v>0.9</v>
      </c>
      <c r="W24" s="80">
        <v>0.9</v>
      </c>
      <c r="X24" s="80">
        <v>0.9</v>
      </c>
      <c r="Y24" s="80">
        <v>0.7</v>
      </c>
      <c r="Z24" s="80">
        <v>0.7</v>
      </c>
      <c r="AA24" s="80">
        <v>0.7</v>
      </c>
      <c r="AB24" s="80">
        <v>0.7</v>
      </c>
      <c r="AC24" s="80">
        <v>0.5</v>
      </c>
      <c r="AD24" s="80">
        <v>0.5</v>
      </c>
      <c r="AE24" s="80">
        <v>18</v>
      </c>
      <c r="AF24" s="80">
        <v>108</v>
      </c>
      <c r="AG24" s="80">
        <v>5631.43</v>
      </c>
      <c r="AH24" s="80"/>
      <c r="AI24" s="80"/>
    </row>
    <row r="25" spans="1:35" s="69" customFormat="1" x14ac:dyDescent="0.2">
      <c r="B25" s="82" t="s">
        <v>266</v>
      </c>
      <c r="C25" s="80"/>
      <c r="D25" s="80"/>
      <c r="E25" s="80"/>
      <c r="F25" s="80" t="s">
        <v>266</v>
      </c>
      <c r="G25" s="80">
        <v>0.5</v>
      </c>
      <c r="H25" s="80">
        <v>0.5</v>
      </c>
      <c r="I25" s="80">
        <v>0.5</v>
      </c>
      <c r="J25" s="80">
        <v>0.5</v>
      </c>
      <c r="K25" s="80">
        <v>0.7</v>
      </c>
      <c r="L25" s="80">
        <v>0.7</v>
      </c>
      <c r="M25" s="80">
        <v>0.9</v>
      </c>
      <c r="N25" s="80">
        <v>0.9</v>
      </c>
      <c r="O25" s="80">
        <v>0.9</v>
      </c>
      <c r="P25" s="80">
        <v>0.9</v>
      </c>
      <c r="Q25" s="80">
        <v>0.9</v>
      </c>
      <c r="R25" s="80">
        <v>0.9</v>
      </c>
      <c r="S25" s="80">
        <v>0.9</v>
      </c>
      <c r="T25" s="80">
        <v>0.9</v>
      </c>
      <c r="U25" s="80">
        <v>0.9</v>
      </c>
      <c r="V25" s="80">
        <v>0.9</v>
      </c>
      <c r="W25" s="80">
        <v>0.9</v>
      </c>
      <c r="X25" s="80">
        <v>0.9</v>
      </c>
      <c r="Y25" s="80">
        <v>0.7</v>
      </c>
      <c r="Z25" s="80">
        <v>0.7</v>
      </c>
      <c r="AA25" s="80">
        <v>0.7</v>
      </c>
      <c r="AB25" s="80">
        <v>0.7</v>
      </c>
      <c r="AC25" s="80">
        <v>0.5</v>
      </c>
      <c r="AD25" s="80">
        <v>0.5</v>
      </c>
      <c r="AE25" s="80">
        <v>18</v>
      </c>
      <c r="AF25" s="80"/>
      <c r="AG25" s="80"/>
      <c r="AH25" s="80"/>
      <c r="AI25" s="80"/>
    </row>
    <row r="26" spans="1:35" s="69" customFormat="1" x14ac:dyDescent="0.2">
      <c r="B26" s="82" t="s">
        <v>670</v>
      </c>
      <c r="C26" s="80"/>
      <c r="D26" s="80"/>
      <c r="E26" s="80"/>
      <c r="F26" s="80" t="s">
        <v>270</v>
      </c>
      <c r="G26" s="80">
        <v>0.5</v>
      </c>
      <c r="H26" s="80">
        <v>0.5</v>
      </c>
      <c r="I26" s="80">
        <v>0.5</v>
      </c>
      <c r="J26" s="80">
        <v>0.5</v>
      </c>
      <c r="K26" s="80">
        <v>0.7</v>
      </c>
      <c r="L26" s="80">
        <v>0.7</v>
      </c>
      <c r="M26" s="80">
        <v>0.9</v>
      </c>
      <c r="N26" s="80">
        <v>0.9</v>
      </c>
      <c r="O26" s="80">
        <v>0.9</v>
      </c>
      <c r="P26" s="80">
        <v>0.9</v>
      </c>
      <c r="Q26" s="80">
        <v>0.9</v>
      </c>
      <c r="R26" s="80">
        <v>0.9</v>
      </c>
      <c r="S26" s="80">
        <v>0.9</v>
      </c>
      <c r="T26" s="80">
        <v>0.9</v>
      </c>
      <c r="U26" s="80">
        <v>0.9</v>
      </c>
      <c r="V26" s="80">
        <v>0.9</v>
      </c>
      <c r="W26" s="80">
        <v>0.9</v>
      </c>
      <c r="X26" s="80">
        <v>0.9</v>
      </c>
      <c r="Y26" s="80">
        <v>0.7</v>
      </c>
      <c r="Z26" s="80">
        <v>0.7</v>
      </c>
      <c r="AA26" s="80">
        <v>0.7</v>
      </c>
      <c r="AB26" s="80">
        <v>0.7</v>
      </c>
      <c r="AC26" s="80">
        <v>0.5</v>
      </c>
      <c r="AD26" s="80">
        <v>0.5</v>
      </c>
      <c r="AE26" s="80">
        <v>18</v>
      </c>
      <c r="AF26" s="80"/>
      <c r="AG26" s="80"/>
      <c r="AH26" s="80"/>
      <c r="AI26" s="80"/>
    </row>
    <row r="27" spans="1:35" s="69" customFormat="1" x14ac:dyDescent="0.2">
      <c r="A27" s="82" t="s">
        <v>667</v>
      </c>
      <c r="B27" s="82" t="s">
        <v>261</v>
      </c>
      <c r="C27" s="80" t="s">
        <v>491</v>
      </c>
      <c r="D27" s="80" t="s">
        <v>241</v>
      </c>
      <c r="E27" s="80" t="s">
        <v>242</v>
      </c>
      <c r="F27" s="80" t="s">
        <v>261</v>
      </c>
      <c r="G27" s="80">
        <v>0.4</v>
      </c>
      <c r="H27" s="80">
        <v>0.4</v>
      </c>
      <c r="I27" s="80">
        <v>0.4</v>
      </c>
      <c r="J27" s="80">
        <v>0.4</v>
      </c>
      <c r="K27" s="80">
        <v>0.65</v>
      </c>
      <c r="L27" s="80">
        <v>0.65</v>
      </c>
      <c r="M27" s="80">
        <v>0.9</v>
      </c>
      <c r="N27" s="80">
        <v>0.9</v>
      </c>
      <c r="O27" s="80">
        <v>0.9</v>
      </c>
      <c r="P27" s="80">
        <v>0.9</v>
      </c>
      <c r="Q27" s="80">
        <v>0.9</v>
      </c>
      <c r="R27" s="80">
        <v>0.9</v>
      </c>
      <c r="S27" s="80">
        <v>0.9</v>
      </c>
      <c r="T27" s="80">
        <v>0.9</v>
      </c>
      <c r="U27" s="80">
        <v>0.9</v>
      </c>
      <c r="V27" s="80">
        <v>0.9</v>
      </c>
      <c r="W27" s="80">
        <v>0.9</v>
      </c>
      <c r="X27" s="80">
        <v>0.9</v>
      </c>
      <c r="Y27" s="80">
        <v>0.65</v>
      </c>
      <c r="Z27" s="80">
        <v>0.65</v>
      </c>
      <c r="AA27" s="80">
        <v>0.65</v>
      </c>
      <c r="AB27" s="80">
        <v>0.65</v>
      </c>
      <c r="AC27" s="80">
        <v>0.4</v>
      </c>
      <c r="AD27" s="80">
        <v>0.4</v>
      </c>
      <c r="AE27" s="80">
        <v>17.100000000000001</v>
      </c>
      <c r="AF27" s="80">
        <v>102.6</v>
      </c>
      <c r="AG27" s="80">
        <v>5349.86</v>
      </c>
      <c r="AH27" s="80"/>
      <c r="AI27" s="80"/>
    </row>
    <row r="28" spans="1:35" s="69" customFormat="1" x14ac:dyDescent="0.2">
      <c r="B28" s="82" t="s">
        <v>266</v>
      </c>
      <c r="C28" s="80"/>
      <c r="D28" s="80"/>
      <c r="E28" s="80"/>
      <c r="F28" s="80" t="s">
        <v>266</v>
      </c>
      <c r="G28" s="80">
        <v>0.4</v>
      </c>
      <c r="H28" s="80">
        <v>0.4</v>
      </c>
      <c r="I28" s="80">
        <v>0.4</v>
      </c>
      <c r="J28" s="80">
        <v>0.4</v>
      </c>
      <c r="K28" s="80">
        <v>0.65</v>
      </c>
      <c r="L28" s="80">
        <v>0.65</v>
      </c>
      <c r="M28" s="80">
        <v>0.9</v>
      </c>
      <c r="N28" s="80">
        <v>0.9</v>
      </c>
      <c r="O28" s="80">
        <v>0.9</v>
      </c>
      <c r="P28" s="80">
        <v>0.9</v>
      </c>
      <c r="Q28" s="80">
        <v>0.9</v>
      </c>
      <c r="R28" s="80">
        <v>0.9</v>
      </c>
      <c r="S28" s="80">
        <v>0.9</v>
      </c>
      <c r="T28" s="80">
        <v>0.9</v>
      </c>
      <c r="U28" s="80">
        <v>0.9</v>
      </c>
      <c r="V28" s="80">
        <v>0.9</v>
      </c>
      <c r="W28" s="80">
        <v>0.9</v>
      </c>
      <c r="X28" s="80">
        <v>0.9</v>
      </c>
      <c r="Y28" s="80">
        <v>0.65</v>
      </c>
      <c r="Z28" s="80">
        <v>0.65</v>
      </c>
      <c r="AA28" s="80">
        <v>0.65</v>
      </c>
      <c r="AB28" s="80">
        <v>0.65</v>
      </c>
      <c r="AC28" s="80">
        <v>0.4</v>
      </c>
      <c r="AD28" s="80">
        <v>0.4</v>
      </c>
      <c r="AE28" s="80">
        <v>17.100000000000001</v>
      </c>
      <c r="AF28" s="80"/>
      <c r="AG28" s="80"/>
      <c r="AH28" s="80"/>
      <c r="AI28" s="80"/>
    </row>
    <row r="29" spans="1:35" s="69" customFormat="1" x14ac:dyDescent="0.2">
      <c r="B29" s="82" t="s">
        <v>670</v>
      </c>
      <c r="C29" s="80"/>
      <c r="D29" s="80"/>
      <c r="E29" s="80"/>
      <c r="F29" s="80" t="s">
        <v>270</v>
      </c>
      <c r="G29" s="80">
        <v>0.4</v>
      </c>
      <c r="H29" s="80">
        <v>0.4</v>
      </c>
      <c r="I29" s="80">
        <v>0.4</v>
      </c>
      <c r="J29" s="80">
        <v>0.4</v>
      </c>
      <c r="K29" s="80">
        <v>0.65</v>
      </c>
      <c r="L29" s="80">
        <v>0.65</v>
      </c>
      <c r="M29" s="80">
        <v>0.9</v>
      </c>
      <c r="N29" s="80">
        <v>0.9</v>
      </c>
      <c r="O29" s="80">
        <v>0.9</v>
      </c>
      <c r="P29" s="80">
        <v>0.9</v>
      </c>
      <c r="Q29" s="80">
        <v>0.9</v>
      </c>
      <c r="R29" s="80">
        <v>0.9</v>
      </c>
      <c r="S29" s="80">
        <v>0.9</v>
      </c>
      <c r="T29" s="80">
        <v>0.9</v>
      </c>
      <c r="U29" s="80">
        <v>0.9</v>
      </c>
      <c r="V29" s="80">
        <v>0.9</v>
      </c>
      <c r="W29" s="80">
        <v>0.9</v>
      </c>
      <c r="X29" s="80">
        <v>0.9</v>
      </c>
      <c r="Y29" s="80">
        <v>0.65</v>
      </c>
      <c r="Z29" s="80">
        <v>0.65</v>
      </c>
      <c r="AA29" s="80">
        <v>0.65</v>
      </c>
      <c r="AB29" s="80">
        <v>0.65</v>
      </c>
      <c r="AC29" s="80">
        <v>0.4</v>
      </c>
      <c r="AD29" s="80">
        <v>0.4</v>
      </c>
      <c r="AE29" s="80">
        <v>17.100000000000001</v>
      </c>
      <c r="AF29" s="80"/>
      <c r="AG29" s="80"/>
      <c r="AH29" s="80"/>
      <c r="AI29" s="80"/>
    </row>
    <row r="30" spans="1:35" s="69" customFormat="1" hidden="1" x14ac:dyDescent="0.2">
      <c r="C30" s="80" t="s">
        <v>127</v>
      </c>
      <c r="D30" s="80" t="s">
        <v>241</v>
      </c>
      <c r="E30" s="80" t="s">
        <v>242</v>
      </c>
      <c r="F30" s="80" t="s">
        <v>261</v>
      </c>
      <c r="G30" s="80">
        <v>0.25</v>
      </c>
      <c r="H30" s="80">
        <v>0.25</v>
      </c>
      <c r="I30" s="80">
        <v>0.25</v>
      </c>
      <c r="J30" s="80">
        <v>0.25</v>
      </c>
      <c r="K30" s="80">
        <v>0.25</v>
      </c>
      <c r="L30" s="80">
        <v>0.25</v>
      </c>
      <c r="M30" s="80">
        <v>0.25</v>
      </c>
      <c r="N30" s="80">
        <v>0.25</v>
      </c>
      <c r="O30" s="80">
        <v>0.25</v>
      </c>
      <c r="P30" s="80">
        <v>0.25</v>
      </c>
      <c r="Q30" s="80">
        <v>0.25</v>
      </c>
      <c r="R30" s="80">
        <v>0.25</v>
      </c>
      <c r="S30" s="80">
        <v>0.25</v>
      </c>
      <c r="T30" s="80">
        <v>0.25</v>
      </c>
      <c r="U30" s="80">
        <v>0.25</v>
      </c>
      <c r="V30" s="80">
        <v>0.25</v>
      </c>
      <c r="W30" s="80">
        <v>0.25</v>
      </c>
      <c r="X30" s="80">
        <v>0.25</v>
      </c>
      <c r="Y30" s="80">
        <v>0.25</v>
      </c>
      <c r="Z30" s="80">
        <v>0.25</v>
      </c>
      <c r="AA30" s="80">
        <v>0.25</v>
      </c>
      <c r="AB30" s="80">
        <v>0.25</v>
      </c>
      <c r="AC30" s="80">
        <v>0.25</v>
      </c>
      <c r="AD30" s="80">
        <v>0.25</v>
      </c>
      <c r="AE30" s="80">
        <v>6</v>
      </c>
      <c r="AF30" s="80">
        <v>36</v>
      </c>
      <c r="AG30" s="80">
        <v>1877.14</v>
      </c>
      <c r="AH30" s="80"/>
      <c r="AI30" s="80"/>
    </row>
    <row r="31" spans="1:35" s="69" customFormat="1" hidden="1" x14ac:dyDescent="0.2">
      <c r="C31" s="80"/>
      <c r="D31" s="80"/>
      <c r="E31" s="80"/>
      <c r="F31" s="80" t="s">
        <v>266</v>
      </c>
      <c r="G31" s="80">
        <v>0.25</v>
      </c>
      <c r="H31" s="80">
        <v>0.25</v>
      </c>
      <c r="I31" s="80">
        <v>0.25</v>
      </c>
      <c r="J31" s="80">
        <v>0.25</v>
      </c>
      <c r="K31" s="80">
        <v>0.25</v>
      </c>
      <c r="L31" s="80">
        <v>0.25</v>
      </c>
      <c r="M31" s="80">
        <v>0.25</v>
      </c>
      <c r="N31" s="80">
        <v>0.25</v>
      </c>
      <c r="O31" s="80">
        <v>0.25</v>
      </c>
      <c r="P31" s="80">
        <v>0.25</v>
      </c>
      <c r="Q31" s="80">
        <v>0.25</v>
      </c>
      <c r="R31" s="80">
        <v>0.25</v>
      </c>
      <c r="S31" s="80">
        <v>0.25</v>
      </c>
      <c r="T31" s="80">
        <v>0.25</v>
      </c>
      <c r="U31" s="80">
        <v>0.25</v>
      </c>
      <c r="V31" s="80">
        <v>0.25</v>
      </c>
      <c r="W31" s="80">
        <v>0.25</v>
      </c>
      <c r="X31" s="80">
        <v>0.25</v>
      </c>
      <c r="Y31" s="80">
        <v>0.25</v>
      </c>
      <c r="Z31" s="80">
        <v>0.25</v>
      </c>
      <c r="AA31" s="80">
        <v>0.25</v>
      </c>
      <c r="AB31" s="80">
        <v>0.25</v>
      </c>
      <c r="AC31" s="80">
        <v>0.25</v>
      </c>
      <c r="AD31" s="80">
        <v>0.25</v>
      </c>
      <c r="AE31" s="80">
        <v>6</v>
      </c>
      <c r="AF31" s="80"/>
      <c r="AG31" s="80"/>
      <c r="AH31" s="80"/>
      <c r="AI31" s="80"/>
    </row>
    <row r="32" spans="1:35" s="69" customFormat="1" hidden="1" x14ac:dyDescent="0.2">
      <c r="C32" s="80"/>
      <c r="D32" s="80"/>
      <c r="E32" s="80"/>
      <c r="F32" s="80" t="s">
        <v>126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0">
        <v>1</v>
      </c>
      <c r="T32" s="80">
        <v>1</v>
      </c>
      <c r="U32" s="80">
        <v>1</v>
      </c>
      <c r="V32" s="80">
        <v>1</v>
      </c>
      <c r="W32" s="80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1</v>
      </c>
      <c r="AD32" s="80">
        <v>1</v>
      </c>
      <c r="AE32" s="80">
        <v>24</v>
      </c>
      <c r="AF32" s="80"/>
      <c r="AG32" s="80"/>
      <c r="AH32" s="80"/>
      <c r="AI32" s="80"/>
    </row>
    <row r="33" spans="1:35" s="69" customFormat="1" hidden="1" x14ac:dyDescent="0.2">
      <c r="C33" s="80"/>
      <c r="D33" s="80"/>
      <c r="E33" s="80"/>
      <c r="F33" s="80" t="s">
        <v>270</v>
      </c>
      <c r="G33" s="80">
        <v>0.25</v>
      </c>
      <c r="H33" s="80">
        <v>0.25</v>
      </c>
      <c r="I33" s="80">
        <v>0.25</v>
      </c>
      <c r="J33" s="80">
        <v>0.25</v>
      </c>
      <c r="K33" s="80">
        <v>0.25</v>
      </c>
      <c r="L33" s="80">
        <v>0.25</v>
      </c>
      <c r="M33" s="80">
        <v>0.25</v>
      </c>
      <c r="N33" s="80">
        <v>0.25</v>
      </c>
      <c r="O33" s="80">
        <v>0.25</v>
      </c>
      <c r="P33" s="80">
        <v>0.25</v>
      </c>
      <c r="Q33" s="80">
        <v>0.25</v>
      </c>
      <c r="R33" s="80">
        <v>0.25</v>
      </c>
      <c r="S33" s="80">
        <v>0.25</v>
      </c>
      <c r="T33" s="80">
        <v>0.25</v>
      </c>
      <c r="U33" s="80">
        <v>0.25</v>
      </c>
      <c r="V33" s="80">
        <v>0.25</v>
      </c>
      <c r="W33" s="80">
        <v>0.25</v>
      </c>
      <c r="X33" s="80">
        <v>0.25</v>
      </c>
      <c r="Y33" s="80">
        <v>0.25</v>
      </c>
      <c r="Z33" s="80">
        <v>0.25</v>
      </c>
      <c r="AA33" s="80">
        <v>0.25</v>
      </c>
      <c r="AB33" s="80">
        <v>0.25</v>
      </c>
      <c r="AC33" s="80">
        <v>0.25</v>
      </c>
      <c r="AD33" s="80">
        <v>0.25</v>
      </c>
      <c r="AE33" s="80">
        <v>6</v>
      </c>
      <c r="AF33" s="80"/>
      <c r="AG33" s="80"/>
      <c r="AH33" s="80"/>
      <c r="AI33" s="80"/>
    </row>
    <row r="34" spans="1:35" s="69" customFormat="1" hidden="1" x14ac:dyDescent="0.2">
      <c r="C34" s="80" t="s">
        <v>492</v>
      </c>
      <c r="D34" s="80" t="s">
        <v>241</v>
      </c>
      <c r="E34" s="80" t="s">
        <v>242</v>
      </c>
      <c r="F34" s="80" t="s">
        <v>493</v>
      </c>
      <c r="G34" s="80">
        <v>0.1</v>
      </c>
      <c r="H34" s="80">
        <v>0.1</v>
      </c>
      <c r="I34" s="80">
        <v>0.1</v>
      </c>
      <c r="J34" s="80">
        <v>0.1</v>
      </c>
      <c r="K34" s="80">
        <v>0.1</v>
      </c>
      <c r="L34" s="80">
        <v>0.1</v>
      </c>
      <c r="M34" s="80">
        <v>0.25</v>
      </c>
      <c r="N34" s="80">
        <v>0.35</v>
      </c>
      <c r="O34" s="80">
        <v>0.35</v>
      </c>
      <c r="P34" s="80">
        <v>0.25</v>
      </c>
      <c r="Q34" s="80">
        <v>0.35</v>
      </c>
      <c r="R34" s="80">
        <v>0.35</v>
      </c>
      <c r="S34" s="80">
        <v>0.35</v>
      </c>
      <c r="T34" s="80">
        <v>0.25</v>
      </c>
      <c r="U34" s="80">
        <v>0.25</v>
      </c>
      <c r="V34" s="80">
        <v>0.25</v>
      </c>
      <c r="W34" s="80">
        <v>0.35</v>
      </c>
      <c r="X34" s="80">
        <v>0.35</v>
      </c>
      <c r="Y34" s="80">
        <v>0.35</v>
      </c>
      <c r="Z34" s="80">
        <v>0.25</v>
      </c>
      <c r="AA34" s="80">
        <v>0.25</v>
      </c>
      <c r="AB34" s="80">
        <v>0.25</v>
      </c>
      <c r="AC34" s="80">
        <v>0.25</v>
      </c>
      <c r="AD34" s="80">
        <v>0.25</v>
      </c>
      <c r="AE34" s="80">
        <v>5.9</v>
      </c>
      <c r="AF34" s="80">
        <v>17.7</v>
      </c>
      <c r="AG34" s="80">
        <v>922.93</v>
      </c>
      <c r="AH34" s="80"/>
      <c r="AI34" s="80"/>
    </row>
    <row r="35" spans="1:35" s="69" customFormat="1" hidden="1" x14ac:dyDescent="0.2">
      <c r="C35" s="80"/>
      <c r="D35" s="80"/>
      <c r="E35" s="80"/>
      <c r="F35" s="80" t="s">
        <v>266</v>
      </c>
      <c r="G35" s="80">
        <v>0.1</v>
      </c>
      <c r="H35" s="80">
        <v>0.1</v>
      </c>
      <c r="I35" s="80">
        <v>0.1</v>
      </c>
      <c r="J35" s="80">
        <v>0.1</v>
      </c>
      <c r="K35" s="80">
        <v>0.1</v>
      </c>
      <c r="L35" s="80">
        <v>0.1</v>
      </c>
      <c r="M35" s="80">
        <v>0.25</v>
      </c>
      <c r="N35" s="80">
        <v>0.35</v>
      </c>
      <c r="O35" s="80">
        <v>0.35</v>
      </c>
      <c r="P35" s="80">
        <v>0.25</v>
      </c>
      <c r="Q35" s="80">
        <v>0.35</v>
      </c>
      <c r="R35" s="80">
        <v>0.35</v>
      </c>
      <c r="S35" s="80">
        <v>0.35</v>
      </c>
      <c r="T35" s="80">
        <v>0.25</v>
      </c>
      <c r="U35" s="80">
        <v>0.25</v>
      </c>
      <c r="V35" s="80">
        <v>0.25</v>
      </c>
      <c r="W35" s="80">
        <v>0.35</v>
      </c>
      <c r="X35" s="80">
        <v>0.35</v>
      </c>
      <c r="Y35" s="80">
        <v>0.35</v>
      </c>
      <c r="Z35" s="80">
        <v>0.25</v>
      </c>
      <c r="AA35" s="80">
        <v>0.25</v>
      </c>
      <c r="AB35" s="80">
        <v>0.25</v>
      </c>
      <c r="AC35" s="80">
        <v>0.25</v>
      </c>
      <c r="AD35" s="80">
        <v>0.25</v>
      </c>
      <c r="AE35" s="80">
        <v>5.9</v>
      </c>
      <c r="AF35" s="80"/>
      <c r="AG35" s="80"/>
      <c r="AH35" s="80"/>
      <c r="AI35" s="80"/>
    </row>
    <row r="36" spans="1:35" s="69" customFormat="1" hidden="1" x14ac:dyDescent="0.2">
      <c r="C36" s="80"/>
      <c r="D36" s="80"/>
      <c r="E36" s="80"/>
      <c r="F36" s="80" t="s">
        <v>482</v>
      </c>
      <c r="G36" s="80">
        <v>0.35</v>
      </c>
      <c r="H36" s="80">
        <v>0.35</v>
      </c>
      <c r="I36" s="80">
        <v>0.35</v>
      </c>
      <c r="J36" s="80">
        <v>0.35</v>
      </c>
      <c r="K36" s="80">
        <v>0.35</v>
      </c>
      <c r="L36" s="80">
        <v>0.35</v>
      </c>
      <c r="M36" s="80">
        <v>0.35</v>
      </c>
      <c r="N36" s="80">
        <v>0.35</v>
      </c>
      <c r="O36" s="80">
        <v>0.35</v>
      </c>
      <c r="P36" s="80">
        <v>0.35</v>
      </c>
      <c r="Q36" s="80">
        <v>0.35</v>
      </c>
      <c r="R36" s="80">
        <v>0.35</v>
      </c>
      <c r="S36" s="80">
        <v>0.35</v>
      </c>
      <c r="T36" s="80">
        <v>0.35</v>
      </c>
      <c r="U36" s="80">
        <v>0.35</v>
      </c>
      <c r="V36" s="80">
        <v>0.35</v>
      </c>
      <c r="W36" s="80">
        <v>0.35</v>
      </c>
      <c r="X36" s="80">
        <v>0.35</v>
      </c>
      <c r="Y36" s="80">
        <v>0.35</v>
      </c>
      <c r="Z36" s="80">
        <v>0.35</v>
      </c>
      <c r="AA36" s="80">
        <v>0.35</v>
      </c>
      <c r="AB36" s="80">
        <v>0.35</v>
      </c>
      <c r="AC36" s="80">
        <v>0.35</v>
      </c>
      <c r="AD36" s="80">
        <v>0.35</v>
      </c>
      <c r="AE36" s="80">
        <v>8.4</v>
      </c>
      <c r="AF36" s="80"/>
      <c r="AG36" s="80"/>
      <c r="AH36" s="80"/>
      <c r="AI36" s="80"/>
    </row>
    <row r="37" spans="1:35" s="69" customFormat="1" hidden="1" x14ac:dyDescent="0.2">
      <c r="C37" s="80"/>
      <c r="D37" s="80"/>
      <c r="E37" s="80"/>
      <c r="F37" s="80" t="s">
        <v>483</v>
      </c>
      <c r="G37" s="80">
        <v>0</v>
      </c>
      <c r="H37" s="80">
        <v>0</v>
      </c>
      <c r="I37" s="80">
        <v>0</v>
      </c>
      <c r="J37" s="80">
        <v>0</v>
      </c>
      <c r="K37" s="80">
        <v>0</v>
      </c>
      <c r="L37" s="80">
        <v>0</v>
      </c>
      <c r="M37" s="80">
        <v>0</v>
      </c>
      <c r="N37" s="80">
        <v>0</v>
      </c>
      <c r="O37" s="80">
        <v>0</v>
      </c>
      <c r="P37" s="80">
        <v>0</v>
      </c>
      <c r="Q37" s="80">
        <v>0</v>
      </c>
      <c r="R37" s="80">
        <v>0</v>
      </c>
      <c r="S37" s="80">
        <v>0</v>
      </c>
      <c r="T37" s="80">
        <v>0</v>
      </c>
      <c r="U37" s="80">
        <v>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0">
        <v>0</v>
      </c>
      <c r="AD37" s="80">
        <v>0</v>
      </c>
      <c r="AE37" s="80">
        <v>0</v>
      </c>
      <c r="AF37" s="80"/>
      <c r="AG37" s="80"/>
      <c r="AH37" s="80"/>
      <c r="AI37" s="80"/>
    </row>
    <row r="38" spans="1:35" s="69" customFormat="1" hidden="1" x14ac:dyDescent="0.2">
      <c r="C38" s="80"/>
      <c r="D38" s="80"/>
      <c r="E38" s="80"/>
      <c r="F38" s="80" t="s">
        <v>270</v>
      </c>
      <c r="G38" s="80">
        <v>0.1</v>
      </c>
      <c r="H38" s="80">
        <v>0.1</v>
      </c>
      <c r="I38" s="80">
        <v>0.1</v>
      </c>
      <c r="J38" s="80">
        <v>0.1</v>
      </c>
      <c r="K38" s="80">
        <v>0.1</v>
      </c>
      <c r="L38" s="80">
        <v>0.1</v>
      </c>
      <c r="M38" s="80">
        <v>0.25</v>
      </c>
      <c r="N38" s="80">
        <v>0.35</v>
      </c>
      <c r="O38" s="80">
        <v>0.35</v>
      </c>
      <c r="P38" s="80">
        <v>0.25</v>
      </c>
      <c r="Q38" s="80">
        <v>0.35</v>
      </c>
      <c r="R38" s="80">
        <v>0.35</v>
      </c>
      <c r="S38" s="80">
        <v>0.35</v>
      </c>
      <c r="T38" s="80">
        <v>0.25</v>
      </c>
      <c r="U38" s="80">
        <v>0.25</v>
      </c>
      <c r="V38" s="80">
        <v>0.25</v>
      </c>
      <c r="W38" s="80">
        <v>0.35</v>
      </c>
      <c r="X38" s="80">
        <v>0.35</v>
      </c>
      <c r="Y38" s="80">
        <v>0.35</v>
      </c>
      <c r="Z38" s="80">
        <v>0.25</v>
      </c>
      <c r="AA38" s="80">
        <v>0.25</v>
      </c>
      <c r="AB38" s="80">
        <v>0.25</v>
      </c>
      <c r="AC38" s="80">
        <v>0.25</v>
      </c>
      <c r="AD38" s="80">
        <v>0.25</v>
      </c>
      <c r="AE38" s="80">
        <v>5.9</v>
      </c>
      <c r="AF38" s="80"/>
      <c r="AG38" s="80"/>
      <c r="AH38" s="80"/>
      <c r="AI38" s="80"/>
    </row>
    <row r="39" spans="1:35" s="69" customFormat="1" x14ac:dyDescent="0.2">
      <c r="A39" s="82" t="s">
        <v>668</v>
      </c>
      <c r="B39" s="82" t="s">
        <v>261</v>
      </c>
      <c r="C39" s="80" t="s">
        <v>494</v>
      </c>
      <c r="D39" s="80" t="s">
        <v>241</v>
      </c>
      <c r="E39" s="80" t="s">
        <v>242</v>
      </c>
      <c r="F39" s="80" t="s">
        <v>495</v>
      </c>
      <c r="G39" s="80">
        <v>0.02</v>
      </c>
      <c r="H39" s="80">
        <v>0.02</v>
      </c>
      <c r="I39" s="80">
        <v>0.02</v>
      </c>
      <c r="J39" s="80">
        <v>0.02</v>
      </c>
      <c r="K39" s="80">
        <v>0.02</v>
      </c>
      <c r="L39" s="80">
        <v>0.05</v>
      </c>
      <c r="M39" s="80">
        <v>0.1</v>
      </c>
      <c r="N39" s="80">
        <v>0.15</v>
      </c>
      <c r="O39" s="80">
        <v>0.2</v>
      </c>
      <c r="P39" s="80">
        <v>0.15</v>
      </c>
      <c r="Q39" s="80">
        <v>0.25</v>
      </c>
      <c r="R39" s="80">
        <v>0.25</v>
      </c>
      <c r="S39" s="80">
        <v>0.25</v>
      </c>
      <c r="T39" s="80">
        <v>0.2</v>
      </c>
      <c r="U39" s="80">
        <v>0.15</v>
      </c>
      <c r="V39" s="80">
        <v>0.2</v>
      </c>
      <c r="W39" s="80">
        <v>0.3</v>
      </c>
      <c r="X39" s="80">
        <v>0.3</v>
      </c>
      <c r="Y39" s="80">
        <v>0.3</v>
      </c>
      <c r="Z39" s="80">
        <v>0.2</v>
      </c>
      <c r="AA39" s="80">
        <v>0.2</v>
      </c>
      <c r="AB39" s="80">
        <v>0.15</v>
      </c>
      <c r="AC39" s="80">
        <v>0.1</v>
      </c>
      <c r="AD39" s="80">
        <v>0.05</v>
      </c>
      <c r="AE39" s="80">
        <v>3.65</v>
      </c>
      <c r="AF39" s="80">
        <v>18.25</v>
      </c>
      <c r="AG39" s="80">
        <v>951.61</v>
      </c>
      <c r="AH39" s="80"/>
      <c r="AI39" s="80"/>
    </row>
    <row r="40" spans="1:35" s="69" customFormat="1" x14ac:dyDescent="0.2">
      <c r="A40" s="82"/>
      <c r="B40" s="82" t="s">
        <v>266</v>
      </c>
      <c r="G40" s="80">
        <v>0.02</v>
      </c>
      <c r="H40" s="80">
        <v>0.02</v>
      </c>
      <c r="I40" s="80">
        <v>0.02</v>
      </c>
      <c r="J40" s="80">
        <v>0.02</v>
      </c>
      <c r="K40" s="80">
        <v>0.02</v>
      </c>
      <c r="L40" s="80">
        <v>0.05</v>
      </c>
      <c r="M40" s="80">
        <v>0.1</v>
      </c>
      <c r="N40" s="80">
        <v>0.15</v>
      </c>
      <c r="O40" s="80">
        <v>0.2</v>
      </c>
      <c r="P40" s="80">
        <v>0.15</v>
      </c>
      <c r="Q40" s="80">
        <v>0.25</v>
      </c>
      <c r="R40" s="80">
        <v>0.25</v>
      </c>
      <c r="S40" s="80">
        <v>0.25</v>
      </c>
      <c r="T40" s="80">
        <v>0.2</v>
      </c>
      <c r="U40" s="80">
        <v>0.15</v>
      </c>
      <c r="V40" s="80">
        <v>0.2</v>
      </c>
      <c r="W40" s="80">
        <v>0.3</v>
      </c>
      <c r="X40" s="80">
        <v>0.3</v>
      </c>
      <c r="Y40" s="80">
        <v>0.3</v>
      </c>
      <c r="Z40" s="80">
        <v>0.2</v>
      </c>
      <c r="AA40" s="80">
        <v>0.2</v>
      </c>
      <c r="AB40" s="80">
        <v>0.15</v>
      </c>
      <c r="AC40" s="80">
        <v>0.1</v>
      </c>
      <c r="AD40" s="80">
        <v>0.05</v>
      </c>
      <c r="AE40" s="80">
        <v>3.65</v>
      </c>
      <c r="AF40" s="80">
        <v>18.25</v>
      </c>
      <c r="AG40" s="80">
        <v>951.61</v>
      </c>
      <c r="AH40" s="80"/>
      <c r="AI40" s="80"/>
    </row>
    <row r="41" spans="1:35" s="69" customFormat="1" hidden="1" x14ac:dyDescent="0.2">
      <c r="C41" s="80"/>
      <c r="D41" s="80"/>
      <c r="E41" s="80"/>
      <c r="F41" s="80" t="s">
        <v>482</v>
      </c>
      <c r="G41" s="80">
        <v>0.25</v>
      </c>
      <c r="H41" s="80">
        <v>0.25</v>
      </c>
      <c r="I41" s="80">
        <v>0.25</v>
      </c>
      <c r="J41" s="80">
        <v>0.25</v>
      </c>
      <c r="K41" s="80">
        <v>0.25</v>
      </c>
      <c r="L41" s="80">
        <v>0.25</v>
      </c>
      <c r="M41" s="80">
        <v>0.25</v>
      </c>
      <c r="N41" s="80">
        <v>0.25</v>
      </c>
      <c r="O41" s="80">
        <v>0.25</v>
      </c>
      <c r="P41" s="80">
        <v>0.25</v>
      </c>
      <c r="Q41" s="80">
        <v>0.25</v>
      </c>
      <c r="R41" s="80">
        <v>0.25</v>
      </c>
      <c r="S41" s="80">
        <v>0.25</v>
      </c>
      <c r="T41" s="80">
        <v>0.25</v>
      </c>
      <c r="U41" s="80">
        <v>0.25</v>
      </c>
      <c r="V41" s="80">
        <v>0.25</v>
      </c>
      <c r="W41" s="80">
        <v>0.25</v>
      </c>
      <c r="X41" s="80">
        <v>0.25</v>
      </c>
      <c r="Y41" s="80">
        <v>0.25</v>
      </c>
      <c r="Z41" s="80">
        <v>0.25</v>
      </c>
      <c r="AA41" s="80">
        <v>0.25</v>
      </c>
      <c r="AB41" s="80">
        <v>0.25</v>
      </c>
      <c r="AC41" s="80">
        <v>0.25</v>
      </c>
      <c r="AD41" s="80">
        <v>0.25</v>
      </c>
      <c r="AE41" s="80">
        <v>6</v>
      </c>
      <c r="AF41" s="80"/>
      <c r="AG41" s="80"/>
      <c r="AH41" s="80"/>
      <c r="AI41" s="80"/>
    </row>
    <row r="42" spans="1:35" s="69" customFormat="1" hidden="1" x14ac:dyDescent="0.2">
      <c r="C42" s="80"/>
      <c r="D42" s="80"/>
      <c r="E42" s="80"/>
      <c r="F42" s="80" t="s">
        <v>483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>
        <v>0</v>
      </c>
      <c r="AE42" s="80">
        <v>0</v>
      </c>
      <c r="AF42" s="80"/>
      <c r="AG42" s="80"/>
      <c r="AH42" s="80"/>
      <c r="AI42" s="80"/>
    </row>
    <row r="43" spans="1:35" s="69" customFormat="1" x14ac:dyDescent="0.2">
      <c r="B43" s="82" t="s">
        <v>670</v>
      </c>
      <c r="C43" s="80"/>
      <c r="D43" s="80"/>
      <c r="E43" s="80"/>
      <c r="F43" s="80" t="s">
        <v>270</v>
      </c>
      <c r="G43" s="80">
        <v>0.02</v>
      </c>
      <c r="H43" s="80">
        <v>0.02</v>
      </c>
      <c r="I43" s="80">
        <v>0.02</v>
      </c>
      <c r="J43" s="80">
        <v>0.02</v>
      </c>
      <c r="K43" s="80">
        <v>0.02</v>
      </c>
      <c r="L43" s="80">
        <v>0.05</v>
      </c>
      <c r="M43" s="80">
        <v>0.1</v>
      </c>
      <c r="N43" s="80">
        <v>0.15</v>
      </c>
      <c r="O43" s="80">
        <v>0.2</v>
      </c>
      <c r="P43" s="80">
        <v>0.15</v>
      </c>
      <c r="Q43" s="80">
        <v>0.25</v>
      </c>
      <c r="R43" s="80">
        <v>0.25</v>
      </c>
      <c r="S43" s="80">
        <v>0.25</v>
      </c>
      <c r="T43" s="80">
        <v>0.2</v>
      </c>
      <c r="U43" s="80">
        <v>0.15</v>
      </c>
      <c r="V43" s="80">
        <v>0.2</v>
      </c>
      <c r="W43" s="80">
        <v>0.3</v>
      </c>
      <c r="X43" s="80">
        <v>0.3</v>
      </c>
      <c r="Y43" s="80">
        <v>0.3</v>
      </c>
      <c r="Z43" s="80">
        <v>0.2</v>
      </c>
      <c r="AA43" s="80">
        <v>0.2</v>
      </c>
      <c r="AB43" s="80">
        <v>0.15</v>
      </c>
      <c r="AC43" s="80">
        <v>0.1</v>
      </c>
      <c r="AD43" s="80">
        <v>0.05</v>
      </c>
      <c r="AE43" s="80">
        <v>3.65</v>
      </c>
      <c r="AF43" s="80"/>
      <c r="AG43" s="80"/>
      <c r="AH43" s="80"/>
      <c r="AI43" s="80"/>
    </row>
    <row r="44" spans="1:35" s="69" customFormat="1" hidden="1" x14ac:dyDescent="0.2">
      <c r="C44" s="80" t="s">
        <v>247</v>
      </c>
      <c r="D44" s="80" t="s">
        <v>241</v>
      </c>
      <c r="E44" s="80" t="s">
        <v>242</v>
      </c>
      <c r="F44" s="80" t="s">
        <v>243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/>
      <c r="AI44" s="80"/>
    </row>
    <row r="45" spans="1:35" s="69" customFormat="1" hidden="1" x14ac:dyDescent="0.2">
      <c r="C45" s="80" t="s">
        <v>250</v>
      </c>
      <c r="D45" s="80" t="s">
        <v>249</v>
      </c>
      <c r="E45" s="80" t="s">
        <v>251</v>
      </c>
      <c r="F45" s="80" t="s">
        <v>243</v>
      </c>
      <c r="G45" s="80">
        <v>1</v>
      </c>
      <c r="H45" s="80">
        <v>1</v>
      </c>
      <c r="I45" s="80">
        <v>1</v>
      </c>
      <c r="J45" s="80">
        <v>1</v>
      </c>
      <c r="K45" s="80">
        <v>1</v>
      </c>
      <c r="L45" s="80">
        <v>1</v>
      </c>
      <c r="M45" s="80">
        <v>1</v>
      </c>
      <c r="N45" s="80">
        <v>1</v>
      </c>
      <c r="O45" s="80">
        <v>1</v>
      </c>
      <c r="P45" s="80">
        <v>1</v>
      </c>
      <c r="Q45" s="80">
        <v>1</v>
      </c>
      <c r="R45" s="80">
        <v>1</v>
      </c>
      <c r="S45" s="80">
        <v>1</v>
      </c>
      <c r="T45" s="80">
        <v>1</v>
      </c>
      <c r="U45" s="80">
        <v>1</v>
      </c>
      <c r="V45" s="80">
        <v>1</v>
      </c>
      <c r="W45" s="80">
        <v>1</v>
      </c>
      <c r="X45" s="80">
        <v>1</v>
      </c>
      <c r="Y45" s="80">
        <v>1</v>
      </c>
      <c r="Z45" s="80">
        <v>1</v>
      </c>
      <c r="AA45" s="80">
        <v>1</v>
      </c>
      <c r="AB45" s="80">
        <v>1</v>
      </c>
      <c r="AC45" s="80">
        <v>1</v>
      </c>
      <c r="AD45" s="80">
        <v>1</v>
      </c>
      <c r="AE45" s="80">
        <v>24</v>
      </c>
      <c r="AF45" s="80">
        <v>168</v>
      </c>
      <c r="AG45" s="80">
        <v>6924</v>
      </c>
      <c r="AH45" s="80"/>
      <c r="AI45" s="80"/>
    </row>
    <row r="46" spans="1:35" s="69" customFormat="1" hidden="1" x14ac:dyDescent="0.2">
      <c r="C46" s="80"/>
      <c r="D46" s="80"/>
      <c r="E46" s="80" t="s">
        <v>252</v>
      </c>
      <c r="F46" s="80" t="s">
        <v>243</v>
      </c>
      <c r="G46" s="80">
        <v>0.5</v>
      </c>
      <c r="H46" s="80">
        <v>0.5</v>
      </c>
      <c r="I46" s="80">
        <v>0.5</v>
      </c>
      <c r="J46" s="80">
        <v>0.5</v>
      </c>
      <c r="K46" s="80">
        <v>0.5</v>
      </c>
      <c r="L46" s="80">
        <v>0.5</v>
      </c>
      <c r="M46" s="80">
        <v>0.5</v>
      </c>
      <c r="N46" s="80">
        <v>0.5</v>
      </c>
      <c r="O46" s="80">
        <v>0.5</v>
      </c>
      <c r="P46" s="80">
        <v>0.5</v>
      </c>
      <c r="Q46" s="80">
        <v>0.5</v>
      </c>
      <c r="R46" s="80">
        <v>0.5</v>
      </c>
      <c r="S46" s="80">
        <v>0.5</v>
      </c>
      <c r="T46" s="80">
        <v>0.5</v>
      </c>
      <c r="U46" s="80">
        <v>0.5</v>
      </c>
      <c r="V46" s="80">
        <v>0.5</v>
      </c>
      <c r="W46" s="80">
        <v>0.5</v>
      </c>
      <c r="X46" s="80">
        <v>0.5</v>
      </c>
      <c r="Y46" s="80">
        <v>0.5</v>
      </c>
      <c r="Z46" s="80">
        <v>0.5</v>
      </c>
      <c r="AA46" s="80">
        <v>0.5</v>
      </c>
      <c r="AB46" s="80">
        <v>0.5</v>
      </c>
      <c r="AC46" s="80">
        <v>0.5</v>
      </c>
      <c r="AD46" s="80">
        <v>0.5</v>
      </c>
      <c r="AE46" s="80">
        <v>12</v>
      </c>
      <c r="AF46" s="80">
        <v>84</v>
      </c>
      <c r="AG46" s="80"/>
      <c r="AH46" s="80"/>
      <c r="AI46" s="80"/>
    </row>
    <row r="47" spans="1:35" s="69" customFormat="1" hidden="1" x14ac:dyDescent="0.2">
      <c r="C47" s="80"/>
      <c r="D47" s="80"/>
      <c r="E47" s="80" t="s">
        <v>242</v>
      </c>
      <c r="F47" s="80" t="s">
        <v>243</v>
      </c>
      <c r="G47" s="80">
        <v>1</v>
      </c>
      <c r="H47" s="80">
        <v>1</v>
      </c>
      <c r="I47" s="80">
        <v>1</v>
      </c>
      <c r="J47" s="80">
        <v>1</v>
      </c>
      <c r="K47" s="80">
        <v>1</v>
      </c>
      <c r="L47" s="80">
        <v>1</v>
      </c>
      <c r="M47" s="80">
        <v>1</v>
      </c>
      <c r="N47" s="80">
        <v>1</v>
      </c>
      <c r="O47" s="80">
        <v>1</v>
      </c>
      <c r="P47" s="80">
        <v>1</v>
      </c>
      <c r="Q47" s="80">
        <v>1</v>
      </c>
      <c r="R47" s="80">
        <v>1</v>
      </c>
      <c r="S47" s="80">
        <v>1</v>
      </c>
      <c r="T47" s="80">
        <v>1</v>
      </c>
      <c r="U47" s="80">
        <v>1</v>
      </c>
      <c r="V47" s="80">
        <v>1</v>
      </c>
      <c r="W47" s="80">
        <v>1</v>
      </c>
      <c r="X47" s="80">
        <v>1</v>
      </c>
      <c r="Y47" s="80">
        <v>1</v>
      </c>
      <c r="Z47" s="80">
        <v>1</v>
      </c>
      <c r="AA47" s="80">
        <v>1</v>
      </c>
      <c r="AB47" s="80">
        <v>1</v>
      </c>
      <c r="AC47" s="80">
        <v>1</v>
      </c>
      <c r="AD47" s="80">
        <v>1</v>
      </c>
      <c r="AE47" s="80">
        <v>24</v>
      </c>
      <c r="AF47" s="80">
        <v>168</v>
      </c>
      <c r="AG47" s="80"/>
      <c r="AH47" s="80"/>
      <c r="AI47" s="80"/>
    </row>
    <row r="48" spans="1:35" s="69" customFormat="1" hidden="1" x14ac:dyDescent="0.2">
      <c r="C48" s="80" t="s">
        <v>262</v>
      </c>
      <c r="D48" s="80" t="s">
        <v>249</v>
      </c>
      <c r="E48" s="80" t="s">
        <v>242</v>
      </c>
      <c r="F48" s="80" t="s">
        <v>243</v>
      </c>
      <c r="G48" s="80">
        <v>120</v>
      </c>
      <c r="H48" s="80">
        <v>120</v>
      </c>
      <c r="I48" s="80">
        <v>120</v>
      </c>
      <c r="J48" s="80">
        <v>120</v>
      </c>
      <c r="K48" s="80">
        <v>120</v>
      </c>
      <c r="L48" s="80">
        <v>120</v>
      </c>
      <c r="M48" s="80">
        <v>120</v>
      </c>
      <c r="N48" s="80">
        <v>120</v>
      </c>
      <c r="O48" s="80">
        <v>120</v>
      </c>
      <c r="P48" s="80">
        <v>120</v>
      </c>
      <c r="Q48" s="80">
        <v>120</v>
      </c>
      <c r="R48" s="80">
        <v>120</v>
      </c>
      <c r="S48" s="80">
        <v>120</v>
      </c>
      <c r="T48" s="80">
        <v>120</v>
      </c>
      <c r="U48" s="80">
        <v>120</v>
      </c>
      <c r="V48" s="80">
        <v>120</v>
      </c>
      <c r="W48" s="80">
        <v>120</v>
      </c>
      <c r="X48" s="80">
        <v>120</v>
      </c>
      <c r="Y48" s="80">
        <v>120</v>
      </c>
      <c r="Z48" s="80">
        <v>120</v>
      </c>
      <c r="AA48" s="80">
        <v>120</v>
      </c>
      <c r="AB48" s="80">
        <v>120</v>
      </c>
      <c r="AC48" s="80">
        <v>120</v>
      </c>
      <c r="AD48" s="80">
        <v>120</v>
      </c>
      <c r="AE48" s="80">
        <v>2880</v>
      </c>
      <c r="AF48" s="80">
        <v>20160</v>
      </c>
      <c r="AG48" s="80">
        <v>1051200</v>
      </c>
      <c r="AH48" s="80"/>
      <c r="AI48" s="80"/>
    </row>
    <row r="49" spans="3:35" s="69" customFormat="1" hidden="1" x14ac:dyDescent="0.2">
      <c r="C49" s="80" t="s">
        <v>248</v>
      </c>
      <c r="D49" s="80" t="s">
        <v>249</v>
      </c>
      <c r="E49" s="80" t="s">
        <v>242</v>
      </c>
      <c r="F49" s="80" t="s">
        <v>243</v>
      </c>
      <c r="G49" s="80">
        <v>0.2</v>
      </c>
      <c r="H49" s="80">
        <v>0.2</v>
      </c>
      <c r="I49" s="80">
        <v>0.2</v>
      </c>
      <c r="J49" s="80">
        <v>0.2</v>
      </c>
      <c r="K49" s="80">
        <v>0.2</v>
      </c>
      <c r="L49" s="80">
        <v>0.2</v>
      </c>
      <c r="M49" s="80">
        <v>0.2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0.2</v>
      </c>
      <c r="W49" s="80">
        <v>0.2</v>
      </c>
      <c r="X49" s="80">
        <v>0.2</v>
      </c>
      <c r="Y49" s="80">
        <v>0.2</v>
      </c>
      <c r="Z49" s="80">
        <v>0.2</v>
      </c>
      <c r="AA49" s="80">
        <v>0.2</v>
      </c>
      <c r="AB49" s="80">
        <v>0.2</v>
      </c>
      <c r="AC49" s="80">
        <v>0.2</v>
      </c>
      <c r="AD49" s="80">
        <v>0.2</v>
      </c>
      <c r="AE49" s="80">
        <v>4.8</v>
      </c>
      <c r="AF49" s="80">
        <v>33.6</v>
      </c>
      <c r="AG49" s="80">
        <v>1752</v>
      </c>
      <c r="AH49" s="80"/>
      <c r="AI49" s="80"/>
    </row>
    <row r="50" spans="3:35" s="69" customFormat="1" hidden="1" x14ac:dyDescent="0.2">
      <c r="C50" s="80" t="s">
        <v>496</v>
      </c>
      <c r="D50" s="80" t="s">
        <v>244</v>
      </c>
      <c r="E50" s="80" t="s">
        <v>242</v>
      </c>
      <c r="F50" s="80" t="s">
        <v>261</v>
      </c>
      <c r="G50" s="80">
        <v>25</v>
      </c>
      <c r="H50" s="80">
        <v>25</v>
      </c>
      <c r="I50" s="80">
        <v>25</v>
      </c>
      <c r="J50" s="80">
        <v>25</v>
      </c>
      <c r="K50" s="80">
        <v>25</v>
      </c>
      <c r="L50" s="80">
        <v>22.2</v>
      </c>
      <c r="M50" s="80">
        <v>22.2</v>
      </c>
      <c r="N50" s="80">
        <v>22.2</v>
      </c>
      <c r="O50" s="80">
        <v>22.2</v>
      </c>
      <c r="P50" s="80">
        <v>22.2</v>
      </c>
      <c r="Q50" s="80">
        <v>22.2</v>
      </c>
      <c r="R50" s="80">
        <v>22.2</v>
      </c>
      <c r="S50" s="80">
        <v>22.2</v>
      </c>
      <c r="T50" s="80">
        <v>22.2</v>
      </c>
      <c r="U50" s="80">
        <v>22.2</v>
      </c>
      <c r="V50" s="80">
        <v>22.2</v>
      </c>
      <c r="W50" s="80">
        <v>22.2</v>
      </c>
      <c r="X50" s="80">
        <v>22.2</v>
      </c>
      <c r="Y50" s="80">
        <v>25</v>
      </c>
      <c r="Z50" s="80">
        <v>25</v>
      </c>
      <c r="AA50" s="80">
        <v>25</v>
      </c>
      <c r="AB50" s="80">
        <v>25</v>
      </c>
      <c r="AC50" s="80">
        <v>25</v>
      </c>
      <c r="AD50" s="80">
        <v>25</v>
      </c>
      <c r="AE50" s="80">
        <v>563.6</v>
      </c>
      <c r="AF50" s="80">
        <v>3395.6</v>
      </c>
      <c r="AG50" s="80">
        <v>177056.29</v>
      </c>
      <c r="AH50" s="80"/>
      <c r="AI50" s="80"/>
    </row>
    <row r="51" spans="3:35" s="69" customFormat="1" hidden="1" x14ac:dyDescent="0.2">
      <c r="C51" s="80"/>
      <c r="D51" s="80"/>
      <c r="E51" s="80"/>
      <c r="F51" s="80" t="s">
        <v>482</v>
      </c>
      <c r="G51" s="80">
        <v>25</v>
      </c>
      <c r="H51" s="80">
        <v>25</v>
      </c>
      <c r="I51" s="80">
        <v>25</v>
      </c>
      <c r="J51" s="80">
        <v>25</v>
      </c>
      <c r="K51" s="80">
        <v>25</v>
      </c>
      <c r="L51" s="80">
        <v>22.2</v>
      </c>
      <c r="M51" s="80">
        <v>22.2</v>
      </c>
      <c r="N51" s="80">
        <v>22.2</v>
      </c>
      <c r="O51" s="80">
        <v>22.2</v>
      </c>
      <c r="P51" s="80">
        <v>22.2</v>
      </c>
      <c r="Q51" s="80">
        <v>22.2</v>
      </c>
      <c r="R51" s="80">
        <v>22.2</v>
      </c>
      <c r="S51" s="80">
        <v>22.2</v>
      </c>
      <c r="T51" s="80">
        <v>22.2</v>
      </c>
      <c r="U51" s="80">
        <v>22.2</v>
      </c>
      <c r="V51" s="80">
        <v>22.2</v>
      </c>
      <c r="W51" s="80">
        <v>22.2</v>
      </c>
      <c r="X51" s="80">
        <v>22.2</v>
      </c>
      <c r="Y51" s="80">
        <v>25</v>
      </c>
      <c r="Z51" s="80">
        <v>25</v>
      </c>
      <c r="AA51" s="80">
        <v>25</v>
      </c>
      <c r="AB51" s="80">
        <v>25</v>
      </c>
      <c r="AC51" s="80">
        <v>25</v>
      </c>
      <c r="AD51" s="80">
        <v>25</v>
      </c>
      <c r="AE51" s="80">
        <v>563.6</v>
      </c>
      <c r="AF51" s="80"/>
      <c r="AG51" s="80"/>
      <c r="AH51" s="80"/>
      <c r="AI51" s="80"/>
    </row>
    <row r="52" spans="3:35" s="69" customFormat="1" hidden="1" x14ac:dyDescent="0.2">
      <c r="C52" s="80"/>
      <c r="D52" s="80"/>
      <c r="E52" s="80"/>
      <c r="F52" s="80" t="s">
        <v>483</v>
      </c>
      <c r="G52" s="80">
        <v>25</v>
      </c>
      <c r="H52" s="80">
        <v>25</v>
      </c>
      <c r="I52" s="80">
        <v>25</v>
      </c>
      <c r="J52" s="80">
        <v>25</v>
      </c>
      <c r="K52" s="80">
        <v>25</v>
      </c>
      <c r="L52" s="80">
        <v>25</v>
      </c>
      <c r="M52" s="80">
        <v>25</v>
      </c>
      <c r="N52" s="80">
        <v>22.2</v>
      </c>
      <c r="O52" s="80">
        <v>22.2</v>
      </c>
      <c r="P52" s="80">
        <v>22.2</v>
      </c>
      <c r="Q52" s="80">
        <v>22.2</v>
      </c>
      <c r="R52" s="80">
        <v>22.2</v>
      </c>
      <c r="S52" s="80">
        <v>22.2</v>
      </c>
      <c r="T52" s="80">
        <v>22.2</v>
      </c>
      <c r="U52" s="80">
        <v>22.2</v>
      </c>
      <c r="V52" s="80">
        <v>25</v>
      </c>
      <c r="W52" s="80">
        <v>25</v>
      </c>
      <c r="X52" s="80">
        <v>25</v>
      </c>
      <c r="Y52" s="80">
        <v>25</v>
      </c>
      <c r="Z52" s="80">
        <v>25</v>
      </c>
      <c r="AA52" s="80">
        <v>25</v>
      </c>
      <c r="AB52" s="80">
        <v>25</v>
      </c>
      <c r="AC52" s="80">
        <v>25</v>
      </c>
      <c r="AD52" s="80">
        <v>25</v>
      </c>
      <c r="AE52" s="80">
        <v>577.6</v>
      </c>
      <c r="AF52" s="80"/>
      <c r="AG52" s="80"/>
      <c r="AH52" s="80"/>
      <c r="AI52" s="80"/>
    </row>
    <row r="53" spans="3:35" s="69" customFormat="1" hidden="1" x14ac:dyDescent="0.2">
      <c r="C53" s="80"/>
      <c r="D53" s="80"/>
      <c r="E53" s="80"/>
      <c r="F53" s="80" t="s">
        <v>484</v>
      </c>
      <c r="G53" s="80">
        <v>25</v>
      </c>
      <c r="H53" s="80">
        <v>25</v>
      </c>
      <c r="I53" s="80">
        <v>25</v>
      </c>
      <c r="J53" s="80">
        <v>25</v>
      </c>
      <c r="K53" s="80">
        <v>25</v>
      </c>
      <c r="L53" s="80">
        <v>25</v>
      </c>
      <c r="M53" s="80">
        <v>25</v>
      </c>
      <c r="N53" s="80">
        <v>22.2</v>
      </c>
      <c r="O53" s="80">
        <v>22.2</v>
      </c>
      <c r="P53" s="80">
        <v>22.2</v>
      </c>
      <c r="Q53" s="80">
        <v>22.2</v>
      </c>
      <c r="R53" s="80">
        <v>22.2</v>
      </c>
      <c r="S53" s="80">
        <v>22.2</v>
      </c>
      <c r="T53" s="80">
        <v>22.2</v>
      </c>
      <c r="U53" s="80">
        <v>22.2</v>
      </c>
      <c r="V53" s="80">
        <v>25</v>
      </c>
      <c r="W53" s="80">
        <v>25</v>
      </c>
      <c r="X53" s="80">
        <v>25</v>
      </c>
      <c r="Y53" s="80">
        <v>25</v>
      </c>
      <c r="Z53" s="80">
        <v>25</v>
      </c>
      <c r="AA53" s="80">
        <v>25</v>
      </c>
      <c r="AB53" s="80">
        <v>25</v>
      </c>
      <c r="AC53" s="80">
        <v>25</v>
      </c>
      <c r="AD53" s="80">
        <v>25</v>
      </c>
      <c r="AE53" s="80">
        <v>577.6</v>
      </c>
      <c r="AF53" s="80"/>
      <c r="AG53" s="80"/>
      <c r="AH53" s="80"/>
      <c r="AI53" s="80"/>
    </row>
    <row r="54" spans="3:35" s="69" customFormat="1" hidden="1" x14ac:dyDescent="0.2">
      <c r="C54" s="80"/>
      <c r="D54" s="80"/>
      <c r="E54" s="80"/>
      <c r="F54" s="80" t="s">
        <v>270</v>
      </c>
      <c r="G54" s="80">
        <v>25</v>
      </c>
      <c r="H54" s="80">
        <v>25</v>
      </c>
      <c r="I54" s="80">
        <v>25</v>
      </c>
      <c r="J54" s="80">
        <v>25</v>
      </c>
      <c r="K54" s="80">
        <v>25</v>
      </c>
      <c r="L54" s="80">
        <v>25</v>
      </c>
      <c r="M54" s="80">
        <v>25</v>
      </c>
      <c r="N54" s="80">
        <v>25</v>
      </c>
      <c r="O54" s="80">
        <v>25</v>
      </c>
      <c r="P54" s="80">
        <v>25</v>
      </c>
      <c r="Q54" s="80">
        <v>25</v>
      </c>
      <c r="R54" s="80">
        <v>25</v>
      </c>
      <c r="S54" s="80">
        <v>25</v>
      </c>
      <c r="T54" s="80">
        <v>25</v>
      </c>
      <c r="U54" s="80">
        <v>25</v>
      </c>
      <c r="V54" s="80">
        <v>25</v>
      </c>
      <c r="W54" s="80">
        <v>25</v>
      </c>
      <c r="X54" s="80">
        <v>25</v>
      </c>
      <c r="Y54" s="80">
        <v>25</v>
      </c>
      <c r="Z54" s="80">
        <v>25</v>
      </c>
      <c r="AA54" s="80">
        <v>25</v>
      </c>
      <c r="AB54" s="80">
        <v>25</v>
      </c>
      <c r="AC54" s="80">
        <v>25</v>
      </c>
      <c r="AD54" s="80">
        <v>25</v>
      </c>
      <c r="AE54" s="80">
        <v>600</v>
      </c>
      <c r="AF54" s="80"/>
      <c r="AG54" s="80"/>
      <c r="AH54" s="80"/>
      <c r="AI54" s="80"/>
    </row>
    <row r="55" spans="3:35" s="69" customFormat="1" hidden="1" x14ac:dyDescent="0.2">
      <c r="C55" s="80" t="s">
        <v>497</v>
      </c>
      <c r="D55" s="80" t="s">
        <v>244</v>
      </c>
      <c r="E55" s="80" t="s">
        <v>242</v>
      </c>
      <c r="F55" s="80" t="s">
        <v>261</v>
      </c>
      <c r="G55" s="80">
        <v>18.3</v>
      </c>
      <c r="H55" s="80">
        <v>18.3</v>
      </c>
      <c r="I55" s="80">
        <v>18.3</v>
      </c>
      <c r="J55" s="80">
        <v>18.3</v>
      </c>
      <c r="K55" s="80">
        <v>18.3</v>
      </c>
      <c r="L55" s="80">
        <v>21.1</v>
      </c>
      <c r="M55" s="80">
        <v>21.1</v>
      </c>
      <c r="N55" s="80">
        <v>21.1</v>
      </c>
      <c r="O55" s="80">
        <v>21.1</v>
      </c>
      <c r="P55" s="80">
        <v>21.1</v>
      </c>
      <c r="Q55" s="80">
        <v>21.1</v>
      </c>
      <c r="R55" s="80">
        <v>21.1</v>
      </c>
      <c r="S55" s="80">
        <v>21.1</v>
      </c>
      <c r="T55" s="80">
        <v>21.1</v>
      </c>
      <c r="U55" s="80">
        <v>21.1</v>
      </c>
      <c r="V55" s="80">
        <v>21.1</v>
      </c>
      <c r="W55" s="80">
        <v>21.1</v>
      </c>
      <c r="X55" s="80">
        <v>21.1</v>
      </c>
      <c r="Y55" s="80">
        <v>18.3</v>
      </c>
      <c r="Z55" s="80">
        <v>18.3</v>
      </c>
      <c r="AA55" s="80">
        <v>18.3</v>
      </c>
      <c r="AB55" s="80">
        <v>18.3</v>
      </c>
      <c r="AC55" s="80">
        <v>18.3</v>
      </c>
      <c r="AD55" s="80">
        <v>18.3</v>
      </c>
      <c r="AE55" s="80">
        <v>475.6</v>
      </c>
      <c r="AF55" s="80">
        <v>2839.6</v>
      </c>
      <c r="AG55" s="80">
        <v>148064.85999999999</v>
      </c>
      <c r="AH55" s="80"/>
      <c r="AI55" s="80"/>
    </row>
    <row r="56" spans="3:35" s="69" customFormat="1" hidden="1" x14ac:dyDescent="0.2">
      <c r="C56" s="80"/>
      <c r="D56" s="80"/>
      <c r="E56" s="80"/>
      <c r="F56" s="80" t="s">
        <v>482</v>
      </c>
      <c r="G56" s="80">
        <v>18.3</v>
      </c>
      <c r="H56" s="80">
        <v>18.3</v>
      </c>
      <c r="I56" s="80">
        <v>18.3</v>
      </c>
      <c r="J56" s="80">
        <v>18.3</v>
      </c>
      <c r="K56" s="80">
        <v>18.3</v>
      </c>
      <c r="L56" s="80">
        <v>21.1</v>
      </c>
      <c r="M56" s="80">
        <v>21.1</v>
      </c>
      <c r="N56" s="80">
        <v>21.1</v>
      </c>
      <c r="O56" s="80">
        <v>21.1</v>
      </c>
      <c r="P56" s="80">
        <v>21.1</v>
      </c>
      <c r="Q56" s="80">
        <v>21.1</v>
      </c>
      <c r="R56" s="80">
        <v>21.1</v>
      </c>
      <c r="S56" s="80">
        <v>21.1</v>
      </c>
      <c r="T56" s="80">
        <v>21.1</v>
      </c>
      <c r="U56" s="80">
        <v>21.1</v>
      </c>
      <c r="V56" s="80">
        <v>21.1</v>
      </c>
      <c r="W56" s="80">
        <v>21.1</v>
      </c>
      <c r="X56" s="80">
        <v>21.1</v>
      </c>
      <c r="Y56" s="80">
        <v>18.3</v>
      </c>
      <c r="Z56" s="80">
        <v>18.3</v>
      </c>
      <c r="AA56" s="80">
        <v>18.3</v>
      </c>
      <c r="AB56" s="80">
        <v>18.3</v>
      </c>
      <c r="AC56" s="80">
        <v>18.3</v>
      </c>
      <c r="AD56" s="80">
        <v>18.3</v>
      </c>
      <c r="AE56" s="80">
        <v>475.6</v>
      </c>
      <c r="AF56" s="80"/>
      <c r="AG56" s="80"/>
      <c r="AH56" s="80"/>
      <c r="AI56" s="80"/>
    </row>
    <row r="57" spans="3:35" s="69" customFormat="1" hidden="1" x14ac:dyDescent="0.2">
      <c r="C57" s="80"/>
      <c r="D57" s="80"/>
      <c r="E57" s="80"/>
      <c r="F57" s="80" t="s">
        <v>483</v>
      </c>
      <c r="G57" s="80">
        <v>18.3</v>
      </c>
      <c r="H57" s="80">
        <v>18.3</v>
      </c>
      <c r="I57" s="80">
        <v>18.3</v>
      </c>
      <c r="J57" s="80">
        <v>18.3</v>
      </c>
      <c r="K57" s="80">
        <v>18.3</v>
      </c>
      <c r="L57" s="80">
        <v>18.3</v>
      </c>
      <c r="M57" s="80">
        <v>18.3</v>
      </c>
      <c r="N57" s="80">
        <v>21.1</v>
      </c>
      <c r="O57" s="80">
        <v>21.1</v>
      </c>
      <c r="P57" s="80">
        <v>21.1</v>
      </c>
      <c r="Q57" s="80">
        <v>21.1</v>
      </c>
      <c r="R57" s="80">
        <v>21.1</v>
      </c>
      <c r="S57" s="80">
        <v>21.1</v>
      </c>
      <c r="T57" s="80">
        <v>21.1</v>
      </c>
      <c r="U57" s="80">
        <v>21.1</v>
      </c>
      <c r="V57" s="80">
        <v>18.3</v>
      </c>
      <c r="W57" s="80">
        <v>18.3</v>
      </c>
      <c r="X57" s="80">
        <v>18.3</v>
      </c>
      <c r="Y57" s="80">
        <v>18.3</v>
      </c>
      <c r="Z57" s="80">
        <v>18.3</v>
      </c>
      <c r="AA57" s="80">
        <v>18.3</v>
      </c>
      <c r="AB57" s="80">
        <v>18.3</v>
      </c>
      <c r="AC57" s="80">
        <v>18.3</v>
      </c>
      <c r="AD57" s="80">
        <v>18.3</v>
      </c>
      <c r="AE57" s="80">
        <v>461.6</v>
      </c>
      <c r="AF57" s="80"/>
      <c r="AG57" s="80"/>
      <c r="AH57" s="80"/>
      <c r="AI57" s="80"/>
    </row>
    <row r="58" spans="3:35" s="69" customFormat="1" hidden="1" x14ac:dyDescent="0.2">
      <c r="C58" s="80"/>
      <c r="D58" s="80"/>
      <c r="E58" s="80"/>
      <c r="F58" s="80" t="s">
        <v>484</v>
      </c>
      <c r="G58" s="80">
        <v>18.3</v>
      </c>
      <c r="H58" s="80">
        <v>18.3</v>
      </c>
      <c r="I58" s="80">
        <v>18.3</v>
      </c>
      <c r="J58" s="80">
        <v>18.3</v>
      </c>
      <c r="K58" s="80">
        <v>18.3</v>
      </c>
      <c r="L58" s="80">
        <v>18.3</v>
      </c>
      <c r="M58" s="80">
        <v>18.3</v>
      </c>
      <c r="N58" s="80">
        <v>21.1</v>
      </c>
      <c r="O58" s="80">
        <v>21.1</v>
      </c>
      <c r="P58" s="80">
        <v>21.1</v>
      </c>
      <c r="Q58" s="80">
        <v>21.1</v>
      </c>
      <c r="R58" s="80">
        <v>21.1</v>
      </c>
      <c r="S58" s="80">
        <v>21.1</v>
      </c>
      <c r="T58" s="80">
        <v>21.1</v>
      </c>
      <c r="U58" s="80">
        <v>21.1</v>
      </c>
      <c r="V58" s="80">
        <v>18.3</v>
      </c>
      <c r="W58" s="80">
        <v>18.3</v>
      </c>
      <c r="X58" s="80">
        <v>18.3</v>
      </c>
      <c r="Y58" s="80">
        <v>18.3</v>
      </c>
      <c r="Z58" s="80">
        <v>18.3</v>
      </c>
      <c r="AA58" s="80">
        <v>18.3</v>
      </c>
      <c r="AB58" s="80">
        <v>18.3</v>
      </c>
      <c r="AC58" s="80">
        <v>18.3</v>
      </c>
      <c r="AD58" s="80">
        <v>18.3</v>
      </c>
      <c r="AE58" s="80">
        <v>461.6</v>
      </c>
      <c r="AF58" s="80"/>
      <c r="AG58" s="80"/>
      <c r="AH58" s="80"/>
      <c r="AI58" s="80"/>
    </row>
    <row r="59" spans="3:35" s="69" customFormat="1" hidden="1" x14ac:dyDescent="0.2">
      <c r="C59" s="80"/>
      <c r="D59" s="80"/>
      <c r="E59" s="80"/>
      <c r="F59" s="80" t="s">
        <v>270</v>
      </c>
      <c r="G59" s="80">
        <v>18.3</v>
      </c>
      <c r="H59" s="80">
        <v>18.3</v>
      </c>
      <c r="I59" s="80">
        <v>18.3</v>
      </c>
      <c r="J59" s="80">
        <v>18.3</v>
      </c>
      <c r="K59" s="80">
        <v>18.3</v>
      </c>
      <c r="L59" s="80">
        <v>18.3</v>
      </c>
      <c r="M59" s="80">
        <v>18.3</v>
      </c>
      <c r="N59" s="80">
        <v>18.3</v>
      </c>
      <c r="O59" s="80">
        <v>18.3</v>
      </c>
      <c r="P59" s="80">
        <v>18.3</v>
      </c>
      <c r="Q59" s="80">
        <v>18.3</v>
      </c>
      <c r="R59" s="80">
        <v>18.3</v>
      </c>
      <c r="S59" s="80">
        <v>18.3</v>
      </c>
      <c r="T59" s="80">
        <v>18.3</v>
      </c>
      <c r="U59" s="80">
        <v>18.3</v>
      </c>
      <c r="V59" s="80">
        <v>18.3</v>
      </c>
      <c r="W59" s="80">
        <v>18.3</v>
      </c>
      <c r="X59" s="80">
        <v>18.3</v>
      </c>
      <c r="Y59" s="80">
        <v>18.3</v>
      </c>
      <c r="Z59" s="80">
        <v>18.3</v>
      </c>
      <c r="AA59" s="80">
        <v>18.3</v>
      </c>
      <c r="AB59" s="80">
        <v>18.3</v>
      </c>
      <c r="AC59" s="80">
        <v>18.3</v>
      </c>
      <c r="AD59" s="80">
        <v>18.3</v>
      </c>
      <c r="AE59" s="80">
        <v>439.2</v>
      </c>
      <c r="AF59" s="80"/>
      <c r="AG59" s="80"/>
      <c r="AH59" s="80"/>
      <c r="AI59" s="80"/>
    </row>
    <row r="60" spans="3:35" s="69" customFormat="1" hidden="1" x14ac:dyDescent="0.2">
      <c r="C60" s="80" t="s">
        <v>498</v>
      </c>
      <c r="D60" s="80" t="s">
        <v>244</v>
      </c>
      <c r="E60" s="80" t="s">
        <v>242</v>
      </c>
      <c r="F60" s="80" t="s">
        <v>261</v>
      </c>
      <c r="G60" s="80">
        <v>30</v>
      </c>
      <c r="H60" s="80">
        <v>30</v>
      </c>
      <c r="I60" s="80">
        <v>30</v>
      </c>
      <c r="J60" s="80">
        <v>30</v>
      </c>
      <c r="K60" s="80">
        <v>30</v>
      </c>
      <c r="L60" s="80">
        <v>26</v>
      </c>
      <c r="M60" s="80">
        <v>26</v>
      </c>
      <c r="N60" s="80">
        <v>26</v>
      </c>
      <c r="O60" s="80">
        <v>26</v>
      </c>
      <c r="P60" s="80">
        <v>26</v>
      </c>
      <c r="Q60" s="80">
        <v>26</v>
      </c>
      <c r="R60" s="80">
        <v>26</v>
      </c>
      <c r="S60" s="80">
        <v>26</v>
      </c>
      <c r="T60" s="80">
        <v>26</v>
      </c>
      <c r="U60" s="80">
        <v>26</v>
      </c>
      <c r="V60" s="80">
        <v>26</v>
      </c>
      <c r="W60" s="80">
        <v>26</v>
      </c>
      <c r="X60" s="80">
        <v>26</v>
      </c>
      <c r="Y60" s="80">
        <v>30</v>
      </c>
      <c r="Z60" s="80">
        <v>30</v>
      </c>
      <c r="AA60" s="80">
        <v>30</v>
      </c>
      <c r="AB60" s="80">
        <v>30</v>
      </c>
      <c r="AC60" s="80">
        <v>30</v>
      </c>
      <c r="AD60" s="80">
        <v>30</v>
      </c>
      <c r="AE60" s="80">
        <v>668</v>
      </c>
      <c r="AF60" s="80">
        <v>4028</v>
      </c>
      <c r="AG60" s="80">
        <v>210031.43</v>
      </c>
      <c r="AH60" s="80"/>
      <c r="AI60" s="80"/>
    </row>
    <row r="61" spans="3:35" s="69" customFormat="1" hidden="1" x14ac:dyDescent="0.2">
      <c r="C61" s="80"/>
      <c r="D61" s="80"/>
      <c r="E61" s="80"/>
      <c r="F61" s="80" t="s">
        <v>482</v>
      </c>
      <c r="G61" s="80">
        <v>30</v>
      </c>
      <c r="H61" s="80">
        <v>30</v>
      </c>
      <c r="I61" s="80">
        <v>30</v>
      </c>
      <c r="J61" s="80">
        <v>30</v>
      </c>
      <c r="K61" s="80">
        <v>30</v>
      </c>
      <c r="L61" s="80">
        <v>26</v>
      </c>
      <c r="M61" s="80">
        <v>26</v>
      </c>
      <c r="N61" s="80">
        <v>26</v>
      </c>
      <c r="O61" s="80">
        <v>26</v>
      </c>
      <c r="P61" s="80">
        <v>26</v>
      </c>
      <c r="Q61" s="80">
        <v>26</v>
      </c>
      <c r="R61" s="80">
        <v>26</v>
      </c>
      <c r="S61" s="80">
        <v>26</v>
      </c>
      <c r="T61" s="80">
        <v>26</v>
      </c>
      <c r="U61" s="80">
        <v>26</v>
      </c>
      <c r="V61" s="80">
        <v>26</v>
      </c>
      <c r="W61" s="80">
        <v>26</v>
      </c>
      <c r="X61" s="80">
        <v>26</v>
      </c>
      <c r="Y61" s="80">
        <v>30</v>
      </c>
      <c r="Z61" s="80">
        <v>30</v>
      </c>
      <c r="AA61" s="80">
        <v>30</v>
      </c>
      <c r="AB61" s="80">
        <v>30</v>
      </c>
      <c r="AC61" s="80">
        <v>30</v>
      </c>
      <c r="AD61" s="80">
        <v>30</v>
      </c>
      <c r="AE61" s="80">
        <v>668</v>
      </c>
      <c r="AF61" s="80"/>
      <c r="AG61" s="80"/>
      <c r="AH61" s="80"/>
      <c r="AI61" s="80"/>
    </row>
    <row r="62" spans="3:35" s="69" customFormat="1" hidden="1" x14ac:dyDescent="0.2">
      <c r="C62" s="80"/>
      <c r="D62" s="80"/>
      <c r="E62" s="80"/>
      <c r="F62" s="80" t="s">
        <v>483</v>
      </c>
      <c r="G62" s="80">
        <v>30</v>
      </c>
      <c r="H62" s="80">
        <v>30</v>
      </c>
      <c r="I62" s="80">
        <v>30</v>
      </c>
      <c r="J62" s="80">
        <v>30</v>
      </c>
      <c r="K62" s="80">
        <v>30</v>
      </c>
      <c r="L62" s="80">
        <v>30</v>
      </c>
      <c r="M62" s="80">
        <v>30</v>
      </c>
      <c r="N62" s="80">
        <v>26</v>
      </c>
      <c r="O62" s="80">
        <v>26</v>
      </c>
      <c r="P62" s="80">
        <v>26</v>
      </c>
      <c r="Q62" s="80">
        <v>26</v>
      </c>
      <c r="R62" s="80">
        <v>26</v>
      </c>
      <c r="S62" s="80">
        <v>26</v>
      </c>
      <c r="T62" s="80">
        <v>26</v>
      </c>
      <c r="U62" s="80">
        <v>26</v>
      </c>
      <c r="V62" s="80">
        <v>30</v>
      </c>
      <c r="W62" s="80">
        <v>30</v>
      </c>
      <c r="X62" s="80">
        <v>30</v>
      </c>
      <c r="Y62" s="80">
        <v>30</v>
      </c>
      <c r="Z62" s="80">
        <v>30</v>
      </c>
      <c r="AA62" s="80">
        <v>30</v>
      </c>
      <c r="AB62" s="80">
        <v>30</v>
      </c>
      <c r="AC62" s="80">
        <v>30</v>
      </c>
      <c r="AD62" s="80">
        <v>30</v>
      </c>
      <c r="AE62" s="80">
        <v>688</v>
      </c>
      <c r="AF62" s="80"/>
      <c r="AG62" s="80"/>
      <c r="AH62" s="80"/>
      <c r="AI62" s="80"/>
    </row>
    <row r="63" spans="3:35" s="69" customFormat="1" hidden="1" x14ac:dyDescent="0.2">
      <c r="C63" s="80"/>
      <c r="D63" s="80"/>
      <c r="E63" s="80"/>
      <c r="F63" s="80" t="s">
        <v>484</v>
      </c>
      <c r="G63" s="80">
        <v>30</v>
      </c>
      <c r="H63" s="80">
        <v>30</v>
      </c>
      <c r="I63" s="80">
        <v>30</v>
      </c>
      <c r="J63" s="80">
        <v>30</v>
      </c>
      <c r="K63" s="80">
        <v>30</v>
      </c>
      <c r="L63" s="80">
        <v>30</v>
      </c>
      <c r="M63" s="80">
        <v>30</v>
      </c>
      <c r="N63" s="80">
        <v>26</v>
      </c>
      <c r="O63" s="80">
        <v>26</v>
      </c>
      <c r="P63" s="80">
        <v>26</v>
      </c>
      <c r="Q63" s="80">
        <v>26</v>
      </c>
      <c r="R63" s="80">
        <v>26</v>
      </c>
      <c r="S63" s="80">
        <v>26</v>
      </c>
      <c r="T63" s="80">
        <v>26</v>
      </c>
      <c r="U63" s="80">
        <v>26</v>
      </c>
      <c r="V63" s="80">
        <v>30</v>
      </c>
      <c r="W63" s="80">
        <v>30</v>
      </c>
      <c r="X63" s="80">
        <v>30</v>
      </c>
      <c r="Y63" s="80">
        <v>30</v>
      </c>
      <c r="Z63" s="80">
        <v>30</v>
      </c>
      <c r="AA63" s="80">
        <v>30</v>
      </c>
      <c r="AB63" s="80">
        <v>30</v>
      </c>
      <c r="AC63" s="80">
        <v>30</v>
      </c>
      <c r="AD63" s="80">
        <v>30</v>
      </c>
      <c r="AE63" s="80">
        <v>688</v>
      </c>
      <c r="AF63" s="80"/>
      <c r="AG63" s="80"/>
      <c r="AH63" s="80"/>
      <c r="AI63" s="80"/>
    </row>
    <row r="64" spans="3:35" s="69" customFormat="1" hidden="1" x14ac:dyDescent="0.2">
      <c r="C64" s="80"/>
      <c r="D64" s="80"/>
      <c r="E64" s="80"/>
      <c r="F64" s="80" t="s">
        <v>270</v>
      </c>
      <c r="G64" s="80">
        <v>30</v>
      </c>
      <c r="H64" s="80">
        <v>30</v>
      </c>
      <c r="I64" s="80">
        <v>30</v>
      </c>
      <c r="J64" s="80">
        <v>30</v>
      </c>
      <c r="K64" s="80">
        <v>30</v>
      </c>
      <c r="L64" s="80">
        <v>30</v>
      </c>
      <c r="M64" s="80">
        <v>30</v>
      </c>
      <c r="N64" s="80">
        <v>30</v>
      </c>
      <c r="O64" s="80">
        <v>30</v>
      </c>
      <c r="P64" s="80">
        <v>30</v>
      </c>
      <c r="Q64" s="80">
        <v>30</v>
      </c>
      <c r="R64" s="80">
        <v>30</v>
      </c>
      <c r="S64" s="80">
        <v>30</v>
      </c>
      <c r="T64" s="80">
        <v>30</v>
      </c>
      <c r="U64" s="80">
        <v>30</v>
      </c>
      <c r="V64" s="80">
        <v>30</v>
      </c>
      <c r="W64" s="80">
        <v>30</v>
      </c>
      <c r="X64" s="80">
        <v>30</v>
      </c>
      <c r="Y64" s="80">
        <v>30</v>
      </c>
      <c r="Z64" s="80">
        <v>30</v>
      </c>
      <c r="AA64" s="80">
        <v>30</v>
      </c>
      <c r="AB64" s="80">
        <v>30</v>
      </c>
      <c r="AC64" s="80">
        <v>30</v>
      </c>
      <c r="AD64" s="80">
        <v>30</v>
      </c>
      <c r="AE64" s="80">
        <v>720</v>
      </c>
      <c r="AF64" s="80"/>
      <c r="AG64" s="80"/>
      <c r="AH64" s="80"/>
      <c r="AI64" s="80"/>
    </row>
    <row r="65" spans="1:35" s="69" customFormat="1" hidden="1" x14ac:dyDescent="0.2">
      <c r="C65" s="80" t="s">
        <v>499</v>
      </c>
      <c r="D65" s="80" t="s">
        <v>244</v>
      </c>
      <c r="E65" s="80" t="s">
        <v>242</v>
      </c>
      <c r="F65" s="80" t="s">
        <v>261</v>
      </c>
      <c r="G65" s="80">
        <v>15.6</v>
      </c>
      <c r="H65" s="80">
        <v>15.6</v>
      </c>
      <c r="I65" s="80">
        <v>15.6</v>
      </c>
      <c r="J65" s="80">
        <v>15.6</v>
      </c>
      <c r="K65" s="80">
        <v>15.6</v>
      </c>
      <c r="L65" s="80">
        <v>19</v>
      </c>
      <c r="M65" s="80">
        <v>19</v>
      </c>
      <c r="N65" s="80">
        <v>19</v>
      </c>
      <c r="O65" s="80">
        <v>19</v>
      </c>
      <c r="P65" s="80">
        <v>19</v>
      </c>
      <c r="Q65" s="80">
        <v>19</v>
      </c>
      <c r="R65" s="80">
        <v>19</v>
      </c>
      <c r="S65" s="80">
        <v>19</v>
      </c>
      <c r="T65" s="80">
        <v>19</v>
      </c>
      <c r="U65" s="80">
        <v>19</v>
      </c>
      <c r="V65" s="80">
        <v>19</v>
      </c>
      <c r="W65" s="80">
        <v>19</v>
      </c>
      <c r="X65" s="80">
        <v>19</v>
      </c>
      <c r="Y65" s="80">
        <v>15.6</v>
      </c>
      <c r="Z65" s="80">
        <v>15.6</v>
      </c>
      <c r="AA65" s="80">
        <v>15.6</v>
      </c>
      <c r="AB65" s="80">
        <v>15.6</v>
      </c>
      <c r="AC65" s="80">
        <v>15.6</v>
      </c>
      <c r="AD65" s="80">
        <v>15.6</v>
      </c>
      <c r="AE65" s="80">
        <v>418.6</v>
      </c>
      <c r="AF65" s="80">
        <v>2494.6</v>
      </c>
      <c r="AG65" s="80">
        <v>130075.57</v>
      </c>
      <c r="AH65" s="80"/>
      <c r="AI65" s="80"/>
    </row>
    <row r="66" spans="1:35" s="69" customFormat="1" hidden="1" x14ac:dyDescent="0.2">
      <c r="C66" s="80"/>
      <c r="D66" s="80"/>
      <c r="E66" s="80"/>
      <c r="F66" s="80" t="s">
        <v>482</v>
      </c>
      <c r="G66" s="80">
        <v>15.6</v>
      </c>
      <c r="H66" s="80">
        <v>15.6</v>
      </c>
      <c r="I66" s="80">
        <v>15.6</v>
      </c>
      <c r="J66" s="80">
        <v>15.6</v>
      </c>
      <c r="K66" s="80">
        <v>15.6</v>
      </c>
      <c r="L66" s="80">
        <v>19</v>
      </c>
      <c r="M66" s="80">
        <v>19</v>
      </c>
      <c r="N66" s="80">
        <v>19</v>
      </c>
      <c r="O66" s="80">
        <v>19</v>
      </c>
      <c r="P66" s="80">
        <v>19</v>
      </c>
      <c r="Q66" s="80">
        <v>19</v>
      </c>
      <c r="R66" s="80">
        <v>19</v>
      </c>
      <c r="S66" s="80">
        <v>19</v>
      </c>
      <c r="T66" s="80">
        <v>19</v>
      </c>
      <c r="U66" s="80">
        <v>19</v>
      </c>
      <c r="V66" s="80">
        <v>19</v>
      </c>
      <c r="W66" s="80">
        <v>19</v>
      </c>
      <c r="X66" s="80">
        <v>19</v>
      </c>
      <c r="Y66" s="80">
        <v>15.6</v>
      </c>
      <c r="Z66" s="80">
        <v>15.6</v>
      </c>
      <c r="AA66" s="80">
        <v>15.6</v>
      </c>
      <c r="AB66" s="80">
        <v>15.6</v>
      </c>
      <c r="AC66" s="80">
        <v>15.6</v>
      </c>
      <c r="AD66" s="80">
        <v>15.6</v>
      </c>
      <c r="AE66" s="80">
        <v>418.6</v>
      </c>
      <c r="AF66" s="80"/>
      <c r="AG66" s="80"/>
      <c r="AH66" s="80"/>
      <c r="AI66" s="80"/>
    </row>
    <row r="67" spans="1:35" s="69" customFormat="1" hidden="1" x14ac:dyDescent="0.2">
      <c r="C67" s="80"/>
      <c r="D67" s="80"/>
      <c r="E67" s="80"/>
      <c r="F67" s="80" t="s">
        <v>483</v>
      </c>
      <c r="G67" s="80">
        <v>15.6</v>
      </c>
      <c r="H67" s="80">
        <v>15.6</v>
      </c>
      <c r="I67" s="80">
        <v>15.6</v>
      </c>
      <c r="J67" s="80">
        <v>15.6</v>
      </c>
      <c r="K67" s="80">
        <v>15.6</v>
      </c>
      <c r="L67" s="80">
        <v>15.6</v>
      </c>
      <c r="M67" s="80">
        <v>15.6</v>
      </c>
      <c r="N67" s="80">
        <v>19</v>
      </c>
      <c r="O67" s="80">
        <v>19</v>
      </c>
      <c r="P67" s="80">
        <v>19</v>
      </c>
      <c r="Q67" s="80">
        <v>19</v>
      </c>
      <c r="R67" s="80">
        <v>19</v>
      </c>
      <c r="S67" s="80">
        <v>19</v>
      </c>
      <c r="T67" s="80">
        <v>19</v>
      </c>
      <c r="U67" s="80">
        <v>19</v>
      </c>
      <c r="V67" s="80">
        <v>15.6</v>
      </c>
      <c r="W67" s="80">
        <v>15.6</v>
      </c>
      <c r="X67" s="80">
        <v>15.6</v>
      </c>
      <c r="Y67" s="80">
        <v>15.6</v>
      </c>
      <c r="Z67" s="80">
        <v>15.6</v>
      </c>
      <c r="AA67" s="80">
        <v>15.6</v>
      </c>
      <c r="AB67" s="80">
        <v>15.6</v>
      </c>
      <c r="AC67" s="80">
        <v>15.6</v>
      </c>
      <c r="AD67" s="80">
        <v>15.6</v>
      </c>
      <c r="AE67" s="80">
        <v>401.6</v>
      </c>
      <c r="AF67" s="80"/>
      <c r="AG67" s="80"/>
      <c r="AH67" s="80"/>
      <c r="AI67" s="80"/>
    </row>
    <row r="68" spans="1:35" s="69" customFormat="1" hidden="1" x14ac:dyDescent="0.2">
      <c r="C68" s="80"/>
      <c r="D68" s="80"/>
      <c r="E68" s="80"/>
      <c r="F68" s="80" t="s">
        <v>484</v>
      </c>
      <c r="G68" s="80">
        <v>15.6</v>
      </c>
      <c r="H68" s="80">
        <v>15.6</v>
      </c>
      <c r="I68" s="80">
        <v>15.6</v>
      </c>
      <c r="J68" s="80">
        <v>15.6</v>
      </c>
      <c r="K68" s="80">
        <v>15.6</v>
      </c>
      <c r="L68" s="80">
        <v>15.6</v>
      </c>
      <c r="M68" s="80">
        <v>15.6</v>
      </c>
      <c r="N68" s="80">
        <v>19</v>
      </c>
      <c r="O68" s="80">
        <v>19</v>
      </c>
      <c r="P68" s="80">
        <v>19</v>
      </c>
      <c r="Q68" s="80">
        <v>19</v>
      </c>
      <c r="R68" s="80">
        <v>19</v>
      </c>
      <c r="S68" s="80">
        <v>19</v>
      </c>
      <c r="T68" s="80">
        <v>19</v>
      </c>
      <c r="U68" s="80">
        <v>19</v>
      </c>
      <c r="V68" s="80">
        <v>15.6</v>
      </c>
      <c r="W68" s="80">
        <v>15.6</v>
      </c>
      <c r="X68" s="80">
        <v>15.6</v>
      </c>
      <c r="Y68" s="80">
        <v>15.6</v>
      </c>
      <c r="Z68" s="80">
        <v>15.6</v>
      </c>
      <c r="AA68" s="80">
        <v>15.6</v>
      </c>
      <c r="AB68" s="80">
        <v>15.6</v>
      </c>
      <c r="AC68" s="80">
        <v>15.6</v>
      </c>
      <c r="AD68" s="80">
        <v>15.6</v>
      </c>
      <c r="AE68" s="80">
        <v>401.6</v>
      </c>
      <c r="AF68" s="80"/>
      <c r="AG68" s="80"/>
      <c r="AH68" s="80"/>
      <c r="AI68" s="80"/>
    </row>
    <row r="69" spans="1:35" s="69" customFormat="1" hidden="1" x14ac:dyDescent="0.2">
      <c r="C69" s="80"/>
      <c r="D69" s="80"/>
      <c r="E69" s="80"/>
      <c r="F69" s="80" t="s">
        <v>270</v>
      </c>
      <c r="G69" s="80">
        <v>15.6</v>
      </c>
      <c r="H69" s="80">
        <v>15.6</v>
      </c>
      <c r="I69" s="80">
        <v>15.6</v>
      </c>
      <c r="J69" s="80">
        <v>15.6</v>
      </c>
      <c r="K69" s="80">
        <v>15.6</v>
      </c>
      <c r="L69" s="80">
        <v>15.6</v>
      </c>
      <c r="M69" s="80">
        <v>15.6</v>
      </c>
      <c r="N69" s="80">
        <v>15.6</v>
      </c>
      <c r="O69" s="80">
        <v>15.6</v>
      </c>
      <c r="P69" s="80">
        <v>15.6</v>
      </c>
      <c r="Q69" s="80">
        <v>15.6</v>
      </c>
      <c r="R69" s="80">
        <v>15.6</v>
      </c>
      <c r="S69" s="80">
        <v>15.6</v>
      </c>
      <c r="T69" s="80">
        <v>15.6</v>
      </c>
      <c r="U69" s="80">
        <v>15.6</v>
      </c>
      <c r="V69" s="80">
        <v>15.6</v>
      </c>
      <c r="W69" s="80">
        <v>15.6</v>
      </c>
      <c r="X69" s="80">
        <v>15.6</v>
      </c>
      <c r="Y69" s="80">
        <v>15.6</v>
      </c>
      <c r="Z69" s="80">
        <v>15.6</v>
      </c>
      <c r="AA69" s="80">
        <v>15.6</v>
      </c>
      <c r="AB69" s="80">
        <v>15.6</v>
      </c>
      <c r="AC69" s="80">
        <v>15.6</v>
      </c>
      <c r="AD69" s="80">
        <v>15.6</v>
      </c>
      <c r="AE69" s="80">
        <v>374.4</v>
      </c>
      <c r="AF69" s="80"/>
      <c r="AG69" s="80"/>
      <c r="AH69" s="80"/>
      <c r="AI69" s="80"/>
    </row>
    <row r="70" spans="1:35" s="69" customFormat="1" x14ac:dyDescent="0.2">
      <c r="A70" s="82" t="s">
        <v>671</v>
      </c>
      <c r="B70" s="82" t="s">
        <v>243</v>
      </c>
      <c r="C70" s="80" t="s">
        <v>500</v>
      </c>
      <c r="D70" s="80" t="s">
        <v>244</v>
      </c>
      <c r="E70" s="80" t="s">
        <v>242</v>
      </c>
      <c r="F70" s="80" t="s">
        <v>243</v>
      </c>
      <c r="G70" s="80">
        <v>22.2</v>
      </c>
      <c r="H70" s="80">
        <v>22.2</v>
      </c>
      <c r="I70" s="80">
        <v>22.2</v>
      </c>
      <c r="J70" s="80">
        <v>22.2</v>
      </c>
      <c r="K70" s="80">
        <v>22.2</v>
      </c>
      <c r="L70" s="80">
        <v>22.2</v>
      </c>
      <c r="M70" s="80">
        <v>22.2</v>
      </c>
      <c r="N70" s="80">
        <v>22.2</v>
      </c>
      <c r="O70" s="80">
        <v>22.2</v>
      </c>
      <c r="P70" s="80">
        <v>22.2</v>
      </c>
      <c r="Q70" s="80">
        <v>22.2</v>
      </c>
      <c r="R70" s="80">
        <v>22.2</v>
      </c>
      <c r="S70" s="80">
        <v>22.2</v>
      </c>
      <c r="T70" s="80">
        <v>22.2</v>
      </c>
      <c r="U70" s="80">
        <v>22.2</v>
      </c>
      <c r="V70" s="80">
        <v>22.2</v>
      </c>
      <c r="W70" s="80">
        <v>22.2</v>
      </c>
      <c r="X70" s="80">
        <v>22.2</v>
      </c>
      <c r="Y70" s="80">
        <v>22.2</v>
      </c>
      <c r="Z70" s="80">
        <v>22.2</v>
      </c>
      <c r="AA70" s="80">
        <v>22.2</v>
      </c>
      <c r="AB70" s="80">
        <v>22.2</v>
      </c>
      <c r="AC70" s="80">
        <v>22.2</v>
      </c>
      <c r="AD70" s="80">
        <v>22.2</v>
      </c>
      <c r="AE70" s="80">
        <v>532.79999999999995</v>
      </c>
      <c r="AF70" s="80">
        <v>3729.6</v>
      </c>
      <c r="AG70" s="80">
        <v>194472</v>
      </c>
      <c r="AH70" s="80"/>
      <c r="AI70" s="80"/>
    </row>
    <row r="71" spans="1:35" s="69" customFormat="1" x14ac:dyDescent="0.2">
      <c r="A71" s="82" t="s">
        <v>672</v>
      </c>
      <c r="B71" s="82" t="s">
        <v>243</v>
      </c>
      <c r="C71" s="80" t="s">
        <v>501</v>
      </c>
      <c r="D71" s="80" t="s">
        <v>244</v>
      </c>
      <c r="E71" s="80" t="s">
        <v>242</v>
      </c>
      <c r="F71" s="80" t="s">
        <v>243</v>
      </c>
      <c r="G71" s="80">
        <v>21.1</v>
      </c>
      <c r="H71" s="80">
        <v>21.1</v>
      </c>
      <c r="I71" s="80">
        <v>21.1</v>
      </c>
      <c r="J71" s="80">
        <v>21.1</v>
      </c>
      <c r="K71" s="80">
        <v>21.1</v>
      </c>
      <c r="L71" s="80">
        <v>21.1</v>
      </c>
      <c r="M71" s="80">
        <v>21.1</v>
      </c>
      <c r="N71" s="80">
        <v>21.1</v>
      </c>
      <c r="O71" s="80">
        <v>21.1</v>
      </c>
      <c r="P71" s="80">
        <v>21.1</v>
      </c>
      <c r="Q71" s="80">
        <v>21.1</v>
      </c>
      <c r="R71" s="80">
        <v>21.1</v>
      </c>
      <c r="S71" s="80">
        <v>21.1</v>
      </c>
      <c r="T71" s="80">
        <v>21.1</v>
      </c>
      <c r="U71" s="80">
        <v>21.1</v>
      </c>
      <c r="V71" s="80">
        <v>21.1</v>
      </c>
      <c r="W71" s="80">
        <v>21.1</v>
      </c>
      <c r="X71" s="80">
        <v>21.1</v>
      </c>
      <c r="Y71" s="80">
        <v>21.1</v>
      </c>
      <c r="Z71" s="80">
        <v>21.1</v>
      </c>
      <c r="AA71" s="80">
        <v>21.1</v>
      </c>
      <c r="AB71" s="80">
        <v>21.1</v>
      </c>
      <c r="AC71" s="80">
        <v>21.1</v>
      </c>
      <c r="AD71" s="80">
        <v>21.1</v>
      </c>
      <c r="AE71" s="80">
        <v>506.4</v>
      </c>
      <c r="AF71" s="80">
        <v>3544.8</v>
      </c>
      <c r="AG71" s="80">
        <v>184836</v>
      </c>
      <c r="AH71" s="80"/>
      <c r="AI71" s="80"/>
    </row>
    <row r="72" spans="1:35" s="69" customFormat="1" hidden="1" x14ac:dyDescent="0.2">
      <c r="C72" s="80" t="s">
        <v>502</v>
      </c>
      <c r="D72" s="80" t="s">
        <v>244</v>
      </c>
      <c r="E72" s="80" t="s">
        <v>242</v>
      </c>
      <c r="F72" s="80" t="s">
        <v>243</v>
      </c>
      <c r="G72" s="80">
        <v>22.2</v>
      </c>
      <c r="H72" s="80">
        <v>22.2</v>
      </c>
      <c r="I72" s="80">
        <v>22.2</v>
      </c>
      <c r="J72" s="80">
        <v>22.2</v>
      </c>
      <c r="K72" s="80">
        <v>22.2</v>
      </c>
      <c r="L72" s="80">
        <v>22.2</v>
      </c>
      <c r="M72" s="80">
        <v>18.3</v>
      </c>
      <c r="N72" s="80">
        <v>18.3</v>
      </c>
      <c r="O72" s="80">
        <v>18.3</v>
      </c>
      <c r="P72" s="80">
        <v>18.3</v>
      </c>
      <c r="Q72" s="80">
        <v>18.3</v>
      </c>
      <c r="R72" s="80">
        <v>18.3</v>
      </c>
      <c r="S72" s="80">
        <v>18.3</v>
      </c>
      <c r="T72" s="80">
        <v>18.3</v>
      </c>
      <c r="U72" s="80">
        <v>18.3</v>
      </c>
      <c r="V72" s="80">
        <v>18.3</v>
      </c>
      <c r="W72" s="80">
        <v>18.3</v>
      </c>
      <c r="X72" s="80">
        <v>22.2</v>
      </c>
      <c r="Y72" s="80">
        <v>22.2</v>
      </c>
      <c r="Z72" s="80">
        <v>22.2</v>
      </c>
      <c r="AA72" s="80">
        <v>22.2</v>
      </c>
      <c r="AB72" s="80">
        <v>22.2</v>
      </c>
      <c r="AC72" s="80">
        <v>22.2</v>
      </c>
      <c r="AD72" s="80">
        <v>22.2</v>
      </c>
      <c r="AE72" s="80">
        <v>489.9</v>
      </c>
      <c r="AF72" s="80">
        <v>3429.3</v>
      </c>
      <c r="AG72" s="80">
        <v>178813.5</v>
      </c>
      <c r="AH72" s="80"/>
      <c r="AI72" s="80"/>
    </row>
    <row r="73" spans="1:35" s="69" customFormat="1" hidden="1" x14ac:dyDescent="0.2">
      <c r="C73" s="80" t="s">
        <v>503</v>
      </c>
      <c r="D73" s="80" t="s">
        <v>244</v>
      </c>
      <c r="E73" s="80" t="s">
        <v>242</v>
      </c>
      <c r="F73" s="80" t="s">
        <v>243</v>
      </c>
      <c r="G73" s="80">
        <v>18.3</v>
      </c>
      <c r="H73" s="80">
        <v>18.3</v>
      </c>
      <c r="I73" s="80">
        <v>18.3</v>
      </c>
      <c r="J73" s="80">
        <v>18.3</v>
      </c>
      <c r="K73" s="80">
        <v>18.3</v>
      </c>
      <c r="L73" s="80">
        <v>18.3</v>
      </c>
      <c r="M73" s="80">
        <v>18.3</v>
      </c>
      <c r="N73" s="80">
        <v>18.3</v>
      </c>
      <c r="O73" s="80">
        <v>18.3</v>
      </c>
      <c r="P73" s="80">
        <v>18.3</v>
      </c>
      <c r="Q73" s="80">
        <v>18.3</v>
      </c>
      <c r="R73" s="80">
        <v>18.3</v>
      </c>
      <c r="S73" s="80">
        <v>18.3</v>
      </c>
      <c r="T73" s="80">
        <v>18.3</v>
      </c>
      <c r="U73" s="80">
        <v>18.3</v>
      </c>
      <c r="V73" s="80">
        <v>18.3</v>
      </c>
      <c r="W73" s="80">
        <v>18.3</v>
      </c>
      <c r="X73" s="80">
        <v>18.3</v>
      </c>
      <c r="Y73" s="80">
        <v>18.3</v>
      </c>
      <c r="Z73" s="80">
        <v>18.3</v>
      </c>
      <c r="AA73" s="80">
        <v>18.3</v>
      </c>
      <c r="AB73" s="80">
        <v>18.3</v>
      </c>
      <c r="AC73" s="80">
        <v>18.3</v>
      </c>
      <c r="AD73" s="80">
        <v>18.3</v>
      </c>
      <c r="AE73" s="80">
        <v>439.2</v>
      </c>
      <c r="AF73" s="80">
        <v>3074.4</v>
      </c>
      <c r="AG73" s="80">
        <v>160308</v>
      </c>
      <c r="AH73" s="80"/>
      <c r="AI73" s="80"/>
    </row>
    <row r="74" spans="1:35" s="69" customFormat="1" hidden="1" x14ac:dyDescent="0.2">
      <c r="C74" s="80" t="s">
        <v>255</v>
      </c>
      <c r="D74" s="80" t="s">
        <v>256</v>
      </c>
      <c r="E74" s="80" t="s">
        <v>242</v>
      </c>
      <c r="F74" s="80" t="s">
        <v>243</v>
      </c>
      <c r="G74" s="80">
        <v>4</v>
      </c>
      <c r="H74" s="80">
        <v>4</v>
      </c>
      <c r="I74" s="80">
        <v>4</v>
      </c>
      <c r="J74" s="80">
        <v>4</v>
      </c>
      <c r="K74" s="80">
        <v>4</v>
      </c>
      <c r="L74" s="80">
        <v>4</v>
      </c>
      <c r="M74" s="80">
        <v>4</v>
      </c>
      <c r="N74" s="80">
        <v>4</v>
      </c>
      <c r="O74" s="80">
        <v>4</v>
      </c>
      <c r="P74" s="80">
        <v>4</v>
      </c>
      <c r="Q74" s="80">
        <v>4</v>
      </c>
      <c r="R74" s="80">
        <v>4</v>
      </c>
      <c r="S74" s="80">
        <v>4</v>
      </c>
      <c r="T74" s="80">
        <v>4</v>
      </c>
      <c r="U74" s="80">
        <v>4</v>
      </c>
      <c r="V74" s="80">
        <v>4</v>
      </c>
      <c r="W74" s="80">
        <v>4</v>
      </c>
      <c r="X74" s="80">
        <v>4</v>
      </c>
      <c r="Y74" s="80">
        <v>4</v>
      </c>
      <c r="Z74" s="80">
        <v>4</v>
      </c>
      <c r="AA74" s="80">
        <v>4</v>
      </c>
      <c r="AB74" s="80">
        <v>4</v>
      </c>
      <c r="AC74" s="80">
        <v>4</v>
      </c>
      <c r="AD74" s="80">
        <v>4</v>
      </c>
      <c r="AE74" s="80">
        <v>96</v>
      </c>
      <c r="AF74" s="80">
        <v>672</v>
      </c>
      <c r="AG74" s="80">
        <v>35040</v>
      </c>
      <c r="AH74" s="80"/>
      <c r="AI74" s="80"/>
    </row>
    <row r="75" spans="1:35" s="69" customFormat="1" hidden="1" x14ac:dyDescent="0.2">
      <c r="C75" s="80" t="s">
        <v>504</v>
      </c>
      <c r="D75" s="80" t="s">
        <v>254</v>
      </c>
      <c r="E75" s="80" t="s">
        <v>242</v>
      </c>
      <c r="F75" s="80" t="s">
        <v>243</v>
      </c>
      <c r="G75" s="80">
        <v>60</v>
      </c>
      <c r="H75" s="80">
        <v>60</v>
      </c>
      <c r="I75" s="80">
        <v>60</v>
      </c>
      <c r="J75" s="80">
        <v>60</v>
      </c>
      <c r="K75" s="80">
        <v>60</v>
      </c>
      <c r="L75" s="80">
        <v>60</v>
      </c>
      <c r="M75" s="80">
        <v>60</v>
      </c>
      <c r="N75" s="80">
        <v>60</v>
      </c>
      <c r="O75" s="80">
        <v>60</v>
      </c>
      <c r="P75" s="80">
        <v>60</v>
      </c>
      <c r="Q75" s="80">
        <v>60</v>
      </c>
      <c r="R75" s="80">
        <v>60</v>
      </c>
      <c r="S75" s="80">
        <v>60</v>
      </c>
      <c r="T75" s="80">
        <v>60</v>
      </c>
      <c r="U75" s="80">
        <v>60</v>
      </c>
      <c r="V75" s="80">
        <v>60</v>
      </c>
      <c r="W75" s="80">
        <v>60</v>
      </c>
      <c r="X75" s="80">
        <v>60</v>
      </c>
      <c r="Y75" s="80">
        <v>60</v>
      </c>
      <c r="Z75" s="80">
        <v>60</v>
      </c>
      <c r="AA75" s="80">
        <v>60</v>
      </c>
      <c r="AB75" s="80">
        <v>60</v>
      </c>
      <c r="AC75" s="80">
        <v>60</v>
      </c>
      <c r="AD75" s="80">
        <v>60</v>
      </c>
      <c r="AE75" s="80">
        <v>1440</v>
      </c>
      <c r="AF75" s="80">
        <v>10080</v>
      </c>
      <c r="AG75" s="80">
        <v>525600</v>
      </c>
      <c r="AH75" s="80"/>
      <c r="AI75" s="80"/>
    </row>
    <row r="76" spans="1:35" s="69" customFormat="1" hidden="1" x14ac:dyDescent="0.2">
      <c r="C76" s="80" t="s">
        <v>505</v>
      </c>
      <c r="D76" s="80" t="s">
        <v>254</v>
      </c>
      <c r="E76" s="80" t="s">
        <v>242</v>
      </c>
      <c r="F76" s="80" t="s">
        <v>243</v>
      </c>
      <c r="G76" s="80">
        <v>40</v>
      </c>
      <c r="H76" s="80">
        <v>40</v>
      </c>
      <c r="I76" s="80">
        <v>40</v>
      </c>
      <c r="J76" s="80">
        <v>40</v>
      </c>
      <c r="K76" s="80">
        <v>40</v>
      </c>
      <c r="L76" s="80">
        <v>40</v>
      </c>
      <c r="M76" s="80">
        <v>40</v>
      </c>
      <c r="N76" s="80">
        <v>40</v>
      </c>
      <c r="O76" s="80">
        <v>40</v>
      </c>
      <c r="P76" s="80">
        <v>40</v>
      </c>
      <c r="Q76" s="80">
        <v>40</v>
      </c>
      <c r="R76" s="80">
        <v>40</v>
      </c>
      <c r="S76" s="80">
        <v>40</v>
      </c>
      <c r="T76" s="80">
        <v>40</v>
      </c>
      <c r="U76" s="80">
        <v>40</v>
      </c>
      <c r="V76" s="80">
        <v>40</v>
      </c>
      <c r="W76" s="80">
        <v>40</v>
      </c>
      <c r="X76" s="80">
        <v>40</v>
      </c>
      <c r="Y76" s="80">
        <v>40</v>
      </c>
      <c r="Z76" s="80">
        <v>40</v>
      </c>
      <c r="AA76" s="80">
        <v>40</v>
      </c>
      <c r="AB76" s="80">
        <v>40</v>
      </c>
      <c r="AC76" s="80">
        <v>40</v>
      </c>
      <c r="AD76" s="80">
        <v>40</v>
      </c>
      <c r="AE76" s="80">
        <v>960</v>
      </c>
      <c r="AF76" s="80">
        <v>6720</v>
      </c>
      <c r="AG76" s="80">
        <v>350400</v>
      </c>
      <c r="AH76" s="80"/>
      <c r="AI76" s="80"/>
    </row>
    <row r="77" spans="1:35" s="69" customFormat="1" hidden="1" x14ac:dyDescent="0.2">
      <c r="C77" s="80" t="s">
        <v>506</v>
      </c>
      <c r="D77" s="80" t="s">
        <v>244</v>
      </c>
      <c r="E77" s="80" t="s">
        <v>242</v>
      </c>
      <c r="F77" s="80" t="s">
        <v>243</v>
      </c>
      <c r="G77" s="80">
        <v>11.1</v>
      </c>
      <c r="H77" s="80">
        <v>11.1</v>
      </c>
      <c r="I77" s="80">
        <v>11.1</v>
      </c>
      <c r="J77" s="80">
        <v>11.1</v>
      </c>
      <c r="K77" s="80">
        <v>11.1</v>
      </c>
      <c r="L77" s="80">
        <v>11.1</v>
      </c>
      <c r="M77" s="80">
        <v>11.1</v>
      </c>
      <c r="N77" s="80">
        <v>11.1</v>
      </c>
      <c r="O77" s="80">
        <v>11.1</v>
      </c>
      <c r="P77" s="80">
        <v>11.1</v>
      </c>
      <c r="Q77" s="80">
        <v>11.1</v>
      </c>
      <c r="R77" s="80">
        <v>11.1</v>
      </c>
      <c r="S77" s="80">
        <v>11.1</v>
      </c>
      <c r="T77" s="80">
        <v>11.1</v>
      </c>
      <c r="U77" s="80">
        <v>11.1</v>
      </c>
      <c r="V77" s="80">
        <v>11.1</v>
      </c>
      <c r="W77" s="80">
        <v>11.1</v>
      </c>
      <c r="X77" s="80">
        <v>11.1</v>
      </c>
      <c r="Y77" s="80">
        <v>11.1</v>
      </c>
      <c r="Z77" s="80">
        <v>11.1</v>
      </c>
      <c r="AA77" s="80">
        <v>11.1</v>
      </c>
      <c r="AB77" s="80">
        <v>11.1</v>
      </c>
      <c r="AC77" s="80">
        <v>11.1</v>
      </c>
      <c r="AD77" s="80">
        <v>11.1</v>
      </c>
      <c r="AE77" s="80">
        <v>266.39999999999998</v>
      </c>
      <c r="AF77" s="80">
        <v>1864.8</v>
      </c>
      <c r="AG77" s="80">
        <v>97236</v>
      </c>
      <c r="AH77" s="80"/>
      <c r="AI77" s="80"/>
    </row>
    <row r="78" spans="1:35" s="69" customFormat="1" hidden="1" x14ac:dyDescent="0.2">
      <c r="C78" s="80" t="s">
        <v>507</v>
      </c>
      <c r="D78" s="80" t="s">
        <v>244</v>
      </c>
      <c r="E78" s="80" t="s">
        <v>242</v>
      </c>
      <c r="F78" s="80" t="s">
        <v>243</v>
      </c>
      <c r="G78" s="80">
        <v>16</v>
      </c>
      <c r="H78" s="80">
        <v>16</v>
      </c>
      <c r="I78" s="80">
        <v>16</v>
      </c>
      <c r="J78" s="80">
        <v>16</v>
      </c>
      <c r="K78" s="80">
        <v>16</v>
      </c>
      <c r="L78" s="80">
        <v>16</v>
      </c>
      <c r="M78" s="80">
        <v>16</v>
      </c>
      <c r="N78" s="80">
        <v>16</v>
      </c>
      <c r="O78" s="80">
        <v>16</v>
      </c>
      <c r="P78" s="80">
        <v>16</v>
      </c>
      <c r="Q78" s="80">
        <v>16</v>
      </c>
      <c r="R78" s="80">
        <v>16</v>
      </c>
      <c r="S78" s="80">
        <v>16</v>
      </c>
      <c r="T78" s="80">
        <v>16</v>
      </c>
      <c r="U78" s="80">
        <v>16</v>
      </c>
      <c r="V78" s="80">
        <v>16</v>
      </c>
      <c r="W78" s="80">
        <v>16</v>
      </c>
      <c r="X78" s="80">
        <v>16</v>
      </c>
      <c r="Y78" s="80">
        <v>16</v>
      </c>
      <c r="Z78" s="80">
        <v>16</v>
      </c>
      <c r="AA78" s="80">
        <v>16</v>
      </c>
      <c r="AB78" s="80">
        <v>16</v>
      </c>
      <c r="AC78" s="80">
        <v>16</v>
      </c>
      <c r="AD78" s="80">
        <v>16</v>
      </c>
      <c r="AE78" s="80">
        <v>384</v>
      </c>
      <c r="AF78" s="80">
        <v>2688</v>
      </c>
      <c r="AG78" s="80">
        <v>140160</v>
      </c>
      <c r="AH78" s="80"/>
      <c r="AI78" s="80"/>
    </row>
    <row r="79" spans="1:35" s="69" customFormat="1" hidden="1" x14ac:dyDescent="0.2">
      <c r="C79" s="80" t="s">
        <v>257</v>
      </c>
      <c r="D79" s="80" t="s">
        <v>244</v>
      </c>
      <c r="E79" s="80" t="s">
        <v>242</v>
      </c>
      <c r="F79" s="80" t="s">
        <v>243</v>
      </c>
      <c r="G79" s="80">
        <v>11.1</v>
      </c>
      <c r="H79" s="80">
        <v>11.1</v>
      </c>
      <c r="I79" s="80">
        <v>11.1</v>
      </c>
      <c r="J79" s="80">
        <v>11.1</v>
      </c>
      <c r="K79" s="80">
        <v>11.1</v>
      </c>
      <c r="L79" s="80">
        <v>11.1</v>
      </c>
      <c r="M79" s="80">
        <v>11.1</v>
      </c>
      <c r="N79" s="80">
        <v>11.1</v>
      </c>
      <c r="O79" s="80">
        <v>11.1</v>
      </c>
      <c r="P79" s="80">
        <v>11.1</v>
      </c>
      <c r="Q79" s="80">
        <v>11.1</v>
      </c>
      <c r="R79" s="80">
        <v>11.1</v>
      </c>
      <c r="S79" s="80">
        <v>11.1</v>
      </c>
      <c r="T79" s="80">
        <v>11.1</v>
      </c>
      <c r="U79" s="80">
        <v>11.1</v>
      </c>
      <c r="V79" s="80">
        <v>11.1</v>
      </c>
      <c r="W79" s="80">
        <v>11.1</v>
      </c>
      <c r="X79" s="80">
        <v>11.1</v>
      </c>
      <c r="Y79" s="80">
        <v>11.1</v>
      </c>
      <c r="Z79" s="80">
        <v>11.1</v>
      </c>
      <c r="AA79" s="80">
        <v>11.1</v>
      </c>
      <c r="AB79" s="80">
        <v>11.1</v>
      </c>
      <c r="AC79" s="80">
        <v>11.1</v>
      </c>
      <c r="AD79" s="80">
        <v>11.1</v>
      </c>
      <c r="AE79" s="80">
        <v>266.39999999999998</v>
      </c>
      <c r="AF79" s="80">
        <v>1864.8</v>
      </c>
      <c r="AG79" s="80">
        <v>97236</v>
      </c>
      <c r="AH79" s="80"/>
      <c r="AI79" s="80"/>
    </row>
    <row r="80" spans="1:35" s="69" customFormat="1" hidden="1" x14ac:dyDescent="0.2">
      <c r="C80" s="80" t="s">
        <v>260</v>
      </c>
      <c r="D80" s="80" t="s">
        <v>246</v>
      </c>
      <c r="E80" s="80" t="s">
        <v>242</v>
      </c>
      <c r="F80" s="80" t="s">
        <v>243</v>
      </c>
      <c r="G80" s="80">
        <v>1</v>
      </c>
      <c r="H80" s="80">
        <v>1</v>
      </c>
      <c r="I80" s="80">
        <v>1</v>
      </c>
      <c r="J80" s="80">
        <v>1</v>
      </c>
      <c r="K80" s="80">
        <v>1</v>
      </c>
      <c r="L80" s="80">
        <v>1</v>
      </c>
      <c r="M80" s="80">
        <v>1</v>
      </c>
      <c r="N80" s="80">
        <v>1</v>
      </c>
      <c r="O80" s="80">
        <v>1</v>
      </c>
      <c r="P80" s="80">
        <v>1</v>
      </c>
      <c r="Q80" s="80">
        <v>1</v>
      </c>
      <c r="R80" s="80">
        <v>1</v>
      </c>
      <c r="S80" s="80">
        <v>1</v>
      </c>
      <c r="T80" s="80">
        <v>1</v>
      </c>
      <c r="U80" s="80">
        <v>1</v>
      </c>
      <c r="V80" s="80">
        <v>1</v>
      </c>
      <c r="W80" s="80">
        <v>1</v>
      </c>
      <c r="X80" s="80">
        <v>1</v>
      </c>
      <c r="Y80" s="80">
        <v>1</v>
      </c>
      <c r="Z80" s="80">
        <v>1</v>
      </c>
      <c r="AA80" s="80">
        <v>1</v>
      </c>
      <c r="AB80" s="80">
        <v>1</v>
      </c>
      <c r="AC80" s="80">
        <v>1</v>
      </c>
      <c r="AD80" s="80">
        <v>1</v>
      </c>
      <c r="AE80" s="80">
        <v>24</v>
      </c>
      <c r="AF80" s="80">
        <v>168</v>
      </c>
      <c r="AG80" s="80">
        <v>8760</v>
      </c>
      <c r="AH80" s="80"/>
      <c r="AI80" s="80"/>
    </row>
    <row r="81" spans="1:35" s="69" customFormat="1" hidden="1" x14ac:dyDescent="0.2">
      <c r="C81" s="80" t="s">
        <v>508</v>
      </c>
      <c r="D81" s="80" t="s">
        <v>241</v>
      </c>
      <c r="E81" s="80" t="s">
        <v>242</v>
      </c>
      <c r="F81" s="80" t="s">
        <v>243</v>
      </c>
      <c r="G81" s="80">
        <v>0.33</v>
      </c>
      <c r="H81" s="80">
        <v>0.33</v>
      </c>
      <c r="I81" s="80">
        <v>0.33</v>
      </c>
      <c r="J81" s="80">
        <v>0.33</v>
      </c>
      <c r="K81" s="80">
        <v>0.33</v>
      </c>
      <c r="L81" s="80">
        <v>0.33</v>
      </c>
      <c r="M81" s="80">
        <v>0.33</v>
      </c>
      <c r="N81" s="80">
        <v>0.33</v>
      </c>
      <c r="O81" s="80">
        <v>0.33</v>
      </c>
      <c r="P81" s="80">
        <v>0.33</v>
      </c>
      <c r="Q81" s="80">
        <v>0.33</v>
      </c>
      <c r="R81" s="80">
        <v>0.33</v>
      </c>
      <c r="S81" s="80">
        <v>0.33</v>
      </c>
      <c r="T81" s="80">
        <v>0.33</v>
      </c>
      <c r="U81" s="80">
        <v>0.33</v>
      </c>
      <c r="V81" s="80">
        <v>0.33</v>
      </c>
      <c r="W81" s="80">
        <v>0.33</v>
      </c>
      <c r="X81" s="80">
        <v>0.33</v>
      </c>
      <c r="Y81" s="80">
        <v>0.33</v>
      </c>
      <c r="Z81" s="80">
        <v>0.33</v>
      </c>
      <c r="AA81" s="80">
        <v>0.33</v>
      </c>
      <c r="AB81" s="80">
        <v>0.33</v>
      </c>
      <c r="AC81" s="80">
        <v>0.33</v>
      </c>
      <c r="AD81" s="80">
        <v>0.33</v>
      </c>
      <c r="AE81" s="80">
        <v>7.92</v>
      </c>
      <c r="AF81" s="80">
        <v>55.44</v>
      </c>
      <c r="AG81" s="80">
        <v>2890.8</v>
      </c>
      <c r="AH81" s="80"/>
      <c r="AI81" s="80"/>
    </row>
    <row r="82" spans="1:35" s="69" customFormat="1" hidden="1" x14ac:dyDescent="0.2">
      <c r="C82" s="80" t="s">
        <v>509</v>
      </c>
      <c r="D82" s="80" t="s">
        <v>241</v>
      </c>
      <c r="E82" s="80" t="s">
        <v>242</v>
      </c>
      <c r="F82" s="80" t="s">
        <v>243</v>
      </c>
      <c r="G82" s="80">
        <v>0.25</v>
      </c>
      <c r="H82" s="80">
        <v>0.25</v>
      </c>
      <c r="I82" s="80">
        <v>0.25</v>
      </c>
      <c r="J82" s="80">
        <v>0.25</v>
      </c>
      <c r="K82" s="80">
        <v>0.25</v>
      </c>
      <c r="L82" s="80">
        <v>0.25</v>
      </c>
      <c r="M82" s="80">
        <v>0.25</v>
      </c>
      <c r="N82" s="80">
        <v>0.25</v>
      </c>
      <c r="O82" s="80">
        <v>0.25</v>
      </c>
      <c r="P82" s="80">
        <v>0.25</v>
      </c>
      <c r="Q82" s="80">
        <v>0.25</v>
      </c>
      <c r="R82" s="80">
        <v>0.25</v>
      </c>
      <c r="S82" s="80">
        <v>0.25</v>
      </c>
      <c r="T82" s="80">
        <v>0.25</v>
      </c>
      <c r="U82" s="80">
        <v>0.25</v>
      </c>
      <c r="V82" s="80">
        <v>0.25</v>
      </c>
      <c r="W82" s="80">
        <v>0.25</v>
      </c>
      <c r="X82" s="80">
        <v>0.25</v>
      </c>
      <c r="Y82" s="80">
        <v>0.25</v>
      </c>
      <c r="Z82" s="80">
        <v>0.25</v>
      </c>
      <c r="AA82" s="80">
        <v>0.25</v>
      </c>
      <c r="AB82" s="80">
        <v>0.25</v>
      </c>
      <c r="AC82" s="80">
        <v>0.25</v>
      </c>
      <c r="AD82" s="80">
        <v>0.25</v>
      </c>
      <c r="AE82" s="80">
        <v>6</v>
      </c>
      <c r="AF82" s="80">
        <v>42</v>
      </c>
      <c r="AG82" s="80">
        <v>2190</v>
      </c>
      <c r="AH82" s="80"/>
      <c r="AI82" s="80"/>
    </row>
    <row r="83" spans="1:35" s="69" customFormat="1" hidden="1" x14ac:dyDescent="0.2">
      <c r="C83" s="80" t="s">
        <v>258</v>
      </c>
      <c r="D83" s="80" t="s">
        <v>244</v>
      </c>
      <c r="E83" s="80" t="s">
        <v>242</v>
      </c>
      <c r="F83" s="80" t="s">
        <v>243</v>
      </c>
      <c r="G83" s="80">
        <v>6.7</v>
      </c>
      <c r="H83" s="80">
        <v>6.7</v>
      </c>
      <c r="I83" s="80">
        <v>6.7</v>
      </c>
      <c r="J83" s="80">
        <v>6.7</v>
      </c>
      <c r="K83" s="80">
        <v>6.7</v>
      </c>
      <c r="L83" s="80">
        <v>6.7</v>
      </c>
      <c r="M83" s="80">
        <v>6.7</v>
      </c>
      <c r="N83" s="80">
        <v>6.7</v>
      </c>
      <c r="O83" s="80">
        <v>6.7</v>
      </c>
      <c r="P83" s="80">
        <v>6.7</v>
      </c>
      <c r="Q83" s="80">
        <v>6.7</v>
      </c>
      <c r="R83" s="80">
        <v>6.7</v>
      </c>
      <c r="S83" s="80">
        <v>6.7</v>
      </c>
      <c r="T83" s="80">
        <v>6.7</v>
      </c>
      <c r="U83" s="80">
        <v>6.7</v>
      </c>
      <c r="V83" s="80">
        <v>6.7</v>
      </c>
      <c r="W83" s="80">
        <v>6.7</v>
      </c>
      <c r="X83" s="80">
        <v>6.7</v>
      </c>
      <c r="Y83" s="80">
        <v>6.7</v>
      </c>
      <c r="Z83" s="80">
        <v>6.7</v>
      </c>
      <c r="AA83" s="80">
        <v>6.7</v>
      </c>
      <c r="AB83" s="80">
        <v>6.7</v>
      </c>
      <c r="AC83" s="80">
        <v>6.7</v>
      </c>
      <c r="AD83" s="80">
        <v>6.7</v>
      </c>
      <c r="AE83" s="80">
        <v>160.80000000000001</v>
      </c>
      <c r="AF83" s="80">
        <v>1125.5999999999999</v>
      </c>
      <c r="AG83" s="80">
        <v>58692</v>
      </c>
      <c r="AH83" s="80"/>
      <c r="AI83" s="80"/>
    </row>
    <row r="84" spans="1:35" s="69" customFormat="1" hidden="1" x14ac:dyDescent="0.2">
      <c r="C84" s="80" t="s">
        <v>510</v>
      </c>
      <c r="D84" s="80" t="s">
        <v>244</v>
      </c>
      <c r="E84" s="80" t="s">
        <v>242</v>
      </c>
      <c r="F84" s="80" t="s">
        <v>243</v>
      </c>
      <c r="G84" s="80">
        <v>82.2</v>
      </c>
      <c r="H84" s="80">
        <v>82.2</v>
      </c>
      <c r="I84" s="80">
        <v>82.2</v>
      </c>
      <c r="J84" s="80">
        <v>82.2</v>
      </c>
      <c r="K84" s="80">
        <v>82.2</v>
      </c>
      <c r="L84" s="80">
        <v>82.2</v>
      </c>
      <c r="M84" s="80">
        <v>82.2</v>
      </c>
      <c r="N84" s="80">
        <v>82.2</v>
      </c>
      <c r="O84" s="80">
        <v>82.2</v>
      </c>
      <c r="P84" s="80">
        <v>82.2</v>
      </c>
      <c r="Q84" s="80">
        <v>82.2</v>
      </c>
      <c r="R84" s="80">
        <v>82.2</v>
      </c>
      <c r="S84" s="80">
        <v>82.2</v>
      </c>
      <c r="T84" s="80">
        <v>82.2</v>
      </c>
      <c r="U84" s="80">
        <v>82.2</v>
      </c>
      <c r="V84" s="80">
        <v>82.2</v>
      </c>
      <c r="W84" s="80">
        <v>82.2</v>
      </c>
      <c r="X84" s="80">
        <v>82.2</v>
      </c>
      <c r="Y84" s="80">
        <v>82.2</v>
      </c>
      <c r="Z84" s="80">
        <v>82.2</v>
      </c>
      <c r="AA84" s="80">
        <v>82.2</v>
      </c>
      <c r="AB84" s="80">
        <v>82.2</v>
      </c>
      <c r="AC84" s="80">
        <v>82.2</v>
      </c>
      <c r="AD84" s="80">
        <v>82.2</v>
      </c>
      <c r="AE84" s="80">
        <v>1972.8</v>
      </c>
      <c r="AF84" s="80">
        <v>13809.6</v>
      </c>
      <c r="AG84" s="80">
        <v>720072</v>
      </c>
      <c r="AH84" s="80"/>
      <c r="AI84" s="80"/>
    </row>
    <row r="85" spans="1:35" s="69" customFormat="1" hidden="1" x14ac:dyDescent="0.2">
      <c r="C85" s="80" t="s">
        <v>253</v>
      </c>
      <c r="D85" s="80" t="s">
        <v>246</v>
      </c>
      <c r="E85" s="80" t="s">
        <v>242</v>
      </c>
      <c r="F85" s="80" t="s">
        <v>243</v>
      </c>
      <c r="G85" s="80">
        <v>1</v>
      </c>
      <c r="H85" s="80">
        <v>1</v>
      </c>
      <c r="I85" s="80">
        <v>1</v>
      </c>
      <c r="J85" s="80">
        <v>1</v>
      </c>
      <c r="K85" s="80">
        <v>1</v>
      </c>
      <c r="L85" s="80">
        <v>1</v>
      </c>
      <c r="M85" s="80">
        <v>1</v>
      </c>
      <c r="N85" s="80">
        <v>1</v>
      </c>
      <c r="O85" s="80">
        <v>1</v>
      </c>
      <c r="P85" s="80">
        <v>1</v>
      </c>
      <c r="Q85" s="80">
        <v>1</v>
      </c>
      <c r="R85" s="80">
        <v>1</v>
      </c>
      <c r="S85" s="80">
        <v>1</v>
      </c>
      <c r="T85" s="80">
        <v>1</v>
      </c>
      <c r="U85" s="80">
        <v>1</v>
      </c>
      <c r="V85" s="80">
        <v>1</v>
      </c>
      <c r="W85" s="80">
        <v>1</v>
      </c>
      <c r="X85" s="80">
        <v>1</v>
      </c>
      <c r="Y85" s="80">
        <v>1</v>
      </c>
      <c r="Z85" s="80">
        <v>1</v>
      </c>
      <c r="AA85" s="80">
        <v>1</v>
      </c>
      <c r="AB85" s="80">
        <v>1</v>
      </c>
      <c r="AC85" s="80">
        <v>1</v>
      </c>
      <c r="AD85" s="80">
        <v>1</v>
      </c>
      <c r="AE85" s="80">
        <v>24</v>
      </c>
      <c r="AF85" s="80">
        <v>168</v>
      </c>
      <c r="AG85" s="80">
        <v>8760</v>
      </c>
      <c r="AH85" s="80"/>
      <c r="AI85" s="80"/>
    </row>
    <row r="86" spans="1:35" s="69" customFormat="1" hidden="1" x14ac:dyDescent="0.2">
      <c r="C86" s="80" t="s">
        <v>511</v>
      </c>
      <c r="D86" s="80" t="s">
        <v>241</v>
      </c>
      <c r="E86" s="80" t="s">
        <v>242</v>
      </c>
      <c r="F86" s="80" t="s">
        <v>243</v>
      </c>
      <c r="G86" s="80">
        <v>0.2</v>
      </c>
      <c r="H86" s="80">
        <v>0.2</v>
      </c>
      <c r="I86" s="80">
        <v>0.2</v>
      </c>
      <c r="J86" s="80">
        <v>0.2</v>
      </c>
      <c r="K86" s="80">
        <v>0.2</v>
      </c>
      <c r="L86" s="80">
        <v>0.2</v>
      </c>
      <c r="M86" s="80">
        <v>0.2</v>
      </c>
      <c r="N86" s="80">
        <v>0.4</v>
      </c>
      <c r="O86" s="80">
        <v>0.4</v>
      </c>
      <c r="P86" s="80">
        <v>0.4</v>
      </c>
      <c r="Q86" s="80">
        <v>0.4</v>
      </c>
      <c r="R86" s="80">
        <v>0.4</v>
      </c>
      <c r="S86" s="80">
        <v>0.4</v>
      </c>
      <c r="T86" s="80">
        <v>0.4</v>
      </c>
      <c r="U86" s="80">
        <v>0.4</v>
      </c>
      <c r="V86" s="80">
        <v>0.4</v>
      </c>
      <c r="W86" s="80">
        <v>0.4</v>
      </c>
      <c r="X86" s="80">
        <v>0.4</v>
      </c>
      <c r="Y86" s="80">
        <v>0.4</v>
      </c>
      <c r="Z86" s="80">
        <v>0.4</v>
      </c>
      <c r="AA86" s="80">
        <v>0.4</v>
      </c>
      <c r="AB86" s="80">
        <v>0.2</v>
      </c>
      <c r="AC86" s="80">
        <v>0.2</v>
      </c>
      <c r="AD86" s="80">
        <v>0.2</v>
      </c>
      <c r="AE86" s="80">
        <v>7.6</v>
      </c>
      <c r="AF86" s="80">
        <v>53.2</v>
      </c>
      <c r="AG86" s="80">
        <v>2774</v>
      </c>
      <c r="AH86" s="80"/>
      <c r="AI86" s="80"/>
    </row>
    <row r="87" spans="1:35" s="69" customFormat="1" hidden="1" x14ac:dyDescent="0.2">
      <c r="C87" s="80" t="s">
        <v>512</v>
      </c>
      <c r="D87" s="80" t="s">
        <v>246</v>
      </c>
      <c r="E87" s="80" t="s">
        <v>242</v>
      </c>
      <c r="F87" s="80" t="s">
        <v>243</v>
      </c>
      <c r="G87" s="80">
        <v>0</v>
      </c>
      <c r="H87" s="80">
        <v>0</v>
      </c>
      <c r="I87" s="80">
        <v>0</v>
      </c>
      <c r="J87" s="80">
        <v>0</v>
      </c>
      <c r="K87" s="80">
        <v>0</v>
      </c>
      <c r="L87" s="80">
        <v>0</v>
      </c>
      <c r="M87" s="80">
        <v>0</v>
      </c>
      <c r="N87" s="80">
        <v>0</v>
      </c>
      <c r="O87" s="80">
        <v>0</v>
      </c>
      <c r="P87" s="80">
        <v>0</v>
      </c>
      <c r="Q87" s="80">
        <v>0</v>
      </c>
      <c r="R87" s="80">
        <v>0</v>
      </c>
      <c r="S87" s="80">
        <v>0</v>
      </c>
      <c r="T87" s="80">
        <v>0</v>
      </c>
      <c r="U87" s="80">
        <v>0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0">
        <v>0</v>
      </c>
      <c r="AD87" s="80">
        <v>0</v>
      </c>
      <c r="AE87" s="80">
        <v>0.67</v>
      </c>
      <c r="AF87" s="80">
        <v>4.67</v>
      </c>
      <c r="AG87" s="80">
        <v>243.33</v>
      </c>
      <c r="AH87" s="80"/>
      <c r="AI87" s="80"/>
    </row>
    <row r="88" spans="1:35" s="69" customFormat="1" hidden="1" x14ac:dyDescent="0.2">
      <c r="C88" s="80" t="s">
        <v>513</v>
      </c>
      <c r="D88" s="80" t="s">
        <v>246</v>
      </c>
      <c r="E88" s="80" t="s">
        <v>242</v>
      </c>
      <c r="F88" s="80" t="s">
        <v>243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1</v>
      </c>
      <c r="AF88" s="80">
        <v>7</v>
      </c>
      <c r="AG88" s="80">
        <v>365</v>
      </c>
      <c r="AH88" s="80"/>
      <c r="AI88" s="80"/>
    </row>
    <row r="89" spans="1:35" s="69" customFormat="1" hidden="1" x14ac:dyDescent="0.2">
      <c r="C89" s="80" t="s">
        <v>514</v>
      </c>
      <c r="D89" s="80" t="s">
        <v>249</v>
      </c>
      <c r="E89" s="80" t="s">
        <v>242</v>
      </c>
      <c r="F89" s="80" t="s">
        <v>515</v>
      </c>
      <c r="G89" s="80">
        <v>0</v>
      </c>
      <c r="H89" s="80">
        <v>0</v>
      </c>
      <c r="I89" s="80">
        <v>0</v>
      </c>
      <c r="J89" s="80">
        <v>0</v>
      </c>
      <c r="K89" s="80">
        <v>725</v>
      </c>
      <c r="L89" s="80">
        <v>417</v>
      </c>
      <c r="M89" s="80">
        <v>290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1432</v>
      </c>
      <c r="AF89" s="80">
        <v>1432</v>
      </c>
      <c r="AG89" s="80">
        <v>74668.570000000007</v>
      </c>
      <c r="AH89" s="80"/>
      <c r="AI89" s="80"/>
    </row>
    <row r="90" spans="1:35" s="69" customFormat="1" hidden="1" x14ac:dyDescent="0.2">
      <c r="C90" s="80"/>
      <c r="D90" s="80"/>
      <c r="E90" s="80"/>
      <c r="F90" s="80" t="s">
        <v>270</v>
      </c>
      <c r="G90" s="80">
        <v>0</v>
      </c>
      <c r="H90" s="80">
        <v>0</v>
      </c>
      <c r="I90" s="80">
        <v>0</v>
      </c>
      <c r="J90" s="80">
        <v>0</v>
      </c>
      <c r="K90" s="80">
        <v>125</v>
      </c>
      <c r="L90" s="80">
        <v>117</v>
      </c>
      <c r="M90" s="80">
        <v>90</v>
      </c>
      <c r="N90" s="80">
        <v>0</v>
      </c>
      <c r="O90" s="80">
        <v>0</v>
      </c>
      <c r="P90" s="80">
        <v>0</v>
      </c>
      <c r="Q90" s="80">
        <v>0</v>
      </c>
      <c r="R90" s="80">
        <v>0</v>
      </c>
      <c r="S90" s="80">
        <v>0</v>
      </c>
      <c r="T90" s="80">
        <v>0</v>
      </c>
      <c r="U90" s="80">
        <v>0</v>
      </c>
      <c r="V90" s="80">
        <v>0</v>
      </c>
      <c r="W90" s="80">
        <v>0</v>
      </c>
      <c r="X90" s="80">
        <v>0</v>
      </c>
      <c r="Y90" s="80">
        <v>0</v>
      </c>
      <c r="Z90" s="80">
        <v>125</v>
      </c>
      <c r="AA90" s="80">
        <v>117</v>
      </c>
      <c r="AB90" s="80">
        <v>90</v>
      </c>
      <c r="AC90" s="80">
        <v>0</v>
      </c>
      <c r="AD90" s="80">
        <v>0</v>
      </c>
      <c r="AE90" s="80">
        <v>664</v>
      </c>
      <c r="AF90" s="80"/>
      <c r="AG90" s="80"/>
      <c r="AH90" s="80"/>
      <c r="AI90" s="80"/>
    </row>
    <row r="91" spans="1:35" s="69" customFormat="1" hidden="1" x14ac:dyDescent="0.2">
      <c r="C91" s="80" t="s">
        <v>516</v>
      </c>
      <c r="D91" s="80" t="s">
        <v>249</v>
      </c>
      <c r="E91" s="80" t="s">
        <v>242</v>
      </c>
      <c r="F91" s="80" t="s">
        <v>243</v>
      </c>
      <c r="G91" s="80">
        <v>0</v>
      </c>
      <c r="H91" s="80">
        <v>0</v>
      </c>
      <c r="I91" s="80">
        <v>0</v>
      </c>
      <c r="J91" s="80">
        <v>0</v>
      </c>
      <c r="K91" s="80">
        <v>0</v>
      </c>
      <c r="L91" s="80">
        <v>0</v>
      </c>
      <c r="M91" s="80">
        <v>50</v>
      </c>
      <c r="N91" s="80">
        <v>70</v>
      </c>
      <c r="O91" s="80">
        <v>70</v>
      </c>
      <c r="P91" s="80">
        <v>80</v>
      </c>
      <c r="Q91" s="80">
        <v>70</v>
      </c>
      <c r="R91" s="80">
        <v>50</v>
      </c>
      <c r="S91" s="80">
        <v>50</v>
      </c>
      <c r="T91" s="80">
        <v>80</v>
      </c>
      <c r="U91" s="80">
        <v>90</v>
      </c>
      <c r="V91" s="80">
        <v>80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0">
        <v>0</v>
      </c>
      <c r="AD91" s="80">
        <v>0</v>
      </c>
      <c r="AE91" s="80">
        <v>690</v>
      </c>
      <c r="AF91" s="80">
        <v>4830</v>
      </c>
      <c r="AG91" s="80">
        <v>251850</v>
      </c>
      <c r="AH91" s="80"/>
      <c r="AI91" s="80"/>
    </row>
    <row r="92" spans="1:35" s="69" customFormat="1" hidden="1" x14ac:dyDescent="0.2">
      <c r="C92" s="80" t="s">
        <v>268</v>
      </c>
      <c r="D92" s="80" t="s">
        <v>241</v>
      </c>
      <c r="E92" s="80" t="s">
        <v>242</v>
      </c>
      <c r="F92" s="80" t="s">
        <v>259</v>
      </c>
      <c r="G92" s="80">
        <v>0.3</v>
      </c>
      <c r="H92" s="80">
        <v>0.3</v>
      </c>
      <c r="I92" s="80">
        <v>0.3</v>
      </c>
      <c r="J92" s="80">
        <v>0.3</v>
      </c>
      <c r="K92" s="80">
        <v>0.3</v>
      </c>
      <c r="L92" s="80">
        <v>0.3</v>
      </c>
      <c r="M92" s="80">
        <v>0.3</v>
      </c>
      <c r="N92" s="80">
        <v>0.5</v>
      </c>
      <c r="O92" s="80">
        <v>0.57999999999999996</v>
      </c>
      <c r="P92" s="80">
        <v>0.66</v>
      </c>
      <c r="Q92" s="80">
        <v>0.78</v>
      </c>
      <c r="R92" s="80">
        <v>0.82</v>
      </c>
      <c r="S92" s="80">
        <v>0.71</v>
      </c>
      <c r="T92" s="80">
        <v>0.82</v>
      </c>
      <c r="U92" s="80">
        <v>0.78</v>
      </c>
      <c r="V92" s="80">
        <v>0.74</v>
      </c>
      <c r="W92" s="80">
        <v>0.63</v>
      </c>
      <c r="X92" s="80">
        <v>0.41</v>
      </c>
      <c r="Y92" s="80">
        <v>0.35</v>
      </c>
      <c r="Z92" s="80">
        <v>0.35</v>
      </c>
      <c r="AA92" s="80">
        <v>0.35</v>
      </c>
      <c r="AB92" s="80">
        <v>0.3</v>
      </c>
      <c r="AC92" s="80">
        <v>0.3</v>
      </c>
      <c r="AD92" s="80">
        <v>0.3</v>
      </c>
      <c r="AE92" s="80">
        <v>11.48</v>
      </c>
      <c r="AF92" s="80">
        <v>57.4</v>
      </c>
      <c r="AG92" s="80">
        <v>2993</v>
      </c>
      <c r="AH92" s="80"/>
      <c r="AI92" s="80"/>
    </row>
    <row r="93" spans="1:35" s="69" customFormat="1" hidden="1" x14ac:dyDescent="0.2">
      <c r="C93" s="80"/>
      <c r="D93" s="80"/>
      <c r="E93" s="80"/>
      <c r="F93" s="80" t="s">
        <v>270</v>
      </c>
      <c r="G93" s="80">
        <v>0.3</v>
      </c>
      <c r="H93" s="80">
        <v>0.3</v>
      </c>
      <c r="I93" s="80">
        <v>0.3</v>
      </c>
      <c r="J93" s="80">
        <v>0.3</v>
      </c>
      <c r="K93" s="80">
        <v>0.3</v>
      </c>
      <c r="L93" s="80">
        <v>0.3</v>
      </c>
      <c r="M93" s="80">
        <v>0.3</v>
      </c>
      <c r="N93" s="80">
        <v>0.3</v>
      </c>
      <c r="O93" s="80">
        <v>0.4</v>
      </c>
      <c r="P93" s="80">
        <v>0.5</v>
      </c>
      <c r="Q93" s="80">
        <v>0.6</v>
      </c>
      <c r="R93" s="80">
        <v>0.6</v>
      </c>
      <c r="S93" s="80">
        <v>0.6</v>
      </c>
      <c r="T93" s="80">
        <v>0.6</v>
      </c>
      <c r="U93" s="80">
        <v>0.6</v>
      </c>
      <c r="V93" s="80">
        <v>0.6</v>
      </c>
      <c r="W93" s="80">
        <v>0.6</v>
      </c>
      <c r="X93" s="80">
        <v>0.5</v>
      </c>
      <c r="Y93" s="80">
        <v>0.3</v>
      </c>
      <c r="Z93" s="80">
        <v>0.3</v>
      </c>
      <c r="AA93" s="80">
        <v>0.3</v>
      </c>
      <c r="AB93" s="80">
        <v>0.3</v>
      </c>
      <c r="AC93" s="80">
        <v>0.3</v>
      </c>
      <c r="AD93" s="80">
        <v>0.3</v>
      </c>
      <c r="AE93" s="80">
        <v>9.8000000000000007</v>
      </c>
      <c r="AF93" s="80"/>
      <c r="AG93" s="80"/>
      <c r="AH93" s="80"/>
      <c r="AI93" s="80"/>
    </row>
    <row r="94" spans="1:35" s="69" customFormat="1" x14ac:dyDescent="0.2">
      <c r="A94" s="69" t="s">
        <v>676</v>
      </c>
      <c r="B94" s="69" t="s">
        <v>261</v>
      </c>
      <c r="C94" s="80" t="s">
        <v>237</v>
      </c>
      <c r="D94" s="80" t="s">
        <v>241</v>
      </c>
      <c r="E94" s="80" t="s">
        <v>242</v>
      </c>
      <c r="F94" s="80" t="s">
        <v>259</v>
      </c>
      <c r="G94" s="80">
        <v>0.01</v>
      </c>
      <c r="H94" s="80">
        <v>0.01</v>
      </c>
      <c r="I94" s="80">
        <v>0.01</v>
      </c>
      <c r="J94" s="80">
        <v>0.01</v>
      </c>
      <c r="K94" s="80">
        <v>0.01</v>
      </c>
      <c r="L94" s="80">
        <v>0.01</v>
      </c>
      <c r="M94" s="80">
        <v>0.01</v>
      </c>
      <c r="N94" s="80">
        <v>0.17</v>
      </c>
      <c r="O94" s="80">
        <v>0.57999999999999996</v>
      </c>
      <c r="P94" s="80">
        <v>0.66</v>
      </c>
      <c r="Q94" s="80">
        <v>0.78</v>
      </c>
      <c r="R94" s="80">
        <v>0.82</v>
      </c>
      <c r="S94" s="80">
        <v>0.71</v>
      </c>
      <c r="T94" s="80">
        <v>0.82</v>
      </c>
      <c r="U94" s="80">
        <v>0.78</v>
      </c>
      <c r="V94" s="80">
        <v>0.74</v>
      </c>
      <c r="W94" s="80">
        <v>0.63</v>
      </c>
      <c r="X94" s="80">
        <v>0.41</v>
      </c>
      <c r="Y94" s="80">
        <v>0.18</v>
      </c>
      <c r="Z94" s="80">
        <v>0.18</v>
      </c>
      <c r="AA94" s="80">
        <v>0.18</v>
      </c>
      <c r="AB94" s="80">
        <v>0.1</v>
      </c>
      <c r="AC94" s="80">
        <v>0.01</v>
      </c>
      <c r="AD94" s="80">
        <v>0.01</v>
      </c>
      <c r="AE94" s="80">
        <v>7.83</v>
      </c>
      <c r="AF94" s="80">
        <v>41.88</v>
      </c>
      <c r="AG94" s="80">
        <v>2183.7399999999998</v>
      </c>
      <c r="AH94" s="80"/>
      <c r="AI94" s="80"/>
    </row>
    <row r="95" spans="1:35" s="69" customFormat="1" x14ac:dyDescent="0.2">
      <c r="B95" s="69" t="s">
        <v>266</v>
      </c>
      <c r="C95" s="80"/>
      <c r="D95" s="80"/>
      <c r="E95" s="80"/>
      <c r="F95" s="80" t="s">
        <v>263</v>
      </c>
      <c r="G95" s="80">
        <v>0.01</v>
      </c>
      <c r="H95" s="80">
        <v>0.01</v>
      </c>
      <c r="I95" s="80">
        <v>0.01</v>
      </c>
      <c r="J95" s="80">
        <v>0.01</v>
      </c>
      <c r="K95" s="80">
        <v>0.01</v>
      </c>
      <c r="L95" s="80">
        <v>0.01</v>
      </c>
      <c r="M95" s="80">
        <v>0.01</v>
      </c>
      <c r="N95" s="80">
        <v>0.01</v>
      </c>
      <c r="O95" s="80">
        <v>0.2</v>
      </c>
      <c r="P95" s="80">
        <v>0.28000000000000003</v>
      </c>
      <c r="Q95" s="80">
        <v>0.3</v>
      </c>
      <c r="R95" s="80">
        <v>0.3</v>
      </c>
      <c r="S95" s="80">
        <v>0.24</v>
      </c>
      <c r="T95" s="80">
        <v>0.24</v>
      </c>
      <c r="U95" s="80">
        <v>0.23</v>
      </c>
      <c r="V95" s="80">
        <v>0.23</v>
      </c>
      <c r="W95" s="80">
        <v>0.23</v>
      </c>
      <c r="X95" s="80">
        <v>0.1</v>
      </c>
      <c r="Y95" s="80">
        <v>0.01</v>
      </c>
      <c r="Z95" s="80">
        <v>0.01</v>
      </c>
      <c r="AA95" s="80">
        <v>0.01</v>
      </c>
      <c r="AB95" s="80">
        <v>0.01</v>
      </c>
      <c r="AC95" s="80">
        <v>0.01</v>
      </c>
      <c r="AD95" s="80">
        <v>0.01</v>
      </c>
      <c r="AE95" s="80">
        <v>2.4900000000000002</v>
      </c>
      <c r="AF95" s="80"/>
      <c r="AG95" s="80"/>
      <c r="AH95" s="80"/>
      <c r="AI95" s="80"/>
    </row>
    <row r="96" spans="1:35" s="69" customFormat="1" x14ac:dyDescent="0.2">
      <c r="B96" s="69" t="s">
        <v>670</v>
      </c>
      <c r="C96" s="80"/>
      <c r="D96" s="80"/>
      <c r="E96" s="80"/>
      <c r="F96" s="80" t="s">
        <v>264</v>
      </c>
      <c r="G96" s="80">
        <v>0.01</v>
      </c>
      <c r="H96" s="80">
        <v>0.01</v>
      </c>
      <c r="I96" s="80">
        <v>0.01</v>
      </c>
      <c r="J96" s="80">
        <v>0.01</v>
      </c>
      <c r="K96" s="80">
        <v>0.01</v>
      </c>
      <c r="L96" s="80">
        <v>0.01</v>
      </c>
      <c r="M96" s="80">
        <v>0.01</v>
      </c>
      <c r="N96" s="80">
        <v>0.01</v>
      </c>
      <c r="O96" s="80">
        <v>0.01</v>
      </c>
      <c r="P96" s="80">
        <v>0.01</v>
      </c>
      <c r="Q96" s="80">
        <v>0.01</v>
      </c>
      <c r="R96" s="80">
        <v>0.01</v>
      </c>
      <c r="S96" s="80">
        <v>0.01</v>
      </c>
      <c r="T96" s="80">
        <v>0.01</v>
      </c>
      <c r="U96" s="80">
        <v>0.01</v>
      </c>
      <c r="V96" s="80">
        <v>0.01</v>
      </c>
      <c r="W96" s="80">
        <v>0.01</v>
      </c>
      <c r="X96" s="80">
        <v>0.01</v>
      </c>
      <c r="Y96" s="80">
        <v>0.01</v>
      </c>
      <c r="Z96" s="80">
        <v>0.01</v>
      </c>
      <c r="AA96" s="80">
        <v>0.01</v>
      </c>
      <c r="AB96" s="80">
        <v>0.01</v>
      </c>
      <c r="AC96" s="80">
        <v>0.01</v>
      </c>
      <c r="AD96" s="80">
        <v>0.01</v>
      </c>
      <c r="AE96" s="80">
        <v>0.24</v>
      </c>
      <c r="AF96" s="80"/>
      <c r="AG96" s="80"/>
      <c r="AH96" s="80"/>
      <c r="AI96" s="80"/>
    </row>
    <row r="97" spans="3:35" s="69" customFormat="1" hidden="1" x14ac:dyDescent="0.2">
      <c r="C97" s="80" t="s">
        <v>517</v>
      </c>
      <c r="D97" s="80" t="s">
        <v>244</v>
      </c>
      <c r="E97" s="80" t="s">
        <v>242</v>
      </c>
      <c r="F97" s="80" t="s">
        <v>243</v>
      </c>
      <c r="G97" s="80">
        <v>49</v>
      </c>
      <c r="H97" s="80">
        <v>49</v>
      </c>
      <c r="I97" s="80">
        <v>49</v>
      </c>
      <c r="J97" s="80">
        <v>49</v>
      </c>
      <c r="K97" s="80">
        <v>49</v>
      </c>
      <c r="L97" s="80">
        <v>49</v>
      </c>
      <c r="M97" s="80">
        <v>49</v>
      </c>
      <c r="N97" s="80">
        <v>49</v>
      </c>
      <c r="O97" s="80">
        <v>49</v>
      </c>
      <c r="P97" s="80">
        <v>49</v>
      </c>
      <c r="Q97" s="80">
        <v>49</v>
      </c>
      <c r="R97" s="80">
        <v>49</v>
      </c>
      <c r="S97" s="80">
        <v>49</v>
      </c>
      <c r="T97" s="80">
        <v>49</v>
      </c>
      <c r="U97" s="80">
        <v>49</v>
      </c>
      <c r="V97" s="80">
        <v>49</v>
      </c>
      <c r="W97" s="80">
        <v>49</v>
      </c>
      <c r="X97" s="80">
        <v>49</v>
      </c>
      <c r="Y97" s="80">
        <v>49</v>
      </c>
      <c r="Z97" s="80">
        <v>49</v>
      </c>
      <c r="AA97" s="80">
        <v>49</v>
      </c>
      <c r="AB97" s="80">
        <v>49</v>
      </c>
      <c r="AC97" s="80">
        <v>49</v>
      </c>
      <c r="AD97" s="80">
        <v>49</v>
      </c>
      <c r="AE97" s="80">
        <v>1176</v>
      </c>
      <c r="AF97" s="80">
        <v>8232</v>
      </c>
      <c r="AG97" s="80">
        <v>429240</v>
      </c>
      <c r="AH97" s="80"/>
      <c r="AI97" s="80"/>
    </row>
    <row r="98" spans="3:35" s="69" customFormat="1" hidden="1" x14ac:dyDescent="0.2">
      <c r="C98" s="80" t="s">
        <v>518</v>
      </c>
      <c r="D98" s="80" t="s">
        <v>241</v>
      </c>
      <c r="E98" s="80" t="s">
        <v>242</v>
      </c>
      <c r="F98" s="80" t="s">
        <v>243</v>
      </c>
      <c r="G98" s="80">
        <v>0.05</v>
      </c>
      <c r="H98" s="80">
        <v>0.05</v>
      </c>
      <c r="I98" s="80">
        <v>0.05</v>
      </c>
      <c r="J98" s="80">
        <v>0.05</v>
      </c>
      <c r="K98" s="80">
        <v>0.05</v>
      </c>
      <c r="L98" s="80">
        <v>0.05</v>
      </c>
      <c r="M98" s="80">
        <v>0.05</v>
      </c>
      <c r="N98" s="80">
        <v>0.05</v>
      </c>
      <c r="O98" s="80">
        <v>0.05</v>
      </c>
      <c r="P98" s="80">
        <v>0.05</v>
      </c>
      <c r="Q98" s="80">
        <v>0.05</v>
      </c>
      <c r="R98" s="80">
        <v>0.05</v>
      </c>
      <c r="S98" s="80">
        <v>0.05</v>
      </c>
      <c r="T98" s="80">
        <v>0.05</v>
      </c>
      <c r="U98" s="80">
        <v>0.05</v>
      </c>
      <c r="V98" s="80">
        <v>0.05</v>
      </c>
      <c r="W98" s="80">
        <v>0.05</v>
      </c>
      <c r="X98" s="80">
        <v>0.05</v>
      </c>
      <c r="Y98" s="80">
        <v>0.05</v>
      </c>
      <c r="Z98" s="80">
        <v>0.05</v>
      </c>
      <c r="AA98" s="80">
        <v>0.05</v>
      </c>
      <c r="AB98" s="80">
        <v>0.05</v>
      </c>
      <c r="AC98" s="80">
        <v>0.05</v>
      </c>
      <c r="AD98" s="80">
        <v>0.05</v>
      </c>
      <c r="AE98" s="80">
        <v>1.2</v>
      </c>
      <c r="AF98" s="80">
        <v>8.4</v>
      </c>
      <c r="AG98" s="80">
        <v>438</v>
      </c>
      <c r="AH98" s="80"/>
      <c r="AI98" s="80"/>
    </row>
    <row r="99" spans="3:35" s="69" customFormat="1" hidden="1" x14ac:dyDescent="0.2">
      <c r="C99" s="80" t="s">
        <v>519</v>
      </c>
      <c r="D99" s="80" t="s">
        <v>241</v>
      </c>
      <c r="E99" s="80" t="s">
        <v>242</v>
      </c>
      <c r="F99" s="80" t="s">
        <v>243</v>
      </c>
      <c r="G99" s="80">
        <v>0.2</v>
      </c>
      <c r="H99" s="80">
        <v>0.2</v>
      </c>
      <c r="I99" s="80">
        <v>0.2</v>
      </c>
      <c r="J99" s="80">
        <v>0.2</v>
      </c>
      <c r="K99" s="80">
        <v>0.2</v>
      </c>
      <c r="L99" s="80">
        <v>0.2</v>
      </c>
      <c r="M99" s="80">
        <v>0.2</v>
      </c>
      <c r="N99" s="80">
        <v>0.2</v>
      </c>
      <c r="O99" s="80">
        <v>0.2</v>
      </c>
      <c r="P99" s="80">
        <v>0.2</v>
      </c>
      <c r="Q99" s="80">
        <v>0.2</v>
      </c>
      <c r="R99" s="80">
        <v>0.2</v>
      </c>
      <c r="S99" s="80">
        <v>0.2</v>
      </c>
      <c r="T99" s="80">
        <v>0.2</v>
      </c>
      <c r="U99" s="80">
        <v>0.2</v>
      </c>
      <c r="V99" s="80">
        <v>0.2</v>
      </c>
      <c r="W99" s="80">
        <v>0.2</v>
      </c>
      <c r="X99" s="80">
        <v>0.2</v>
      </c>
      <c r="Y99" s="80">
        <v>0.2</v>
      </c>
      <c r="Z99" s="80">
        <v>0.2</v>
      </c>
      <c r="AA99" s="80">
        <v>0.2</v>
      </c>
      <c r="AB99" s="80">
        <v>0.2</v>
      </c>
      <c r="AC99" s="80">
        <v>0.2</v>
      </c>
      <c r="AD99" s="80">
        <v>0.2</v>
      </c>
      <c r="AE99" s="80">
        <v>4.8</v>
      </c>
      <c r="AF99" s="80">
        <v>33.6</v>
      </c>
      <c r="AG99" s="80">
        <v>1752</v>
      </c>
      <c r="AH99" s="80"/>
      <c r="AI99" s="80"/>
    </row>
    <row r="100" spans="3:35" s="69" customFormat="1" hidden="1" x14ac:dyDescent="0.2">
      <c r="C100" s="80" t="s">
        <v>520</v>
      </c>
      <c r="D100" s="80" t="s">
        <v>244</v>
      </c>
      <c r="E100" s="80" t="s">
        <v>242</v>
      </c>
      <c r="F100" s="80" t="s">
        <v>243</v>
      </c>
      <c r="G100" s="80">
        <v>49</v>
      </c>
      <c r="H100" s="80">
        <v>49</v>
      </c>
      <c r="I100" s="80">
        <v>49</v>
      </c>
      <c r="J100" s="80">
        <v>49</v>
      </c>
      <c r="K100" s="80">
        <v>49</v>
      </c>
      <c r="L100" s="80">
        <v>49</v>
      </c>
      <c r="M100" s="80">
        <v>49</v>
      </c>
      <c r="N100" s="80">
        <v>49</v>
      </c>
      <c r="O100" s="80">
        <v>49</v>
      </c>
      <c r="P100" s="80">
        <v>49</v>
      </c>
      <c r="Q100" s="80">
        <v>49</v>
      </c>
      <c r="R100" s="80">
        <v>49</v>
      </c>
      <c r="S100" s="80">
        <v>49</v>
      </c>
      <c r="T100" s="80">
        <v>49</v>
      </c>
      <c r="U100" s="80">
        <v>49</v>
      </c>
      <c r="V100" s="80">
        <v>49</v>
      </c>
      <c r="W100" s="80">
        <v>49</v>
      </c>
      <c r="X100" s="80">
        <v>49</v>
      </c>
      <c r="Y100" s="80">
        <v>49</v>
      </c>
      <c r="Z100" s="80">
        <v>49</v>
      </c>
      <c r="AA100" s="80">
        <v>49</v>
      </c>
      <c r="AB100" s="80">
        <v>49</v>
      </c>
      <c r="AC100" s="80">
        <v>49</v>
      </c>
      <c r="AD100" s="80">
        <v>49</v>
      </c>
      <c r="AE100" s="80">
        <v>1176</v>
      </c>
      <c r="AF100" s="80">
        <v>8232</v>
      </c>
      <c r="AG100" s="80">
        <v>429240</v>
      </c>
      <c r="AH100" s="80"/>
      <c r="AI100" s="80"/>
    </row>
    <row r="101" spans="3:35" s="69" customFormat="1" hidden="1" x14ac:dyDescent="0.2">
      <c r="C101" s="80" t="s">
        <v>521</v>
      </c>
      <c r="D101" s="80" t="s">
        <v>244</v>
      </c>
      <c r="E101" s="80" t="s">
        <v>242</v>
      </c>
      <c r="F101" s="80" t="s">
        <v>243</v>
      </c>
      <c r="G101" s="80">
        <v>22</v>
      </c>
      <c r="H101" s="80">
        <v>22</v>
      </c>
      <c r="I101" s="80">
        <v>22</v>
      </c>
      <c r="J101" s="80">
        <v>22</v>
      </c>
      <c r="K101" s="80">
        <v>22</v>
      </c>
      <c r="L101" s="80">
        <v>22</v>
      </c>
      <c r="M101" s="80">
        <v>22</v>
      </c>
      <c r="N101" s="80">
        <v>22</v>
      </c>
      <c r="O101" s="80">
        <v>22</v>
      </c>
      <c r="P101" s="80">
        <v>22</v>
      </c>
      <c r="Q101" s="80">
        <v>22</v>
      </c>
      <c r="R101" s="80">
        <v>22</v>
      </c>
      <c r="S101" s="80">
        <v>22</v>
      </c>
      <c r="T101" s="80">
        <v>22</v>
      </c>
      <c r="U101" s="80">
        <v>22</v>
      </c>
      <c r="V101" s="80">
        <v>22</v>
      </c>
      <c r="W101" s="80">
        <v>22</v>
      </c>
      <c r="X101" s="80">
        <v>22</v>
      </c>
      <c r="Y101" s="80">
        <v>22</v>
      </c>
      <c r="Z101" s="80">
        <v>22</v>
      </c>
      <c r="AA101" s="80">
        <v>22</v>
      </c>
      <c r="AB101" s="80">
        <v>22</v>
      </c>
      <c r="AC101" s="80">
        <v>22</v>
      </c>
      <c r="AD101" s="80">
        <v>22</v>
      </c>
      <c r="AE101" s="80">
        <v>528</v>
      </c>
      <c r="AF101" s="80">
        <v>3696</v>
      </c>
      <c r="AG101" s="80">
        <v>192720</v>
      </c>
      <c r="AH101" s="80"/>
      <c r="AI101" s="80"/>
    </row>
    <row r="102" spans="3:35" s="69" customFormat="1" hidden="1" x14ac:dyDescent="0.2">
      <c r="C102" s="80" t="s">
        <v>522</v>
      </c>
      <c r="D102" s="80" t="s">
        <v>244</v>
      </c>
      <c r="E102" s="80" t="s">
        <v>242</v>
      </c>
      <c r="F102" s="80" t="s">
        <v>243</v>
      </c>
      <c r="G102" s="80">
        <v>60</v>
      </c>
      <c r="H102" s="80">
        <v>60</v>
      </c>
      <c r="I102" s="80">
        <v>60</v>
      </c>
      <c r="J102" s="80">
        <v>60</v>
      </c>
      <c r="K102" s="80">
        <v>60</v>
      </c>
      <c r="L102" s="80">
        <v>60</v>
      </c>
      <c r="M102" s="80">
        <v>60</v>
      </c>
      <c r="N102" s="80">
        <v>60</v>
      </c>
      <c r="O102" s="80">
        <v>60</v>
      </c>
      <c r="P102" s="80">
        <v>60</v>
      </c>
      <c r="Q102" s="80">
        <v>60</v>
      </c>
      <c r="R102" s="80">
        <v>60</v>
      </c>
      <c r="S102" s="80">
        <v>60</v>
      </c>
      <c r="T102" s="80">
        <v>60</v>
      </c>
      <c r="U102" s="80">
        <v>60</v>
      </c>
      <c r="V102" s="80">
        <v>60</v>
      </c>
      <c r="W102" s="80">
        <v>60</v>
      </c>
      <c r="X102" s="80">
        <v>60</v>
      </c>
      <c r="Y102" s="80">
        <v>60</v>
      </c>
      <c r="Z102" s="80">
        <v>60</v>
      </c>
      <c r="AA102" s="80">
        <v>60</v>
      </c>
      <c r="AB102" s="80">
        <v>60</v>
      </c>
      <c r="AC102" s="80">
        <v>60</v>
      </c>
      <c r="AD102" s="80">
        <v>60</v>
      </c>
      <c r="AE102" s="80">
        <v>1440</v>
      </c>
      <c r="AF102" s="80">
        <v>10080</v>
      </c>
      <c r="AG102" s="80">
        <v>525600</v>
      </c>
      <c r="AH102" s="80"/>
      <c r="AI102" s="80"/>
    </row>
    <row r="103" spans="3:35" s="69" customFormat="1" hidden="1" x14ac:dyDescent="0.2">
      <c r="C103" s="80" t="s">
        <v>523</v>
      </c>
      <c r="D103" s="80" t="s">
        <v>244</v>
      </c>
      <c r="E103" s="80" t="s">
        <v>242</v>
      </c>
      <c r="F103" s="80" t="s">
        <v>243</v>
      </c>
      <c r="G103" s="80">
        <v>60</v>
      </c>
      <c r="H103" s="80">
        <v>60</v>
      </c>
      <c r="I103" s="80">
        <v>60</v>
      </c>
      <c r="J103" s="80">
        <v>60</v>
      </c>
      <c r="K103" s="80">
        <v>60</v>
      </c>
      <c r="L103" s="80">
        <v>60</v>
      </c>
      <c r="M103" s="80">
        <v>60</v>
      </c>
      <c r="N103" s="80">
        <v>60</v>
      </c>
      <c r="O103" s="80">
        <v>60</v>
      </c>
      <c r="P103" s="80">
        <v>60</v>
      </c>
      <c r="Q103" s="80">
        <v>60</v>
      </c>
      <c r="R103" s="80">
        <v>60</v>
      </c>
      <c r="S103" s="80">
        <v>60</v>
      </c>
      <c r="T103" s="80">
        <v>60</v>
      </c>
      <c r="U103" s="80">
        <v>60</v>
      </c>
      <c r="V103" s="80">
        <v>60</v>
      </c>
      <c r="W103" s="80">
        <v>60</v>
      </c>
      <c r="X103" s="80">
        <v>60</v>
      </c>
      <c r="Y103" s="80">
        <v>60</v>
      </c>
      <c r="Z103" s="80">
        <v>60</v>
      </c>
      <c r="AA103" s="80">
        <v>60</v>
      </c>
      <c r="AB103" s="80">
        <v>60</v>
      </c>
      <c r="AC103" s="80">
        <v>60</v>
      </c>
      <c r="AD103" s="80">
        <v>60</v>
      </c>
      <c r="AE103" s="80">
        <v>1440</v>
      </c>
      <c r="AF103" s="80">
        <v>10080</v>
      </c>
      <c r="AG103" s="80">
        <v>525600</v>
      </c>
      <c r="AH103" s="80"/>
      <c r="AI103" s="80"/>
    </row>
    <row r="104" spans="3:35" s="69" customFormat="1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</row>
    <row r="105" spans="3:35" s="69" customFormat="1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</row>
    <row r="106" spans="3:35" s="69" customFormat="1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</row>
    <row r="107" spans="3:35" s="69" customFormat="1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</row>
    <row r="108" spans="3:35" s="69" customFormat="1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</row>
    <row r="109" spans="3:35" s="69" customFormat="1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</row>
    <row r="110" spans="3:35" s="69" customFormat="1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</row>
    <row r="111" spans="3:35" s="69" customFormat="1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3:35" s="69" customFormat="1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</row>
    <row r="113" spans="3:35" s="69" customFormat="1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3:35" s="69" customFormat="1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3:35" s="69" customFormat="1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</row>
    <row r="116" spans="3:35" s="69" customFormat="1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3:35" s="69" customFormat="1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3:35" s="69" customFormat="1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3:35" s="69" customFormat="1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</row>
    <row r="120" spans="3:35" s="69" customFormat="1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3:35" s="69" customFormat="1" ht="10.5" x14ac:dyDescent="0.15"/>
    <row r="122" spans="3:35" s="69" customFormat="1" ht="10.5" x14ac:dyDescent="0.15"/>
    <row r="123" spans="3:35" s="69" customFormat="1" ht="10.5" x14ac:dyDescent="0.15"/>
    <row r="124" spans="3:35" s="69" customFormat="1" ht="10.5" x14ac:dyDescent="0.15"/>
    <row r="125" spans="3:35" s="69" customFormat="1" ht="10.5" x14ac:dyDescent="0.15"/>
    <row r="126" spans="3:35" s="69" customFormat="1" ht="10.5" x14ac:dyDescent="0.15"/>
    <row r="127" spans="3:35" s="69" customFormat="1" ht="10.5" x14ac:dyDescent="0.15"/>
    <row r="128" spans="3:35" s="69" customFormat="1" ht="10.5" x14ac:dyDescent="0.15"/>
    <row r="129" s="69" customFormat="1" ht="10.5" x14ac:dyDescent="0.15"/>
    <row r="130" s="69" customFormat="1" ht="10.5" x14ac:dyDescent="0.15"/>
    <row r="131" s="69" customFormat="1" ht="10.5" x14ac:dyDescent="0.15"/>
    <row r="132" s="69" customFormat="1" ht="10.5" x14ac:dyDescent="0.15"/>
    <row r="133" s="69" customFormat="1" ht="10.5" x14ac:dyDescent="0.15"/>
    <row r="134" s="69" customFormat="1" ht="10.5" x14ac:dyDescent="0.15"/>
    <row r="135" s="69" customFormat="1" ht="10.5" x14ac:dyDescent="0.15"/>
    <row r="136" s="69" customFormat="1" ht="10.5" x14ac:dyDescent="0.15"/>
    <row r="137" s="69" customFormat="1" ht="10.5" x14ac:dyDescent="0.15"/>
    <row r="138" s="69" customFormat="1" ht="10.5" x14ac:dyDescent="0.15"/>
    <row r="139" s="69" customFormat="1" ht="10.5" x14ac:dyDescent="0.15"/>
    <row r="140" s="69" customFormat="1" ht="10.5" x14ac:dyDescent="0.15"/>
    <row r="141" s="69" customFormat="1" ht="10.5" x14ac:dyDescent="0.15"/>
    <row r="142" s="69" customFormat="1" ht="10.5" x14ac:dyDescent="0.15"/>
    <row r="143" s="69" customFormat="1" ht="10.5" x14ac:dyDescent="0.15"/>
    <row r="144" s="69" customFormat="1" ht="10.5" x14ac:dyDescent="0.15"/>
    <row r="145" s="69" customFormat="1" ht="10.5" x14ac:dyDescent="0.15"/>
    <row r="146" s="69" customFormat="1" ht="10.5" x14ac:dyDescent="0.15"/>
    <row r="147" s="69" customFormat="1" ht="10.5" x14ac:dyDescent="0.15"/>
    <row r="148" s="69" customFormat="1" ht="10.5" x14ac:dyDescent="0.15"/>
    <row r="149" s="69" customFormat="1" ht="10.5" x14ac:dyDescent="0.15"/>
    <row r="150" s="69" customFormat="1" ht="10.5" x14ac:dyDescent="0.15"/>
    <row r="151" s="69" customFormat="1" ht="10.5" x14ac:dyDescent="0.15"/>
    <row r="152" s="69" customFormat="1" ht="10.5" x14ac:dyDescent="0.15"/>
    <row r="153" s="69" customFormat="1" ht="10.5" x14ac:dyDescent="0.15"/>
    <row r="154" s="69" customFormat="1" ht="10.5" x14ac:dyDescent="0.15"/>
    <row r="155" s="69" customFormat="1" ht="10.5" x14ac:dyDescent="0.15"/>
    <row r="156" s="69" customFormat="1" ht="10.5" x14ac:dyDescent="0.15"/>
    <row r="157" s="69" customFormat="1" ht="10.5" x14ac:dyDescent="0.15"/>
    <row r="158" s="69" customFormat="1" ht="10.5" x14ac:dyDescent="0.15"/>
    <row r="159" s="69" customFormat="1" ht="10.5" x14ac:dyDescent="0.15"/>
    <row r="160" s="69" customFormat="1" ht="10.5" x14ac:dyDescent="0.15"/>
    <row r="161" s="69" customFormat="1" ht="10.5" x14ac:dyDescent="0.15"/>
    <row r="162" s="69" customFormat="1" ht="10.5" x14ac:dyDescent="0.15"/>
    <row r="163" s="69" customFormat="1" ht="10.5" x14ac:dyDescent="0.15"/>
    <row r="164" s="69" customFormat="1" ht="10.5" x14ac:dyDescent="0.15"/>
    <row r="165" s="69" customFormat="1" ht="10.5" x14ac:dyDescent="0.15"/>
    <row r="166" s="69" customFormat="1" ht="10.5" x14ac:dyDescent="0.15"/>
    <row r="167" s="69" customFormat="1" ht="10.5" x14ac:dyDescent="0.15"/>
    <row r="168" s="69" customFormat="1" ht="10.5" x14ac:dyDescent="0.15"/>
    <row r="169" s="69" customFormat="1" ht="10.5" x14ac:dyDescent="0.15"/>
    <row r="170" s="69" customFormat="1" ht="10.5" x14ac:dyDescent="0.15"/>
    <row r="171" s="69" customFormat="1" ht="10.5" x14ac:dyDescent="0.15"/>
    <row r="172" s="69" customFormat="1" ht="10.5" x14ac:dyDescent="0.15"/>
    <row r="173" s="69" customFormat="1" ht="10.5" x14ac:dyDescent="0.15"/>
    <row r="174" s="69" customFormat="1" ht="10.5" x14ac:dyDescent="0.15"/>
    <row r="175" s="69" customFormat="1" ht="10.5" x14ac:dyDescent="0.15"/>
    <row r="176" s="69" customFormat="1" ht="10.5" x14ac:dyDescent="0.15"/>
    <row r="177" s="69" customFormat="1" ht="10.5" x14ac:dyDescent="0.15"/>
    <row r="178" s="69" customFormat="1" ht="10.5" x14ac:dyDescent="0.15"/>
    <row r="179" s="69" customFormat="1" ht="10.5" x14ac:dyDescent="0.15"/>
    <row r="180" s="69" customFormat="1" ht="10.5" x14ac:dyDescent="0.15"/>
    <row r="181" s="69" customFormat="1" ht="10.5" x14ac:dyDescent="0.15"/>
    <row r="182" s="69" customFormat="1" ht="10.5" x14ac:dyDescent="0.15"/>
    <row r="183" s="69" customFormat="1" ht="10.5" x14ac:dyDescent="0.15"/>
    <row r="184" s="69" customFormat="1" ht="10.5" x14ac:dyDescent="0.15"/>
    <row r="185" s="69" customFormat="1" ht="10.5" x14ac:dyDescent="0.15"/>
    <row r="186" s="69" customFormat="1" ht="10.5" x14ac:dyDescent="0.15"/>
    <row r="187" s="69" customFormat="1" ht="10.5" x14ac:dyDescent="0.15"/>
    <row r="188" s="69" customFormat="1" ht="10.5" x14ac:dyDescent="0.15"/>
    <row r="189" s="69" customFormat="1" ht="10.5" x14ac:dyDescent="0.15"/>
    <row r="190" s="69" customFormat="1" ht="10.5" x14ac:dyDescent="0.15"/>
    <row r="191" s="69" customFormat="1" ht="10.5" x14ac:dyDescent="0.15"/>
    <row r="192" s="69" customFormat="1" ht="10.5" x14ac:dyDescent="0.15"/>
    <row r="193" s="69" customFormat="1" ht="10.5" x14ac:dyDescent="0.15"/>
    <row r="194" s="69" customFormat="1" ht="10.5" x14ac:dyDescent="0.15"/>
    <row r="195" s="69" customFormat="1" ht="10.5" x14ac:dyDescent="0.15"/>
    <row r="196" s="69" customFormat="1" ht="10.5" x14ac:dyDescent="0.15"/>
    <row r="197" s="69" customFormat="1" ht="10.5" x14ac:dyDescent="0.15"/>
    <row r="198" s="69" customFormat="1" ht="10.5" x14ac:dyDescent="0.15"/>
    <row r="199" s="69" customFormat="1" ht="10.5" x14ac:dyDescent="0.15"/>
    <row r="200" s="69" customFormat="1" ht="10.5" x14ac:dyDescent="0.15"/>
    <row r="201" s="69" customFormat="1" ht="10.5" x14ac:dyDescent="0.15"/>
    <row r="202" s="69" customFormat="1" ht="10.5" x14ac:dyDescent="0.15"/>
    <row r="203" s="69" customFormat="1" ht="10.5" x14ac:dyDescent="0.15"/>
    <row r="204" s="69" customFormat="1" ht="10.5" x14ac:dyDescent="0.15"/>
    <row r="205" s="69" customFormat="1" ht="10.5" x14ac:dyDescent="0.15"/>
    <row r="206" s="69" customFormat="1" ht="10.5" x14ac:dyDescent="0.15"/>
    <row r="207" s="69" customFormat="1" ht="10.5" x14ac:dyDescent="0.15"/>
    <row r="208" s="69" customFormat="1" ht="10.5" x14ac:dyDescent="0.15"/>
    <row r="209" s="69" customFormat="1" ht="10.5" x14ac:dyDescent="0.15"/>
    <row r="210" s="69" customFormat="1" ht="10.5" x14ac:dyDescent="0.15"/>
    <row r="211" s="69" customFormat="1" ht="10.5" x14ac:dyDescent="0.15"/>
    <row r="212" s="69" customFormat="1" ht="10.5" x14ac:dyDescent="0.15"/>
    <row r="213" s="69" customFormat="1" ht="10.5" x14ac:dyDescent="0.15"/>
    <row r="214" s="69" customFormat="1" ht="10.5" x14ac:dyDescent="0.15"/>
    <row r="215" s="69" customFormat="1" ht="10.5" x14ac:dyDescent="0.15"/>
    <row r="216" s="69" customFormat="1" ht="10.5" x14ac:dyDescent="0.15"/>
    <row r="217" s="69" customFormat="1" ht="10.5" x14ac:dyDescent="0.15"/>
    <row r="218" s="69" customFormat="1" ht="10.5" x14ac:dyDescent="0.15"/>
    <row r="219" s="69" customFormat="1" ht="10.5" x14ac:dyDescent="0.15"/>
    <row r="220" s="69" customFormat="1" ht="10.5" x14ac:dyDescent="0.15"/>
    <row r="221" s="69" customFormat="1" ht="10.5" x14ac:dyDescent="0.15"/>
    <row r="222" s="69" customFormat="1" ht="10.5" x14ac:dyDescent="0.15"/>
    <row r="223" s="69" customFormat="1" ht="10.5" x14ac:dyDescent="0.15"/>
    <row r="224" s="69" customFormat="1" ht="10.5" x14ac:dyDescent="0.15"/>
    <row r="225" s="69" customFormat="1" ht="10.5" x14ac:dyDescent="0.15"/>
    <row r="226" s="69" customFormat="1" ht="10.5" x14ac:dyDescent="0.15"/>
    <row r="227" s="69" customFormat="1" ht="10.5" x14ac:dyDescent="0.15"/>
    <row r="228" s="69" customFormat="1" ht="10.5" x14ac:dyDescent="0.15"/>
    <row r="229" s="69" customFormat="1" ht="10.5" x14ac:dyDescent="0.15"/>
    <row r="230" s="69" customFormat="1" ht="10.5" x14ac:dyDescent="0.15"/>
    <row r="231" s="69" customFormat="1" ht="10.5" x14ac:dyDescent="0.15"/>
    <row r="232" s="69" customFormat="1" ht="10.5" x14ac:dyDescent="0.15"/>
    <row r="233" s="69" customFormat="1" ht="10.5" x14ac:dyDescent="0.15"/>
    <row r="234" s="69" customFormat="1" ht="10.5" x14ac:dyDescent="0.15"/>
    <row r="235" s="69" customFormat="1" ht="10.5" x14ac:dyDescent="0.15"/>
    <row r="236" s="69" customFormat="1" ht="10.5" x14ac:dyDescent="0.15"/>
    <row r="237" s="69" customFormat="1" ht="10.5" x14ac:dyDescent="0.15"/>
    <row r="238" s="69" customFormat="1" ht="10.5" x14ac:dyDescent="0.15"/>
    <row r="239" s="69" customFormat="1" ht="10.5" x14ac:dyDescent="0.15"/>
    <row r="240" s="69" customFormat="1" ht="10.5" x14ac:dyDescent="0.15"/>
    <row r="241" spans="3:33" s="69" customFormat="1" ht="10.5" x14ac:dyDescent="0.15"/>
    <row r="242" spans="3:33" s="69" customFormat="1" ht="10.5" x14ac:dyDescent="0.15"/>
    <row r="243" spans="3:33" s="69" customFormat="1" ht="10.5" x14ac:dyDescent="0.15"/>
    <row r="244" spans="3:33" s="69" customFormat="1" ht="10.5" x14ac:dyDescent="0.15"/>
    <row r="245" spans="3:33" s="69" customFormat="1" ht="10.5" x14ac:dyDescent="0.15"/>
    <row r="246" spans="3:33" s="69" customFormat="1" ht="10.5" x14ac:dyDescent="0.15"/>
    <row r="247" spans="3:33" s="69" customFormat="1" ht="10.5" x14ac:dyDescent="0.15"/>
    <row r="248" spans="3:33" s="69" customFormat="1" ht="10.5" x14ac:dyDescent="0.15"/>
    <row r="249" spans="3:33" s="69" customFormat="1" ht="10.5" x14ac:dyDescent="0.15"/>
    <row r="250" spans="3:33" s="69" customFormat="1" ht="10.5" x14ac:dyDescent="0.15"/>
    <row r="251" spans="3:33" x14ac:dyDescent="0.2"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</row>
    <row r="252" spans="3:33" x14ac:dyDescent="0.2"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</row>
  </sheetData>
  <autoFilter ref="A1:AG103">
    <filterColumn colId="1">
      <customFilters>
        <customFilter operator="notEqual" val=" "/>
      </customFilters>
    </filterColumn>
  </autoFilter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2008-04-29T21:18:53Z</cp:lastPrinted>
  <dcterms:created xsi:type="dcterms:W3CDTF">2007-11-14T19:26:56Z</dcterms:created>
  <dcterms:modified xsi:type="dcterms:W3CDTF">2017-08-19T22:10:05Z</dcterms:modified>
</cp:coreProperties>
</file>