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oj\Dropbox\UWG_Matlab-master\data\DOERefBuildings\"/>
    </mc:Choice>
  </mc:AlternateContent>
  <bookViews>
    <workbookView xWindow="478485" yWindow="-135" windowWidth="19320" windowHeight="12120" tabRatio="795" activeTab="1"/>
  </bookViews>
  <sheets>
    <sheet name="1" sheetId="41" r:id="rId1"/>
    <sheet name="2" sheetId="42" r:id="rId2"/>
    <sheet name="3" sheetId="43" r:id="rId3"/>
    <sheet name="4" sheetId="44" r:id="rId4"/>
    <sheet name="BuildingSummary" sheetId="10" r:id="rId5"/>
    <sheet name="ZoneSummary" sheetId="9" r:id="rId6"/>
    <sheet name="LocationSummary" sheetId="8" r:id="rId7"/>
    <sheet name="Picture" sheetId="3" r:id="rId8"/>
    <sheet name="Schedules" sheetId="40" r:id="rId9"/>
  </sheets>
  <definedNames>
    <definedName name="_xlnm._FilterDatabase" localSheetId="4" hidden="1">BuildingSummary!$A$1:$F$69</definedName>
    <definedName name="_xlnm._FilterDatabase" localSheetId="6" hidden="1">LocationSummary!$A$2:$B$765</definedName>
    <definedName name="_xlnm._FilterDatabase" localSheetId="8" hidden="1">Schedules!$A$1:$AG$96</definedName>
    <definedName name="_xlnm._FilterDatabase" localSheetId="5" hidden="1">ZoneSummary!$A$2:$U$71</definedName>
  </definedNames>
  <calcPr calcId="162913"/>
</workbook>
</file>

<file path=xl/calcChain.xml><?xml version="1.0" encoding="utf-8"?>
<calcChain xmlns="http://schemas.openxmlformats.org/spreadsheetml/2006/main">
  <c r="E5" i="43" l="1"/>
  <c r="I27" i="43" s="1"/>
  <c r="L3" i="42"/>
  <c r="L5" i="42" s="1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E34" i="43"/>
  <c r="F23" i="43"/>
  <c r="G23" i="43"/>
  <c r="H23" i="43"/>
  <c r="I23" i="43"/>
  <c r="J23" i="43"/>
  <c r="K23" i="43"/>
  <c r="L23" i="43"/>
  <c r="M23" i="43"/>
  <c r="N23" i="43"/>
  <c r="O23" i="43"/>
  <c r="P23" i="43"/>
  <c r="Q23" i="43"/>
  <c r="R23" i="43"/>
  <c r="S23" i="43"/>
  <c r="T23" i="43"/>
  <c r="E23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F12" i="43"/>
  <c r="F31" i="43"/>
  <c r="G31" i="43"/>
  <c r="H31" i="43"/>
  <c r="I31" i="43"/>
  <c r="J31" i="43"/>
  <c r="K31" i="43"/>
  <c r="L31" i="43"/>
  <c r="M31" i="43"/>
  <c r="N31" i="43"/>
  <c r="O31" i="43"/>
  <c r="P31" i="43"/>
  <c r="Q31" i="43"/>
  <c r="R31" i="43"/>
  <c r="S31" i="43"/>
  <c r="T31" i="43"/>
  <c r="E31" i="43"/>
  <c r="F20" i="43"/>
  <c r="G20" i="43"/>
  <c r="H20" i="43"/>
  <c r="I20" i="43"/>
  <c r="J20" i="43"/>
  <c r="K20" i="43"/>
  <c r="L20" i="43"/>
  <c r="M20" i="43"/>
  <c r="N20" i="43"/>
  <c r="O20" i="43"/>
  <c r="P20" i="43"/>
  <c r="Q20" i="43"/>
  <c r="R20" i="43"/>
  <c r="S20" i="43"/>
  <c r="T20" i="43"/>
  <c r="E20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F9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E30" i="43"/>
  <c r="F19" i="43"/>
  <c r="G19" i="43"/>
  <c r="H19" i="43"/>
  <c r="I19" i="43"/>
  <c r="J19" i="43"/>
  <c r="K19" i="43"/>
  <c r="L19" i="43"/>
  <c r="M19" i="43"/>
  <c r="N19" i="43"/>
  <c r="O19" i="43"/>
  <c r="P19" i="43"/>
  <c r="Q19" i="43"/>
  <c r="R19" i="43"/>
  <c r="S19" i="43"/>
  <c r="T19" i="43"/>
  <c r="E19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F8" i="43"/>
  <c r="F29" i="43"/>
  <c r="G29" i="43"/>
  <c r="H29" i="43"/>
  <c r="I29" i="43"/>
  <c r="J29" i="43"/>
  <c r="K29" i="43"/>
  <c r="L29" i="43"/>
  <c r="M29" i="43"/>
  <c r="N29" i="43"/>
  <c r="O29" i="43"/>
  <c r="P29" i="43"/>
  <c r="Q29" i="43"/>
  <c r="R29" i="43"/>
  <c r="S29" i="43"/>
  <c r="T29" i="43"/>
  <c r="E29" i="43"/>
  <c r="F18" i="43"/>
  <c r="G18" i="43"/>
  <c r="H18" i="43"/>
  <c r="I18" i="43"/>
  <c r="J18" i="43"/>
  <c r="K18" i="43"/>
  <c r="L18" i="43"/>
  <c r="M18" i="43"/>
  <c r="N18" i="43"/>
  <c r="O18" i="43"/>
  <c r="P18" i="43"/>
  <c r="Q18" i="43"/>
  <c r="R18" i="43"/>
  <c r="S18" i="43"/>
  <c r="T18" i="43"/>
  <c r="E18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F7" i="43"/>
  <c r="U5" i="42"/>
  <c r="U4" i="42"/>
  <c r="R5" i="42"/>
  <c r="R4" i="42"/>
  <c r="N5" i="42"/>
  <c r="N4" i="42"/>
  <c r="M5" i="42"/>
  <c r="M4" i="42"/>
  <c r="F6" i="41"/>
  <c r="E6" i="41"/>
  <c r="F5" i="41"/>
  <c r="E5" i="41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Z12" i="44"/>
  <c r="AA12" i="44"/>
  <c r="AB12" i="44"/>
  <c r="AC12" i="44"/>
  <c r="AD12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Z13" i="44"/>
  <c r="AA13" i="44"/>
  <c r="AB13" i="44"/>
  <c r="AC13" i="44"/>
  <c r="AD13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Z15" i="44"/>
  <c r="AA15" i="44"/>
  <c r="AB15" i="44"/>
  <c r="AC15" i="44"/>
  <c r="AD15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Z16" i="44"/>
  <c r="AA16" i="44"/>
  <c r="AB16" i="44"/>
  <c r="AC16" i="44"/>
  <c r="AD16" i="44"/>
  <c r="G13" i="44"/>
  <c r="G14" i="44"/>
  <c r="G15" i="44"/>
  <c r="G16" i="44"/>
  <c r="G12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Z11" i="44"/>
  <c r="AA11" i="44"/>
  <c r="AB11" i="44"/>
  <c r="AC11" i="44"/>
  <c r="AD11" i="44"/>
  <c r="H11" i="44"/>
  <c r="S25" i="9"/>
  <c r="F25" i="9"/>
  <c r="R25" i="9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E565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E310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E55" i="8"/>
  <c r="L71" i="9"/>
  <c r="Q71" i="9"/>
  <c r="L48" i="9"/>
  <c r="Q48" i="9"/>
  <c r="L25" i="9"/>
  <c r="Q25" i="9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E548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E293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E38" i="8"/>
  <c r="P71" i="9"/>
  <c r="J71" i="9"/>
  <c r="I71" i="9"/>
  <c r="G71" i="9"/>
  <c r="F71" i="9"/>
  <c r="F41" i="10"/>
  <c r="P48" i="9"/>
  <c r="J48" i="9"/>
  <c r="I48" i="9"/>
  <c r="G48" i="9"/>
  <c r="F48" i="9"/>
  <c r="E41" i="10"/>
  <c r="U71" i="9"/>
  <c r="O71" i="9"/>
  <c r="N71" i="9"/>
  <c r="M71" i="9"/>
  <c r="U48" i="9"/>
  <c r="O48" i="9"/>
  <c r="N48" i="9"/>
  <c r="M48" i="9"/>
  <c r="P25" i="9"/>
  <c r="J25" i="9"/>
  <c r="I25" i="9"/>
  <c r="G25" i="9"/>
  <c r="D41" i="10"/>
  <c r="U25" i="9"/>
  <c r="O25" i="9"/>
  <c r="N25" i="9"/>
  <c r="M25" i="9"/>
  <c r="Q16" i="43" l="1"/>
  <c r="H16" i="43"/>
  <c r="K27" i="43"/>
  <c r="J27" i="43"/>
  <c r="G27" i="43"/>
  <c r="T5" i="43"/>
  <c r="Q5" i="43"/>
  <c r="N5" i="43"/>
  <c r="H27" i="43"/>
  <c r="S5" i="43"/>
  <c r="M5" i="43"/>
  <c r="R16" i="43"/>
  <c r="O16" i="43"/>
  <c r="M16" i="43"/>
  <c r="I16" i="43"/>
  <c r="R5" i="43"/>
  <c r="L16" i="43"/>
  <c r="K16" i="43"/>
  <c r="P5" i="43"/>
  <c r="J16" i="43"/>
  <c r="L5" i="43"/>
  <c r="G16" i="43"/>
  <c r="K5" i="43"/>
  <c r="E27" i="43"/>
  <c r="J5" i="43"/>
  <c r="I5" i="43"/>
  <c r="R27" i="43"/>
  <c r="S27" i="43"/>
  <c r="H5" i="43"/>
  <c r="O27" i="43"/>
  <c r="E16" i="43"/>
  <c r="M27" i="43"/>
  <c r="S16" i="43"/>
  <c r="L27" i="43"/>
  <c r="L4" i="42"/>
  <c r="G5" i="43"/>
  <c r="F16" i="43"/>
  <c r="F27" i="43"/>
  <c r="F5" i="43"/>
  <c r="T16" i="43"/>
  <c r="T27" i="43"/>
  <c r="Q27" i="43"/>
  <c r="P16" i="43"/>
  <c r="P27" i="43"/>
  <c r="O5" i="43"/>
  <c r="N16" i="43"/>
  <c r="N27" i="43"/>
</calcChain>
</file>

<file path=xl/sharedStrings.xml><?xml version="1.0" encoding="utf-8"?>
<sst xmlns="http://schemas.openxmlformats.org/spreadsheetml/2006/main" count="3815" uniqueCount="702">
  <si>
    <t>Laundry_Flr_1</t>
  </si>
  <si>
    <t>Mech_Flr_1</t>
  </si>
  <si>
    <t>Storage_Flr_1</t>
  </si>
  <si>
    <t>Cafe_Flr_1</t>
  </si>
  <si>
    <t>Corridor_Flr_3</t>
  </si>
  <si>
    <t>Room_1_Flr_3</t>
  </si>
  <si>
    <t>Room_2_Flr_3</t>
  </si>
  <si>
    <t>Room_6_Flr_3</t>
  </si>
  <si>
    <t>Room_5_Flr_3</t>
  </si>
  <si>
    <t>Room_4_Mult19_Flr_3</t>
  </si>
  <si>
    <t>Room_3_Mult19_Flr_3</t>
  </si>
  <si>
    <t>Room_1_Flr_6</t>
  </si>
  <si>
    <t>Banquet_Flr_6</t>
  </si>
  <si>
    <t>Dining_Flr_6</t>
  </si>
  <si>
    <t>Kitchen_Flr_6</t>
  </si>
  <si>
    <t>Corridor_Flr_6</t>
  </si>
  <si>
    <t>Retail_1_Flr_1</t>
  </si>
  <si>
    <t>Retail_2_Flr_1</t>
  </si>
  <si>
    <t>Room_2_Flr_6</t>
  </si>
  <si>
    <t>Room_3_Mult9_Flr_6</t>
  </si>
  <si>
    <t>6 plus basement</t>
  </si>
  <si>
    <t>gas boiler</t>
  </si>
  <si>
    <t>See pictures</t>
  </si>
  <si>
    <t>3.96 1st floor, 3.05 other floors</t>
  </si>
  <si>
    <t>Mass Wall</t>
  </si>
  <si>
    <t>Gas boiler</t>
  </si>
  <si>
    <r>
      <t>3.8 1</t>
    </r>
    <r>
      <rPr>
        <vertAlign val="superscript"/>
        <sz val="10"/>
        <color indexed="8"/>
        <rFont val="Arial"/>
        <family val="2"/>
      </rPr>
      <t xml:space="preserve">st </t>
    </r>
    <r>
      <rPr>
        <sz val="10"/>
        <color indexed="8"/>
        <rFont val="Arial"/>
        <family val="2"/>
      </rPr>
      <t>floor, 5.1 other floors</t>
    </r>
  </si>
  <si>
    <t>Hours Per Day</t>
  </si>
  <si>
    <t>Hours Per Week</t>
  </si>
  <si>
    <t>Hours Per Year</t>
  </si>
  <si>
    <t>Sat</t>
  </si>
  <si>
    <t>WinterDesign</t>
  </si>
  <si>
    <t>GuestRoom_Ltg_Sch_Base</t>
  </si>
  <si>
    <t>Sat, Sun, Hol</t>
  </si>
  <si>
    <t>SummerDesign, CustomDay1, CustomDay2</t>
  </si>
  <si>
    <t>WD, Sat, Sun, Hol</t>
  </si>
  <si>
    <t>GuestRoom_Eqp_Sch</t>
  </si>
  <si>
    <t>LaundryRoom_Eqp_Elec_Sch</t>
  </si>
  <si>
    <t>LaundryRoom_Eqp_Gas_Sch</t>
  </si>
  <si>
    <t>Kitchen_Elec_Equip_SCH</t>
  </si>
  <si>
    <t>Weekday</t>
  </si>
  <si>
    <t>Kitchen_Gas_Equip_SCH</t>
  </si>
  <si>
    <t>WD, Sat</t>
  </si>
  <si>
    <t>Kitchen_Exhaust_SCH</t>
  </si>
  <si>
    <t>GuestRoom_Occ_Sch</t>
  </si>
  <si>
    <t>Lobby_Occ_Sch</t>
  </si>
  <si>
    <t>INFIL_QUARTER_ON_SCH</t>
  </si>
  <si>
    <t>GuestRoom_SWH_Sch</t>
  </si>
  <si>
    <t>LaundryRoom_SWH_Sch</t>
  </si>
  <si>
    <t>Tue, Fri</t>
  </si>
  <si>
    <t>Other</t>
  </si>
  <si>
    <t>DOE Commercial Building Benchmark - Large Hotel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</si>
  <si>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</si>
  <si>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</si>
  <si>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</si>
  <si>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</si>
  <si>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</si>
  <si>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</si>
  <si>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</si>
  <si>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</si>
  <si>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</si>
  <si>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</si>
  <si>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</si>
  <si>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</si>
  <si>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</si>
  <si>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</si>
  <si>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</si>
  <si>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</si>
  <si>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</si>
  <si>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</si>
  <si>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</si>
  <si>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</si>
  <si>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</si>
  <si>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</si>
  <si>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</si>
  <si>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</si>
  <si>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</si>
  <si>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</si>
  <si>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</si>
  <si>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</si>
  <si>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</si>
  <si>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</si>
  <si>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</si>
  <si>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</si>
  <si>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</si>
  <si>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</si>
  <si>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</si>
  <si>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</si>
  <si>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</si>
  <si>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</si>
  <si>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</si>
  <si>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</si>
  <si>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</si>
  <si>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</si>
  <si>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</si>
  <si>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</si>
  <si>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</si>
  <si>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</si>
  <si>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</si>
  <si>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</si>
  <si>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</si>
  <si>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</si>
  <si>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</si>
  <si>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</si>
  <si>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</si>
  <si>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</si>
  <si>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</si>
  <si>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</si>
  <si>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</si>
  <si>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</si>
  <si>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</si>
  <si>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</si>
  <si>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</si>
  <si>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</si>
  <si>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</si>
  <si>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</si>
  <si>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</si>
  <si>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</si>
  <si>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</si>
  <si>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</si>
  <si>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</si>
  <si>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</si>
  <si>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</si>
  <si>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</si>
  <si>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</si>
  <si>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</si>
  <si>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</si>
  <si>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</si>
  <si>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</si>
  <si>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</si>
  <si>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</si>
  <si>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</si>
  <si>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</si>
  <si>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</si>
  <si>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</si>
  <si>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</si>
  <si>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</si>
  <si>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</si>
  <si>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</si>
  <si>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</si>
  <si>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</si>
  <si>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</si>
  <si>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</si>
  <si>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</si>
  <si>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</si>
  <si>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</si>
  <si>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</si>
  <si>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</si>
  <si>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</si>
  <si>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</si>
  <si>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</si>
  <si>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</si>
  <si>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</si>
  <si>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</si>
  <si>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</si>
  <si>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</si>
  <si>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</si>
  <si>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</si>
  <si>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</si>
  <si>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</si>
  <si>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</si>
  <si>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</si>
  <si>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</si>
  <si>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</si>
  <si>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</si>
  <si>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</si>
  <si>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</si>
  <si>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</si>
  <si>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</si>
  <si>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</si>
  <si>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</si>
  <si>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</si>
  <si>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</si>
  <si>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Seasonal-Reset-Supply-Air-Temp-Sch</t>
  </si>
  <si>
    <t>CW-Loop-Temp-Schedule</t>
  </si>
  <si>
    <t>HW-Loop-Temp-Schedule</t>
  </si>
  <si>
    <t>WD, SummerDesign</t>
  </si>
  <si>
    <t>HVACOperationSchd</t>
  </si>
  <si>
    <t>SummerDesign</t>
  </si>
  <si>
    <t>WD</t>
  </si>
  <si>
    <t>MinOA_Sched</t>
  </si>
  <si>
    <t>ACTIVITY_SCH</t>
  </si>
  <si>
    <t>Sat, WinterDesign</t>
  </si>
  <si>
    <t>Sun, Hol, Other</t>
  </si>
  <si>
    <t>BLDG_ELEVATORS</t>
  </si>
  <si>
    <t>Basement</t>
  </si>
  <si>
    <t>Lodging</t>
  </si>
  <si>
    <t>Yes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</si>
  <si>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</si>
  <si>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</si>
  <si>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</si>
  <si>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</si>
  <si>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</si>
  <si>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</si>
  <si>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</si>
  <si>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</si>
  <si>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</si>
  <si>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</si>
  <si>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</si>
  <si>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</si>
  <si>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</si>
  <si>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</si>
  <si>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</si>
  <si>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</si>
  <si>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</si>
  <si>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</si>
  <si>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</si>
  <si>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</si>
  <si>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</si>
  <si>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</si>
  <si>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</si>
  <si>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</si>
  <si>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</si>
  <si>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</si>
  <si>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</si>
  <si>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</si>
  <si>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</si>
  <si>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</si>
  <si>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</si>
  <si>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</si>
  <si>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</si>
  <si>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</si>
  <si>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</si>
  <si>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</si>
  <si>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</si>
  <si>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</si>
  <si>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</si>
  <si>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</si>
  <si>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</si>
  <si>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</si>
  <si>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</si>
  <si>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</si>
  <si>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</si>
  <si>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</si>
  <si>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</si>
  <si>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</si>
  <si>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</si>
  <si>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</si>
  <si>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</si>
  <si>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</si>
  <si>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</si>
  <si>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</si>
  <si>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</si>
  <si>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</si>
  <si>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</si>
  <si>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</si>
  <si>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Building Total Conditioned Zones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</si>
  <si>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</si>
  <si>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</si>
  <si>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</si>
  <si>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</si>
  <si>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</si>
  <si>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</si>
  <si>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</si>
  <si>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</si>
  <si>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</si>
  <si>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</si>
  <si>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</si>
  <si>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</si>
  <si>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</si>
  <si>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</si>
  <si>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</si>
  <si>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</si>
  <si>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</si>
  <si>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</si>
  <si>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</si>
  <si>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</si>
  <si>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</si>
  <si>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</si>
  <si>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</si>
  <si>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</si>
  <si>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</si>
  <si>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</si>
  <si>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</si>
  <si>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</si>
  <si>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</si>
  <si>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Lobby_Flr_1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</si>
  <si>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</si>
  <si>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</si>
  <si>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</si>
  <si>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</si>
  <si>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</si>
  <si>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</si>
  <si>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</si>
  <si>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</si>
  <si>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</si>
  <si>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</si>
  <si>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</si>
  <si>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</si>
  <si>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</si>
  <si>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</si>
  <si>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</si>
  <si>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</si>
  <si>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</si>
  <si>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</si>
  <si>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</si>
  <si>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</si>
  <si>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</si>
  <si>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</si>
  <si>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</si>
  <si>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</si>
  <si>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4 in slab w/carpet</t>
  </si>
  <si>
    <t>IEAD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</si>
  <si>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</si>
  <si>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</si>
  <si>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</si>
  <si>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</si>
  <si>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SWHSys1-Loop-Temp-Schedule</t>
  </si>
  <si>
    <t>SWHSys1 Water Heater Setpoint Temperature Schedule Name</t>
  </si>
  <si>
    <t>SWHSys1 Water Heater Ambient Temperature Schedule Name</t>
  </si>
  <si>
    <t>HEATSYS1 BOILER</t>
  </si>
  <si>
    <t>LAUNDRY_FLR_1 EXHAUST FAN</t>
  </si>
  <si>
    <t>ROOM_1_FLR_3 FAN COILFAN</t>
  </si>
  <si>
    <t>ROOM_2_FLR_3 FAN COILFAN</t>
  </si>
  <si>
    <t>ROOM_3_MULT19_FLR_3 FAN COILFAN</t>
  </si>
  <si>
    <t>ROOM_4_MULT19_FLR_3 FAN COILFAN</t>
  </si>
  <si>
    <t>ROOM_5_FLR_3 FAN COILFAN</t>
  </si>
  <si>
    <t>ROOM_6_FLR_3 FAN COILFAN</t>
  </si>
  <si>
    <t>ROOM_1_FLR_6 FAN COILFAN</t>
  </si>
  <si>
    <t>ROOM_2_FLR_6 FAN COILFAN</t>
  </si>
  <si>
    <t>ROOM_3_MULT9_FLR_6 FAN COILFAN</t>
  </si>
  <si>
    <t>DINING_FLR_6 EXHAUST FAN</t>
  </si>
  <si>
    <t>KITCHEN_FLR_6 EXHAUST FAN</t>
  </si>
  <si>
    <t>FLR_3_DOAS_FAN</t>
  </si>
  <si>
    <t>FLR_6_DOAS_FAN</t>
  </si>
  <si>
    <t>13-DEC-20:00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</si>
  <si>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</si>
  <si>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</si>
  <si>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</si>
  <si>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</si>
  <si>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15-MAY-19:10</t>
  </si>
  <si>
    <t>06-OCT-19:10</t>
  </si>
  <si>
    <t>27-JAN-20:10</t>
  </si>
  <si>
    <t>27-FEB-20:10</t>
  </si>
  <si>
    <t>17-MAR-19:10</t>
  </si>
  <si>
    <t>26-APR-19:10</t>
  </si>
  <si>
    <t>01-AUG-19:10</t>
  </si>
  <si>
    <t>08-SEP-19:10</t>
  </si>
  <si>
    <t>02-OCT-19:10</t>
  </si>
  <si>
    <t>02-NOV-19:10</t>
  </si>
  <si>
    <t>28-MAR-19:10</t>
  </si>
  <si>
    <t>14-APR-19:10</t>
  </si>
  <si>
    <t>31-MAY-19:10</t>
  </si>
  <si>
    <t>20-OCT-19:10</t>
  </si>
  <si>
    <t>26-JAN-20:10</t>
  </si>
  <si>
    <t>11-APR-19:10</t>
  </si>
  <si>
    <t>05-APR-19:10</t>
  </si>
  <si>
    <t>03-NOV-19:10</t>
  </si>
  <si>
    <t>13-SEP-19:10</t>
  </si>
  <si>
    <t>21-FEB-20:10</t>
  </si>
  <si>
    <t>29-MAR-19:10</t>
  </si>
  <si>
    <t>31-MAR-19:10</t>
  </si>
  <si>
    <t>06-SEP-19:10</t>
  </si>
  <si>
    <t>29-AUG-19:10</t>
  </si>
  <si>
    <t>05-OCT-19:10</t>
  </si>
  <si>
    <t>08-OCT-19:10</t>
  </si>
  <si>
    <t>01-DEC-20:00</t>
  </si>
  <si>
    <t>22-FEB-20:00</t>
  </si>
  <si>
    <t>04-APR-19:10</t>
  </si>
  <si>
    <t>06-JUL-19:10</t>
  </si>
  <si>
    <t>15-JUN-19:00</t>
  </si>
  <si>
    <t>NoEcono:100%OA</t>
  </si>
  <si>
    <t>CORRIDOR_FLR_6 UNIT HEATER COIL</t>
  </si>
  <si>
    <t>CORRIDOR_FLR_6 UNIT HEATERFAN</t>
  </si>
  <si>
    <t>30-MAY-19:19</t>
  </si>
  <si>
    <t>CAV WITH REHEAT_FAN</t>
  </si>
  <si>
    <t>28-FEB-20:10</t>
  </si>
  <si>
    <t>22-DEC-20:00</t>
  </si>
  <si>
    <t>31-MAY-19:49</t>
  </si>
  <si>
    <t>Built-up flat roof, insulation entirely above deck</t>
  </si>
  <si>
    <t>Building Summary Large Hotel pre-1980 construction</t>
  </si>
  <si>
    <t>FCU in rooms, CV ventilation, MZCAV in common areas</t>
  </si>
  <si>
    <t>Constant</t>
  </si>
  <si>
    <t>Large Hotel pre-1980 construction</t>
  </si>
  <si>
    <t>2 air cooled chillers</t>
  </si>
  <si>
    <t>COOLSYS1 CHILLER 1</t>
  </si>
  <si>
    <t>COOLSYS1 CHILLER 2</t>
  </si>
  <si>
    <t>DifferentialDryBulb</t>
  </si>
  <si>
    <t>02-NOV-15:09</t>
  </si>
  <si>
    <t>Exterior walls - commercial space</t>
  </si>
  <si>
    <t>Exterior walls - residential space</t>
  </si>
  <si>
    <t>Underground walls</t>
  </si>
  <si>
    <t>8in concrete</t>
  </si>
  <si>
    <t>Windows - fixed, commercial</t>
  </si>
  <si>
    <t>Windows - operable, residential</t>
  </si>
  <si>
    <t>12-JUL-19:19</t>
  </si>
  <si>
    <t>17-FEB-20:10</t>
  </si>
  <si>
    <t>14-MAR-19:10</t>
  </si>
  <si>
    <t>19-APR-19:10</t>
  </si>
  <si>
    <t>05-MAY-19:10</t>
  </si>
  <si>
    <t>02-JUN-19:10</t>
  </si>
  <si>
    <t>24-JUL-19:00</t>
  </si>
  <si>
    <t>24-AUG-19:10</t>
  </si>
  <si>
    <t>08-SEP-19:00</t>
  </si>
  <si>
    <t>24-OCT-19:10</t>
  </si>
  <si>
    <t>16-NOV-20:10</t>
  </si>
  <si>
    <t>28-DEC-20:10</t>
  </si>
  <si>
    <t>02-JAN-20:00</t>
  </si>
  <si>
    <t>11-MAY-19:10</t>
  </si>
  <si>
    <t>23-JUN-19:30</t>
  </si>
  <si>
    <t>28-JUL-19:19</t>
  </si>
  <si>
    <t>11-AUG-19:10</t>
  </si>
  <si>
    <t>26-SEP-19:10</t>
  </si>
  <si>
    <t>19-OCT-19:10</t>
  </si>
  <si>
    <t>24-NOV-20:10</t>
  </si>
  <si>
    <t>19-MAY-19:19</t>
  </si>
  <si>
    <t>10-JUL-19:00</t>
  </si>
  <si>
    <t>01-AUG-19:00</t>
  </si>
  <si>
    <t>11-SEP-19:10</t>
  </si>
  <si>
    <t>06-NOV-20:10</t>
  </si>
  <si>
    <t>24-JAN-21:00</t>
  </si>
  <si>
    <t>18-FEB-18:10</t>
  </si>
  <si>
    <t>13-APR-19:10</t>
  </si>
  <si>
    <t>26-MAY-19:40</t>
  </si>
  <si>
    <t>12-JUN-19:49</t>
  </si>
  <si>
    <t>11-JUL-19:49</t>
  </si>
  <si>
    <t>12-SEP-19:10</t>
  </si>
  <si>
    <t>29-JUN-19:00</t>
  </si>
  <si>
    <t>28-JUL-19:10</t>
  </si>
  <si>
    <t>23-AUG-19:10</t>
  </si>
  <si>
    <t>20-SEP-19:10</t>
  </si>
  <si>
    <t>20-OCT-19:00</t>
  </si>
  <si>
    <t>29-DEC-20:10</t>
  </si>
  <si>
    <t>29-JAN-08:00</t>
  </si>
  <si>
    <t>22-MAR-19:10</t>
  </si>
  <si>
    <t>28-APR-19:10</t>
  </si>
  <si>
    <t>21-JUN-19:10</t>
  </si>
  <si>
    <t>09-AUG-19:10</t>
  </si>
  <si>
    <t>21-NOV-20:10</t>
  </si>
  <si>
    <t>13-FEB-20:10</t>
  </si>
  <si>
    <t>02-AUG-19:19</t>
  </si>
  <si>
    <t>18-SEP-19:10</t>
  </si>
  <si>
    <t>17-DEC-20:10</t>
  </si>
  <si>
    <t>08-JAN-20:00</t>
  </si>
  <si>
    <t>20-JUL-19:30</t>
  </si>
  <si>
    <t>18-AUG-19:10</t>
  </si>
  <si>
    <t>03-DEC-20:00</t>
  </si>
  <si>
    <t>26-JAN-20:19</t>
  </si>
  <si>
    <t>13-JUN-19:19</t>
  </si>
  <si>
    <t>25-OCT-19:10</t>
  </si>
  <si>
    <t>09-NOV-20:10</t>
  </si>
  <si>
    <t>27-JAN-21:00</t>
  </si>
  <si>
    <t>01-MAY-19:19</t>
  </si>
  <si>
    <t>08-JUN-19:00</t>
  </si>
  <si>
    <t>12-JUL-19:00</t>
  </si>
  <si>
    <t>31-AUG-19:10</t>
  </si>
  <si>
    <t>04-NOV-19:10</t>
  </si>
  <si>
    <t>17-JAN-21:00</t>
  </si>
  <si>
    <t>20-FEB-20:00</t>
  </si>
  <si>
    <t>31-MAR-18:10</t>
  </si>
  <si>
    <t>28-APR-17:19</t>
  </si>
  <si>
    <t>04-MAY-19:10</t>
  </si>
  <si>
    <t>15-JUN-19:30</t>
  </si>
  <si>
    <t>21-JUL-19:19</t>
  </si>
  <si>
    <t>11-DEC-21:00</t>
  </si>
  <si>
    <t>01-JUN-19:19</t>
  </si>
  <si>
    <t>10-JUL-19:30</t>
  </si>
  <si>
    <t>15-SEP-19:19</t>
  </si>
  <si>
    <t>10-NOV-20:10</t>
  </si>
  <si>
    <t>30-JAN-21:00</t>
  </si>
  <si>
    <t>19-FEB-20:00</t>
  </si>
  <si>
    <t>19-MAR-19:00</t>
  </si>
  <si>
    <t>16-APR-19:10</t>
  </si>
  <si>
    <t>15-MAY-19:30</t>
  </si>
  <si>
    <t>03-JUL-19:00</t>
  </si>
  <si>
    <t>01-DEC-21:00</t>
  </si>
  <si>
    <t>15-JUN-19:10</t>
  </si>
  <si>
    <t>31-JUL-19:00</t>
  </si>
  <si>
    <t>21-SEP-19:10</t>
  </si>
  <si>
    <t>31-DEC-20:00</t>
  </si>
  <si>
    <t>16-JAN-20:00</t>
  </si>
  <si>
    <t>07-OCT-19:10</t>
  </si>
  <si>
    <t>02-NOV-20:00</t>
  </si>
  <si>
    <t>21-JAN-20:00</t>
  </si>
  <si>
    <t>29-MAR-19:30</t>
  </si>
  <si>
    <t>12-MAY-19:00</t>
  </si>
  <si>
    <t>05-JUL-19:10</t>
  </si>
  <si>
    <t>14-NOV-21:00</t>
  </si>
  <si>
    <t>19-DEC-21:00</t>
  </si>
  <si>
    <t>20-DEC-20:30</t>
  </si>
  <si>
    <t>09-MAY-19:10</t>
  </si>
  <si>
    <t>02-MAY-19:10</t>
  </si>
  <si>
    <t>27-JUN-19:00</t>
  </si>
  <si>
    <t>15-FEB-20:19</t>
  </si>
  <si>
    <t>21-JUN-19:40</t>
  </si>
  <si>
    <t>24-JAN-20:10</t>
  </si>
  <si>
    <t>31-MAR-19:00</t>
  </si>
  <si>
    <t>03-FEB-20:10</t>
  </si>
  <si>
    <t>10-MAY-19:00</t>
  </si>
  <si>
    <t>22-FEB-21:00</t>
  </si>
  <si>
    <t>07-JUN-19:10</t>
  </si>
  <si>
    <t>03-OCT-19:00</t>
  </si>
  <si>
    <t>04-DEC-20:00</t>
  </si>
  <si>
    <t>28-APR-20:00</t>
  </si>
  <si>
    <t>27-APR-19:10</t>
  </si>
  <si>
    <t>06-JUL-19:49</t>
  </si>
  <si>
    <t>Corr_CLGSETP_SCH</t>
  </si>
  <si>
    <t>Corr_HTGSETP_SCH</t>
  </si>
  <si>
    <t>Guest_CLGSETP_SCH</t>
  </si>
  <si>
    <t>Guest_HTGSETP_SCH</t>
  </si>
  <si>
    <t>Kitchen_CLGSETP_SCH</t>
  </si>
  <si>
    <t>Kitchen_HTGSETP_SCH</t>
  </si>
  <si>
    <t>Kitchen_Flr_6_Case:1_WALKINFREEZER_CaseCreditReduxSched</t>
  </si>
  <si>
    <t>Kitchen_Flr_6_Case:1_WALKINFREEZER_CaseDefrost2aDaySched</t>
  </si>
  <si>
    <t>Kitchen_Flr_6_Case:1_WALKINFREEZER_CaseDripDown2aDaySched</t>
  </si>
  <si>
    <t>Kitchen_Flr_6_Case:1_WALKINFREEZER_WalkInStockingSched</t>
  </si>
  <si>
    <t>Kitchen_Flr_6_Case:2_SELFCONTAINEDDISPLAYCASE_CaseStockingSched</t>
  </si>
  <si>
    <t>Kitchen_SWH_SCH</t>
  </si>
  <si>
    <t>Water Equipment Latent fract sched</t>
  </si>
  <si>
    <t>Water Equipment Sensible fract sched</t>
  </si>
  <si>
    <t>Guest Room Water Equipment Hot Supply Temp Sched</t>
  </si>
  <si>
    <t>Guest Room Water Equipment Temp Sched</t>
  </si>
  <si>
    <t>Kitchen Water Equipment Hot Supply Temp Sched</t>
  </si>
  <si>
    <t>Kitchen Water Equipment Temp Sched</t>
  </si>
  <si>
    <t>Laundry Water Equipment Hot Supply Temp Sched</t>
  </si>
  <si>
    <t>Laundry Water Equipment Temp Sched</t>
  </si>
  <si>
    <t>04-JAN-20:30</t>
  </si>
  <si>
    <t>21-MAR-19:10</t>
  </si>
  <si>
    <t>22-NOV-20:00</t>
  </si>
  <si>
    <t>23-FEB-20:10</t>
  </si>
  <si>
    <t>07-NOV-20:10</t>
  </si>
  <si>
    <t>05-DEC-19:19</t>
  </si>
  <si>
    <t>27-JAN-20:19</t>
  </si>
  <si>
    <t>09-MAR-20:19</t>
  </si>
  <si>
    <t>24-AUG-19:40</t>
  </si>
  <si>
    <t>05-DEC-20:19</t>
  </si>
  <si>
    <t>25-DEC-20:00</t>
  </si>
  <si>
    <t>11-OCT-19:19</t>
  </si>
  <si>
    <t>10-FEB-20:40</t>
  </si>
  <si>
    <t>10-APR-19:19</t>
  </si>
  <si>
    <t>22-JUN-19:00</t>
  </si>
  <si>
    <t>09-MAR-20:49</t>
  </si>
  <si>
    <t>02-AUG-19:00</t>
  </si>
  <si>
    <t>22-MAR-19:40</t>
  </si>
  <si>
    <t>26-JUL-19:49</t>
  </si>
  <si>
    <t>Variable</t>
  </si>
  <si>
    <t>Large Hotel post-1980 construction</t>
  </si>
  <si>
    <t>FCU in rooms, CV ventilation, MZVAV in common areas</t>
  </si>
  <si>
    <t>VAV WITH REHEAT_FAN</t>
  </si>
  <si>
    <t>04-JAN-20:10</t>
  </si>
  <si>
    <t>18-JAN-20:10</t>
  </si>
  <si>
    <t>12-JAN-20:10</t>
  </si>
  <si>
    <t>18-JAN-20:00</t>
  </si>
  <si>
    <t>17-JAN-20:49</t>
  </si>
  <si>
    <t>09-JAN-06:10</t>
  </si>
  <si>
    <t>26-JAN-20:30</t>
  </si>
  <si>
    <t>24-JAN-20:19</t>
  </si>
  <si>
    <t>15-JAN-20:00</t>
  </si>
  <si>
    <t>20-JAN-21:00</t>
  </si>
  <si>
    <t>22-FEB-07:10</t>
  </si>
  <si>
    <t>13-FEB-20:00</t>
  </si>
  <si>
    <t>14-FEB-06:30</t>
  </si>
  <si>
    <t>27-FEB-21:00</t>
  </si>
  <si>
    <t>10-FEB-20:00</t>
  </si>
  <si>
    <t>30-MAR-19:10</t>
  </si>
  <si>
    <t>09-MAR-20:10</t>
  </si>
  <si>
    <t>31-MAR-19:30</t>
  </si>
  <si>
    <t>23-MAR-17:19</t>
  </si>
  <si>
    <t>15-MAR-19:10</t>
  </si>
  <si>
    <t>22-MAR-19:19</t>
  </si>
  <si>
    <t>28-MAR-19:00</t>
  </si>
  <si>
    <t>20-APR-19:10</t>
  </si>
  <si>
    <t>28-APR-17:10</t>
  </si>
  <si>
    <t>28-APR-19:19</t>
  </si>
  <si>
    <t>04-APR-19:49</t>
  </si>
  <si>
    <t>04-APR-18:10</t>
  </si>
  <si>
    <t>05-APR-19:49</t>
  </si>
  <si>
    <t>08-MAY-19:10</t>
  </si>
  <si>
    <t>12-MAY-19:49</t>
  </si>
  <si>
    <t>20-JUN-19:40</t>
  </si>
  <si>
    <t>08-JUN-19:10</t>
  </si>
  <si>
    <t>12-JUN-19:00</t>
  </si>
  <si>
    <t>05-JUN-19:30</t>
  </si>
  <si>
    <t>01-JUN-19:00</t>
  </si>
  <si>
    <t>12-JUN-19:10</t>
  </si>
  <si>
    <t>06-JUL-19:40</t>
  </si>
  <si>
    <t>06-JUL-19:30</t>
  </si>
  <si>
    <t>06-JUL-19:19</t>
  </si>
  <si>
    <t>27-JUL-19:30</t>
  </si>
  <si>
    <t>28-JUL-19:49</t>
  </si>
  <si>
    <t>04-AUG-19:10</t>
  </si>
  <si>
    <t>03-AUG-19:19</t>
  </si>
  <si>
    <t>24-AUG-19:19</t>
  </si>
  <si>
    <t>30-AUG-19:00</t>
  </si>
  <si>
    <t>04-AUG-19:00</t>
  </si>
  <si>
    <t>22-AUG-19:40</t>
  </si>
  <si>
    <t>07-SEP-19:10</t>
  </si>
  <si>
    <t>18-SEP-19:00</t>
  </si>
  <si>
    <t>19-SEP-19:10</t>
  </si>
  <si>
    <t>15-SEP-19:40</t>
  </si>
  <si>
    <t>15-SEP-19:10</t>
  </si>
  <si>
    <t>28-SEP-19:00</t>
  </si>
  <si>
    <t>26-OCT-19:10</t>
  </si>
  <si>
    <t>12-OCT-19:10</t>
  </si>
  <si>
    <t>20-OCT-19:30</t>
  </si>
  <si>
    <t>04-OCT-19:10</t>
  </si>
  <si>
    <t>11-OCT-19:10</t>
  </si>
  <si>
    <t>04-OCT-19:00</t>
  </si>
  <si>
    <t>13-NOV-20:40</t>
  </si>
  <si>
    <t>03-NOV-19:00</t>
  </si>
  <si>
    <t>20-DEC-20:49</t>
  </si>
  <si>
    <t>08-DEC-06:30</t>
  </si>
  <si>
    <t>05-DEC-20:30</t>
  </si>
  <si>
    <t>22-DEC-21:00</t>
  </si>
  <si>
    <t>18-DEC-07:00</t>
  </si>
  <si>
    <t>BLD3PST</t>
  </si>
  <si>
    <t>BLD3PRE</t>
  </si>
  <si>
    <t>Large Hotel new construction 90.1-2004</t>
  </si>
  <si>
    <t>PRE80</t>
  </si>
  <si>
    <t>PST80</t>
  </si>
  <si>
    <t>NEW</t>
  </si>
  <si>
    <t>Weighting Factor</t>
  </si>
  <si>
    <t>weighting factor is for all of 3B</t>
  </si>
  <si>
    <t>04-JAN-20:00</t>
  </si>
  <si>
    <t>27-JAN-20:00</t>
  </si>
  <si>
    <t>17-JAN-20:00</t>
  </si>
  <si>
    <t>30-JAN-20:00</t>
  </si>
  <si>
    <t>20-JAN-20:49</t>
  </si>
  <si>
    <t>21-JAN-08:00</t>
  </si>
  <si>
    <t>08-FEB-20:10</t>
  </si>
  <si>
    <t>13-FEB-06:30</t>
  </si>
  <si>
    <t>17-FEB-20:00</t>
  </si>
  <si>
    <t>03-FEB-20:30</t>
  </si>
  <si>
    <t>28-FEB-20:19</t>
  </si>
  <si>
    <t>29-MAR-19:00</t>
  </si>
  <si>
    <t>16-MAR-19:10</t>
  </si>
  <si>
    <t>27-MAR-19:30</t>
  </si>
  <si>
    <t>29-MAR-19:19</t>
  </si>
  <si>
    <t>27-APR-19:40</t>
  </si>
  <si>
    <t>14-APR-19:30</t>
  </si>
  <si>
    <t>19-APR-19:19</t>
  </si>
  <si>
    <t>04-APR-17:30</t>
  </si>
  <si>
    <t>28-APR-19:00</t>
  </si>
  <si>
    <t>03-MAY-19:19</t>
  </si>
  <si>
    <t>08-MAY-19:00</t>
  </si>
  <si>
    <t>10-MAY-19:49</t>
  </si>
  <si>
    <t>14-JUN-19:19</t>
  </si>
  <si>
    <t>26-JUN-19:40</t>
  </si>
  <si>
    <t>10-JUL-19:49</t>
  </si>
  <si>
    <t>10-JUL-19:10</t>
  </si>
  <si>
    <t>06-JUL-19:00</t>
  </si>
  <si>
    <t>19-JUL-19:30</t>
  </si>
  <si>
    <t>17-JUL-19:19</t>
  </si>
  <si>
    <t>01-AUG-19:49</t>
  </si>
  <si>
    <t>02-AUG-19:30</t>
  </si>
  <si>
    <t>16-AUG-19:19</t>
  </si>
  <si>
    <t>15-AUG-19:19</t>
  </si>
  <si>
    <t>23-AUG-19:00</t>
  </si>
  <si>
    <t>25-OCT-19:00</t>
  </si>
  <si>
    <t>23-OCT-19:10</t>
  </si>
  <si>
    <t>20-NOV-20:10</t>
  </si>
  <si>
    <t>02-NOV-17:19</t>
  </si>
  <si>
    <t>20-NOV-20:00</t>
  </si>
  <si>
    <t>02-NOV-19:00</t>
  </si>
  <si>
    <t>14-NOV-07:00</t>
  </si>
  <si>
    <t>20-DEC-20:40</t>
  </si>
  <si>
    <t>05-DEC-20:10</t>
  </si>
  <si>
    <t>05-DEC-06:19</t>
  </si>
  <si>
    <t>11-DEC-20:00</t>
  </si>
  <si>
    <t>BLD3NEW</t>
  </si>
  <si>
    <t>UWG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</si>
  <si>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</si>
  <si>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</si>
  <si>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</si>
  <si>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</si>
  <si>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</si>
  <si>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</si>
  <si>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</si>
  <si>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</si>
  <si>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</si>
  <si>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</si>
  <si>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</si>
  <si>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</si>
  <si>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</si>
  <si>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</si>
  <si>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</si>
  <si>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</si>
  <si>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</si>
  <si>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</si>
  <si>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</si>
  <si>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</si>
  <si>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</si>
  <si>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</si>
  <si>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</si>
  <si>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SchGas</t>
  </si>
  <si>
    <t>SetCool</t>
  </si>
  <si>
    <t>SetHeat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</si>
  <si>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</si>
  <si>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</si>
  <si>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</si>
  <si>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</si>
  <si>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</si>
  <si>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</si>
  <si>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</si>
  <si>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</si>
  <si>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</si>
  <si>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* Basement not counted</t>
  </si>
  <si>
    <t>Average of 6 floors (not including basement)</t>
  </si>
  <si>
    <t>MassWall</t>
  </si>
  <si>
    <t>SchSWH</t>
  </si>
  <si>
    <t>Fan</t>
  </si>
  <si>
    <t>Fan Max Flow Rate (m3/s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</si>
</sst>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</cellStyleXfs>
  <cellXfs count="88">
    <xf numFmtId="0" fontId="0" fillId="0" borderId="0" xfId="0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vertical="top" wrapText="1"/>
    </xf>
    <xf numFmtId="4" fontId="8" fillId="2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left" vertical="top"/>
    </xf>
    <xf numFmtId="4" fontId="7" fillId="3" borderId="0" xfId="0" applyNumberFormat="1" applyFont="1" applyFill="1" applyAlignment="1">
      <alignment horizontal="left" vertical="top"/>
    </xf>
    <xf numFmtId="4" fontId="7" fillId="0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center"/>
    </xf>
    <xf numFmtId="4" fontId="7" fillId="0" borderId="0" xfId="0" applyNumberFormat="1" applyFont="1" applyFill="1" applyAlignment="1">
      <alignment vertical="top"/>
    </xf>
    <xf numFmtId="4" fontId="8" fillId="0" borderId="0" xfId="0" applyNumberFormat="1" applyFont="1" applyFill="1" applyAlignment="1">
      <alignment vertical="top" wrapText="1"/>
    </xf>
    <xf numFmtId="4" fontId="7" fillId="0" borderId="0" xfId="0" applyNumberFormat="1" applyFont="1" applyAlignment="1">
      <alignment horizontal="center" vertical="top"/>
    </xf>
    <xf numFmtId="0" fontId="6" fillId="2" borderId="0" xfId="0" applyFont="1" applyFill="1" applyAlignment="1">
      <alignment vertical="top"/>
    </xf>
    <xf numFmtId="0" fontId="11" fillId="2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" borderId="0" xfId="0" applyFont="1" applyFill="1" applyAlignment="1">
      <alignment vertical="top" wrapText="1"/>
    </xf>
    <xf numFmtId="0" fontId="12" fillId="2" borderId="0" xfId="2" applyFont="1" applyFill="1" applyBorder="1" applyAlignment="1">
      <alignment horizontal="center" vertical="center" wrapText="1"/>
    </xf>
    <xf numFmtId="0" fontId="14" fillId="2" borderId="0" xfId="4" applyFont="1" applyFill="1" applyBorder="1" applyAlignment="1">
      <alignment wrapText="1"/>
    </xf>
    <xf numFmtId="2" fontId="14" fillId="2" borderId="0" xfId="4" applyNumberFormat="1" applyFont="1" applyFill="1" applyBorder="1" applyAlignment="1">
      <alignment horizontal="center" wrapText="1"/>
    </xf>
    <xf numFmtId="2" fontId="14" fillId="2" borderId="0" xfId="4" applyNumberFormat="1" applyFont="1" applyFill="1" applyAlignment="1">
      <alignment horizontal="center" wrapText="1"/>
    </xf>
    <xf numFmtId="0" fontId="2" fillId="0" borderId="0" xfId="4"/>
    <xf numFmtId="1" fontId="2" fillId="0" borderId="0" xfId="4" applyNumberFormat="1"/>
    <xf numFmtId="164" fontId="2" fillId="0" borderId="0" xfId="4" applyNumberFormat="1"/>
    <xf numFmtId="2" fontId="2" fillId="0" borderId="0" xfId="4" applyNumberFormat="1"/>
    <xf numFmtId="0" fontId="12" fillId="0" borderId="0" xfId="0" applyFont="1" applyAlignment="1">
      <alignment vertical="top" wrapText="1"/>
    </xf>
    <xf numFmtId="164" fontId="12" fillId="0" borderId="0" xfId="0" applyNumberFormat="1" applyFont="1" applyAlignment="1">
      <alignment vertical="top" wrapText="1"/>
    </xf>
    <xf numFmtId="3" fontId="12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/>
    </xf>
    <xf numFmtId="0" fontId="16" fillId="3" borderId="0" xfId="0" applyFont="1" applyFill="1" applyAlignment="1">
      <alignment horizontal="left" vertical="top"/>
    </xf>
    <xf numFmtId="3" fontId="12" fillId="3" borderId="0" xfId="0" applyNumberFormat="1" applyFont="1" applyFill="1" applyAlignment="1">
      <alignment vertical="top" wrapText="1"/>
    </xf>
    <xf numFmtId="0" fontId="12" fillId="0" borderId="0" xfId="0" applyFont="1" applyAlignment="1">
      <alignment horizontal="center" vertical="top" wrapText="1"/>
    </xf>
    <xf numFmtId="3" fontId="12" fillId="3" borderId="0" xfId="0" applyNumberFormat="1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165" fontId="11" fillId="0" borderId="0" xfId="0" applyNumberFormat="1" applyFont="1" applyAlignment="1">
      <alignment vertical="top" wrapText="1"/>
    </xf>
    <xf numFmtId="1" fontId="11" fillId="0" borderId="0" xfId="0" applyNumberFormat="1" applyFont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2"/>
    </xf>
    <xf numFmtId="4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 wrapText="1" indent="2"/>
    </xf>
    <xf numFmtId="2" fontId="11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1" fillId="0" borderId="0" xfId="0" applyNumberFormat="1" applyFont="1" applyFill="1" applyAlignment="1">
      <alignment vertical="top" wrapText="1"/>
    </xf>
    <xf numFmtId="11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3" fontId="11" fillId="0" borderId="0" xfId="0" applyNumberFormat="1" applyFont="1" applyAlignment="1">
      <alignment vertical="top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7" fillId="3" borderId="0" xfId="0" applyNumberFormat="1" applyFont="1" applyFill="1" applyAlignment="1">
      <alignment horizontal="left" vertical="top" wrapText="1"/>
    </xf>
    <xf numFmtId="167" fontId="7" fillId="0" borderId="0" xfId="0" applyNumberFormat="1" applyFont="1" applyAlignment="1">
      <alignment horizontal="center" vertical="top" wrapText="1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166" fontId="7" fillId="0" borderId="0" xfId="0" applyNumberFormat="1" applyFont="1" applyFill="1" applyAlignment="1">
      <alignment horizontal="center" vertical="top" wrapText="1"/>
    </xf>
    <xf numFmtId="168" fontId="7" fillId="0" borderId="0" xfId="0" applyNumberFormat="1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3" fontId="7" fillId="0" borderId="0" xfId="0" applyNumberFormat="1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0" xfId="0"/>
    <xf numFmtId="4" fontId="8" fillId="3" borderId="0" xfId="0" applyNumberFormat="1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/>
    </xf>
    <xf numFmtId="165" fontId="7" fillId="0" borderId="0" xfId="0" applyNumberFormat="1" applyFont="1" applyFill="1" applyAlignment="1">
      <alignment horizontal="center" vertical="top" wrapText="1"/>
    </xf>
    <xf numFmtId="165" fontId="7" fillId="0" borderId="0" xfId="0" applyNumberFormat="1" applyFont="1" applyAlignment="1">
      <alignment horizontal="center" vertical="top" wrapText="1"/>
    </xf>
    <xf numFmtId="4" fontId="22" fillId="0" borderId="0" xfId="0" applyNumberFormat="1" applyFont="1" applyFill="1" applyAlignment="1">
      <alignment horizontal="center" vertical="top" wrapText="1"/>
    </xf>
    <xf numFmtId="2" fontId="7" fillId="0" borderId="0" xfId="5" applyNumberFormat="1" applyFont="1" applyAlignment="1">
      <alignment horizontal="center" vertical="top" wrapText="1"/>
    </xf>
    <xf numFmtId="1" fontId="11" fillId="0" borderId="0" xfId="0" applyNumberFormat="1" applyFont="1" applyAlignment="1">
      <alignment vertical="top" wrapText="1"/>
    </xf>
    <xf numFmtId="0" fontId="1" fillId="0" borderId="0" xfId="0" applyFont="1" applyAlignment="1">
      <alignment vertical="top"/>
    </xf>
    <xf numFmtId="3" fontId="7" fillId="0" borderId="0" xfId="0" applyNumberFormat="1" applyFont="1" applyAlignment="1">
      <alignment horizontal="left" vertical="top" wrapText="1"/>
    </xf>
    <xf numFmtId="0" fontId="23" fillId="0" borderId="0" xfId="0" applyFont="1"/>
    <xf numFmtId="4" fontId="8" fillId="0" borderId="0" xfId="0" applyNumberFormat="1" applyFont="1" applyAlignment="1">
      <alignment vertical="top"/>
    </xf>
    <xf numFmtId="4" fontId="7" fillId="0" borderId="0" xfId="0" applyNumberFormat="1" applyFont="1" applyAlignment="1">
      <alignment horizontal="left" vertical="top" wrapText="1"/>
    </xf>
    <xf numFmtId="3" fontId="2" fillId="0" borderId="0" xfId="4" applyNumberFormat="1"/>
    <xf numFmtId="2" fontId="14" fillId="0" borderId="0" xfId="4" applyNumberFormat="1" applyFont="1"/>
    <xf numFmtId="0" fontId="8" fillId="0" borderId="0" xfId="0" applyFont="1" applyAlignment="1">
      <alignment horizontal="center" vertical="top" wrapText="1"/>
    </xf>
    <xf numFmtId="0" fontId="24" fillId="0" borderId="0" xfId="0" applyFont="1"/>
    <xf numFmtId="0" fontId="0" fillId="0" borderId="0" xfId="0" applyAlignment="1">
      <alignment vertical="top"/>
    </xf>
    <xf numFmtId="4" fontId="8" fillId="0" borderId="0" xfId="0" applyNumberFormat="1" applyFont="1" applyAlignment="1">
      <alignment vertical="top" wrapText="1"/>
    </xf>
    <xf numFmtId="4" fontId="8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 3" xfId="5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</xdr:row>
      <xdr:rowOff>57150</xdr:rowOff>
    </xdr:from>
    <xdr:to>
      <xdr:col>11</xdr:col>
      <xdr:colOff>428625</xdr:colOff>
      <xdr:row>34</xdr:row>
      <xdr:rowOff>83752</xdr:rowOff>
    </xdr:to>
    <xdr:pic>
      <xdr:nvPicPr>
        <xdr:cNvPr id="1052" name="Picture 9" descr="LgHote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390525"/>
          <a:ext cx="6229350" cy="42938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opLeftCell="D1" zoomScale="140" zoomScaleNormal="140" workbookViewId="0">
      <selection activeCell="D6" sqref="D6"/>
    </sheetView>
  </sheetViews>
  <sheetFormatPr defaultRowHeight="10.5" x14ac:dyDescent="0.15"/>
  <cols>
    <col min="1" max="1" width="17.83203125" customWidth="1"/>
    <col min="2" max="2" width="2.5" customWidth="1"/>
    <col min="3" max="3" width="44.83203125" customWidth="1"/>
    <col min="4" max="6" width="37" customWidth="1"/>
  </cols>
  <sheetData>
    <row r="1" spans="1:7" ht="18" x14ac:dyDescent="0.15">
      <c r="A1" s="18">
        <v>1</v>
      </c>
      <c r="B1" s="33" t="s">
        <v>370</v>
      </c>
      <c r="C1" s="17"/>
      <c r="D1" s="34"/>
      <c r="E1" s="34"/>
      <c r="F1" s="34"/>
    </row>
    <row r="2" spans="1:7" ht="18" x14ac:dyDescent="0.15">
      <c r="A2" s="18" t="s">
        <v>660</v>
      </c>
      <c r="B2" s="33"/>
      <c r="C2" s="17"/>
      <c r="D2" s="36" t="s">
        <v>608</v>
      </c>
      <c r="E2" s="36" t="s">
        <v>609</v>
      </c>
      <c r="F2" s="36" t="s">
        <v>610</v>
      </c>
    </row>
    <row r="3" spans="1:7" ht="14.25" x14ac:dyDescent="0.15">
      <c r="A3" s="28" t="s">
        <v>661</v>
      </c>
      <c r="B3" s="19"/>
      <c r="C3" s="38" t="s">
        <v>267</v>
      </c>
      <c r="D3" s="31">
        <v>11344.93</v>
      </c>
      <c r="E3" s="31">
        <v>11344.93</v>
      </c>
      <c r="F3" s="31">
        <v>11344.93</v>
      </c>
    </row>
    <row r="4" spans="1:7" ht="12.75" x14ac:dyDescent="0.15">
      <c r="A4" s="28" t="s">
        <v>662</v>
      </c>
      <c r="B4" s="19"/>
      <c r="C4" s="38" t="s">
        <v>74</v>
      </c>
      <c r="D4" s="18">
        <v>6</v>
      </c>
      <c r="E4" s="18">
        <v>6</v>
      </c>
      <c r="F4" s="18">
        <v>6</v>
      </c>
      <c r="G4" s="84" t="s">
        <v>696</v>
      </c>
    </row>
    <row r="5" spans="1:7" ht="12.75" x14ac:dyDescent="0.15">
      <c r="A5" s="28" t="s">
        <v>663</v>
      </c>
      <c r="B5" s="19"/>
      <c r="C5" s="44" t="s">
        <v>188</v>
      </c>
      <c r="D5" s="43">
        <v>0.5</v>
      </c>
      <c r="E5" s="43">
        <f>$D$5</f>
        <v>0.5</v>
      </c>
      <c r="F5" s="43">
        <f>$D$5</f>
        <v>0.5</v>
      </c>
    </row>
    <row r="6" spans="1:7" ht="12.75" x14ac:dyDescent="0.15">
      <c r="A6" s="28" t="s">
        <v>664</v>
      </c>
      <c r="B6" s="19"/>
      <c r="C6" s="38" t="s">
        <v>262</v>
      </c>
      <c r="D6" s="43">
        <v>3.1</v>
      </c>
      <c r="E6" s="43">
        <f>$D$6</f>
        <v>3.1</v>
      </c>
      <c r="F6" s="43">
        <f>$D$6</f>
        <v>3.1</v>
      </c>
      <c r="G6" s="84" t="s">
        <v>697</v>
      </c>
    </row>
    <row r="7" spans="1:7" ht="14.25" x14ac:dyDescent="0.15">
      <c r="A7" s="28" t="s">
        <v>665</v>
      </c>
      <c r="B7" s="19"/>
      <c r="C7" s="38" t="s">
        <v>268</v>
      </c>
      <c r="D7" s="46">
        <v>4462.84</v>
      </c>
      <c r="E7" s="31">
        <v>4462.84</v>
      </c>
      <c r="F7" s="31">
        <v>4462.84</v>
      </c>
    </row>
    <row r="8" spans="1:7" ht="12.75" x14ac:dyDescent="0.15">
      <c r="A8" s="28" t="s">
        <v>666</v>
      </c>
      <c r="B8" s="19"/>
      <c r="C8" s="38" t="s">
        <v>84</v>
      </c>
      <c r="D8" s="47">
        <v>0.75127053947636435</v>
      </c>
      <c r="E8" s="43">
        <v>0.75127053947636435</v>
      </c>
      <c r="F8" s="43">
        <v>0.75127053947636435</v>
      </c>
    </row>
    <row r="9" spans="1:7" ht="14.25" x14ac:dyDescent="0.15">
      <c r="A9" s="28" t="s">
        <v>667</v>
      </c>
      <c r="B9" s="19"/>
      <c r="C9" s="38" t="s">
        <v>268</v>
      </c>
      <c r="D9" s="31">
        <v>1477.55</v>
      </c>
      <c r="E9" s="31">
        <v>1477.55</v>
      </c>
      <c r="F9" s="31">
        <v>1477.55</v>
      </c>
    </row>
    <row r="10" spans="1:7" ht="14.25" x14ac:dyDescent="0.15">
      <c r="A10" s="28" t="s">
        <v>668</v>
      </c>
      <c r="B10" s="19"/>
      <c r="C10" s="38" t="s">
        <v>271</v>
      </c>
      <c r="D10" s="48">
        <v>1214.07</v>
      </c>
      <c r="E10" s="40">
        <v>1214.07</v>
      </c>
      <c r="F10" s="40">
        <v>1214.07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K1" workbookViewId="0">
      <selection activeCell="M4" sqref="M4"/>
    </sheetView>
  </sheetViews>
  <sheetFormatPr defaultRowHeight="10.5" x14ac:dyDescent="0.15"/>
  <cols>
    <col min="1" max="2" width="12" customWidth="1"/>
    <col min="3" max="3" width="46.5" customWidth="1"/>
    <col min="4" max="4" width="10.6640625" customWidth="1"/>
    <col min="5" max="5" width="7.1640625" customWidth="1"/>
    <col min="6" max="6" width="9.1640625" customWidth="1"/>
    <col min="7" max="7" width="12.6640625" customWidth="1"/>
    <col min="10" max="10" width="10.1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8">
        <v>2</v>
      </c>
      <c r="B1" s="18"/>
      <c r="C1" s="16" t="s">
        <v>237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1" x14ac:dyDescent="0.2">
      <c r="A2" s="28" t="s">
        <v>669</v>
      </c>
      <c r="B2" s="28" t="s">
        <v>660</v>
      </c>
      <c r="C2" s="19" t="s">
        <v>238</v>
      </c>
      <c r="D2" s="20" t="s">
        <v>239</v>
      </c>
      <c r="E2" s="20" t="s">
        <v>134</v>
      </c>
      <c r="F2" s="21" t="s">
        <v>687</v>
      </c>
      <c r="G2" s="21" t="s">
        <v>688</v>
      </c>
      <c r="H2" s="20" t="s">
        <v>240</v>
      </c>
      <c r="I2" s="20" t="s">
        <v>689</v>
      </c>
      <c r="J2" s="20" t="s">
        <v>690</v>
      </c>
      <c r="K2" s="22" t="s">
        <v>691</v>
      </c>
      <c r="L2" s="22" t="s">
        <v>241</v>
      </c>
      <c r="M2" s="22" t="s">
        <v>692</v>
      </c>
      <c r="N2" s="22" t="s">
        <v>693</v>
      </c>
      <c r="O2" s="22" t="s">
        <v>694</v>
      </c>
      <c r="P2" s="23" t="s">
        <v>242</v>
      </c>
      <c r="Q2" s="22" t="s">
        <v>243</v>
      </c>
      <c r="R2" s="22" t="s">
        <v>695</v>
      </c>
      <c r="S2" s="22" t="s">
        <v>244</v>
      </c>
      <c r="T2" s="22" t="s">
        <v>245</v>
      </c>
      <c r="U2" s="22" t="s">
        <v>97</v>
      </c>
    </row>
    <row r="3" spans="1:21" ht="12.75" x14ac:dyDescent="0.2">
      <c r="A3" s="28" t="s">
        <v>606</v>
      </c>
      <c r="B3" s="28" t="s">
        <v>188</v>
      </c>
      <c r="C3" s="28" t="s">
        <v>246</v>
      </c>
      <c r="D3" s="29"/>
      <c r="E3" s="29"/>
      <c r="F3" s="30">
        <v>11344.930000000002</v>
      </c>
      <c r="G3" s="30">
        <v>35185.060000000005</v>
      </c>
      <c r="H3" s="30"/>
      <c r="I3" s="30">
        <v>4462.8441461180437</v>
      </c>
      <c r="J3" s="30">
        <v>1214.3111281319966</v>
      </c>
      <c r="K3" s="30"/>
      <c r="L3" s="30">
        <f>F3/L6</f>
        <v>453.93464051471659</v>
      </c>
      <c r="M3" s="81">
        <v>9.9</v>
      </c>
      <c r="N3" s="81">
        <v>13.47828054</v>
      </c>
      <c r="O3" s="81">
        <v>18.378229082233133</v>
      </c>
      <c r="P3" s="30">
        <v>15229.989090000003</v>
      </c>
      <c r="Q3" s="27">
        <v>7.3772417949513835</v>
      </c>
      <c r="R3" s="27">
        <v>1.25</v>
      </c>
      <c r="S3" s="27"/>
      <c r="T3" s="27"/>
      <c r="U3" s="81">
        <v>0.4974477511</v>
      </c>
    </row>
    <row r="4" spans="1:21" ht="12.75" x14ac:dyDescent="0.2">
      <c r="A4" s="28" t="s">
        <v>605</v>
      </c>
      <c r="B4" s="28" t="s">
        <v>188</v>
      </c>
      <c r="C4" s="28" t="s">
        <v>246</v>
      </c>
      <c r="D4" s="29"/>
      <c r="E4" s="29"/>
      <c r="F4" s="30">
        <v>11344.930000000002</v>
      </c>
      <c r="G4" s="30">
        <v>35185.060000000005</v>
      </c>
      <c r="H4" s="30"/>
      <c r="I4" s="30">
        <v>4462.8441461180437</v>
      </c>
      <c r="J4" s="30">
        <v>1214.3111281319966</v>
      </c>
      <c r="K4" s="30"/>
      <c r="L4" s="30">
        <f>$L$3</f>
        <v>453.93464051471659</v>
      </c>
      <c r="M4" s="81">
        <f>$M$3</f>
        <v>9.9</v>
      </c>
      <c r="N4" s="81">
        <f>$N$3</f>
        <v>13.47828054</v>
      </c>
      <c r="O4" s="81">
        <v>18.378229082233133</v>
      </c>
      <c r="P4" s="30">
        <v>15229.989090000003</v>
      </c>
      <c r="Q4" s="27">
        <v>7.3772417949513835</v>
      </c>
      <c r="R4" s="27">
        <f>$R$3</f>
        <v>1.25</v>
      </c>
      <c r="S4" s="27"/>
      <c r="T4" s="27"/>
      <c r="U4" s="81">
        <f>$U$3</f>
        <v>0.4974477511</v>
      </c>
    </row>
    <row r="5" spans="1:21" ht="12.75" x14ac:dyDescent="0.2">
      <c r="A5" s="28" t="s">
        <v>605</v>
      </c>
      <c r="B5" s="28" t="s">
        <v>188</v>
      </c>
      <c r="C5" s="28" t="s">
        <v>246</v>
      </c>
      <c r="D5" s="29"/>
      <c r="E5" s="29"/>
      <c r="F5" s="30">
        <v>11344.930000000002</v>
      </c>
      <c r="G5" s="30">
        <v>35185.060000000005</v>
      </c>
      <c r="H5" s="30"/>
      <c r="I5" s="30">
        <v>4462.8441461180437</v>
      </c>
      <c r="J5" s="30">
        <v>1214.3111281319966</v>
      </c>
      <c r="K5" s="30"/>
      <c r="L5" s="30">
        <f>$L$3</f>
        <v>453.93464051471659</v>
      </c>
      <c r="M5" s="81">
        <f>$M$3</f>
        <v>9.9</v>
      </c>
      <c r="N5" s="81">
        <f>$N$3</f>
        <v>13.47828054</v>
      </c>
      <c r="O5" s="81">
        <v>18.378229082233133</v>
      </c>
      <c r="P5" s="30">
        <v>15229.989090000003</v>
      </c>
      <c r="Q5" s="27">
        <v>7.3772417949513835</v>
      </c>
      <c r="R5" s="27">
        <f>$R$3</f>
        <v>1.25</v>
      </c>
      <c r="S5" s="27"/>
      <c r="T5" s="27"/>
      <c r="U5" s="81">
        <f>$U$3</f>
        <v>0.4974477511</v>
      </c>
    </row>
    <row r="6" spans="1:21" x14ac:dyDescent="0.15">
      <c r="L6">
        <v>24.992430599999999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50" zoomScaleNormal="150" workbookViewId="0">
      <selection activeCell="E10" sqref="E10"/>
    </sheetView>
  </sheetViews>
  <sheetFormatPr defaultRowHeight="10.5" x14ac:dyDescent="0.15"/>
  <cols>
    <col min="2" max="2" width="11.6640625" customWidth="1"/>
    <col min="3" max="3" width="2.5" customWidth="1"/>
    <col min="4" max="4" width="34.83203125" bestFit="1" customWidth="1"/>
    <col min="5" max="20" width="17" customWidth="1"/>
  </cols>
  <sheetData>
    <row r="1" spans="1:20" ht="20.25" x14ac:dyDescent="0.15">
      <c r="A1" s="4">
        <v>3</v>
      </c>
      <c r="B1" s="4"/>
      <c r="C1" s="1" t="s">
        <v>189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1.25" x14ac:dyDescent="0.15">
      <c r="A2" s="14" t="s">
        <v>669</v>
      </c>
      <c r="B2" s="14" t="s">
        <v>660</v>
      </c>
      <c r="C2" s="86"/>
      <c r="D2" s="86"/>
      <c r="E2" s="6" t="s">
        <v>140</v>
      </c>
      <c r="F2" s="6" t="s">
        <v>141</v>
      </c>
      <c r="G2" s="6" t="s">
        <v>142</v>
      </c>
      <c r="H2" s="6" t="s">
        <v>143</v>
      </c>
      <c r="I2" s="6" t="s">
        <v>144</v>
      </c>
      <c r="J2" s="6" t="s">
        <v>145</v>
      </c>
      <c r="K2" s="6" t="s">
        <v>146</v>
      </c>
      <c r="L2" s="6" t="s">
        <v>147</v>
      </c>
      <c r="M2" s="6" t="s">
        <v>148</v>
      </c>
      <c r="N2" s="6" t="s">
        <v>149</v>
      </c>
      <c r="O2" s="6" t="s">
        <v>303</v>
      </c>
      <c r="P2" s="6" t="s">
        <v>150</v>
      </c>
      <c r="Q2" s="6" t="s">
        <v>151</v>
      </c>
      <c r="R2" s="6" t="s">
        <v>152</v>
      </c>
      <c r="S2" s="6" t="s">
        <v>153</v>
      </c>
      <c r="T2" s="6" t="s">
        <v>154</v>
      </c>
    </row>
    <row r="3" spans="1:20" ht="11.25" x14ac:dyDescent="0.15">
      <c r="A3" s="4" t="s">
        <v>606</v>
      </c>
      <c r="B3" s="82" t="s">
        <v>670</v>
      </c>
      <c r="C3" s="5"/>
      <c r="D3" s="9" t="s">
        <v>54</v>
      </c>
      <c r="E3" s="10" t="s">
        <v>55</v>
      </c>
      <c r="F3" s="11" t="s">
        <v>56</v>
      </c>
      <c r="G3" s="11" t="s">
        <v>57</v>
      </c>
      <c r="H3" s="11" t="s">
        <v>58</v>
      </c>
      <c r="I3" s="11" t="s">
        <v>329</v>
      </c>
      <c r="J3" s="11" t="s">
        <v>59</v>
      </c>
      <c r="K3" s="11" t="s">
        <v>60</v>
      </c>
      <c r="L3" s="11" t="s">
        <v>61</v>
      </c>
      <c r="M3" s="11" t="s">
        <v>62</v>
      </c>
      <c r="N3" s="11" t="s">
        <v>63</v>
      </c>
      <c r="O3" s="11" t="s">
        <v>64</v>
      </c>
      <c r="P3" s="11" t="s">
        <v>65</v>
      </c>
      <c r="Q3" s="11" t="s">
        <v>66</v>
      </c>
      <c r="R3" s="11" t="s">
        <v>67</v>
      </c>
      <c r="S3" s="11">
        <v>7</v>
      </c>
      <c r="T3" s="11">
        <v>8</v>
      </c>
    </row>
    <row r="4" spans="1:20" ht="11.25" x14ac:dyDescent="0.15">
      <c r="A4" s="4" t="s">
        <v>606</v>
      </c>
      <c r="B4" s="82" t="s">
        <v>671</v>
      </c>
      <c r="C4" s="5"/>
      <c r="D4" s="9" t="s">
        <v>83</v>
      </c>
      <c r="E4" s="10" t="s">
        <v>698</v>
      </c>
      <c r="F4" s="10" t="s">
        <v>698</v>
      </c>
      <c r="G4" s="10" t="s">
        <v>698</v>
      </c>
      <c r="H4" s="10" t="s">
        <v>698</v>
      </c>
      <c r="I4" s="10" t="s">
        <v>698</v>
      </c>
      <c r="J4" s="10" t="s">
        <v>698</v>
      </c>
      <c r="K4" s="10" t="s">
        <v>698</v>
      </c>
      <c r="L4" s="10" t="s">
        <v>698</v>
      </c>
      <c r="M4" s="10" t="s">
        <v>698</v>
      </c>
      <c r="N4" s="10" t="s">
        <v>698</v>
      </c>
      <c r="O4" s="10" t="s">
        <v>698</v>
      </c>
      <c r="P4" s="10" t="s">
        <v>698</v>
      </c>
      <c r="Q4" s="10" t="s">
        <v>698</v>
      </c>
      <c r="R4" s="10" t="s">
        <v>698</v>
      </c>
      <c r="S4" s="10" t="s">
        <v>698</v>
      </c>
      <c r="T4" s="10" t="s">
        <v>698</v>
      </c>
    </row>
    <row r="5" spans="1:20" ht="11.25" x14ac:dyDescent="0.15">
      <c r="A5" s="4" t="s">
        <v>606</v>
      </c>
      <c r="B5" s="82" t="s">
        <v>672</v>
      </c>
      <c r="C5" s="5"/>
      <c r="D5" s="9" t="s">
        <v>227</v>
      </c>
      <c r="E5" s="10">
        <f>1/E38</f>
        <v>0.3968253968253968</v>
      </c>
      <c r="F5" s="10">
        <f>$E$5</f>
        <v>0.3968253968253968</v>
      </c>
      <c r="G5" s="10">
        <f t="shared" ref="G5:T5" si="0">$E$5</f>
        <v>0.3968253968253968</v>
      </c>
      <c r="H5" s="10">
        <f t="shared" si="0"/>
        <v>0.3968253968253968</v>
      </c>
      <c r="I5" s="10">
        <f t="shared" si="0"/>
        <v>0.3968253968253968</v>
      </c>
      <c r="J5" s="10">
        <f t="shared" si="0"/>
        <v>0.3968253968253968</v>
      </c>
      <c r="K5" s="10">
        <f t="shared" si="0"/>
        <v>0.3968253968253968</v>
      </c>
      <c r="L5" s="10">
        <f t="shared" si="0"/>
        <v>0.3968253968253968</v>
      </c>
      <c r="M5" s="10">
        <f t="shared" si="0"/>
        <v>0.3968253968253968</v>
      </c>
      <c r="N5" s="10">
        <f t="shared" si="0"/>
        <v>0.3968253968253968</v>
      </c>
      <c r="O5" s="10">
        <f t="shared" si="0"/>
        <v>0.3968253968253968</v>
      </c>
      <c r="P5" s="10">
        <f t="shared" si="0"/>
        <v>0.3968253968253968</v>
      </c>
      <c r="Q5" s="10">
        <f t="shared" si="0"/>
        <v>0.3968253968253968</v>
      </c>
      <c r="R5" s="10">
        <f t="shared" si="0"/>
        <v>0.3968253968253968</v>
      </c>
      <c r="S5" s="10">
        <f t="shared" si="0"/>
        <v>0.3968253968253968</v>
      </c>
      <c r="T5" s="10">
        <f t="shared" si="0"/>
        <v>0.3968253968253968</v>
      </c>
    </row>
    <row r="6" spans="1:20" ht="11.25" x14ac:dyDescent="0.15">
      <c r="A6" s="4" t="s">
        <v>606</v>
      </c>
      <c r="B6" s="82" t="s">
        <v>673</v>
      </c>
      <c r="C6" s="5"/>
      <c r="D6" s="12" t="s">
        <v>83</v>
      </c>
      <c r="E6" s="10" t="s">
        <v>302</v>
      </c>
      <c r="F6" s="10" t="s">
        <v>302</v>
      </c>
      <c r="G6" s="10" t="s">
        <v>302</v>
      </c>
      <c r="H6" s="10" t="s">
        <v>302</v>
      </c>
      <c r="I6" s="10" t="s">
        <v>302</v>
      </c>
      <c r="J6" s="10" t="s">
        <v>302</v>
      </c>
      <c r="K6" s="10" t="s">
        <v>302</v>
      </c>
      <c r="L6" s="10" t="s">
        <v>302</v>
      </c>
      <c r="M6" s="10" t="s">
        <v>302</v>
      </c>
      <c r="N6" s="10" t="s">
        <v>302</v>
      </c>
      <c r="O6" s="10" t="s">
        <v>302</v>
      </c>
      <c r="P6" s="10" t="s">
        <v>302</v>
      </c>
      <c r="Q6" s="10" t="s">
        <v>302</v>
      </c>
      <c r="R6" s="10" t="s">
        <v>302</v>
      </c>
      <c r="S6" s="10" t="s">
        <v>302</v>
      </c>
      <c r="T6" s="10" t="s">
        <v>302</v>
      </c>
    </row>
    <row r="7" spans="1:20" ht="11.25" x14ac:dyDescent="0.15">
      <c r="A7" s="4" t="s">
        <v>606</v>
      </c>
      <c r="B7" s="82" t="s">
        <v>674</v>
      </c>
      <c r="C7" s="5"/>
      <c r="D7" s="9" t="s">
        <v>227</v>
      </c>
      <c r="E7" s="10">
        <v>1.43</v>
      </c>
      <c r="F7" s="10">
        <f>$E$7</f>
        <v>1.43</v>
      </c>
      <c r="G7" s="10">
        <f t="shared" ref="G7:T7" si="1">$E$7</f>
        <v>1.43</v>
      </c>
      <c r="H7" s="10">
        <f t="shared" si="1"/>
        <v>1.43</v>
      </c>
      <c r="I7" s="10">
        <f t="shared" si="1"/>
        <v>1.43</v>
      </c>
      <c r="J7" s="10">
        <f t="shared" si="1"/>
        <v>1.43</v>
      </c>
      <c r="K7" s="10">
        <f t="shared" si="1"/>
        <v>1.43</v>
      </c>
      <c r="L7" s="10">
        <f t="shared" si="1"/>
        <v>1.43</v>
      </c>
      <c r="M7" s="10">
        <f t="shared" si="1"/>
        <v>1.43</v>
      </c>
      <c r="N7" s="10">
        <f t="shared" si="1"/>
        <v>1.43</v>
      </c>
      <c r="O7" s="10">
        <f t="shared" si="1"/>
        <v>1.43</v>
      </c>
      <c r="P7" s="10">
        <f t="shared" si="1"/>
        <v>1.43</v>
      </c>
      <c r="Q7" s="10">
        <f t="shared" si="1"/>
        <v>1.43</v>
      </c>
      <c r="R7" s="10">
        <f t="shared" si="1"/>
        <v>1.43</v>
      </c>
      <c r="S7" s="10">
        <f t="shared" si="1"/>
        <v>1.43</v>
      </c>
      <c r="T7" s="10">
        <f t="shared" si="1"/>
        <v>1.43</v>
      </c>
    </row>
    <row r="8" spans="1:20" ht="11.25" x14ac:dyDescent="0.15">
      <c r="A8" s="4" t="s">
        <v>606</v>
      </c>
      <c r="B8" s="82" t="s">
        <v>675</v>
      </c>
      <c r="C8" s="5"/>
      <c r="D8" s="9" t="s">
        <v>228</v>
      </c>
      <c r="E8" s="10">
        <v>3.18</v>
      </c>
      <c r="F8" s="10">
        <f>$E$8</f>
        <v>3.18</v>
      </c>
      <c r="G8" s="10">
        <f t="shared" ref="G8:T8" si="2">$E$8</f>
        <v>3.18</v>
      </c>
      <c r="H8" s="10">
        <f t="shared" si="2"/>
        <v>3.18</v>
      </c>
      <c r="I8" s="10">
        <f t="shared" si="2"/>
        <v>3.18</v>
      </c>
      <c r="J8" s="10">
        <f t="shared" si="2"/>
        <v>3.18</v>
      </c>
      <c r="K8" s="10">
        <f t="shared" si="2"/>
        <v>3.18</v>
      </c>
      <c r="L8" s="10">
        <f t="shared" si="2"/>
        <v>3.18</v>
      </c>
      <c r="M8" s="10">
        <f t="shared" si="2"/>
        <v>3.18</v>
      </c>
      <c r="N8" s="10">
        <f t="shared" si="2"/>
        <v>3.18</v>
      </c>
      <c r="O8" s="10">
        <f t="shared" si="2"/>
        <v>3.18</v>
      </c>
      <c r="P8" s="10">
        <f t="shared" si="2"/>
        <v>3.18</v>
      </c>
      <c r="Q8" s="10">
        <f t="shared" si="2"/>
        <v>3.18</v>
      </c>
      <c r="R8" s="10">
        <f t="shared" si="2"/>
        <v>3.18</v>
      </c>
      <c r="S8" s="10">
        <f t="shared" si="2"/>
        <v>3.18</v>
      </c>
      <c r="T8" s="10">
        <f t="shared" si="2"/>
        <v>3.18</v>
      </c>
    </row>
    <row r="9" spans="1:20" ht="11.25" x14ac:dyDescent="0.15">
      <c r="A9" s="4" t="s">
        <v>606</v>
      </c>
      <c r="B9" s="82" t="s">
        <v>87</v>
      </c>
      <c r="C9" s="5"/>
      <c r="D9" s="9" t="s">
        <v>87</v>
      </c>
      <c r="E9" s="10">
        <v>0.6</v>
      </c>
      <c r="F9" s="10">
        <f>$E$9</f>
        <v>0.6</v>
      </c>
      <c r="G9" s="10">
        <f t="shared" ref="G9:T9" si="3">$E$9</f>
        <v>0.6</v>
      </c>
      <c r="H9" s="10">
        <f t="shared" si="3"/>
        <v>0.6</v>
      </c>
      <c r="I9" s="10">
        <f t="shared" si="3"/>
        <v>0.6</v>
      </c>
      <c r="J9" s="10">
        <f t="shared" si="3"/>
        <v>0.6</v>
      </c>
      <c r="K9" s="10">
        <f t="shared" si="3"/>
        <v>0.6</v>
      </c>
      <c r="L9" s="10">
        <f t="shared" si="3"/>
        <v>0.6</v>
      </c>
      <c r="M9" s="10">
        <f t="shared" si="3"/>
        <v>0.6</v>
      </c>
      <c r="N9" s="10">
        <f t="shared" si="3"/>
        <v>0.6</v>
      </c>
      <c r="O9" s="10">
        <f t="shared" si="3"/>
        <v>0.6</v>
      </c>
      <c r="P9" s="10">
        <f t="shared" si="3"/>
        <v>0.6</v>
      </c>
      <c r="Q9" s="10">
        <f t="shared" si="3"/>
        <v>0.6</v>
      </c>
      <c r="R9" s="10">
        <f t="shared" si="3"/>
        <v>0.6</v>
      </c>
      <c r="S9" s="10">
        <f t="shared" si="3"/>
        <v>0.6</v>
      </c>
      <c r="T9" s="10">
        <f t="shared" si="3"/>
        <v>0.6</v>
      </c>
    </row>
    <row r="10" spans="1:20" ht="11.25" x14ac:dyDescent="0.15">
      <c r="A10" s="4" t="s">
        <v>606</v>
      </c>
      <c r="B10" s="82" t="s">
        <v>98</v>
      </c>
      <c r="C10" s="5"/>
      <c r="D10" s="9" t="s">
        <v>191</v>
      </c>
      <c r="E10" s="10">
        <v>1494.1123400000001</v>
      </c>
      <c r="F10" s="10">
        <v>1512.0242000000001</v>
      </c>
      <c r="G10" s="10">
        <v>1260.7740000000001</v>
      </c>
      <c r="H10" s="10">
        <v>1354.1927800000001</v>
      </c>
      <c r="I10" s="10">
        <v>909.75619999999992</v>
      </c>
      <c r="J10" s="10">
        <v>987.05934000000002</v>
      </c>
      <c r="K10" s="10">
        <v>637.60845999999992</v>
      </c>
      <c r="L10" s="10">
        <v>1379.69696</v>
      </c>
      <c r="M10" s="10">
        <v>718.57986000000005</v>
      </c>
      <c r="N10" s="10">
        <v>706.25747999999999</v>
      </c>
      <c r="O10" s="10">
        <v>1272.31044</v>
      </c>
      <c r="P10" s="10">
        <v>606.69031999999993</v>
      </c>
      <c r="Q10" s="10">
        <v>1259.20544</v>
      </c>
      <c r="R10" s="10">
        <v>571.60050000000001</v>
      </c>
      <c r="S10" s="10">
        <v>971.57884000000001</v>
      </c>
      <c r="T10" s="10">
        <v>509.57434000000006</v>
      </c>
    </row>
    <row r="11" spans="1:20" ht="11.25" x14ac:dyDescent="0.15">
      <c r="A11" s="4" t="s">
        <v>606</v>
      </c>
      <c r="B11" s="82" t="s">
        <v>676</v>
      </c>
      <c r="C11" s="5"/>
      <c r="D11" s="9" t="s">
        <v>310</v>
      </c>
      <c r="E11" s="10">
        <v>2853.35707</v>
      </c>
      <c r="F11" s="10">
        <v>3547.8467200000005</v>
      </c>
      <c r="G11" s="10">
        <v>3087.6181200000001</v>
      </c>
      <c r="H11" s="10">
        <v>3800.5772000000002</v>
      </c>
      <c r="I11" s="10">
        <v>2890.33079</v>
      </c>
      <c r="J11" s="10">
        <v>3287.22705</v>
      </c>
      <c r="K11" s="10">
        <v>3102.2630199999999</v>
      </c>
      <c r="L11" s="10">
        <v>4155.4363800000001</v>
      </c>
      <c r="M11" s="10">
        <v>3407.0826299999999</v>
      </c>
      <c r="N11" s="10">
        <v>3635.3411299999998</v>
      </c>
      <c r="O11" s="10">
        <v>4724.0540899999996</v>
      </c>
      <c r="P11" s="10">
        <v>3931.2693100000001</v>
      </c>
      <c r="Q11" s="10">
        <v>5068.47055</v>
      </c>
      <c r="R11" s="10">
        <v>4659.6447699999999</v>
      </c>
      <c r="S11" s="10">
        <v>5144.6647699999994</v>
      </c>
      <c r="T11" s="10">
        <v>6251.9205099999999</v>
      </c>
    </row>
    <row r="12" spans="1:20" ht="11.25" x14ac:dyDescent="0.15">
      <c r="A12" s="4" t="s">
        <v>606</v>
      </c>
      <c r="B12" s="82" t="s">
        <v>677</v>
      </c>
      <c r="C12" s="5"/>
      <c r="D12" s="9" t="s">
        <v>375</v>
      </c>
      <c r="E12" s="61">
        <v>2.2308395280000002</v>
      </c>
      <c r="F12" s="61">
        <f>$E$12</f>
        <v>2.2308395280000002</v>
      </c>
      <c r="G12" s="61">
        <f t="shared" ref="G12:T12" si="4">$E$12</f>
        <v>2.2308395280000002</v>
      </c>
      <c r="H12" s="61">
        <f t="shared" si="4"/>
        <v>2.2308395280000002</v>
      </c>
      <c r="I12" s="61">
        <f t="shared" si="4"/>
        <v>2.2308395280000002</v>
      </c>
      <c r="J12" s="61">
        <f t="shared" si="4"/>
        <v>2.2308395280000002</v>
      </c>
      <c r="K12" s="61">
        <f t="shared" si="4"/>
        <v>2.2308395280000002</v>
      </c>
      <c r="L12" s="61">
        <f t="shared" si="4"/>
        <v>2.2308395280000002</v>
      </c>
      <c r="M12" s="61">
        <f t="shared" si="4"/>
        <v>2.2308395280000002</v>
      </c>
      <c r="N12" s="61">
        <f t="shared" si="4"/>
        <v>2.2308395280000002</v>
      </c>
      <c r="O12" s="61">
        <f t="shared" si="4"/>
        <v>2.2308395280000002</v>
      </c>
      <c r="P12" s="61">
        <f t="shared" si="4"/>
        <v>2.2308395280000002</v>
      </c>
      <c r="Q12" s="61">
        <f t="shared" si="4"/>
        <v>2.2308395280000002</v>
      </c>
      <c r="R12" s="61">
        <f t="shared" si="4"/>
        <v>2.2308395280000002</v>
      </c>
      <c r="S12" s="61">
        <f t="shared" si="4"/>
        <v>2.2308395280000002</v>
      </c>
      <c r="T12" s="61">
        <f t="shared" si="4"/>
        <v>2.2308395280000002</v>
      </c>
    </row>
    <row r="13" spans="1:20" ht="11.25" x14ac:dyDescent="0.15">
      <c r="A13" s="4" t="s">
        <v>606</v>
      </c>
      <c r="B13" s="82" t="s">
        <v>678</v>
      </c>
      <c r="C13" s="5"/>
      <c r="D13" s="9" t="s">
        <v>310</v>
      </c>
      <c r="E13" s="10">
        <v>0.76</v>
      </c>
      <c r="F13" s="10">
        <v>0.76</v>
      </c>
      <c r="G13" s="10">
        <v>0.76</v>
      </c>
      <c r="H13" s="10">
        <v>0.76</v>
      </c>
      <c r="I13" s="10">
        <v>0.76</v>
      </c>
      <c r="J13" s="10">
        <v>0.76</v>
      </c>
      <c r="K13" s="10">
        <v>0.76</v>
      </c>
      <c r="L13" s="10">
        <v>0.76</v>
      </c>
      <c r="M13" s="10">
        <v>0.76</v>
      </c>
      <c r="N13" s="10">
        <v>0.76</v>
      </c>
      <c r="O13" s="10">
        <v>0.76</v>
      </c>
      <c r="P13" s="10">
        <v>0.76</v>
      </c>
      <c r="Q13" s="10">
        <v>0.76</v>
      </c>
      <c r="R13" s="10">
        <v>0.76</v>
      </c>
      <c r="S13" s="10">
        <v>0.76</v>
      </c>
      <c r="T13" s="10">
        <v>0.76</v>
      </c>
    </row>
    <row r="14" spans="1:20" ht="11.25" x14ac:dyDescent="0.15">
      <c r="A14" s="4" t="s">
        <v>606</v>
      </c>
      <c r="B14" s="82" t="s">
        <v>700</v>
      </c>
      <c r="C14" s="5"/>
      <c r="D14" s="9" t="s">
        <v>701</v>
      </c>
      <c r="E14" s="10">
        <v>92.789999999999992</v>
      </c>
      <c r="F14" s="10">
        <v>93.52000000000001</v>
      </c>
      <c r="G14" s="10">
        <v>95.85</v>
      </c>
      <c r="H14" s="10">
        <v>95.16</v>
      </c>
      <c r="I14" s="10">
        <v>91.56</v>
      </c>
      <c r="J14" s="10">
        <v>96.47</v>
      </c>
      <c r="K14" s="10">
        <v>90.78</v>
      </c>
      <c r="L14" s="10">
        <v>93.85</v>
      </c>
      <c r="M14" s="10">
        <v>98.44</v>
      </c>
      <c r="N14" s="10">
        <v>93.009999999999991</v>
      </c>
      <c r="O14" s="10">
        <v>90.81</v>
      </c>
      <c r="P14" s="10">
        <v>94.8</v>
      </c>
      <c r="Q14" s="10">
        <v>91.109999999999985</v>
      </c>
      <c r="R14" s="10">
        <v>93.34</v>
      </c>
      <c r="S14" s="10">
        <v>89.72999999999999</v>
      </c>
      <c r="T14" s="10">
        <v>89.24</v>
      </c>
    </row>
    <row r="15" spans="1:20" ht="11.25" x14ac:dyDescent="0.15">
      <c r="A15" s="4" t="s">
        <v>605</v>
      </c>
      <c r="B15" s="82" t="s">
        <v>671</v>
      </c>
      <c r="C15" s="5"/>
      <c r="D15" s="9" t="s">
        <v>83</v>
      </c>
      <c r="E15" s="10" t="s">
        <v>698</v>
      </c>
      <c r="F15" s="10" t="s">
        <v>698</v>
      </c>
      <c r="G15" s="10" t="s">
        <v>698</v>
      </c>
      <c r="H15" s="10" t="s">
        <v>698</v>
      </c>
      <c r="I15" s="10" t="s">
        <v>698</v>
      </c>
      <c r="J15" s="10" t="s">
        <v>698</v>
      </c>
      <c r="K15" s="10" t="s">
        <v>698</v>
      </c>
      <c r="L15" s="10" t="s">
        <v>698</v>
      </c>
      <c r="M15" s="10" t="s">
        <v>698</v>
      </c>
      <c r="N15" s="10" t="s">
        <v>698</v>
      </c>
      <c r="O15" s="10" t="s">
        <v>698</v>
      </c>
      <c r="P15" s="10" t="s">
        <v>698</v>
      </c>
      <c r="Q15" s="10" t="s">
        <v>698</v>
      </c>
      <c r="R15" s="10" t="s">
        <v>698</v>
      </c>
      <c r="S15" s="10" t="s">
        <v>698</v>
      </c>
      <c r="T15" s="10" t="s">
        <v>698</v>
      </c>
    </row>
    <row r="16" spans="1:20" ht="11.25" x14ac:dyDescent="0.15">
      <c r="A16" s="4" t="s">
        <v>605</v>
      </c>
      <c r="B16" s="82" t="s">
        <v>672</v>
      </c>
      <c r="C16" s="5"/>
      <c r="D16" s="9" t="s">
        <v>227</v>
      </c>
      <c r="E16" s="10">
        <f>$E$5</f>
        <v>0.3968253968253968</v>
      </c>
      <c r="F16" s="10">
        <f t="shared" ref="F16:T16" si="5">$E$5</f>
        <v>0.3968253968253968</v>
      </c>
      <c r="G16" s="10">
        <f t="shared" si="5"/>
        <v>0.3968253968253968</v>
      </c>
      <c r="H16" s="10">
        <f t="shared" si="5"/>
        <v>0.3968253968253968</v>
      </c>
      <c r="I16" s="10">
        <f t="shared" si="5"/>
        <v>0.3968253968253968</v>
      </c>
      <c r="J16" s="10">
        <f t="shared" si="5"/>
        <v>0.3968253968253968</v>
      </c>
      <c r="K16" s="10">
        <f t="shared" si="5"/>
        <v>0.3968253968253968</v>
      </c>
      <c r="L16" s="10">
        <f t="shared" si="5"/>
        <v>0.3968253968253968</v>
      </c>
      <c r="M16" s="10">
        <f t="shared" si="5"/>
        <v>0.3968253968253968</v>
      </c>
      <c r="N16" s="10">
        <f t="shared" si="5"/>
        <v>0.3968253968253968</v>
      </c>
      <c r="O16" s="10">
        <f t="shared" si="5"/>
        <v>0.3968253968253968</v>
      </c>
      <c r="P16" s="10">
        <f t="shared" si="5"/>
        <v>0.3968253968253968</v>
      </c>
      <c r="Q16" s="10">
        <f t="shared" si="5"/>
        <v>0.3968253968253968</v>
      </c>
      <c r="R16" s="10">
        <f t="shared" si="5"/>
        <v>0.3968253968253968</v>
      </c>
      <c r="S16" s="10">
        <f t="shared" si="5"/>
        <v>0.3968253968253968</v>
      </c>
      <c r="T16" s="10">
        <f t="shared" si="5"/>
        <v>0.3968253968253968</v>
      </c>
    </row>
    <row r="17" spans="1:20" ht="11.25" x14ac:dyDescent="0.15">
      <c r="A17" s="4" t="s">
        <v>605</v>
      </c>
      <c r="B17" s="82" t="s">
        <v>673</v>
      </c>
      <c r="C17" s="5"/>
      <c r="D17" s="12" t="s">
        <v>83</v>
      </c>
      <c r="E17" s="10" t="s">
        <v>302</v>
      </c>
      <c r="F17" s="10" t="s">
        <v>302</v>
      </c>
      <c r="G17" s="10" t="s">
        <v>302</v>
      </c>
      <c r="H17" s="10" t="s">
        <v>302</v>
      </c>
      <c r="I17" s="10" t="s">
        <v>302</v>
      </c>
      <c r="J17" s="10" t="s">
        <v>302</v>
      </c>
      <c r="K17" s="10" t="s">
        <v>302</v>
      </c>
      <c r="L17" s="10" t="s">
        <v>302</v>
      </c>
      <c r="M17" s="10" t="s">
        <v>302</v>
      </c>
      <c r="N17" s="10" t="s">
        <v>302</v>
      </c>
      <c r="O17" s="10" t="s">
        <v>302</v>
      </c>
      <c r="P17" s="10" t="s">
        <v>302</v>
      </c>
      <c r="Q17" s="10" t="s">
        <v>302</v>
      </c>
      <c r="R17" s="10" t="s">
        <v>302</v>
      </c>
      <c r="S17" s="10" t="s">
        <v>302</v>
      </c>
      <c r="T17" s="10" t="s">
        <v>302</v>
      </c>
    </row>
    <row r="18" spans="1:20" ht="11.25" x14ac:dyDescent="0.15">
      <c r="A18" s="4" t="s">
        <v>605</v>
      </c>
      <c r="B18" s="82" t="s">
        <v>674</v>
      </c>
      <c r="C18" s="5"/>
      <c r="D18" s="9" t="s">
        <v>227</v>
      </c>
      <c r="E18" s="10">
        <f>$E$7</f>
        <v>1.43</v>
      </c>
      <c r="F18" s="10">
        <f t="shared" ref="F18:T18" si="6">$E$7</f>
        <v>1.43</v>
      </c>
      <c r="G18" s="10">
        <f t="shared" si="6"/>
        <v>1.43</v>
      </c>
      <c r="H18" s="10">
        <f t="shared" si="6"/>
        <v>1.43</v>
      </c>
      <c r="I18" s="10">
        <f t="shared" si="6"/>
        <v>1.43</v>
      </c>
      <c r="J18" s="10">
        <f t="shared" si="6"/>
        <v>1.43</v>
      </c>
      <c r="K18" s="10">
        <f t="shared" si="6"/>
        <v>1.43</v>
      </c>
      <c r="L18" s="10">
        <f t="shared" si="6"/>
        <v>1.43</v>
      </c>
      <c r="M18" s="10">
        <f t="shared" si="6"/>
        <v>1.43</v>
      </c>
      <c r="N18" s="10">
        <f t="shared" si="6"/>
        <v>1.43</v>
      </c>
      <c r="O18" s="10">
        <f t="shared" si="6"/>
        <v>1.43</v>
      </c>
      <c r="P18" s="10">
        <f t="shared" si="6"/>
        <v>1.43</v>
      </c>
      <c r="Q18" s="10">
        <f t="shared" si="6"/>
        <v>1.43</v>
      </c>
      <c r="R18" s="10">
        <f t="shared" si="6"/>
        <v>1.43</v>
      </c>
      <c r="S18" s="10">
        <f t="shared" si="6"/>
        <v>1.43</v>
      </c>
      <c r="T18" s="10">
        <f t="shared" si="6"/>
        <v>1.43</v>
      </c>
    </row>
    <row r="19" spans="1:20" ht="11.25" x14ac:dyDescent="0.15">
      <c r="A19" s="4" t="s">
        <v>605</v>
      </c>
      <c r="B19" s="82" t="s">
        <v>675</v>
      </c>
      <c r="C19" s="5"/>
      <c r="D19" s="9" t="s">
        <v>228</v>
      </c>
      <c r="E19" s="10">
        <f>$E$8</f>
        <v>3.18</v>
      </c>
      <c r="F19" s="10">
        <f t="shared" ref="F19:T19" si="7">$E$8</f>
        <v>3.18</v>
      </c>
      <c r="G19" s="10">
        <f t="shared" si="7"/>
        <v>3.18</v>
      </c>
      <c r="H19" s="10">
        <f t="shared" si="7"/>
        <v>3.18</v>
      </c>
      <c r="I19" s="10">
        <f t="shared" si="7"/>
        <v>3.18</v>
      </c>
      <c r="J19" s="10">
        <f t="shared" si="7"/>
        <v>3.18</v>
      </c>
      <c r="K19" s="10">
        <f t="shared" si="7"/>
        <v>3.18</v>
      </c>
      <c r="L19" s="10">
        <f t="shared" si="7"/>
        <v>3.18</v>
      </c>
      <c r="M19" s="10">
        <f t="shared" si="7"/>
        <v>3.18</v>
      </c>
      <c r="N19" s="10">
        <f t="shared" si="7"/>
        <v>3.18</v>
      </c>
      <c r="O19" s="10">
        <f t="shared" si="7"/>
        <v>3.18</v>
      </c>
      <c r="P19" s="10">
        <f t="shared" si="7"/>
        <v>3.18</v>
      </c>
      <c r="Q19" s="10">
        <f t="shared" si="7"/>
        <v>3.18</v>
      </c>
      <c r="R19" s="10">
        <f t="shared" si="7"/>
        <v>3.18</v>
      </c>
      <c r="S19" s="10">
        <f t="shared" si="7"/>
        <v>3.18</v>
      </c>
      <c r="T19" s="10">
        <f t="shared" si="7"/>
        <v>3.18</v>
      </c>
    </row>
    <row r="20" spans="1:20" ht="11.25" x14ac:dyDescent="0.15">
      <c r="A20" s="4" t="s">
        <v>605</v>
      </c>
      <c r="B20" s="82" t="s">
        <v>87</v>
      </c>
      <c r="C20" s="5"/>
      <c r="D20" s="9" t="s">
        <v>87</v>
      </c>
      <c r="E20" s="10">
        <f>$E$9</f>
        <v>0.6</v>
      </c>
      <c r="F20" s="10">
        <f t="shared" ref="F20:T20" si="8">$E$9</f>
        <v>0.6</v>
      </c>
      <c r="G20" s="10">
        <f t="shared" si="8"/>
        <v>0.6</v>
      </c>
      <c r="H20" s="10">
        <f t="shared" si="8"/>
        <v>0.6</v>
      </c>
      <c r="I20" s="10">
        <f t="shared" si="8"/>
        <v>0.6</v>
      </c>
      <c r="J20" s="10">
        <f t="shared" si="8"/>
        <v>0.6</v>
      </c>
      <c r="K20" s="10">
        <f t="shared" si="8"/>
        <v>0.6</v>
      </c>
      <c r="L20" s="10">
        <f t="shared" si="8"/>
        <v>0.6</v>
      </c>
      <c r="M20" s="10">
        <f t="shared" si="8"/>
        <v>0.6</v>
      </c>
      <c r="N20" s="10">
        <f t="shared" si="8"/>
        <v>0.6</v>
      </c>
      <c r="O20" s="10">
        <f t="shared" si="8"/>
        <v>0.6</v>
      </c>
      <c r="P20" s="10">
        <f t="shared" si="8"/>
        <v>0.6</v>
      </c>
      <c r="Q20" s="10">
        <f t="shared" si="8"/>
        <v>0.6</v>
      </c>
      <c r="R20" s="10">
        <f t="shared" si="8"/>
        <v>0.6</v>
      </c>
      <c r="S20" s="10">
        <f t="shared" si="8"/>
        <v>0.6</v>
      </c>
      <c r="T20" s="10">
        <f t="shared" si="8"/>
        <v>0.6</v>
      </c>
    </row>
    <row r="21" spans="1:20" ht="11.25" x14ac:dyDescent="0.15">
      <c r="A21" s="4" t="s">
        <v>605</v>
      </c>
      <c r="B21" s="82" t="s">
        <v>98</v>
      </c>
      <c r="C21" s="5"/>
      <c r="D21" s="9" t="s">
        <v>191</v>
      </c>
      <c r="E21" s="10">
        <v>1475.16896</v>
      </c>
      <c r="F21" s="10">
        <v>1405.2138</v>
      </c>
      <c r="G21" s="10">
        <v>1215.6300000000001</v>
      </c>
      <c r="H21" s="10">
        <v>1262.2039199999999</v>
      </c>
      <c r="I21" s="10">
        <v>901.00171999999998</v>
      </c>
      <c r="J21" s="10">
        <v>919.96983999999998</v>
      </c>
      <c r="K21" s="10">
        <v>610.74199999999996</v>
      </c>
      <c r="L21" s="10">
        <v>1280.6756599999999</v>
      </c>
      <c r="M21" s="10">
        <v>613.61725999999999</v>
      </c>
      <c r="N21" s="10">
        <v>689.95157999999992</v>
      </c>
      <c r="O21" s="10">
        <v>1270.9274399999999</v>
      </c>
      <c r="P21" s="10">
        <v>608.90930000000003</v>
      </c>
      <c r="Q21" s="10">
        <v>1204.0568400000002</v>
      </c>
      <c r="R21" s="10">
        <v>573.65230000000008</v>
      </c>
      <c r="S21" s="10">
        <v>988.34262000000001</v>
      </c>
      <c r="T21" s="10">
        <v>532.43021999999996</v>
      </c>
    </row>
    <row r="22" spans="1:20" ht="11.25" x14ac:dyDescent="0.15">
      <c r="A22" s="4" t="s">
        <v>605</v>
      </c>
      <c r="B22" s="82" t="s">
        <v>676</v>
      </c>
      <c r="C22" s="5"/>
      <c r="D22" s="9" t="s">
        <v>310</v>
      </c>
      <c r="E22" s="10">
        <v>2157.8931499999999</v>
      </c>
      <c r="F22" s="10">
        <v>2877.16759</v>
      </c>
      <c r="G22" s="10">
        <v>2435.8300600000002</v>
      </c>
      <c r="H22" s="10">
        <v>3140.67515</v>
      </c>
      <c r="I22" s="10">
        <v>2234.3422700000001</v>
      </c>
      <c r="J22" s="10">
        <v>2645.3088700000003</v>
      </c>
      <c r="K22" s="10">
        <v>2456.68154</v>
      </c>
      <c r="L22" s="10">
        <v>3466.0462299999999</v>
      </c>
      <c r="M22" s="10">
        <v>2814.8410800000001</v>
      </c>
      <c r="N22" s="10">
        <v>2982.6091700000002</v>
      </c>
      <c r="O22" s="10">
        <v>4078.8928500000002</v>
      </c>
      <c r="P22" s="10">
        <v>3365.5416600000003</v>
      </c>
      <c r="Q22" s="10">
        <v>4417.2370899999996</v>
      </c>
      <c r="R22" s="10">
        <v>4068.1662200000001</v>
      </c>
      <c r="S22" s="10">
        <v>4527.3687600000003</v>
      </c>
      <c r="T22" s="10">
        <v>5629.8293300000005</v>
      </c>
    </row>
    <row r="23" spans="1:20" ht="11.25" x14ac:dyDescent="0.15">
      <c r="A23" s="4" t="s">
        <v>605</v>
      </c>
      <c r="B23" s="82" t="s">
        <v>677</v>
      </c>
      <c r="C23" s="5"/>
      <c r="D23" s="9" t="s">
        <v>375</v>
      </c>
      <c r="E23" s="61">
        <f>$E$12</f>
        <v>2.2308395280000002</v>
      </c>
      <c r="F23" s="61">
        <f t="shared" ref="F23:T23" si="9">$E$12</f>
        <v>2.2308395280000002</v>
      </c>
      <c r="G23" s="61">
        <f t="shared" si="9"/>
        <v>2.2308395280000002</v>
      </c>
      <c r="H23" s="61">
        <f t="shared" si="9"/>
        <v>2.2308395280000002</v>
      </c>
      <c r="I23" s="61">
        <f t="shared" si="9"/>
        <v>2.2308395280000002</v>
      </c>
      <c r="J23" s="61">
        <f t="shared" si="9"/>
        <v>2.2308395280000002</v>
      </c>
      <c r="K23" s="61">
        <f t="shared" si="9"/>
        <v>2.2308395280000002</v>
      </c>
      <c r="L23" s="61">
        <f t="shared" si="9"/>
        <v>2.2308395280000002</v>
      </c>
      <c r="M23" s="61">
        <f t="shared" si="9"/>
        <v>2.2308395280000002</v>
      </c>
      <c r="N23" s="61">
        <f t="shared" si="9"/>
        <v>2.2308395280000002</v>
      </c>
      <c r="O23" s="61">
        <f t="shared" si="9"/>
        <v>2.2308395280000002</v>
      </c>
      <c r="P23" s="61">
        <f t="shared" si="9"/>
        <v>2.2308395280000002</v>
      </c>
      <c r="Q23" s="61">
        <f t="shared" si="9"/>
        <v>2.2308395280000002</v>
      </c>
      <c r="R23" s="61">
        <f t="shared" si="9"/>
        <v>2.2308395280000002</v>
      </c>
      <c r="S23" s="61">
        <f t="shared" si="9"/>
        <v>2.2308395280000002</v>
      </c>
      <c r="T23" s="61">
        <f t="shared" si="9"/>
        <v>2.2308395280000002</v>
      </c>
    </row>
    <row r="24" spans="1:20" ht="11.25" x14ac:dyDescent="0.15">
      <c r="A24" s="4" t="s">
        <v>605</v>
      </c>
      <c r="B24" s="82" t="s">
        <v>678</v>
      </c>
      <c r="C24" s="5"/>
      <c r="D24" s="9" t="s">
        <v>310</v>
      </c>
      <c r="E24" s="10">
        <v>0.7</v>
      </c>
      <c r="F24" s="10">
        <v>0.7</v>
      </c>
      <c r="G24" s="10">
        <v>0.7</v>
      </c>
      <c r="H24" s="10">
        <v>0.7</v>
      </c>
      <c r="I24" s="10">
        <v>0.7</v>
      </c>
      <c r="J24" s="10">
        <v>0.7</v>
      </c>
      <c r="K24" s="10">
        <v>0.7</v>
      </c>
      <c r="L24" s="10">
        <v>0.7</v>
      </c>
      <c r="M24" s="10">
        <v>0.7</v>
      </c>
      <c r="N24" s="10">
        <v>0.7</v>
      </c>
      <c r="O24" s="10">
        <v>0.7</v>
      </c>
      <c r="P24" s="10">
        <v>0.7</v>
      </c>
      <c r="Q24" s="10">
        <v>0.7</v>
      </c>
      <c r="R24" s="10">
        <v>0.7</v>
      </c>
      <c r="S24" s="10">
        <v>0.7</v>
      </c>
      <c r="T24" s="10">
        <v>0.7</v>
      </c>
    </row>
    <row r="25" spans="1:20" ht="11.25" x14ac:dyDescent="0.15">
      <c r="A25" s="4" t="s">
        <v>605</v>
      </c>
      <c r="B25" s="82" t="s">
        <v>700</v>
      </c>
      <c r="C25" s="5"/>
      <c r="D25" s="9" t="s">
        <v>701</v>
      </c>
      <c r="E25" s="10">
        <v>89.47</v>
      </c>
      <c r="F25" s="10">
        <v>89.54</v>
      </c>
      <c r="G25" s="10">
        <v>91.830000000000013</v>
      </c>
      <c r="H25" s="10">
        <v>91.31</v>
      </c>
      <c r="I25" s="10">
        <v>89.449999999999989</v>
      </c>
      <c r="J25" s="10">
        <v>91.63</v>
      </c>
      <c r="K25" s="10">
        <v>87.140000000000015</v>
      </c>
      <c r="L25" s="10">
        <v>90.19</v>
      </c>
      <c r="M25" s="10">
        <v>95.740000000000009</v>
      </c>
      <c r="N25" s="10">
        <v>90.679999999999993</v>
      </c>
      <c r="O25" s="10">
        <v>91.16</v>
      </c>
      <c r="P25" s="10">
        <v>95.669999999999987</v>
      </c>
      <c r="Q25" s="10">
        <v>91.54</v>
      </c>
      <c r="R25" s="10">
        <v>94.3</v>
      </c>
      <c r="S25" s="10">
        <v>92.46</v>
      </c>
      <c r="T25" s="10">
        <v>94.81</v>
      </c>
    </row>
    <row r="26" spans="1:20" ht="11.25" x14ac:dyDescent="0.15">
      <c r="A26" s="4" t="s">
        <v>659</v>
      </c>
      <c r="B26" s="82" t="s">
        <v>671</v>
      </c>
      <c r="C26" s="5"/>
      <c r="D26" s="9" t="s">
        <v>83</v>
      </c>
      <c r="E26" s="10" t="s">
        <v>698</v>
      </c>
      <c r="F26" s="10" t="s">
        <v>698</v>
      </c>
      <c r="G26" s="10" t="s">
        <v>698</v>
      </c>
      <c r="H26" s="10" t="s">
        <v>698</v>
      </c>
      <c r="I26" s="10" t="s">
        <v>698</v>
      </c>
      <c r="J26" s="10" t="s">
        <v>698</v>
      </c>
      <c r="K26" s="10" t="s">
        <v>698</v>
      </c>
      <c r="L26" s="10" t="s">
        <v>698</v>
      </c>
      <c r="M26" s="10" t="s">
        <v>698</v>
      </c>
      <c r="N26" s="10" t="s">
        <v>698</v>
      </c>
      <c r="O26" s="10" t="s">
        <v>698</v>
      </c>
      <c r="P26" s="10" t="s">
        <v>698</v>
      </c>
      <c r="Q26" s="10" t="s">
        <v>698</v>
      </c>
      <c r="R26" s="10" t="s">
        <v>698</v>
      </c>
      <c r="S26" s="10" t="s">
        <v>698</v>
      </c>
      <c r="T26" s="10" t="s">
        <v>698</v>
      </c>
    </row>
    <row r="27" spans="1:20" ht="11.25" x14ac:dyDescent="0.15">
      <c r="A27" s="4" t="s">
        <v>659</v>
      </c>
      <c r="B27" s="82" t="s">
        <v>672</v>
      </c>
      <c r="C27" s="5"/>
      <c r="D27" s="9" t="s">
        <v>227</v>
      </c>
      <c r="E27" s="10">
        <f>$E$5</f>
        <v>0.3968253968253968</v>
      </c>
      <c r="F27" s="10">
        <f t="shared" ref="F27:T27" si="10">$E$5</f>
        <v>0.3968253968253968</v>
      </c>
      <c r="G27" s="10">
        <f t="shared" si="10"/>
        <v>0.3968253968253968</v>
      </c>
      <c r="H27" s="10">
        <f t="shared" si="10"/>
        <v>0.3968253968253968</v>
      </c>
      <c r="I27" s="10">
        <f t="shared" si="10"/>
        <v>0.3968253968253968</v>
      </c>
      <c r="J27" s="10">
        <f t="shared" si="10"/>
        <v>0.3968253968253968</v>
      </c>
      <c r="K27" s="10">
        <f t="shared" si="10"/>
        <v>0.3968253968253968</v>
      </c>
      <c r="L27" s="10">
        <f t="shared" si="10"/>
        <v>0.3968253968253968</v>
      </c>
      <c r="M27" s="10">
        <f t="shared" si="10"/>
        <v>0.3968253968253968</v>
      </c>
      <c r="N27" s="10">
        <f t="shared" si="10"/>
        <v>0.3968253968253968</v>
      </c>
      <c r="O27" s="10">
        <f t="shared" si="10"/>
        <v>0.3968253968253968</v>
      </c>
      <c r="P27" s="10">
        <f t="shared" si="10"/>
        <v>0.3968253968253968</v>
      </c>
      <c r="Q27" s="10">
        <f t="shared" si="10"/>
        <v>0.3968253968253968</v>
      </c>
      <c r="R27" s="10">
        <f t="shared" si="10"/>
        <v>0.3968253968253968</v>
      </c>
      <c r="S27" s="10">
        <f t="shared" si="10"/>
        <v>0.3968253968253968</v>
      </c>
      <c r="T27" s="10">
        <f t="shared" si="10"/>
        <v>0.3968253968253968</v>
      </c>
    </row>
    <row r="28" spans="1:20" ht="11.25" x14ac:dyDescent="0.15">
      <c r="A28" s="4" t="s">
        <v>659</v>
      </c>
      <c r="B28" s="82" t="s">
        <v>673</v>
      </c>
      <c r="C28" s="5"/>
      <c r="D28" s="12" t="s">
        <v>83</v>
      </c>
      <c r="E28" s="10" t="s">
        <v>302</v>
      </c>
      <c r="F28" s="10" t="s">
        <v>302</v>
      </c>
      <c r="G28" s="10" t="s">
        <v>302</v>
      </c>
      <c r="H28" s="10" t="s">
        <v>302</v>
      </c>
      <c r="I28" s="10" t="s">
        <v>302</v>
      </c>
      <c r="J28" s="10" t="s">
        <v>302</v>
      </c>
      <c r="K28" s="10" t="s">
        <v>302</v>
      </c>
      <c r="L28" s="10" t="s">
        <v>302</v>
      </c>
      <c r="M28" s="10" t="s">
        <v>302</v>
      </c>
      <c r="N28" s="10" t="s">
        <v>302</v>
      </c>
      <c r="O28" s="10" t="s">
        <v>302</v>
      </c>
      <c r="P28" s="10" t="s">
        <v>302</v>
      </c>
      <c r="Q28" s="10" t="s">
        <v>302</v>
      </c>
      <c r="R28" s="10" t="s">
        <v>302</v>
      </c>
      <c r="S28" s="10" t="s">
        <v>302</v>
      </c>
      <c r="T28" s="10" t="s">
        <v>302</v>
      </c>
    </row>
    <row r="29" spans="1:20" ht="11.25" x14ac:dyDescent="0.15">
      <c r="A29" s="4" t="s">
        <v>659</v>
      </c>
      <c r="B29" s="82" t="s">
        <v>674</v>
      </c>
      <c r="C29" s="5"/>
      <c r="D29" s="9" t="s">
        <v>227</v>
      </c>
      <c r="E29" s="10">
        <f>$E$7</f>
        <v>1.43</v>
      </c>
      <c r="F29" s="10">
        <f t="shared" ref="F29:T29" si="11">$E$7</f>
        <v>1.43</v>
      </c>
      <c r="G29" s="10">
        <f t="shared" si="11"/>
        <v>1.43</v>
      </c>
      <c r="H29" s="10">
        <f t="shared" si="11"/>
        <v>1.43</v>
      </c>
      <c r="I29" s="10">
        <f t="shared" si="11"/>
        <v>1.43</v>
      </c>
      <c r="J29" s="10">
        <f t="shared" si="11"/>
        <v>1.43</v>
      </c>
      <c r="K29" s="10">
        <f t="shared" si="11"/>
        <v>1.43</v>
      </c>
      <c r="L29" s="10">
        <f t="shared" si="11"/>
        <v>1.43</v>
      </c>
      <c r="M29" s="10">
        <f t="shared" si="11"/>
        <v>1.43</v>
      </c>
      <c r="N29" s="10">
        <f t="shared" si="11"/>
        <v>1.43</v>
      </c>
      <c r="O29" s="10">
        <f t="shared" si="11"/>
        <v>1.43</v>
      </c>
      <c r="P29" s="10">
        <f t="shared" si="11"/>
        <v>1.43</v>
      </c>
      <c r="Q29" s="10">
        <f t="shared" si="11"/>
        <v>1.43</v>
      </c>
      <c r="R29" s="10">
        <f t="shared" si="11"/>
        <v>1.43</v>
      </c>
      <c r="S29" s="10">
        <f t="shared" si="11"/>
        <v>1.43</v>
      </c>
      <c r="T29" s="10">
        <f t="shared" si="11"/>
        <v>1.43</v>
      </c>
    </row>
    <row r="30" spans="1:20" ht="11.25" x14ac:dyDescent="0.15">
      <c r="A30" s="4" t="s">
        <v>659</v>
      </c>
      <c r="B30" s="82" t="s">
        <v>675</v>
      </c>
      <c r="C30" s="5"/>
      <c r="D30" s="9" t="s">
        <v>228</v>
      </c>
      <c r="E30" s="10">
        <f>$E$8</f>
        <v>3.18</v>
      </c>
      <c r="F30" s="10">
        <f t="shared" ref="F30:T30" si="12">$E$8</f>
        <v>3.18</v>
      </c>
      <c r="G30" s="10">
        <f t="shared" si="12"/>
        <v>3.18</v>
      </c>
      <c r="H30" s="10">
        <f t="shared" si="12"/>
        <v>3.18</v>
      </c>
      <c r="I30" s="10">
        <f t="shared" si="12"/>
        <v>3.18</v>
      </c>
      <c r="J30" s="10">
        <f t="shared" si="12"/>
        <v>3.18</v>
      </c>
      <c r="K30" s="10">
        <f t="shared" si="12"/>
        <v>3.18</v>
      </c>
      <c r="L30" s="10">
        <f t="shared" si="12"/>
        <v>3.18</v>
      </c>
      <c r="M30" s="10">
        <f t="shared" si="12"/>
        <v>3.18</v>
      </c>
      <c r="N30" s="10">
        <f t="shared" si="12"/>
        <v>3.18</v>
      </c>
      <c r="O30" s="10">
        <f t="shared" si="12"/>
        <v>3.18</v>
      </c>
      <c r="P30" s="10">
        <f t="shared" si="12"/>
        <v>3.18</v>
      </c>
      <c r="Q30" s="10">
        <f t="shared" si="12"/>
        <v>3.18</v>
      </c>
      <c r="R30" s="10">
        <f t="shared" si="12"/>
        <v>3.18</v>
      </c>
      <c r="S30" s="10">
        <f t="shared" si="12"/>
        <v>3.18</v>
      </c>
      <c r="T30" s="10">
        <f t="shared" si="12"/>
        <v>3.18</v>
      </c>
    </row>
    <row r="31" spans="1:20" ht="11.25" x14ac:dyDescent="0.15">
      <c r="A31" s="4" t="s">
        <v>659</v>
      </c>
      <c r="B31" s="82" t="s">
        <v>87</v>
      </c>
      <c r="C31" s="5"/>
      <c r="D31" s="9" t="s">
        <v>87</v>
      </c>
      <c r="E31" s="10">
        <f>$E$9</f>
        <v>0.6</v>
      </c>
      <c r="F31" s="10">
        <f t="shared" ref="F31:T31" si="13">$E$9</f>
        <v>0.6</v>
      </c>
      <c r="G31" s="10">
        <f t="shared" si="13"/>
        <v>0.6</v>
      </c>
      <c r="H31" s="10">
        <f t="shared" si="13"/>
        <v>0.6</v>
      </c>
      <c r="I31" s="10">
        <f t="shared" si="13"/>
        <v>0.6</v>
      </c>
      <c r="J31" s="10">
        <f t="shared" si="13"/>
        <v>0.6</v>
      </c>
      <c r="K31" s="10">
        <f t="shared" si="13"/>
        <v>0.6</v>
      </c>
      <c r="L31" s="10">
        <f t="shared" si="13"/>
        <v>0.6</v>
      </c>
      <c r="M31" s="10">
        <f t="shared" si="13"/>
        <v>0.6</v>
      </c>
      <c r="N31" s="10">
        <f t="shared" si="13"/>
        <v>0.6</v>
      </c>
      <c r="O31" s="10">
        <f t="shared" si="13"/>
        <v>0.6</v>
      </c>
      <c r="P31" s="10">
        <f t="shared" si="13"/>
        <v>0.6</v>
      </c>
      <c r="Q31" s="10">
        <f t="shared" si="13"/>
        <v>0.6</v>
      </c>
      <c r="R31" s="10">
        <f t="shared" si="13"/>
        <v>0.6</v>
      </c>
      <c r="S31" s="10">
        <f t="shared" si="13"/>
        <v>0.6</v>
      </c>
      <c r="T31" s="10">
        <f t="shared" si="13"/>
        <v>0.6</v>
      </c>
    </row>
    <row r="32" spans="1:20" ht="11.25" x14ac:dyDescent="0.15">
      <c r="A32" s="4" t="s">
        <v>659</v>
      </c>
      <c r="B32" s="82" t="s">
        <v>98</v>
      </c>
      <c r="C32" s="5"/>
      <c r="D32" s="9" t="s">
        <v>191</v>
      </c>
      <c r="E32" s="10">
        <v>1443.41338</v>
      </c>
      <c r="F32" s="10">
        <v>1375.19166</v>
      </c>
      <c r="G32" s="10">
        <v>1118.80052</v>
      </c>
      <c r="H32" s="10">
        <v>1227.1328799999999</v>
      </c>
      <c r="I32" s="10">
        <v>834.74756000000002</v>
      </c>
      <c r="J32" s="10">
        <v>835.52157999999997</v>
      </c>
      <c r="K32" s="10">
        <v>601.77757999999994</v>
      </c>
      <c r="L32" s="10">
        <v>1250.62958</v>
      </c>
      <c r="M32" s="10">
        <v>590.15247999999997</v>
      </c>
      <c r="N32" s="10">
        <v>652.25290000000007</v>
      </c>
      <c r="O32" s="10">
        <v>1238.7373600000001</v>
      </c>
      <c r="P32" s="10">
        <v>585.00393999999994</v>
      </c>
      <c r="Q32" s="10">
        <v>1171.71516</v>
      </c>
      <c r="R32" s="10">
        <v>545.47278000000006</v>
      </c>
      <c r="S32" s="10">
        <v>958.35926000000006</v>
      </c>
      <c r="T32" s="10">
        <v>481.06180000000001</v>
      </c>
    </row>
    <row r="33" spans="1:20" ht="11.25" x14ac:dyDescent="0.15">
      <c r="A33" s="4" t="s">
        <v>659</v>
      </c>
      <c r="B33" s="82" t="s">
        <v>676</v>
      </c>
      <c r="C33" s="5"/>
      <c r="D33" s="9" t="s">
        <v>310</v>
      </c>
      <c r="E33" s="10">
        <v>2106.8007200000002</v>
      </c>
      <c r="F33" s="10">
        <v>2811.50621</v>
      </c>
      <c r="G33" s="10">
        <v>2370.3824399999999</v>
      </c>
      <c r="H33" s="10">
        <v>3043.9011600000003</v>
      </c>
      <c r="I33" s="10">
        <v>2173.9682499999999</v>
      </c>
      <c r="J33" s="10">
        <v>2564.9427900000001</v>
      </c>
      <c r="K33" s="10">
        <v>2404.30161</v>
      </c>
      <c r="L33" s="10">
        <v>3377.18615</v>
      </c>
      <c r="M33" s="10">
        <v>2748.7005899999999</v>
      </c>
      <c r="N33" s="10">
        <v>2894.2611699999998</v>
      </c>
      <c r="O33" s="10">
        <v>3969.4164799999999</v>
      </c>
      <c r="P33" s="10">
        <v>3290.5072200000004</v>
      </c>
      <c r="Q33" s="10">
        <v>4301.6082999999999</v>
      </c>
      <c r="R33" s="10">
        <v>3965.8732000000005</v>
      </c>
      <c r="S33" s="10">
        <v>4427.47595</v>
      </c>
      <c r="T33" s="10">
        <v>5422.9984800000002</v>
      </c>
    </row>
    <row r="34" spans="1:20" ht="11.25" x14ac:dyDescent="0.15">
      <c r="A34" s="4" t="s">
        <v>659</v>
      </c>
      <c r="B34" s="82" t="s">
        <v>677</v>
      </c>
      <c r="C34" s="5"/>
      <c r="D34" s="9" t="s">
        <v>375</v>
      </c>
      <c r="E34" s="61">
        <f>$E$12</f>
        <v>2.2308395280000002</v>
      </c>
      <c r="F34" s="61">
        <f t="shared" ref="F34:T34" si="14">$E$12</f>
        <v>2.2308395280000002</v>
      </c>
      <c r="G34" s="61">
        <f t="shared" si="14"/>
        <v>2.2308395280000002</v>
      </c>
      <c r="H34" s="61">
        <f t="shared" si="14"/>
        <v>2.2308395280000002</v>
      </c>
      <c r="I34" s="61">
        <f t="shared" si="14"/>
        <v>2.2308395280000002</v>
      </c>
      <c r="J34" s="61">
        <f t="shared" si="14"/>
        <v>2.2308395280000002</v>
      </c>
      <c r="K34" s="61">
        <f t="shared" si="14"/>
        <v>2.2308395280000002</v>
      </c>
      <c r="L34" s="61">
        <f t="shared" si="14"/>
        <v>2.2308395280000002</v>
      </c>
      <c r="M34" s="61">
        <f t="shared" si="14"/>
        <v>2.2308395280000002</v>
      </c>
      <c r="N34" s="61">
        <f t="shared" si="14"/>
        <v>2.2308395280000002</v>
      </c>
      <c r="O34" s="61">
        <f t="shared" si="14"/>
        <v>2.2308395280000002</v>
      </c>
      <c r="P34" s="61">
        <f t="shared" si="14"/>
        <v>2.2308395280000002</v>
      </c>
      <c r="Q34" s="61">
        <f t="shared" si="14"/>
        <v>2.2308395280000002</v>
      </c>
      <c r="R34" s="61">
        <f t="shared" si="14"/>
        <v>2.2308395280000002</v>
      </c>
      <c r="S34" s="61">
        <f t="shared" si="14"/>
        <v>2.2308395280000002</v>
      </c>
      <c r="T34" s="61">
        <f t="shared" si="14"/>
        <v>2.2308395280000002</v>
      </c>
    </row>
    <row r="35" spans="1:20" ht="11.25" x14ac:dyDescent="0.15">
      <c r="A35" s="4" t="s">
        <v>659</v>
      </c>
      <c r="B35" s="82" t="s">
        <v>678</v>
      </c>
      <c r="C35" s="5"/>
      <c r="D35" s="9" t="s">
        <v>310</v>
      </c>
      <c r="E35" s="10">
        <v>0.78</v>
      </c>
      <c r="F35" s="10">
        <v>0.78</v>
      </c>
      <c r="G35" s="10">
        <v>0.78</v>
      </c>
      <c r="H35" s="10">
        <v>0.78</v>
      </c>
      <c r="I35" s="10">
        <v>0.78</v>
      </c>
      <c r="J35" s="10">
        <v>0.78</v>
      </c>
      <c r="K35" s="10">
        <v>0.78</v>
      </c>
      <c r="L35" s="10">
        <v>0.78</v>
      </c>
      <c r="M35" s="10">
        <v>0.78</v>
      </c>
      <c r="N35" s="10">
        <v>0.78</v>
      </c>
      <c r="O35" s="10">
        <v>0.78</v>
      </c>
      <c r="P35" s="10">
        <v>0.78</v>
      </c>
      <c r="Q35" s="10">
        <v>0.78</v>
      </c>
      <c r="R35" s="10">
        <v>0.78</v>
      </c>
      <c r="S35" s="10">
        <v>0.78</v>
      </c>
      <c r="T35" s="10">
        <v>0.78</v>
      </c>
    </row>
    <row r="36" spans="1:20" ht="11.25" x14ac:dyDescent="0.15">
      <c r="A36" s="4" t="s">
        <v>659</v>
      </c>
      <c r="B36" t="s">
        <v>700</v>
      </c>
      <c r="D36" t="s">
        <v>701</v>
      </c>
      <c r="E36">
        <v>85.22</v>
      </c>
      <c r="F36">
        <v>85.35</v>
      </c>
      <c r="G36">
        <v>86.9</v>
      </c>
      <c r="H36">
        <v>86.43</v>
      </c>
      <c r="I36">
        <v>83.949999999999989</v>
      </c>
      <c r="J36">
        <v>86.91</v>
      </c>
      <c r="K36">
        <v>86.1</v>
      </c>
      <c r="L36">
        <v>85.42</v>
      </c>
      <c r="M36">
        <v>90.16</v>
      </c>
      <c r="N36">
        <v>84.61</v>
      </c>
      <c r="O36">
        <v>85.94</v>
      </c>
      <c r="P36">
        <v>89.91</v>
      </c>
      <c r="Q36">
        <v>86.22999999999999</v>
      </c>
      <c r="R36">
        <v>88.41</v>
      </c>
      <c r="S36">
        <v>87.990000000000009</v>
      </c>
      <c r="T36">
        <v>84.25</v>
      </c>
    </row>
    <row r="38" spans="1:20" x14ac:dyDescent="0.15">
      <c r="E38">
        <v>2.52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G1" zoomScale="150" zoomScaleNormal="150" workbookViewId="0">
      <selection activeCell="G11" sqref="G11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53">
        <v>4</v>
      </c>
      <c r="B1" s="53" t="s">
        <v>679</v>
      </c>
      <c r="C1" s="53" t="s">
        <v>114</v>
      </c>
      <c r="D1" s="53" t="s">
        <v>155</v>
      </c>
      <c r="E1" s="53" t="s">
        <v>156</v>
      </c>
      <c r="F1" s="53" t="s">
        <v>157</v>
      </c>
      <c r="G1" s="53">
        <v>1</v>
      </c>
      <c r="H1" s="53">
        <v>2</v>
      </c>
      <c r="I1" s="53">
        <v>3</v>
      </c>
      <c r="J1" s="53">
        <v>4</v>
      </c>
      <c r="K1" s="53">
        <v>5</v>
      </c>
      <c r="L1" s="53">
        <v>6</v>
      </c>
      <c r="M1" s="53">
        <v>7</v>
      </c>
      <c r="N1" s="53">
        <v>8</v>
      </c>
      <c r="O1" s="53">
        <v>9</v>
      </c>
      <c r="P1" s="53">
        <v>10</v>
      </c>
      <c r="Q1" s="53">
        <v>11</v>
      </c>
      <c r="R1" s="53">
        <v>12</v>
      </c>
      <c r="S1" s="53">
        <v>13</v>
      </c>
      <c r="T1" s="53">
        <v>14</v>
      </c>
      <c r="U1" s="53">
        <v>15</v>
      </c>
      <c r="V1" s="53">
        <v>16</v>
      </c>
      <c r="W1" s="53">
        <v>17</v>
      </c>
      <c r="X1" s="53">
        <v>18</v>
      </c>
      <c r="Y1" s="53">
        <v>19</v>
      </c>
      <c r="Z1" s="53">
        <v>20</v>
      </c>
      <c r="AA1" s="53">
        <v>21</v>
      </c>
      <c r="AB1" s="53">
        <v>22</v>
      </c>
      <c r="AC1" s="53">
        <v>23</v>
      </c>
      <c r="AD1" s="53">
        <v>24</v>
      </c>
      <c r="AE1" s="54" t="s">
        <v>27</v>
      </c>
      <c r="AF1" s="54" t="s">
        <v>28</v>
      </c>
      <c r="AG1" s="54" t="s">
        <v>29</v>
      </c>
    </row>
    <row r="2" spans="1:33" ht="12.75" x14ac:dyDescent="0.2">
      <c r="A2" s="83" t="s">
        <v>680</v>
      </c>
      <c r="B2" s="83" t="s">
        <v>179</v>
      </c>
      <c r="C2" s="77" t="s">
        <v>137</v>
      </c>
      <c r="D2" s="77" t="s">
        <v>158</v>
      </c>
      <c r="E2" s="77" t="s">
        <v>159</v>
      </c>
      <c r="F2" s="77" t="s">
        <v>179</v>
      </c>
      <c r="G2" s="77">
        <v>0.3</v>
      </c>
      <c r="H2" s="77">
        <v>0.25</v>
      </c>
      <c r="I2" s="77">
        <v>0.2</v>
      </c>
      <c r="J2" s="77">
        <v>0.2</v>
      </c>
      <c r="K2" s="77">
        <v>0.2</v>
      </c>
      <c r="L2" s="77">
        <v>0.3</v>
      </c>
      <c r="M2" s="77">
        <v>0.5</v>
      </c>
      <c r="N2" s="77">
        <v>0.6</v>
      </c>
      <c r="O2" s="77">
        <v>0.5</v>
      </c>
      <c r="P2" s="77">
        <v>0.5</v>
      </c>
      <c r="Q2" s="77">
        <v>0.35</v>
      </c>
      <c r="R2" s="77">
        <v>0.35</v>
      </c>
      <c r="S2" s="77">
        <v>0.35</v>
      </c>
      <c r="T2" s="77">
        <v>0.35</v>
      </c>
      <c r="U2" s="77">
        <v>0.35</v>
      </c>
      <c r="V2" s="77">
        <v>0.35</v>
      </c>
      <c r="W2" s="77">
        <v>0.35</v>
      </c>
      <c r="X2" s="77">
        <v>0.35</v>
      </c>
      <c r="Y2" s="77">
        <v>0.7</v>
      </c>
      <c r="Z2" s="77">
        <v>0.9</v>
      </c>
      <c r="AA2" s="77">
        <v>0.95</v>
      </c>
      <c r="AB2" s="77">
        <v>0.9</v>
      </c>
      <c r="AC2" s="77">
        <v>0.7</v>
      </c>
      <c r="AD2" s="77">
        <v>0.4</v>
      </c>
      <c r="AE2" s="77">
        <v>10.9</v>
      </c>
      <c r="AF2" s="77">
        <v>75.25</v>
      </c>
      <c r="AG2" s="77">
        <v>3923.75</v>
      </c>
    </row>
    <row r="3" spans="1:33" ht="12.75" x14ac:dyDescent="0.2">
      <c r="A3" s="67"/>
      <c r="B3" s="83" t="s">
        <v>30</v>
      </c>
      <c r="C3" s="77"/>
      <c r="D3" s="77"/>
      <c r="E3" s="77"/>
      <c r="F3" s="77" t="s">
        <v>30</v>
      </c>
      <c r="G3" s="77">
        <v>0.3</v>
      </c>
      <c r="H3" s="77">
        <v>0.3</v>
      </c>
      <c r="I3" s="77">
        <v>0.2</v>
      </c>
      <c r="J3" s="77">
        <v>0.2</v>
      </c>
      <c r="K3" s="77">
        <v>0.2</v>
      </c>
      <c r="L3" s="77">
        <v>0.2</v>
      </c>
      <c r="M3" s="77">
        <v>0.4</v>
      </c>
      <c r="N3" s="77">
        <v>0.4</v>
      </c>
      <c r="O3" s="77">
        <v>0.5</v>
      </c>
      <c r="P3" s="77">
        <v>0.5</v>
      </c>
      <c r="Q3" s="77">
        <v>0.4</v>
      </c>
      <c r="R3" s="77">
        <v>0.35</v>
      </c>
      <c r="S3" s="77">
        <v>0.35</v>
      </c>
      <c r="T3" s="77">
        <v>0.35</v>
      </c>
      <c r="U3" s="77">
        <v>0.35</v>
      </c>
      <c r="V3" s="77">
        <v>0.35</v>
      </c>
      <c r="W3" s="77">
        <v>0.35</v>
      </c>
      <c r="X3" s="77">
        <v>0.35</v>
      </c>
      <c r="Y3" s="77">
        <v>0.7</v>
      </c>
      <c r="Z3" s="77">
        <v>0.8</v>
      </c>
      <c r="AA3" s="77">
        <v>0.8</v>
      </c>
      <c r="AB3" s="77">
        <v>0.8</v>
      </c>
      <c r="AC3" s="77">
        <v>0.7</v>
      </c>
      <c r="AD3" s="77">
        <v>0.4</v>
      </c>
      <c r="AE3" s="77">
        <v>10.25</v>
      </c>
      <c r="AF3" s="77"/>
      <c r="AG3" s="77"/>
    </row>
    <row r="4" spans="1:33" ht="12.75" x14ac:dyDescent="0.2">
      <c r="A4" s="67"/>
      <c r="B4" s="83" t="s">
        <v>681</v>
      </c>
      <c r="C4" s="77"/>
      <c r="D4" s="77"/>
      <c r="E4" s="77"/>
      <c r="F4" s="77" t="s">
        <v>178</v>
      </c>
      <c r="G4" s="77">
        <v>0.3</v>
      </c>
      <c r="H4" s="77">
        <v>0.3</v>
      </c>
      <c r="I4" s="77">
        <v>0.2</v>
      </c>
      <c r="J4" s="77">
        <v>0.2</v>
      </c>
      <c r="K4" s="77">
        <v>0.2</v>
      </c>
      <c r="L4" s="77">
        <v>0.2</v>
      </c>
      <c r="M4" s="77">
        <v>0.4</v>
      </c>
      <c r="N4" s="77">
        <v>0.4</v>
      </c>
      <c r="O4" s="77">
        <v>0.5</v>
      </c>
      <c r="P4" s="77">
        <v>0.5</v>
      </c>
      <c r="Q4" s="77">
        <v>0.4</v>
      </c>
      <c r="R4" s="77">
        <v>0.35</v>
      </c>
      <c r="S4" s="77">
        <v>0.35</v>
      </c>
      <c r="T4" s="77">
        <v>0.35</v>
      </c>
      <c r="U4" s="77">
        <v>0.35</v>
      </c>
      <c r="V4" s="77">
        <v>0.35</v>
      </c>
      <c r="W4" s="77">
        <v>0.35</v>
      </c>
      <c r="X4" s="77">
        <v>0.35</v>
      </c>
      <c r="Y4" s="77">
        <v>0.7</v>
      </c>
      <c r="Z4" s="77">
        <v>0.8</v>
      </c>
      <c r="AA4" s="77">
        <v>0.8</v>
      </c>
      <c r="AB4" s="77">
        <v>0.8</v>
      </c>
      <c r="AC4" s="77">
        <v>0.7</v>
      </c>
      <c r="AD4" s="77">
        <v>0.4</v>
      </c>
      <c r="AE4" s="77">
        <v>24</v>
      </c>
      <c r="AF4" s="77"/>
      <c r="AG4" s="77"/>
    </row>
    <row r="5" spans="1:33" ht="12.75" x14ac:dyDescent="0.2">
      <c r="A5" s="83" t="s">
        <v>682</v>
      </c>
      <c r="B5" s="83" t="s">
        <v>179</v>
      </c>
      <c r="C5" s="77" t="s">
        <v>135</v>
      </c>
      <c r="D5" s="77" t="s">
        <v>158</v>
      </c>
      <c r="E5" s="77" t="s">
        <v>159</v>
      </c>
      <c r="F5" s="77" t="s">
        <v>179</v>
      </c>
      <c r="G5" s="77">
        <v>0.2</v>
      </c>
      <c r="H5" s="77">
        <v>0.15</v>
      </c>
      <c r="I5" s="77">
        <v>0.1</v>
      </c>
      <c r="J5" s="77">
        <v>0.1</v>
      </c>
      <c r="K5" s="77">
        <v>0.1</v>
      </c>
      <c r="L5" s="77">
        <v>0.2</v>
      </c>
      <c r="M5" s="77">
        <v>0.4</v>
      </c>
      <c r="N5" s="77">
        <v>0.5</v>
      </c>
      <c r="O5" s="77">
        <v>0.4</v>
      </c>
      <c r="P5" s="77">
        <v>0.4</v>
      </c>
      <c r="Q5" s="77">
        <v>0.25</v>
      </c>
      <c r="R5" s="77">
        <v>0.25</v>
      </c>
      <c r="S5" s="77">
        <v>0.25</v>
      </c>
      <c r="T5" s="77">
        <v>0.25</v>
      </c>
      <c r="U5" s="77">
        <v>0.25</v>
      </c>
      <c r="V5" s="77">
        <v>0.25</v>
      </c>
      <c r="W5" s="77">
        <v>0.25</v>
      </c>
      <c r="X5" s="77">
        <v>0.25</v>
      </c>
      <c r="Y5" s="77">
        <v>0.6</v>
      </c>
      <c r="Z5" s="77">
        <v>0.8</v>
      </c>
      <c r="AA5" s="77">
        <v>0.9</v>
      </c>
      <c r="AB5" s="77">
        <v>0.8</v>
      </c>
      <c r="AC5" s="77">
        <v>0.6</v>
      </c>
      <c r="AD5" s="77">
        <v>0.3</v>
      </c>
      <c r="AE5" s="77">
        <v>8.5500000000000007</v>
      </c>
      <c r="AF5" s="77">
        <v>58.7</v>
      </c>
      <c r="AG5" s="77">
        <v>3060.79</v>
      </c>
    </row>
    <row r="6" spans="1:33" ht="12.75" x14ac:dyDescent="0.2">
      <c r="A6" s="67"/>
      <c r="B6" s="83" t="s">
        <v>30</v>
      </c>
      <c r="C6" s="77"/>
      <c r="D6" s="77"/>
      <c r="E6" s="77"/>
      <c r="F6" s="77" t="s">
        <v>30</v>
      </c>
      <c r="G6" s="77">
        <v>0.2</v>
      </c>
      <c r="H6" s="77">
        <v>0.2</v>
      </c>
      <c r="I6" s="77">
        <v>0.1</v>
      </c>
      <c r="J6" s="77">
        <v>0.1</v>
      </c>
      <c r="K6" s="77">
        <v>0.1</v>
      </c>
      <c r="L6" s="77">
        <v>0.1</v>
      </c>
      <c r="M6" s="77">
        <v>0.3</v>
      </c>
      <c r="N6" s="77">
        <v>0.3</v>
      </c>
      <c r="O6" s="77">
        <v>0.4</v>
      </c>
      <c r="P6" s="77">
        <v>0.4</v>
      </c>
      <c r="Q6" s="77">
        <v>0.3</v>
      </c>
      <c r="R6" s="77">
        <v>0.25</v>
      </c>
      <c r="S6" s="77">
        <v>0.25</v>
      </c>
      <c r="T6" s="77">
        <v>0.25</v>
      </c>
      <c r="U6" s="77">
        <v>0.25</v>
      </c>
      <c r="V6" s="77">
        <v>0.25</v>
      </c>
      <c r="W6" s="77">
        <v>0.25</v>
      </c>
      <c r="X6" s="77">
        <v>0.25</v>
      </c>
      <c r="Y6" s="77">
        <v>0.6</v>
      </c>
      <c r="Z6" s="77">
        <v>0.7</v>
      </c>
      <c r="AA6" s="77">
        <v>0.7</v>
      </c>
      <c r="AB6" s="77">
        <v>0.7</v>
      </c>
      <c r="AC6" s="77">
        <v>0.6</v>
      </c>
      <c r="AD6" s="77">
        <v>0.3</v>
      </c>
      <c r="AE6" s="77">
        <v>7.85</v>
      </c>
      <c r="AF6" s="77"/>
      <c r="AG6" s="77"/>
    </row>
    <row r="7" spans="1:33" ht="12.75" x14ac:dyDescent="0.2">
      <c r="A7" s="67"/>
      <c r="B7" s="83" t="s">
        <v>681</v>
      </c>
      <c r="C7" s="77"/>
      <c r="D7" s="77"/>
      <c r="E7" s="77"/>
      <c r="F7" s="77" t="s">
        <v>178</v>
      </c>
      <c r="G7" s="77">
        <v>0.2</v>
      </c>
      <c r="H7" s="77">
        <v>0.2</v>
      </c>
      <c r="I7" s="77">
        <v>0.1</v>
      </c>
      <c r="J7" s="77">
        <v>0.1</v>
      </c>
      <c r="K7" s="77">
        <v>0.1</v>
      </c>
      <c r="L7" s="77">
        <v>0.1</v>
      </c>
      <c r="M7" s="77">
        <v>0.3</v>
      </c>
      <c r="N7" s="77">
        <v>0.3</v>
      </c>
      <c r="O7" s="77">
        <v>0.4</v>
      </c>
      <c r="P7" s="77">
        <v>0.4</v>
      </c>
      <c r="Q7" s="77">
        <v>0.3</v>
      </c>
      <c r="R7" s="77">
        <v>0.25</v>
      </c>
      <c r="S7" s="77">
        <v>0.25</v>
      </c>
      <c r="T7" s="77">
        <v>0.25</v>
      </c>
      <c r="U7" s="77">
        <v>0.25</v>
      </c>
      <c r="V7" s="77">
        <v>0.25</v>
      </c>
      <c r="W7" s="77">
        <v>0.25</v>
      </c>
      <c r="X7" s="77">
        <v>0.25</v>
      </c>
      <c r="Y7" s="77">
        <v>0.6</v>
      </c>
      <c r="Z7" s="77">
        <v>0.7</v>
      </c>
      <c r="AA7" s="77">
        <v>0.7</v>
      </c>
      <c r="AB7" s="77">
        <v>0.7</v>
      </c>
      <c r="AC7" s="77">
        <v>0.6</v>
      </c>
      <c r="AD7" s="77">
        <v>0.3</v>
      </c>
      <c r="AE7" s="77">
        <v>24</v>
      </c>
      <c r="AF7" s="77"/>
      <c r="AG7" s="77"/>
    </row>
    <row r="8" spans="1:33" ht="12.75" x14ac:dyDescent="0.2">
      <c r="A8" s="83" t="s">
        <v>683</v>
      </c>
      <c r="B8" s="83" t="s">
        <v>179</v>
      </c>
      <c r="C8" s="77" t="s">
        <v>136</v>
      </c>
      <c r="D8" s="77" t="s">
        <v>158</v>
      </c>
      <c r="E8" s="77" t="s">
        <v>159</v>
      </c>
      <c r="F8" s="77" t="s">
        <v>179</v>
      </c>
      <c r="G8" s="77">
        <v>0.9</v>
      </c>
      <c r="H8" s="77">
        <v>0.9</v>
      </c>
      <c r="I8" s="77">
        <v>0.9</v>
      </c>
      <c r="J8" s="77">
        <v>0.9</v>
      </c>
      <c r="K8" s="77">
        <v>0.9</v>
      </c>
      <c r="L8" s="77">
        <v>0.9</v>
      </c>
      <c r="M8" s="77">
        <v>0.7</v>
      </c>
      <c r="N8" s="77">
        <v>0.4</v>
      </c>
      <c r="O8" s="77">
        <v>0.4</v>
      </c>
      <c r="P8" s="77">
        <v>0.2</v>
      </c>
      <c r="Q8" s="77">
        <v>0.2</v>
      </c>
      <c r="R8" s="77">
        <v>0.2</v>
      </c>
      <c r="S8" s="77">
        <v>0.2</v>
      </c>
      <c r="T8" s="77">
        <v>0.2</v>
      </c>
      <c r="U8" s="77">
        <v>0.2</v>
      </c>
      <c r="V8" s="77">
        <v>0.3</v>
      </c>
      <c r="W8" s="77">
        <v>0.5</v>
      </c>
      <c r="X8" s="77">
        <v>0.5</v>
      </c>
      <c r="Y8" s="77">
        <v>0.5</v>
      </c>
      <c r="Z8" s="77">
        <v>0.7</v>
      </c>
      <c r="AA8" s="77">
        <v>0.7</v>
      </c>
      <c r="AB8" s="77">
        <v>0.8</v>
      </c>
      <c r="AC8" s="77">
        <v>0.9</v>
      </c>
      <c r="AD8" s="77">
        <v>0.9</v>
      </c>
      <c r="AE8" s="77">
        <v>13.9</v>
      </c>
      <c r="AF8" s="77">
        <v>96.4</v>
      </c>
      <c r="AG8" s="77">
        <v>5026.57</v>
      </c>
    </row>
    <row r="9" spans="1:33" ht="12.75" x14ac:dyDescent="0.2">
      <c r="A9" s="67"/>
      <c r="B9" s="83" t="s">
        <v>30</v>
      </c>
      <c r="C9" s="77"/>
      <c r="D9" s="77"/>
      <c r="E9" s="77"/>
      <c r="F9" s="77" t="s">
        <v>178</v>
      </c>
      <c r="G9" s="77">
        <v>0.9</v>
      </c>
      <c r="H9" s="77">
        <v>0.9</v>
      </c>
      <c r="I9" s="77">
        <v>0.9</v>
      </c>
      <c r="J9" s="77">
        <v>0.9</v>
      </c>
      <c r="K9" s="77">
        <v>0.9</v>
      </c>
      <c r="L9" s="77">
        <v>0.9</v>
      </c>
      <c r="M9" s="77">
        <v>0.7</v>
      </c>
      <c r="N9" s="77">
        <v>0.5</v>
      </c>
      <c r="O9" s="77">
        <v>0.5</v>
      </c>
      <c r="P9" s="77">
        <v>0.3</v>
      </c>
      <c r="Q9" s="77">
        <v>0.3</v>
      </c>
      <c r="R9" s="77">
        <v>0.3</v>
      </c>
      <c r="S9" s="77">
        <v>0.3</v>
      </c>
      <c r="T9" s="77">
        <v>0.3</v>
      </c>
      <c r="U9" s="77">
        <v>0.3</v>
      </c>
      <c r="V9" s="77">
        <v>0.3</v>
      </c>
      <c r="W9" s="77">
        <v>0.3</v>
      </c>
      <c r="X9" s="77">
        <v>0.5</v>
      </c>
      <c r="Y9" s="77">
        <v>0.6</v>
      </c>
      <c r="Z9" s="77">
        <v>0.6</v>
      </c>
      <c r="AA9" s="77">
        <v>0.6</v>
      </c>
      <c r="AB9" s="77">
        <v>0.7</v>
      </c>
      <c r="AC9" s="77">
        <v>0.7</v>
      </c>
      <c r="AD9" s="77">
        <v>0.7</v>
      </c>
      <c r="AE9" s="77">
        <v>24</v>
      </c>
      <c r="AF9" s="77"/>
      <c r="AG9" s="77"/>
    </row>
    <row r="10" spans="1:33" ht="12.75" x14ac:dyDescent="0.2">
      <c r="A10" s="67"/>
      <c r="B10" s="83" t="s">
        <v>681</v>
      </c>
      <c r="C10" s="77"/>
      <c r="D10" s="77"/>
      <c r="E10" s="77"/>
      <c r="F10" s="77" t="s">
        <v>30</v>
      </c>
      <c r="G10" s="77">
        <v>0.9</v>
      </c>
      <c r="H10" s="77">
        <v>0.9</v>
      </c>
      <c r="I10" s="77">
        <v>0.9</v>
      </c>
      <c r="J10" s="77">
        <v>0.9</v>
      </c>
      <c r="K10" s="77">
        <v>0.9</v>
      </c>
      <c r="L10" s="77">
        <v>0.9</v>
      </c>
      <c r="M10" s="77">
        <v>0.7</v>
      </c>
      <c r="N10" s="77">
        <v>0.5</v>
      </c>
      <c r="O10" s="77">
        <v>0.5</v>
      </c>
      <c r="P10" s="77">
        <v>0.3</v>
      </c>
      <c r="Q10" s="77">
        <v>0.3</v>
      </c>
      <c r="R10" s="77">
        <v>0.3</v>
      </c>
      <c r="S10" s="77">
        <v>0.3</v>
      </c>
      <c r="T10" s="77">
        <v>0.3</v>
      </c>
      <c r="U10" s="77">
        <v>0.3</v>
      </c>
      <c r="V10" s="77">
        <v>0.3</v>
      </c>
      <c r="W10" s="77">
        <v>0.3</v>
      </c>
      <c r="X10" s="77">
        <v>0.5</v>
      </c>
      <c r="Y10" s="77">
        <v>0.6</v>
      </c>
      <c r="Z10" s="77">
        <v>0.6</v>
      </c>
      <c r="AA10" s="77">
        <v>0.6</v>
      </c>
      <c r="AB10" s="77">
        <v>0.7</v>
      </c>
      <c r="AC10" s="77">
        <v>0.7</v>
      </c>
      <c r="AD10" s="77">
        <v>0.7</v>
      </c>
      <c r="AE10" s="77">
        <v>13.9</v>
      </c>
      <c r="AF10" s="77"/>
      <c r="AG10" s="77"/>
    </row>
    <row r="11" spans="1:33" ht="12.75" x14ac:dyDescent="0.2">
      <c r="A11" s="83" t="s">
        <v>685</v>
      </c>
      <c r="B11" s="83" t="s">
        <v>160</v>
      </c>
      <c r="C11" s="77" t="s">
        <v>498</v>
      </c>
      <c r="D11" s="77" t="s">
        <v>161</v>
      </c>
      <c r="E11" s="77" t="s">
        <v>159</v>
      </c>
      <c r="F11" s="77" t="s">
        <v>160</v>
      </c>
      <c r="G11" s="77">
        <v>20.112982349999999</v>
      </c>
      <c r="H11" s="77">
        <f>$G$11</f>
        <v>20.112982349999999</v>
      </c>
      <c r="I11" s="77">
        <f t="shared" ref="I11:AD13" si="0">$G$11</f>
        <v>20.112982349999999</v>
      </c>
      <c r="J11" s="77">
        <f t="shared" si="0"/>
        <v>20.112982349999999</v>
      </c>
      <c r="K11" s="77">
        <f t="shared" si="0"/>
        <v>20.112982349999999</v>
      </c>
      <c r="L11" s="77">
        <f t="shared" si="0"/>
        <v>20.112982349999999</v>
      </c>
      <c r="M11" s="77">
        <f t="shared" si="0"/>
        <v>20.112982349999999</v>
      </c>
      <c r="N11" s="77">
        <f t="shared" si="0"/>
        <v>20.112982349999999</v>
      </c>
      <c r="O11" s="77">
        <f t="shared" si="0"/>
        <v>20.112982349999999</v>
      </c>
      <c r="P11" s="77">
        <f t="shared" si="0"/>
        <v>20.112982349999999</v>
      </c>
      <c r="Q11" s="77">
        <f t="shared" si="0"/>
        <v>20.112982349999999</v>
      </c>
      <c r="R11" s="77">
        <f t="shared" si="0"/>
        <v>20.112982349999999</v>
      </c>
      <c r="S11" s="77">
        <f t="shared" si="0"/>
        <v>20.112982349999999</v>
      </c>
      <c r="T11" s="77">
        <f t="shared" si="0"/>
        <v>20.112982349999999</v>
      </c>
      <c r="U11" s="77">
        <f t="shared" si="0"/>
        <v>20.112982349999999</v>
      </c>
      <c r="V11" s="77">
        <f t="shared" si="0"/>
        <v>20.112982349999999</v>
      </c>
      <c r="W11" s="77">
        <f t="shared" si="0"/>
        <v>20.112982349999999</v>
      </c>
      <c r="X11" s="77">
        <f t="shared" si="0"/>
        <v>20.112982349999999</v>
      </c>
      <c r="Y11" s="77">
        <f t="shared" si="0"/>
        <v>20.112982349999999</v>
      </c>
      <c r="Z11" s="77">
        <f t="shared" si="0"/>
        <v>20.112982349999999</v>
      </c>
      <c r="AA11" s="77">
        <f t="shared" si="0"/>
        <v>20.112982349999999</v>
      </c>
      <c r="AB11" s="77">
        <f t="shared" si="0"/>
        <v>20.112982349999999</v>
      </c>
      <c r="AC11" s="77">
        <f t="shared" si="0"/>
        <v>20.112982349999999</v>
      </c>
      <c r="AD11" s="77">
        <f t="shared" si="0"/>
        <v>20.112982349999999</v>
      </c>
      <c r="AE11" s="77">
        <v>576</v>
      </c>
      <c r="AF11" s="77">
        <v>4032</v>
      </c>
      <c r="AG11" s="77">
        <v>210240</v>
      </c>
    </row>
    <row r="12" spans="1:33" ht="12.75" x14ac:dyDescent="0.2">
      <c r="A12" s="83"/>
      <c r="B12" s="83" t="s">
        <v>160</v>
      </c>
      <c r="C12" s="77"/>
      <c r="D12" s="77"/>
      <c r="E12" s="77"/>
      <c r="F12" s="77" t="s">
        <v>160</v>
      </c>
      <c r="G12" s="77">
        <f>$G$11</f>
        <v>20.112982349999999</v>
      </c>
      <c r="H12" s="77">
        <f t="shared" ref="H12" si="1">$G$11</f>
        <v>20.112982349999999</v>
      </c>
      <c r="I12" s="77">
        <f t="shared" si="0"/>
        <v>20.112982349999999</v>
      </c>
      <c r="J12" s="77">
        <f t="shared" si="0"/>
        <v>20.112982349999999</v>
      </c>
      <c r="K12" s="77">
        <f t="shared" si="0"/>
        <v>20.112982349999999</v>
      </c>
      <c r="L12" s="77">
        <f t="shared" si="0"/>
        <v>20.112982349999999</v>
      </c>
      <c r="M12" s="77">
        <f t="shared" si="0"/>
        <v>20.112982349999999</v>
      </c>
      <c r="N12" s="77">
        <f t="shared" si="0"/>
        <v>20.112982349999999</v>
      </c>
      <c r="O12" s="77">
        <f t="shared" si="0"/>
        <v>20.112982349999999</v>
      </c>
      <c r="P12" s="77">
        <f t="shared" si="0"/>
        <v>20.112982349999999</v>
      </c>
      <c r="Q12" s="77">
        <f t="shared" si="0"/>
        <v>20.112982349999999</v>
      </c>
      <c r="R12" s="77">
        <f t="shared" si="0"/>
        <v>20.112982349999999</v>
      </c>
      <c r="S12" s="77">
        <f t="shared" si="0"/>
        <v>20.112982349999999</v>
      </c>
      <c r="T12" s="77">
        <f t="shared" si="0"/>
        <v>20.112982349999999</v>
      </c>
      <c r="U12" s="77">
        <f t="shared" si="0"/>
        <v>20.112982349999999</v>
      </c>
      <c r="V12" s="77">
        <f t="shared" si="0"/>
        <v>20.112982349999999</v>
      </c>
      <c r="W12" s="77">
        <f t="shared" si="0"/>
        <v>20.112982349999999</v>
      </c>
      <c r="X12" s="77">
        <f t="shared" si="0"/>
        <v>20.112982349999999</v>
      </c>
      <c r="Y12" s="77">
        <f t="shared" si="0"/>
        <v>20.112982349999999</v>
      </c>
      <c r="Z12" s="77">
        <f t="shared" si="0"/>
        <v>20.112982349999999</v>
      </c>
      <c r="AA12" s="77">
        <f t="shared" si="0"/>
        <v>20.112982349999999</v>
      </c>
      <c r="AB12" s="77">
        <f t="shared" si="0"/>
        <v>20.112982349999999</v>
      </c>
      <c r="AC12" s="77">
        <f t="shared" si="0"/>
        <v>20.112982349999999</v>
      </c>
      <c r="AD12" s="77">
        <f t="shared" si="0"/>
        <v>20.112982349999999</v>
      </c>
      <c r="AE12" s="77"/>
      <c r="AF12" s="77"/>
      <c r="AG12" s="77"/>
    </row>
    <row r="13" spans="1:33" ht="12.75" x14ac:dyDescent="0.2">
      <c r="A13" s="83"/>
      <c r="B13" s="83" t="s">
        <v>160</v>
      </c>
      <c r="C13" s="77"/>
      <c r="D13" s="77"/>
      <c r="E13" s="77"/>
      <c r="F13" s="77" t="s">
        <v>160</v>
      </c>
      <c r="G13" s="77">
        <f t="shared" ref="G13:V16" si="2">$G$11</f>
        <v>20.112982349999999</v>
      </c>
      <c r="H13" s="77">
        <f t="shared" si="2"/>
        <v>20.112982349999999</v>
      </c>
      <c r="I13" s="77">
        <f t="shared" si="2"/>
        <v>20.112982349999999</v>
      </c>
      <c r="J13" s="77">
        <f t="shared" si="2"/>
        <v>20.112982349999999</v>
      </c>
      <c r="K13" s="77">
        <f t="shared" si="2"/>
        <v>20.112982349999999</v>
      </c>
      <c r="L13" s="77">
        <f t="shared" si="2"/>
        <v>20.112982349999999</v>
      </c>
      <c r="M13" s="77">
        <f t="shared" si="2"/>
        <v>20.112982349999999</v>
      </c>
      <c r="N13" s="77">
        <f t="shared" si="2"/>
        <v>20.112982349999999</v>
      </c>
      <c r="O13" s="77">
        <f t="shared" si="2"/>
        <v>20.112982349999999</v>
      </c>
      <c r="P13" s="77">
        <f t="shared" si="2"/>
        <v>20.112982349999999</v>
      </c>
      <c r="Q13" s="77">
        <f t="shared" si="2"/>
        <v>20.112982349999999</v>
      </c>
      <c r="R13" s="77">
        <f t="shared" si="2"/>
        <v>20.112982349999999</v>
      </c>
      <c r="S13" s="77">
        <f t="shared" si="2"/>
        <v>20.112982349999999</v>
      </c>
      <c r="T13" s="77">
        <f t="shared" si="2"/>
        <v>20.112982349999999</v>
      </c>
      <c r="U13" s="77">
        <f t="shared" si="2"/>
        <v>20.112982349999999</v>
      </c>
      <c r="V13" s="77">
        <f t="shared" si="2"/>
        <v>20.112982349999999</v>
      </c>
      <c r="W13" s="77">
        <f t="shared" si="0"/>
        <v>20.112982349999999</v>
      </c>
      <c r="X13" s="77">
        <f t="shared" si="0"/>
        <v>20.112982349999999</v>
      </c>
      <c r="Y13" s="77">
        <f t="shared" si="0"/>
        <v>20.112982349999999</v>
      </c>
      <c r="Z13" s="77">
        <f t="shared" si="0"/>
        <v>20.112982349999999</v>
      </c>
      <c r="AA13" s="77">
        <f t="shared" si="0"/>
        <v>20.112982349999999</v>
      </c>
      <c r="AB13" s="77">
        <f t="shared" si="0"/>
        <v>20.112982349999999</v>
      </c>
      <c r="AC13" s="77">
        <f t="shared" si="0"/>
        <v>20.112982349999999</v>
      </c>
      <c r="AD13" s="77">
        <f t="shared" si="0"/>
        <v>20.112982349999999</v>
      </c>
      <c r="AE13" s="77"/>
      <c r="AF13" s="77"/>
      <c r="AG13" s="77"/>
    </row>
    <row r="14" spans="1:33" ht="12.75" x14ac:dyDescent="0.2">
      <c r="A14" s="83" t="s">
        <v>686</v>
      </c>
      <c r="B14" s="83" t="s">
        <v>160</v>
      </c>
      <c r="C14" s="77" t="s">
        <v>499</v>
      </c>
      <c r="D14" s="77" t="s">
        <v>161</v>
      </c>
      <c r="E14" s="77" t="s">
        <v>159</v>
      </c>
      <c r="F14" s="77" t="s">
        <v>160</v>
      </c>
      <c r="G14" s="77">
        <f t="shared" si="2"/>
        <v>20.112982349999999</v>
      </c>
      <c r="H14" s="77">
        <f t="shared" ref="H14:AD16" si="3">$G$11</f>
        <v>20.112982349999999</v>
      </c>
      <c r="I14" s="77">
        <f t="shared" si="3"/>
        <v>20.112982349999999</v>
      </c>
      <c r="J14" s="77">
        <f t="shared" si="3"/>
        <v>20.112982349999999</v>
      </c>
      <c r="K14" s="77">
        <f t="shared" si="3"/>
        <v>20.112982349999999</v>
      </c>
      <c r="L14" s="77">
        <f t="shared" si="3"/>
        <v>20.112982349999999</v>
      </c>
      <c r="M14" s="77">
        <f t="shared" si="3"/>
        <v>20.112982349999999</v>
      </c>
      <c r="N14" s="77">
        <f t="shared" si="3"/>
        <v>20.112982349999999</v>
      </c>
      <c r="O14" s="77">
        <f t="shared" si="3"/>
        <v>20.112982349999999</v>
      </c>
      <c r="P14" s="77">
        <f t="shared" si="3"/>
        <v>20.112982349999999</v>
      </c>
      <c r="Q14" s="77">
        <f t="shared" si="3"/>
        <v>20.112982349999999</v>
      </c>
      <c r="R14" s="77">
        <f t="shared" si="3"/>
        <v>20.112982349999999</v>
      </c>
      <c r="S14" s="77">
        <f t="shared" si="3"/>
        <v>20.112982349999999</v>
      </c>
      <c r="T14" s="77">
        <f t="shared" si="3"/>
        <v>20.112982349999999</v>
      </c>
      <c r="U14" s="77">
        <f t="shared" si="3"/>
        <v>20.112982349999999</v>
      </c>
      <c r="V14" s="77">
        <f t="shared" si="3"/>
        <v>20.112982349999999</v>
      </c>
      <c r="W14" s="77">
        <f t="shared" si="3"/>
        <v>20.112982349999999</v>
      </c>
      <c r="X14" s="77">
        <f t="shared" si="3"/>
        <v>20.112982349999999</v>
      </c>
      <c r="Y14" s="77">
        <f t="shared" si="3"/>
        <v>20.112982349999999</v>
      </c>
      <c r="Z14" s="77">
        <f t="shared" si="3"/>
        <v>20.112982349999999</v>
      </c>
      <c r="AA14" s="77">
        <f t="shared" si="3"/>
        <v>20.112982349999999</v>
      </c>
      <c r="AB14" s="77">
        <f t="shared" si="3"/>
        <v>20.112982349999999</v>
      </c>
      <c r="AC14" s="77">
        <f t="shared" si="3"/>
        <v>20.112982349999999</v>
      </c>
      <c r="AD14" s="77">
        <f t="shared" si="3"/>
        <v>20.112982349999999</v>
      </c>
      <c r="AE14" s="77">
        <v>504</v>
      </c>
      <c r="AF14" s="77">
        <v>3528</v>
      </c>
      <c r="AG14" s="77">
        <v>183960</v>
      </c>
    </row>
    <row r="15" spans="1:33" ht="12.75" x14ac:dyDescent="0.2">
      <c r="B15" s="83" t="s">
        <v>160</v>
      </c>
      <c r="F15" s="77" t="s">
        <v>160</v>
      </c>
      <c r="G15" s="77">
        <f t="shared" si="2"/>
        <v>20.112982349999999</v>
      </c>
      <c r="H15" s="77">
        <f t="shared" si="3"/>
        <v>20.112982349999999</v>
      </c>
      <c r="I15" s="77">
        <f t="shared" si="3"/>
        <v>20.112982349999999</v>
      </c>
      <c r="J15" s="77">
        <f t="shared" si="3"/>
        <v>20.112982349999999</v>
      </c>
      <c r="K15" s="77">
        <f t="shared" si="3"/>
        <v>20.112982349999999</v>
      </c>
      <c r="L15" s="77">
        <f t="shared" si="3"/>
        <v>20.112982349999999</v>
      </c>
      <c r="M15" s="77">
        <f t="shared" si="3"/>
        <v>20.112982349999999</v>
      </c>
      <c r="N15" s="77">
        <f t="shared" si="3"/>
        <v>20.112982349999999</v>
      </c>
      <c r="O15" s="77">
        <f t="shared" si="3"/>
        <v>20.112982349999999</v>
      </c>
      <c r="P15" s="77">
        <f t="shared" si="3"/>
        <v>20.112982349999999</v>
      </c>
      <c r="Q15" s="77">
        <f t="shared" si="3"/>
        <v>20.112982349999999</v>
      </c>
      <c r="R15" s="77">
        <f t="shared" si="3"/>
        <v>20.112982349999999</v>
      </c>
      <c r="S15" s="77">
        <f t="shared" si="3"/>
        <v>20.112982349999999</v>
      </c>
      <c r="T15" s="77">
        <f t="shared" si="3"/>
        <v>20.112982349999999</v>
      </c>
      <c r="U15" s="77">
        <f t="shared" si="3"/>
        <v>20.112982349999999</v>
      </c>
      <c r="V15" s="77">
        <f t="shared" si="3"/>
        <v>20.112982349999999</v>
      </c>
      <c r="W15" s="77">
        <f t="shared" si="3"/>
        <v>20.112982349999999</v>
      </c>
      <c r="X15" s="77">
        <f t="shared" si="3"/>
        <v>20.112982349999999</v>
      </c>
      <c r="Y15" s="77">
        <f t="shared" si="3"/>
        <v>20.112982349999999</v>
      </c>
      <c r="Z15" s="77">
        <f t="shared" si="3"/>
        <v>20.112982349999999</v>
      </c>
      <c r="AA15" s="77">
        <f t="shared" si="3"/>
        <v>20.112982349999999</v>
      </c>
      <c r="AB15" s="77">
        <f t="shared" si="3"/>
        <v>20.112982349999999</v>
      </c>
      <c r="AC15" s="77">
        <f t="shared" si="3"/>
        <v>20.112982349999999</v>
      </c>
      <c r="AD15" s="77">
        <f t="shared" si="3"/>
        <v>20.112982349999999</v>
      </c>
    </row>
    <row r="16" spans="1:33" ht="12.75" x14ac:dyDescent="0.2">
      <c r="B16" s="83" t="s">
        <v>160</v>
      </c>
      <c r="F16" s="77" t="s">
        <v>160</v>
      </c>
      <c r="G16" s="77">
        <f t="shared" si="2"/>
        <v>20.112982349999999</v>
      </c>
      <c r="H16" s="77">
        <f t="shared" si="3"/>
        <v>20.112982349999999</v>
      </c>
      <c r="I16" s="77">
        <f t="shared" si="3"/>
        <v>20.112982349999999</v>
      </c>
      <c r="J16" s="77">
        <f t="shared" si="3"/>
        <v>20.112982349999999</v>
      </c>
      <c r="K16" s="77">
        <f t="shared" si="3"/>
        <v>20.112982349999999</v>
      </c>
      <c r="L16" s="77">
        <f t="shared" si="3"/>
        <v>20.112982349999999</v>
      </c>
      <c r="M16" s="77">
        <f t="shared" si="3"/>
        <v>20.112982349999999</v>
      </c>
      <c r="N16" s="77">
        <f t="shared" si="3"/>
        <v>20.112982349999999</v>
      </c>
      <c r="O16" s="77">
        <f t="shared" si="3"/>
        <v>20.112982349999999</v>
      </c>
      <c r="P16" s="77">
        <f t="shared" si="3"/>
        <v>20.112982349999999</v>
      </c>
      <c r="Q16" s="77">
        <f t="shared" si="3"/>
        <v>20.112982349999999</v>
      </c>
      <c r="R16" s="77">
        <f t="shared" si="3"/>
        <v>20.112982349999999</v>
      </c>
      <c r="S16" s="77">
        <f t="shared" si="3"/>
        <v>20.112982349999999</v>
      </c>
      <c r="T16" s="77">
        <f t="shared" si="3"/>
        <v>20.112982349999999</v>
      </c>
      <c r="U16" s="77">
        <f t="shared" si="3"/>
        <v>20.112982349999999</v>
      </c>
      <c r="V16" s="77">
        <f t="shared" si="3"/>
        <v>20.112982349999999</v>
      </c>
      <c r="W16" s="77">
        <f t="shared" si="3"/>
        <v>20.112982349999999</v>
      </c>
      <c r="X16" s="77">
        <f t="shared" si="3"/>
        <v>20.112982349999999</v>
      </c>
      <c r="Y16" s="77">
        <f t="shared" si="3"/>
        <v>20.112982349999999</v>
      </c>
      <c r="Z16" s="77">
        <f t="shared" si="3"/>
        <v>20.112982349999999</v>
      </c>
      <c r="AA16" s="77">
        <f t="shared" si="3"/>
        <v>20.112982349999999</v>
      </c>
      <c r="AB16" s="77">
        <f t="shared" si="3"/>
        <v>20.112982349999999</v>
      </c>
      <c r="AC16" s="77">
        <f t="shared" si="3"/>
        <v>20.112982349999999</v>
      </c>
      <c r="AD16" s="77">
        <f t="shared" si="3"/>
        <v>20.112982349999999</v>
      </c>
    </row>
    <row r="17" spans="1:33" ht="12.75" x14ac:dyDescent="0.2">
      <c r="A17" s="83" t="s">
        <v>684</v>
      </c>
      <c r="B17" s="83" t="s">
        <v>179</v>
      </c>
      <c r="C17" s="77" t="s">
        <v>41</v>
      </c>
      <c r="D17" s="77" t="s">
        <v>158</v>
      </c>
      <c r="E17" s="77" t="s">
        <v>159</v>
      </c>
      <c r="F17" s="77" t="s">
        <v>42</v>
      </c>
      <c r="G17" s="77">
        <v>0.02</v>
      </c>
      <c r="H17" s="77">
        <v>0.02</v>
      </c>
      <c r="I17" s="77">
        <v>0.02</v>
      </c>
      <c r="J17" s="77">
        <v>0.02</v>
      </c>
      <c r="K17" s="77">
        <v>0.02</v>
      </c>
      <c r="L17" s="77">
        <v>0.05</v>
      </c>
      <c r="M17" s="77">
        <v>0.1</v>
      </c>
      <c r="N17" s="77">
        <v>0.15</v>
      </c>
      <c r="O17" s="77">
        <v>0.2</v>
      </c>
      <c r="P17" s="77">
        <v>0.15</v>
      </c>
      <c r="Q17" s="77">
        <v>0.25</v>
      </c>
      <c r="R17" s="77">
        <v>0.25</v>
      </c>
      <c r="S17" s="77">
        <v>0.25</v>
      </c>
      <c r="T17" s="77">
        <v>0.2</v>
      </c>
      <c r="U17" s="77">
        <v>0.15</v>
      </c>
      <c r="V17" s="77">
        <v>0.2</v>
      </c>
      <c r="W17" s="77">
        <v>0.3</v>
      </c>
      <c r="X17" s="77">
        <v>0.3</v>
      </c>
      <c r="Y17" s="77">
        <v>0.3</v>
      </c>
      <c r="Z17" s="77">
        <v>0.2</v>
      </c>
      <c r="AA17" s="77">
        <v>0.2</v>
      </c>
      <c r="AB17" s="77">
        <v>0.15</v>
      </c>
      <c r="AC17" s="77">
        <v>0.1</v>
      </c>
      <c r="AD17" s="77">
        <v>0.05</v>
      </c>
      <c r="AE17" s="77">
        <v>3.65</v>
      </c>
      <c r="AF17" s="77">
        <v>21.9</v>
      </c>
      <c r="AG17" s="77">
        <v>1141.93</v>
      </c>
    </row>
    <row r="18" spans="1:33" ht="12.75" x14ac:dyDescent="0.2">
      <c r="A18" s="67"/>
      <c r="B18" s="83" t="s">
        <v>30</v>
      </c>
      <c r="C18" s="77"/>
      <c r="D18" s="77"/>
      <c r="E18" s="77"/>
      <c r="F18" s="77" t="s">
        <v>178</v>
      </c>
      <c r="G18" s="77">
        <v>0.25</v>
      </c>
      <c r="H18" s="77">
        <v>0.25</v>
      </c>
      <c r="I18" s="77">
        <v>0.25</v>
      </c>
      <c r="J18" s="77">
        <v>0.25</v>
      </c>
      <c r="K18" s="77">
        <v>0.25</v>
      </c>
      <c r="L18" s="77">
        <v>0.25</v>
      </c>
      <c r="M18" s="77">
        <v>0.25</v>
      </c>
      <c r="N18" s="77">
        <v>0.25</v>
      </c>
      <c r="O18" s="77">
        <v>0.25</v>
      </c>
      <c r="P18" s="77">
        <v>0.25</v>
      </c>
      <c r="Q18" s="77">
        <v>0.25</v>
      </c>
      <c r="R18" s="77">
        <v>0.25</v>
      </c>
      <c r="S18" s="77">
        <v>0.25</v>
      </c>
      <c r="T18" s="77">
        <v>0.25</v>
      </c>
      <c r="U18" s="77">
        <v>0.25</v>
      </c>
      <c r="V18" s="77">
        <v>0.25</v>
      </c>
      <c r="W18" s="77">
        <v>0.25</v>
      </c>
      <c r="X18" s="77">
        <v>0.25</v>
      </c>
      <c r="Y18" s="77">
        <v>0.25</v>
      </c>
      <c r="Z18" s="77">
        <v>0.25</v>
      </c>
      <c r="AA18" s="77">
        <v>0.25</v>
      </c>
      <c r="AB18" s="77">
        <v>0.25</v>
      </c>
      <c r="AC18" s="77">
        <v>0.25</v>
      </c>
      <c r="AD18" s="77">
        <v>0.25</v>
      </c>
      <c r="AE18" s="77">
        <v>6</v>
      </c>
      <c r="AF18" s="77"/>
      <c r="AG18" s="77"/>
    </row>
    <row r="19" spans="1:33" ht="12.75" x14ac:dyDescent="0.2">
      <c r="A19" s="67"/>
      <c r="B19" s="83" t="s">
        <v>681</v>
      </c>
      <c r="C19" s="77"/>
      <c r="D19" s="77"/>
      <c r="E19" s="77"/>
      <c r="F19" s="77" t="s">
        <v>31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  <c r="T19" s="77">
        <v>0</v>
      </c>
      <c r="U19" s="77">
        <v>0</v>
      </c>
      <c r="V19" s="77">
        <v>0</v>
      </c>
      <c r="W19" s="77">
        <v>0</v>
      </c>
      <c r="X19" s="77">
        <v>0</v>
      </c>
      <c r="Y19" s="77">
        <v>0</v>
      </c>
      <c r="Z19" s="77">
        <v>0</v>
      </c>
      <c r="AA19" s="77">
        <v>0</v>
      </c>
      <c r="AB19" s="77">
        <v>0</v>
      </c>
      <c r="AC19" s="77">
        <v>0</v>
      </c>
      <c r="AD19" s="77">
        <v>0</v>
      </c>
      <c r="AE19" s="77">
        <v>0</v>
      </c>
      <c r="AF19" s="77"/>
      <c r="AG19" s="77"/>
    </row>
    <row r="20" spans="1:33" s="67" customFormat="1" ht="12.75" x14ac:dyDescent="0.2">
      <c r="A20" s="83" t="s">
        <v>699</v>
      </c>
      <c r="B20" s="83" t="s">
        <v>179</v>
      </c>
      <c r="C20" s="77" t="s">
        <v>47</v>
      </c>
      <c r="D20" s="77" t="s">
        <v>158</v>
      </c>
      <c r="E20" s="77" t="s">
        <v>159</v>
      </c>
      <c r="F20" s="77" t="s">
        <v>179</v>
      </c>
      <c r="G20" s="77">
        <v>0.2</v>
      </c>
      <c r="H20" s="77">
        <v>0.15</v>
      </c>
      <c r="I20" s="77">
        <v>0.15</v>
      </c>
      <c r="J20" s="77">
        <v>0.15</v>
      </c>
      <c r="K20" s="77">
        <v>0.2</v>
      </c>
      <c r="L20" s="77">
        <v>0.35</v>
      </c>
      <c r="M20" s="77">
        <v>0.6</v>
      </c>
      <c r="N20" s="77">
        <v>0.8</v>
      </c>
      <c r="O20" s="77">
        <v>0.55000000000000004</v>
      </c>
      <c r="P20" s="77">
        <v>0.4</v>
      </c>
      <c r="Q20" s="77">
        <v>0.3</v>
      </c>
      <c r="R20" s="77">
        <v>0.2</v>
      </c>
      <c r="S20" s="77">
        <v>0.2</v>
      </c>
      <c r="T20" s="77">
        <v>0.2</v>
      </c>
      <c r="U20" s="77">
        <v>0.2</v>
      </c>
      <c r="V20" s="77">
        <v>0.2</v>
      </c>
      <c r="W20" s="77">
        <v>0.2</v>
      </c>
      <c r="X20" s="77">
        <v>0.3</v>
      </c>
      <c r="Y20" s="77">
        <v>0.55000000000000004</v>
      </c>
      <c r="Z20" s="77">
        <v>0.4</v>
      </c>
      <c r="AA20" s="77">
        <v>0.4</v>
      </c>
      <c r="AB20" s="77">
        <v>0.6</v>
      </c>
      <c r="AC20" s="77">
        <v>0.45</v>
      </c>
      <c r="AD20" s="77">
        <v>0.25</v>
      </c>
      <c r="AE20" s="77">
        <v>8</v>
      </c>
      <c r="AF20" s="77">
        <v>40</v>
      </c>
      <c r="AG20" s="77">
        <v>2085.71</v>
      </c>
    </row>
    <row r="21" spans="1:33" s="67" customFormat="1" ht="12.75" x14ac:dyDescent="0.2">
      <c r="A21" s="83"/>
      <c r="B21" s="83" t="s">
        <v>30</v>
      </c>
      <c r="C21" s="77"/>
      <c r="D21" s="77"/>
      <c r="E21" s="77"/>
      <c r="F21" s="77" t="s">
        <v>50</v>
      </c>
      <c r="G21" s="77">
        <v>0.2</v>
      </c>
      <c r="H21" s="77">
        <v>0.15</v>
      </c>
      <c r="I21" s="77">
        <v>0.15</v>
      </c>
      <c r="J21" s="77">
        <v>0.15</v>
      </c>
      <c r="K21" s="77">
        <v>0.2</v>
      </c>
      <c r="L21" s="77">
        <v>0.25</v>
      </c>
      <c r="M21" s="77">
        <v>0.35</v>
      </c>
      <c r="N21" s="77">
        <v>0.6</v>
      </c>
      <c r="O21" s="77">
        <v>0.8</v>
      </c>
      <c r="P21" s="77">
        <v>0.55000000000000004</v>
      </c>
      <c r="Q21" s="77">
        <v>0.4</v>
      </c>
      <c r="R21" s="77">
        <v>0.3</v>
      </c>
      <c r="S21" s="77">
        <v>0.2</v>
      </c>
      <c r="T21" s="77">
        <v>0.2</v>
      </c>
      <c r="U21" s="77">
        <v>0.2</v>
      </c>
      <c r="V21" s="77">
        <v>0.2</v>
      </c>
      <c r="W21" s="77">
        <v>0.2</v>
      </c>
      <c r="X21" s="77">
        <v>0.25</v>
      </c>
      <c r="Y21" s="77">
        <v>0.3</v>
      </c>
      <c r="Z21" s="77">
        <v>0.4</v>
      </c>
      <c r="AA21" s="77">
        <v>0.4</v>
      </c>
      <c r="AB21" s="77">
        <v>0.4</v>
      </c>
      <c r="AC21" s="77">
        <v>0.6</v>
      </c>
      <c r="AD21" s="77">
        <v>0.35</v>
      </c>
      <c r="AE21" s="77">
        <v>7.8</v>
      </c>
      <c r="AF21" s="77"/>
      <c r="AG21" s="77"/>
    </row>
    <row r="22" spans="1:33" s="67" customFormat="1" ht="12.75" x14ac:dyDescent="0.2">
      <c r="A22" s="83"/>
      <c r="B22" s="83" t="s">
        <v>681</v>
      </c>
      <c r="C22" s="77"/>
      <c r="D22" s="77"/>
      <c r="E22" s="77"/>
      <c r="F22" s="77" t="s">
        <v>50</v>
      </c>
      <c r="G22" s="77">
        <v>0.2</v>
      </c>
      <c r="H22" s="77">
        <v>0.15</v>
      </c>
      <c r="I22" s="77">
        <v>0.15</v>
      </c>
      <c r="J22" s="77">
        <v>0.15</v>
      </c>
      <c r="K22" s="77">
        <v>0.2</v>
      </c>
      <c r="L22" s="77">
        <v>0.25</v>
      </c>
      <c r="M22" s="77">
        <v>0.35</v>
      </c>
      <c r="N22" s="77">
        <v>0.6</v>
      </c>
      <c r="O22" s="77">
        <v>0.8</v>
      </c>
      <c r="P22" s="77">
        <v>0.55000000000000004</v>
      </c>
      <c r="Q22" s="77">
        <v>0.4</v>
      </c>
      <c r="R22" s="77">
        <v>0.3</v>
      </c>
      <c r="S22" s="77">
        <v>0.2</v>
      </c>
      <c r="T22" s="77">
        <v>0.2</v>
      </c>
      <c r="U22" s="77">
        <v>0.2</v>
      </c>
      <c r="V22" s="77">
        <v>0.2</v>
      </c>
      <c r="W22" s="77">
        <v>0.2</v>
      </c>
      <c r="X22" s="77">
        <v>0.25</v>
      </c>
      <c r="Y22" s="77">
        <v>0.3</v>
      </c>
      <c r="Z22" s="77">
        <v>0.4</v>
      </c>
      <c r="AA22" s="77">
        <v>0.4</v>
      </c>
      <c r="AB22" s="77">
        <v>0.4</v>
      </c>
      <c r="AC22" s="77">
        <v>0.6</v>
      </c>
      <c r="AD22" s="77">
        <v>0.35</v>
      </c>
      <c r="AE22" s="77">
        <v>7.8</v>
      </c>
      <c r="AF22" s="77"/>
      <c r="AG22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/>
  <dimension ref="A1:S437"/>
  <sheetViews>
    <sheetView workbookViewId="0">
      <pane ySplit="2" topLeftCell="A3" activePane="bottomLeft" state="frozen"/>
      <selection pane="bottomLeft" activeCell="D8" sqref="D8:F41"/>
    </sheetView>
  </sheetViews>
  <sheetFormatPr defaultColWidth="9.33203125" defaultRowHeight="12.75" x14ac:dyDescent="0.15"/>
  <cols>
    <col min="1" max="1" width="17.83203125" style="18" customWidth="1"/>
    <col min="2" max="2" width="2.5" style="19" customWidth="1"/>
    <col min="3" max="3" width="44.83203125" style="17" customWidth="1"/>
    <col min="4" max="6" width="37" style="31" customWidth="1"/>
    <col min="7" max="19" width="21.33203125" style="18" customWidth="1"/>
    <col min="20" max="16384" width="9.33203125" style="18"/>
  </cols>
  <sheetData>
    <row r="1" spans="1:19" ht="18" x14ac:dyDescent="0.15">
      <c r="A1" s="18">
        <v>1</v>
      </c>
      <c r="B1" s="33" t="s">
        <v>370</v>
      </c>
      <c r="D1" s="34"/>
      <c r="E1" s="34"/>
      <c r="F1" s="34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ht="18" x14ac:dyDescent="0.15">
      <c r="A2" s="18" t="s">
        <v>660</v>
      </c>
      <c r="B2" s="33"/>
      <c r="D2" s="36" t="s">
        <v>608</v>
      </c>
      <c r="E2" s="36" t="s">
        <v>609</v>
      </c>
      <c r="F2" s="36" t="s">
        <v>610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hidden="1" x14ac:dyDescent="0.15">
      <c r="B3" s="37" t="s">
        <v>52</v>
      </c>
    </row>
    <row r="4" spans="1:19" ht="25.5" hidden="1" x14ac:dyDescent="0.15">
      <c r="C4" s="38" t="s">
        <v>53</v>
      </c>
      <c r="D4" s="31" t="s">
        <v>373</v>
      </c>
      <c r="E4" s="31" t="s">
        <v>536</v>
      </c>
      <c r="F4" s="31" t="s">
        <v>607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</row>
    <row r="5" spans="1:19" hidden="1" x14ac:dyDescent="0.15">
      <c r="C5" s="38" t="s">
        <v>68</v>
      </c>
      <c r="D5" s="31" t="s">
        <v>69</v>
      </c>
      <c r="E5" s="31" t="s">
        <v>69</v>
      </c>
      <c r="F5" s="31" t="s">
        <v>69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</row>
    <row r="6" spans="1:19" hidden="1" x14ac:dyDescent="0.15">
      <c r="C6" s="38" t="s">
        <v>70</v>
      </c>
      <c r="D6" s="31" t="s">
        <v>186</v>
      </c>
      <c r="E6" s="31" t="s">
        <v>186</v>
      </c>
      <c r="F6" s="31" t="s">
        <v>186</v>
      </c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</row>
    <row r="7" spans="1:19" hidden="1" x14ac:dyDescent="0.15">
      <c r="B7" s="37" t="s">
        <v>71</v>
      </c>
    </row>
    <row r="8" spans="1:19" ht="14.25" x14ac:dyDescent="0.15">
      <c r="A8" s="28" t="s">
        <v>661</v>
      </c>
      <c r="C8" s="38" t="s">
        <v>267</v>
      </c>
      <c r="D8" s="31">
        <v>11344.93</v>
      </c>
      <c r="E8" s="31">
        <v>11344.93</v>
      </c>
      <c r="F8" s="31">
        <v>11344.93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</row>
    <row r="9" spans="1:19" hidden="1" x14ac:dyDescent="0.15">
      <c r="C9" s="38" t="s">
        <v>72</v>
      </c>
      <c r="D9" s="31" t="s">
        <v>256</v>
      </c>
      <c r="E9" s="31" t="s">
        <v>256</v>
      </c>
      <c r="F9" s="31" t="s">
        <v>256</v>
      </c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</row>
    <row r="10" spans="1:19" ht="14.25" hidden="1" x14ac:dyDescent="0.15">
      <c r="C10" s="38" t="s">
        <v>73</v>
      </c>
      <c r="D10" s="18" t="s">
        <v>26</v>
      </c>
      <c r="E10" s="18" t="s">
        <v>26</v>
      </c>
      <c r="F10" s="18" t="s">
        <v>26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</row>
    <row r="11" spans="1:19" x14ac:dyDescent="0.15">
      <c r="A11" s="28" t="s">
        <v>662</v>
      </c>
      <c r="C11" s="38" t="s">
        <v>74</v>
      </c>
      <c r="D11" s="18" t="s">
        <v>20</v>
      </c>
      <c r="E11" s="18" t="s">
        <v>20</v>
      </c>
      <c r="F11" s="18" t="s">
        <v>20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</row>
    <row r="12" spans="1:19" hidden="1" x14ac:dyDescent="0.15">
      <c r="C12" s="38" t="s">
        <v>75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</row>
    <row r="13" spans="1:19" hidden="1" x14ac:dyDescent="0.15">
      <c r="C13" s="42" t="s">
        <v>257</v>
      </c>
      <c r="D13" s="43">
        <v>0.32540000000000002</v>
      </c>
      <c r="E13" s="43">
        <v>0.32540000000000002</v>
      </c>
      <c r="F13" s="43">
        <v>0.32540000000000002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</row>
    <row r="14" spans="1:19" hidden="1" x14ac:dyDescent="0.15">
      <c r="C14" s="44" t="s">
        <v>258</v>
      </c>
      <c r="D14" s="43">
        <v>0.2112</v>
      </c>
      <c r="E14" s="43">
        <v>0.2112</v>
      </c>
      <c r="F14" s="43">
        <v>0.2112</v>
      </c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</row>
    <row r="15" spans="1:19" hidden="1" x14ac:dyDescent="0.15">
      <c r="C15" s="44" t="s">
        <v>259</v>
      </c>
      <c r="D15" s="43">
        <v>0.2311</v>
      </c>
      <c r="E15" s="43">
        <v>0.2311</v>
      </c>
      <c r="F15" s="43">
        <v>0.2311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</row>
    <row r="16" spans="1:19" hidden="1" x14ac:dyDescent="0.15">
      <c r="C16" s="44" t="s">
        <v>260</v>
      </c>
      <c r="D16" s="43">
        <v>0.2112</v>
      </c>
      <c r="E16" s="43">
        <v>0.2112</v>
      </c>
      <c r="F16" s="43">
        <v>0.2112</v>
      </c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1:19" x14ac:dyDescent="0.15">
      <c r="A17" s="28" t="s">
        <v>663</v>
      </c>
      <c r="C17" s="44" t="s">
        <v>188</v>
      </c>
      <c r="D17" s="43">
        <v>0.26629999999999998</v>
      </c>
      <c r="E17" s="43">
        <v>0.26629999999999998</v>
      </c>
      <c r="F17" s="43">
        <v>0.26629999999999998</v>
      </c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</row>
    <row r="18" spans="1:19" hidden="1" x14ac:dyDescent="0.15">
      <c r="C18" s="38" t="s">
        <v>76</v>
      </c>
      <c r="D18" s="40">
        <v>0</v>
      </c>
      <c r="E18" s="40">
        <v>0</v>
      </c>
      <c r="F18" s="40">
        <v>0</v>
      </c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</row>
    <row r="19" spans="1:19" hidden="1" x14ac:dyDescent="0.15">
      <c r="C19" s="38" t="s">
        <v>77</v>
      </c>
      <c r="D19" s="31" t="s">
        <v>78</v>
      </c>
      <c r="E19" s="31" t="s">
        <v>78</v>
      </c>
      <c r="F19" s="31" t="s">
        <v>78</v>
      </c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</row>
    <row r="20" spans="1:19" hidden="1" x14ac:dyDescent="0.15">
      <c r="C20" s="38" t="s">
        <v>79</v>
      </c>
      <c r="D20" s="40">
        <v>0</v>
      </c>
      <c r="E20" s="40">
        <v>0</v>
      </c>
      <c r="F20" s="40">
        <v>0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</row>
    <row r="21" spans="1:19" hidden="1" x14ac:dyDescent="0.15">
      <c r="C21" s="38" t="s">
        <v>80</v>
      </c>
      <c r="D21" s="31" t="s">
        <v>22</v>
      </c>
      <c r="E21" s="31" t="s">
        <v>22</v>
      </c>
      <c r="F21" s="31" t="s">
        <v>22</v>
      </c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</row>
    <row r="22" spans="1:19" hidden="1" x14ac:dyDescent="0.15">
      <c r="C22" s="38" t="s">
        <v>261</v>
      </c>
      <c r="D22" s="43" t="s">
        <v>23</v>
      </c>
      <c r="E22" s="43" t="s">
        <v>23</v>
      </c>
      <c r="F22" s="43" t="s">
        <v>23</v>
      </c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</row>
    <row r="23" spans="1:19" x14ac:dyDescent="0.15">
      <c r="A23" s="28" t="s">
        <v>664</v>
      </c>
      <c r="C23" s="38" t="s">
        <v>262</v>
      </c>
      <c r="D23" s="43" t="s">
        <v>23</v>
      </c>
      <c r="E23" s="43" t="s">
        <v>23</v>
      </c>
      <c r="F23" s="43" t="s">
        <v>23</v>
      </c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</row>
    <row r="24" spans="1:19" ht="25.5" hidden="1" x14ac:dyDescent="0.15">
      <c r="C24" s="38" t="s">
        <v>263</v>
      </c>
      <c r="D24" s="18" t="s">
        <v>369</v>
      </c>
      <c r="E24" s="18" t="s">
        <v>369</v>
      </c>
      <c r="F24" s="18" t="s">
        <v>369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</row>
    <row r="25" spans="1:19" hidden="1" x14ac:dyDescent="0.15">
      <c r="B25" s="37" t="s">
        <v>81</v>
      </c>
    </row>
    <row r="26" spans="1:19" hidden="1" x14ac:dyDescent="0.15">
      <c r="C26" s="37" t="s">
        <v>82</v>
      </c>
    </row>
    <row r="27" spans="1:19" hidden="1" x14ac:dyDescent="0.15">
      <c r="C27" s="38" t="s">
        <v>83</v>
      </c>
      <c r="D27" s="31" t="s">
        <v>24</v>
      </c>
      <c r="E27" s="31" t="s">
        <v>24</v>
      </c>
      <c r="F27" s="31" t="s">
        <v>24</v>
      </c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</row>
    <row r="28" spans="1:19" ht="14.25" x14ac:dyDescent="0.15">
      <c r="A28" s="28" t="s">
        <v>665</v>
      </c>
      <c r="C28" s="38" t="s">
        <v>268</v>
      </c>
      <c r="D28" s="46">
        <v>4462.84</v>
      </c>
      <c r="E28" s="31">
        <v>4462.84</v>
      </c>
      <c r="F28" s="31">
        <v>4462.84</v>
      </c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</row>
    <row r="29" spans="1:19" ht="14.25" hidden="1" x14ac:dyDescent="0.15">
      <c r="C29" s="38" t="s">
        <v>269</v>
      </c>
      <c r="D29" s="46">
        <v>3248.53</v>
      </c>
      <c r="E29" s="31">
        <v>3248.53</v>
      </c>
      <c r="F29" s="31">
        <v>3248.53</v>
      </c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</row>
    <row r="30" spans="1:19" x14ac:dyDescent="0.15">
      <c r="A30" s="28" t="s">
        <v>666</v>
      </c>
      <c r="C30" s="38" t="s">
        <v>84</v>
      </c>
      <c r="D30" s="47">
        <v>0.75127053947636435</v>
      </c>
      <c r="E30" s="43">
        <v>0.75127053947636435</v>
      </c>
      <c r="F30" s="43">
        <v>0.75127053947636435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</row>
    <row r="31" spans="1:19" hidden="1" x14ac:dyDescent="0.15">
      <c r="C31" s="37" t="s">
        <v>85</v>
      </c>
    </row>
    <row r="32" spans="1:19" hidden="1" x14ac:dyDescent="0.15">
      <c r="C32" s="38" t="s">
        <v>83</v>
      </c>
      <c r="D32" s="18" t="s">
        <v>302</v>
      </c>
      <c r="E32" s="18" t="s">
        <v>302</v>
      </c>
      <c r="F32" s="18" t="s">
        <v>302</v>
      </c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</row>
    <row r="33" spans="1:19" ht="14.25" x14ac:dyDescent="0.15">
      <c r="A33" s="28" t="s">
        <v>667</v>
      </c>
      <c r="C33" s="38" t="s">
        <v>268</v>
      </c>
      <c r="D33" s="31">
        <v>1477.55</v>
      </c>
      <c r="E33" s="31">
        <v>1477.55</v>
      </c>
      <c r="F33" s="31">
        <v>1477.55</v>
      </c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</row>
    <row r="34" spans="1:19" ht="14.25" hidden="1" x14ac:dyDescent="0.15">
      <c r="C34" s="38" t="s">
        <v>269</v>
      </c>
      <c r="D34" s="31">
        <v>1477.55</v>
      </c>
      <c r="E34" s="31">
        <v>1477.55</v>
      </c>
      <c r="F34" s="31">
        <v>1477.55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</row>
    <row r="35" spans="1:19" hidden="1" x14ac:dyDescent="0.15">
      <c r="C35" s="38" t="s">
        <v>86</v>
      </c>
      <c r="D35" s="43">
        <v>0.24872946052363568</v>
      </c>
      <c r="E35" s="43">
        <v>0.24872946052363568</v>
      </c>
      <c r="F35" s="43">
        <v>0.24872946052363568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</row>
    <row r="36" spans="1:19" ht="14.25" hidden="1" x14ac:dyDescent="0.15">
      <c r="C36" s="37" t="s">
        <v>270</v>
      </c>
    </row>
    <row r="37" spans="1:19" hidden="1" x14ac:dyDescent="0.15">
      <c r="C37" s="38" t="s">
        <v>257</v>
      </c>
      <c r="D37" s="48">
        <v>609.46</v>
      </c>
      <c r="E37" s="40">
        <v>609.46</v>
      </c>
      <c r="F37" s="40">
        <v>609.46</v>
      </c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</row>
    <row r="38" spans="1:19" hidden="1" x14ac:dyDescent="0.15">
      <c r="C38" s="38" t="s">
        <v>258</v>
      </c>
      <c r="D38" s="48">
        <v>85.84</v>
      </c>
      <c r="E38" s="40">
        <v>85.84</v>
      </c>
      <c r="F38" s="40">
        <v>85.84</v>
      </c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hidden="1" x14ac:dyDescent="0.15">
      <c r="C39" s="38" t="s">
        <v>259</v>
      </c>
      <c r="D39" s="48">
        <v>432.93</v>
      </c>
      <c r="E39" s="40">
        <v>432.93</v>
      </c>
      <c r="F39" s="40">
        <v>432.93</v>
      </c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</row>
    <row r="40" spans="1:19" hidden="1" x14ac:dyDescent="0.15">
      <c r="C40" s="38" t="s">
        <v>260</v>
      </c>
      <c r="D40" s="48">
        <v>85.84</v>
      </c>
      <c r="E40" s="40">
        <v>85.84</v>
      </c>
      <c r="F40" s="40">
        <v>85.84</v>
      </c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</row>
    <row r="41" spans="1:19" ht="14.25" x14ac:dyDescent="0.15">
      <c r="A41" s="28" t="s">
        <v>668</v>
      </c>
      <c r="C41" s="38" t="s">
        <v>271</v>
      </c>
      <c r="D41" s="48">
        <f>SUM(D37:D40)</f>
        <v>1214.07</v>
      </c>
      <c r="E41" s="40">
        <f>SUM(E37:E40)</f>
        <v>1214.07</v>
      </c>
      <c r="F41" s="40">
        <f>SUM(F37:F40)</f>
        <v>1214.07</v>
      </c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19" ht="14.25" hidden="1" x14ac:dyDescent="0.15">
      <c r="C42" s="38" t="s">
        <v>272</v>
      </c>
      <c r="D42" s="31">
        <v>0</v>
      </c>
      <c r="E42" s="31">
        <v>0</v>
      </c>
      <c r="F42" s="31">
        <v>0</v>
      </c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</row>
    <row r="43" spans="1:19" hidden="1" x14ac:dyDescent="0.15">
      <c r="C43" s="37" t="s">
        <v>89</v>
      </c>
    </row>
    <row r="44" spans="1:19" ht="14.25" hidden="1" x14ac:dyDescent="0.15">
      <c r="C44" s="38" t="s">
        <v>273</v>
      </c>
      <c r="D44" s="31">
        <v>0</v>
      </c>
      <c r="E44" s="31">
        <v>0</v>
      </c>
      <c r="F44" s="31">
        <v>0</v>
      </c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</row>
    <row r="45" spans="1:19" ht="14.25" hidden="1" x14ac:dyDescent="0.15">
      <c r="C45" s="38" t="s">
        <v>272</v>
      </c>
      <c r="D45" s="31">
        <v>0</v>
      </c>
      <c r="E45" s="31">
        <v>0</v>
      </c>
      <c r="F45" s="31">
        <v>0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</row>
    <row r="46" spans="1:19" hidden="1" x14ac:dyDescent="0.15">
      <c r="C46" s="37" t="s">
        <v>90</v>
      </c>
    </row>
    <row r="47" spans="1:19" hidden="1" x14ac:dyDescent="0.15">
      <c r="C47" s="38" t="s">
        <v>91</v>
      </c>
      <c r="D47" s="31" t="s">
        <v>185</v>
      </c>
      <c r="E47" s="31" t="s">
        <v>185</v>
      </c>
      <c r="F47" s="31" t="s">
        <v>185</v>
      </c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</row>
    <row r="48" spans="1:19" hidden="1" x14ac:dyDescent="0.15">
      <c r="C48" s="38" t="s">
        <v>92</v>
      </c>
      <c r="D48" s="49" t="s">
        <v>301</v>
      </c>
      <c r="E48" s="49" t="s">
        <v>301</v>
      </c>
      <c r="F48" s="49" t="s">
        <v>301</v>
      </c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</row>
    <row r="49" spans="2:19" ht="14.25" hidden="1" x14ac:dyDescent="0.15">
      <c r="C49" s="38" t="s">
        <v>273</v>
      </c>
      <c r="D49" s="31">
        <v>1978.83</v>
      </c>
      <c r="E49" s="31">
        <v>1978.83</v>
      </c>
      <c r="F49" s="31">
        <v>1978.83</v>
      </c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</row>
    <row r="50" spans="2:19" hidden="1" x14ac:dyDescent="0.15">
      <c r="C50" s="37" t="s">
        <v>93</v>
      </c>
    </row>
    <row r="51" spans="2:19" hidden="1" x14ac:dyDescent="0.15">
      <c r="C51" s="38" t="s">
        <v>92</v>
      </c>
      <c r="D51" s="31" t="s">
        <v>94</v>
      </c>
      <c r="E51" s="31" t="s">
        <v>94</v>
      </c>
      <c r="F51" s="31" t="s">
        <v>94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</row>
    <row r="52" spans="2:19" ht="14.25" hidden="1" x14ac:dyDescent="0.15">
      <c r="C52" s="38" t="s">
        <v>273</v>
      </c>
      <c r="D52" s="31">
        <v>15687.82</v>
      </c>
      <c r="E52" s="31">
        <v>15687.82</v>
      </c>
      <c r="F52" s="31">
        <v>15687.82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</row>
    <row r="53" spans="2:19" hidden="1" x14ac:dyDescent="0.15">
      <c r="C53" s="37" t="s">
        <v>95</v>
      </c>
    </row>
    <row r="54" spans="2:19" hidden="1" x14ac:dyDescent="0.15">
      <c r="C54" s="38" t="s">
        <v>92</v>
      </c>
      <c r="D54" s="31" t="s">
        <v>264</v>
      </c>
      <c r="E54" s="31" t="s">
        <v>264</v>
      </c>
      <c r="F54" s="31" t="s">
        <v>264</v>
      </c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</row>
    <row r="55" spans="2:19" ht="14.25" hidden="1" x14ac:dyDescent="0.15">
      <c r="C55" s="38" t="s">
        <v>273</v>
      </c>
      <c r="D55" s="31">
        <v>22690.58</v>
      </c>
      <c r="E55" s="31">
        <v>22690.58</v>
      </c>
      <c r="F55" s="31">
        <v>22690.58</v>
      </c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</row>
    <row r="56" spans="2:19" ht="14.25" hidden="1" x14ac:dyDescent="0.15">
      <c r="C56" s="38" t="s">
        <v>274</v>
      </c>
      <c r="D56" s="50">
        <v>1.8400000000000001E-7</v>
      </c>
      <c r="E56" s="50">
        <v>1.8400000000000001E-7</v>
      </c>
      <c r="F56" s="50">
        <v>1.8400000000000001E-7</v>
      </c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</row>
    <row r="57" spans="2:19" hidden="1" x14ac:dyDescent="0.15">
      <c r="C57" s="37" t="s">
        <v>96</v>
      </c>
    </row>
    <row r="58" spans="2:19" hidden="1" x14ac:dyDescent="0.15">
      <c r="C58" s="38" t="s">
        <v>97</v>
      </c>
      <c r="D58" s="43">
        <v>0.59997817110663143</v>
      </c>
      <c r="E58" s="43">
        <v>0.59997817110663143</v>
      </c>
      <c r="F58" s="43">
        <v>0.15999417896176837</v>
      </c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</row>
    <row r="59" spans="2:19" hidden="1" x14ac:dyDescent="0.15">
      <c r="B59" s="37" t="s">
        <v>98</v>
      </c>
    </row>
    <row r="60" spans="2:19" ht="25.5" hidden="1" x14ac:dyDescent="0.15">
      <c r="C60" s="51" t="s">
        <v>99</v>
      </c>
      <c r="D60" s="31" t="s">
        <v>371</v>
      </c>
      <c r="E60" s="31" t="s">
        <v>537</v>
      </c>
      <c r="F60" s="31" t="s">
        <v>537</v>
      </c>
    </row>
    <row r="61" spans="2:19" hidden="1" x14ac:dyDescent="0.15">
      <c r="C61" s="38" t="s">
        <v>100</v>
      </c>
      <c r="D61" s="31" t="s">
        <v>25</v>
      </c>
      <c r="E61" s="31" t="s">
        <v>25</v>
      </c>
      <c r="F61" s="31" t="s">
        <v>25</v>
      </c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</row>
    <row r="62" spans="2:19" hidden="1" x14ac:dyDescent="0.15">
      <c r="C62" s="38" t="s">
        <v>101</v>
      </c>
      <c r="D62" s="31" t="s">
        <v>374</v>
      </c>
      <c r="E62" s="31" t="s">
        <v>374</v>
      </c>
      <c r="F62" s="31" t="s">
        <v>374</v>
      </c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</row>
    <row r="63" spans="2:19" hidden="1" x14ac:dyDescent="0.15">
      <c r="C63" s="38" t="s">
        <v>102</v>
      </c>
      <c r="D63" s="31" t="s">
        <v>372</v>
      </c>
      <c r="E63" s="31" t="s">
        <v>535</v>
      </c>
      <c r="F63" s="31" t="s">
        <v>535</v>
      </c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</row>
    <row r="64" spans="2:19" hidden="1" x14ac:dyDescent="0.15">
      <c r="C64" s="37" t="s">
        <v>108</v>
      </c>
    </row>
    <row r="65" spans="3:19" hidden="1" x14ac:dyDescent="0.15">
      <c r="C65" s="38" t="s">
        <v>109</v>
      </c>
      <c r="D65" s="31" t="s">
        <v>21</v>
      </c>
      <c r="E65" s="31" t="s">
        <v>21</v>
      </c>
      <c r="F65" s="31" t="s">
        <v>21</v>
      </c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</row>
    <row r="66" spans="3:19" hidden="1" x14ac:dyDescent="0.15">
      <c r="C66" s="38" t="s">
        <v>110</v>
      </c>
      <c r="D66" s="31" t="s">
        <v>265</v>
      </c>
      <c r="E66" s="31" t="s">
        <v>265</v>
      </c>
      <c r="F66" s="31" t="s">
        <v>265</v>
      </c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</row>
    <row r="67" spans="3:19" hidden="1" x14ac:dyDescent="0.15">
      <c r="C67" s="38" t="s">
        <v>111</v>
      </c>
      <c r="D67" s="74">
        <v>80</v>
      </c>
      <c r="E67" s="74">
        <v>78</v>
      </c>
      <c r="F67" s="31">
        <v>80</v>
      </c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</row>
    <row r="68" spans="3:19" hidden="1" x14ac:dyDescent="0.15">
      <c r="C68" s="38" t="s">
        <v>266</v>
      </c>
      <c r="D68" s="31">
        <v>60</v>
      </c>
      <c r="E68" s="31">
        <v>60</v>
      </c>
      <c r="F68" s="31">
        <v>60</v>
      </c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</row>
    <row r="69" spans="3:19" ht="14.25" hidden="1" x14ac:dyDescent="0.15">
      <c r="C69" s="38" t="s">
        <v>275</v>
      </c>
      <c r="D69" s="43">
        <v>44332.9</v>
      </c>
      <c r="E69" s="43">
        <v>44332.9</v>
      </c>
      <c r="F69" s="43">
        <v>44332.9</v>
      </c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</row>
    <row r="70" spans="3:19" x14ac:dyDescent="0.15">
      <c r="C70" s="51"/>
      <c r="D70" s="52"/>
      <c r="E70" s="52"/>
      <c r="F70" s="52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</row>
    <row r="71" spans="3:19" x14ac:dyDescent="0.15">
      <c r="C71" s="51"/>
      <c r="D71" s="52"/>
      <c r="E71" s="52"/>
      <c r="F71" s="52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</row>
    <row r="72" spans="3:19" x14ac:dyDescent="0.15">
      <c r="C72" s="51"/>
      <c r="D72" s="52"/>
      <c r="E72" s="52"/>
      <c r="F72" s="52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</row>
    <row r="73" spans="3:19" x14ac:dyDescent="0.15">
      <c r="C73" s="51"/>
      <c r="D73" s="52"/>
      <c r="E73" s="52"/>
      <c r="F73" s="52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</row>
    <row r="74" spans="3:19" x14ac:dyDescent="0.15">
      <c r="C74" s="51"/>
      <c r="D74" s="52"/>
      <c r="E74" s="52"/>
      <c r="F74" s="52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</row>
    <row r="75" spans="3:19" x14ac:dyDescent="0.15">
      <c r="C75" s="51"/>
      <c r="D75" s="52"/>
      <c r="E75" s="52"/>
      <c r="F75" s="52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</row>
    <row r="76" spans="3:19" x14ac:dyDescent="0.15">
      <c r="C76" s="51"/>
      <c r="D76" s="52"/>
      <c r="E76" s="52"/>
      <c r="F76" s="52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</row>
    <row r="77" spans="3:19" x14ac:dyDescent="0.15">
      <c r="C77" s="51"/>
      <c r="D77" s="52"/>
      <c r="E77" s="52"/>
      <c r="F77" s="52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</row>
    <row r="78" spans="3:19" x14ac:dyDescent="0.15">
      <c r="C78" s="51"/>
      <c r="D78" s="52"/>
      <c r="E78" s="52"/>
      <c r="F78" s="52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</row>
    <row r="79" spans="3:19" x14ac:dyDescent="0.15">
      <c r="C79" s="51"/>
      <c r="D79" s="52"/>
      <c r="E79" s="52"/>
      <c r="F79" s="52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</row>
    <row r="80" spans="3:19" x14ac:dyDescent="0.15">
      <c r="C80" s="51"/>
      <c r="D80" s="52"/>
      <c r="E80" s="52"/>
      <c r="F80" s="52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</row>
    <row r="81" spans="3:19" x14ac:dyDescent="0.15">
      <c r="C81" s="51"/>
      <c r="D81" s="52"/>
      <c r="E81" s="52"/>
      <c r="F81" s="52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</row>
    <row r="82" spans="3:19" x14ac:dyDescent="0.15">
      <c r="C82" s="51"/>
      <c r="D82" s="52"/>
      <c r="E82" s="52"/>
      <c r="F82" s="52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</row>
    <row r="83" spans="3:19" x14ac:dyDescent="0.15">
      <c r="C83" s="51"/>
      <c r="D83" s="52"/>
      <c r="E83" s="52"/>
      <c r="F83" s="52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</row>
    <row r="84" spans="3:19" x14ac:dyDescent="0.15">
      <c r="C84" s="51"/>
      <c r="D84" s="52"/>
      <c r="E84" s="52"/>
      <c r="F84" s="52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</row>
    <row r="85" spans="3:19" x14ac:dyDescent="0.15">
      <c r="C85" s="51"/>
      <c r="D85" s="52"/>
      <c r="E85" s="52"/>
      <c r="F85" s="52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</row>
    <row r="86" spans="3:19" x14ac:dyDescent="0.15">
      <c r="C86" s="51"/>
      <c r="D86" s="52"/>
      <c r="E86" s="52"/>
      <c r="F86" s="52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</row>
    <row r="87" spans="3:19" x14ac:dyDescent="0.15">
      <c r="C87" s="51"/>
      <c r="D87" s="52"/>
      <c r="E87" s="52"/>
      <c r="F87" s="52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</row>
    <row r="88" spans="3:19" x14ac:dyDescent="0.15">
      <c r="C88" s="51"/>
      <c r="D88" s="52"/>
      <c r="E88" s="52"/>
      <c r="F88" s="52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</row>
    <row r="89" spans="3:19" x14ac:dyDescent="0.15">
      <c r="C89" s="51"/>
      <c r="D89" s="52"/>
      <c r="E89" s="52"/>
      <c r="F89" s="52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</row>
    <row r="90" spans="3:19" x14ac:dyDescent="0.15">
      <c r="C90" s="51"/>
      <c r="D90" s="52"/>
      <c r="E90" s="52"/>
      <c r="F90" s="52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</row>
    <row r="91" spans="3:19" x14ac:dyDescent="0.15">
      <c r="C91" s="51"/>
      <c r="D91" s="52"/>
      <c r="E91" s="52"/>
      <c r="F91" s="52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</row>
    <row r="92" spans="3:19" x14ac:dyDescent="0.15">
      <c r="C92" s="51"/>
      <c r="D92" s="52"/>
      <c r="E92" s="52"/>
      <c r="F92" s="52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</row>
    <row r="93" spans="3:19" x14ac:dyDescent="0.15">
      <c r="C93" s="51"/>
      <c r="D93" s="52"/>
      <c r="E93" s="52"/>
      <c r="F93" s="52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</row>
    <row r="94" spans="3:19" x14ac:dyDescent="0.15">
      <c r="C94" s="51"/>
      <c r="D94" s="52"/>
      <c r="E94" s="52"/>
      <c r="F94" s="52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</row>
    <row r="95" spans="3:19" x14ac:dyDescent="0.15">
      <c r="C95" s="51"/>
      <c r="D95" s="52"/>
      <c r="E95" s="52"/>
      <c r="F95" s="52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</row>
    <row r="96" spans="3:19" x14ac:dyDescent="0.15">
      <c r="C96" s="51"/>
      <c r="D96" s="52"/>
      <c r="E96" s="52"/>
      <c r="F96" s="52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</row>
    <row r="98" spans="3:19" x14ac:dyDescent="0.15">
      <c r="C98" s="37"/>
    </row>
    <row r="99" spans="3:19" x14ac:dyDescent="0.15">
      <c r="C99" s="51"/>
      <c r="D99" s="52"/>
      <c r="E99" s="52"/>
      <c r="F99" s="52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</row>
    <row r="100" spans="3:19" x14ac:dyDescent="0.15">
      <c r="C100" s="51"/>
      <c r="D100" s="52"/>
      <c r="E100" s="52"/>
      <c r="F100" s="52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</row>
    <row r="101" spans="3:19" x14ac:dyDescent="0.15">
      <c r="C101" s="51"/>
      <c r="D101" s="52"/>
      <c r="E101" s="52"/>
      <c r="F101" s="52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</row>
    <row r="102" spans="3:19" x14ac:dyDescent="0.15">
      <c r="C102" s="51"/>
      <c r="D102" s="52"/>
      <c r="E102" s="52"/>
      <c r="F102" s="52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</row>
    <row r="103" spans="3:19" x14ac:dyDescent="0.15">
      <c r="C103" s="51"/>
      <c r="D103" s="52"/>
      <c r="E103" s="52"/>
      <c r="F103" s="52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</row>
    <row r="104" spans="3:19" x14ac:dyDescent="0.15">
      <c r="C104" s="51"/>
      <c r="D104" s="52"/>
      <c r="E104" s="52"/>
      <c r="F104" s="52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</row>
    <row r="105" spans="3:19" x14ac:dyDescent="0.15">
      <c r="C105" s="51"/>
      <c r="D105" s="52"/>
      <c r="E105" s="52"/>
      <c r="F105" s="52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</row>
    <row r="106" spans="3:19" x14ac:dyDescent="0.15">
      <c r="C106" s="51"/>
      <c r="D106" s="52"/>
      <c r="E106" s="52"/>
      <c r="F106" s="52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</row>
    <row r="107" spans="3:19" x14ac:dyDescent="0.15">
      <c r="C107" s="51"/>
      <c r="D107" s="52"/>
      <c r="E107" s="52"/>
      <c r="F107" s="52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</row>
    <row r="108" spans="3:19" x14ac:dyDescent="0.15">
      <c r="C108" s="51"/>
      <c r="D108" s="52"/>
      <c r="E108" s="52"/>
      <c r="F108" s="52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</row>
    <row r="109" spans="3:19" x14ac:dyDescent="0.15">
      <c r="C109" s="51"/>
      <c r="D109" s="52"/>
      <c r="E109" s="52"/>
      <c r="F109" s="52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</row>
    <row r="110" spans="3:19" x14ac:dyDescent="0.15">
      <c r="C110" s="51"/>
      <c r="D110" s="52"/>
      <c r="E110" s="52"/>
      <c r="F110" s="52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</row>
    <row r="111" spans="3:19" x14ac:dyDescent="0.15">
      <c r="C111" s="51"/>
      <c r="D111" s="52"/>
      <c r="E111" s="52"/>
      <c r="F111" s="52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</row>
    <row r="112" spans="3:19" x14ac:dyDescent="0.15">
      <c r="C112" s="51"/>
      <c r="D112" s="52"/>
      <c r="E112" s="52"/>
      <c r="F112" s="52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</row>
    <row r="113" spans="3:19" x14ac:dyDescent="0.15">
      <c r="C113" s="51"/>
      <c r="D113" s="52"/>
      <c r="E113" s="52"/>
      <c r="F113" s="52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</row>
    <row r="114" spans="3:19" x14ac:dyDescent="0.15">
      <c r="C114" s="51"/>
      <c r="D114" s="52"/>
      <c r="E114" s="52"/>
      <c r="F114" s="52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</row>
    <row r="115" spans="3:19" x14ac:dyDescent="0.15">
      <c r="C115" s="51"/>
      <c r="D115" s="52"/>
      <c r="E115" s="52"/>
      <c r="F115" s="52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</row>
    <row r="116" spans="3:19" x14ac:dyDescent="0.15">
      <c r="C116" s="51"/>
      <c r="D116" s="52"/>
      <c r="E116" s="52"/>
      <c r="F116" s="52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</row>
    <row r="117" spans="3:19" x14ac:dyDescent="0.15">
      <c r="C117" s="51"/>
      <c r="D117" s="52"/>
      <c r="E117" s="52"/>
      <c r="F117" s="52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</row>
    <row r="118" spans="3:19" x14ac:dyDescent="0.15">
      <c r="C118" s="51"/>
      <c r="D118" s="52"/>
      <c r="E118" s="52"/>
      <c r="F118" s="52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</row>
    <row r="119" spans="3:19" x14ac:dyDescent="0.15">
      <c r="C119" s="51"/>
      <c r="D119" s="52"/>
      <c r="E119" s="52"/>
      <c r="F119" s="52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</row>
    <row r="120" spans="3:19" x14ac:dyDescent="0.15">
      <c r="C120" s="51"/>
      <c r="D120" s="52"/>
      <c r="E120" s="52"/>
      <c r="F120" s="52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</row>
    <row r="121" spans="3:19" x14ac:dyDescent="0.15">
      <c r="C121" s="51"/>
      <c r="D121" s="52"/>
      <c r="E121" s="52"/>
      <c r="F121" s="52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</row>
    <row r="122" spans="3:19" x14ac:dyDescent="0.15">
      <c r="C122" s="51"/>
      <c r="D122" s="52"/>
      <c r="E122" s="52"/>
      <c r="F122" s="52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</row>
    <row r="123" spans="3:19" x14ac:dyDescent="0.15">
      <c r="C123" s="51"/>
      <c r="D123" s="52"/>
      <c r="E123" s="52"/>
      <c r="F123" s="52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</row>
    <row r="124" spans="3:19" x14ac:dyDescent="0.15">
      <c r="C124" s="51"/>
      <c r="D124" s="52"/>
      <c r="E124" s="52"/>
      <c r="F124" s="52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</row>
    <row r="125" spans="3:19" x14ac:dyDescent="0.15">
      <c r="C125" s="51"/>
      <c r="D125" s="52"/>
      <c r="E125" s="52"/>
      <c r="F125" s="52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</row>
    <row r="126" spans="3:19" x14ac:dyDescent="0.15">
      <c r="C126" s="51"/>
      <c r="D126" s="52"/>
      <c r="E126" s="52"/>
      <c r="F126" s="52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</row>
    <row r="127" spans="3:19" x14ac:dyDescent="0.15">
      <c r="C127" s="51"/>
      <c r="D127" s="52"/>
      <c r="E127" s="52"/>
      <c r="F127" s="52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</row>
    <row r="129" spans="3:19" x14ac:dyDescent="0.15">
      <c r="C129" s="37"/>
    </row>
    <row r="130" spans="3:19" x14ac:dyDescent="0.15">
      <c r="C130" s="51"/>
      <c r="D130" s="52"/>
      <c r="E130" s="52"/>
      <c r="F130" s="52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</row>
    <row r="131" spans="3:19" x14ac:dyDescent="0.15">
      <c r="C131" s="51"/>
      <c r="D131" s="52"/>
      <c r="E131" s="52"/>
      <c r="F131" s="52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</row>
    <row r="132" spans="3:19" x14ac:dyDescent="0.15">
      <c r="C132" s="51"/>
      <c r="D132" s="52"/>
      <c r="E132" s="52"/>
      <c r="F132" s="52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</row>
    <row r="133" spans="3:19" x14ac:dyDescent="0.15">
      <c r="C133" s="51"/>
      <c r="D133" s="52"/>
      <c r="E133" s="52"/>
      <c r="F133" s="52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</row>
    <row r="134" spans="3:19" x14ac:dyDescent="0.15">
      <c r="C134" s="51"/>
      <c r="D134" s="52"/>
      <c r="E134" s="52"/>
      <c r="F134" s="52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</row>
    <row r="135" spans="3:19" x14ac:dyDescent="0.15">
      <c r="C135" s="51"/>
      <c r="D135" s="52"/>
      <c r="E135" s="52"/>
      <c r="F135" s="52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</row>
    <row r="136" spans="3:19" x14ac:dyDescent="0.15">
      <c r="C136" s="51"/>
      <c r="D136" s="52"/>
      <c r="E136" s="52"/>
      <c r="F136" s="52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</row>
    <row r="137" spans="3:19" x14ac:dyDescent="0.15">
      <c r="C137" s="51"/>
      <c r="D137" s="52"/>
      <c r="E137" s="52"/>
      <c r="F137" s="52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</row>
    <row r="138" spans="3:19" x14ac:dyDescent="0.15">
      <c r="C138" s="51"/>
      <c r="D138" s="52"/>
      <c r="E138" s="52"/>
      <c r="F138" s="52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</row>
    <row r="139" spans="3:19" x14ac:dyDescent="0.15">
      <c r="C139" s="51"/>
      <c r="D139" s="52"/>
      <c r="E139" s="52"/>
      <c r="F139" s="52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</row>
    <row r="140" spans="3:19" x14ac:dyDescent="0.15">
      <c r="C140" s="51"/>
      <c r="D140" s="52"/>
      <c r="E140" s="52"/>
      <c r="F140" s="52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</row>
    <row r="141" spans="3:19" x14ac:dyDescent="0.15">
      <c r="C141" s="51"/>
      <c r="D141" s="52"/>
      <c r="E141" s="52"/>
      <c r="F141" s="52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</row>
    <row r="142" spans="3:19" x14ac:dyDescent="0.15">
      <c r="C142" s="51"/>
      <c r="D142" s="52"/>
      <c r="E142" s="52"/>
      <c r="F142" s="52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</row>
    <row r="143" spans="3:19" x14ac:dyDescent="0.15">
      <c r="C143" s="51"/>
      <c r="D143" s="52"/>
      <c r="E143" s="52"/>
      <c r="F143" s="52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</row>
    <row r="144" spans="3:19" x14ac:dyDescent="0.15">
      <c r="C144" s="51"/>
      <c r="D144" s="52"/>
      <c r="E144" s="52"/>
      <c r="F144" s="52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</row>
    <row r="145" spans="3:19" x14ac:dyDescent="0.15">
      <c r="C145" s="51"/>
      <c r="D145" s="52"/>
      <c r="E145" s="52"/>
      <c r="F145" s="52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</row>
    <row r="146" spans="3:19" x14ac:dyDescent="0.15">
      <c r="C146" s="51"/>
      <c r="D146" s="52"/>
      <c r="E146" s="52"/>
      <c r="F146" s="52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</row>
    <row r="147" spans="3:19" x14ac:dyDescent="0.15">
      <c r="C147" s="51"/>
      <c r="D147" s="52"/>
      <c r="E147" s="52"/>
      <c r="F147" s="52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</row>
    <row r="148" spans="3:19" x14ac:dyDescent="0.15">
      <c r="C148" s="51"/>
      <c r="D148" s="52"/>
      <c r="E148" s="52"/>
      <c r="F148" s="52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</row>
    <row r="149" spans="3:19" x14ac:dyDescent="0.15">
      <c r="C149" s="51"/>
      <c r="D149" s="52"/>
      <c r="E149" s="52"/>
      <c r="F149" s="52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</row>
    <row r="150" spans="3:19" x14ac:dyDescent="0.15">
      <c r="C150" s="51"/>
      <c r="D150" s="52"/>
      <c r="E150" s="52"/>
      <c r="F150" s="52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</row>
    <row r="151" spans="3:19" x14ac:dyDescent="0.15">
      <c r="C151" s="51"/>
      <c r="D151" s="52"/>
      <c r="E151" s="52"/>
      <c r="F151" s="52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</row>
    <row r="152" spans="3:19" x14ac:dyDescent="0.15">
      <c r="C152" s="51"/>
      <c r="D152" s="52"/>
      <c r="E152" s="52"/>
      <c r="F152" s="52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</row>
    <row r="153" spans="3:19" x14ac:dyDescent="0.15">
      <c r="C153" s="51"/>
      <c r="D153" s="52"/>
      <c r="E153" s="52"/>
      <c r="F153" s="52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</row>
    <row r="154" spans="3:19" x14ac:dyDescent="0.15">
      <c r="C154" s="51"/>
      <c r="D154" s="52"/>
      <c r="E154" s="52"/>
      <c r="F154" s="52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</row>
    <row r="155" spans="3:19" x14ac:dyDescent="0.15">
      <c r="C155" s="51"/>
      <c r="D155" s="52"/>
      <c r="E155" s="52"/>
      <c r="F155" s="52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</row>
    <row r="156" spans="3:19" x14ac:dyDescent="0.15">
      <c r="C156" s="51"/>
      <c r="D156" s="52"/>
      <c r="E156" s="52"/>
      <c r="F156" s="52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</row>
    <row r="157" spans="3:19" x14ac:dyDescent="0.15">
      <c r="C157" s="51"/>
      <c r="D157" s="52"/>
      <c r="E157" s="52"/>
      <c r="F157" s="52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</row>
    <row r="158" spans="3:19" x14ac:dyDescent="0.15">
      <c r="C158" s="51"/>
      <c r="D158" s="52"/>
      <c r="E158" s="52"/>
      <c r="F158" s="52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</row>
    <row r="160" spans="3:19" x14ac:dyDescent="0.15">
      <c r="C160" s="37"/>
    </row>
    <row r="161" spans="3:19" x14ac:dyDescent="0.15">
      <c r="C161" s="51"/>
      <c r="D161" s="52"/>
      <c r="E161" s="52"/>
      <c r="F161" s="52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</row>
    <row r="162" spans="3:19" x14ac:dyDescent="0.15">
      <c r="C162" s="51"/>
      <c r="D162" s="52"/>
      <c r="E162" s="52"/>
      <c r="F162" s="52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</row>
    <row r="163" spans="3:19" x14ac:dyDescent="0.15">
      <c r="C163" s="51"/>
      <c r="D163" s="52"/>
      <c r="E163" s="52"/>
      <c r="F163" s="52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</row>
    <row r="164" spans="3:19" x14ac:dyDescent="0.15">
      <c r="C164" s="51"/>
      <c r="D164" s="52"/>
      <c r="E164" s="52"/>
      <c r="F164" s="52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</row>
    <row r="165" spans="3:19" x14ac:dyDescent="0.15">
      <c r="C165" s="51"/>
      <c r="D165" s="52"/>
      <c r="E165" s="52"/>
      <c r="F165" s="52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</row>
    <row r="166" spans="3:19" x14ac:dyDescent="0.15">
      <c r="C166" s="51"/>
      <c r="D166" s="52"/>
      <c r="E166" s="52"/>
      <c r="F166" s="52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</row>
    <row r="167" spans="3:19" x14ac:dyDescent="0.15">
      <c r="C167" s="51"/>
      <c r="D167" s="52"/>
      <c r="E167" s="52"/>
      <c r="F167" s="52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</row>
    <row r="168" spans="3:19" x14ac:dyDescent="0.15">
      <c r="C168" s="51"/>
      <c r="D168" s="52"/>
      <c r="E168" s="52"/>
      <c r="F168" s="52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</row>
    <row r="169" spans="3:19" x14ac:dyDescent="0.15">
      <c r="C169" s="51"/>
      <c r="D169" s="52"/>
      <c r="E169" s="52"/>
      <c r="F169" s="52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</row>
    <row r="170" spans="3:19" x14ac:dyDescent="0.15">
      <c r="C170" s="51"/>
      <c r="D170" s="52"/>
      <c r="E170" s="52"/>
      <c r="F170" s="52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</row>
    <row r="171" spans="3:19" x14ac:dyDescent="0.15">
      <c r="C171" s="51"/>
      <c r="D171" s="52"/>
      <c r="E171" s="52"/>
      <c r="F171" s="52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</row>
    <row r="172" spans="3:19" x14ac:dyDescent="0.15">
      <c r="C172" s="51"/>
      <c r="D172" s="52"/>
      <c r="E172" s="52"/>
      <c r="F172" s="52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</row>
    <row r="173" spans="3:19" x14ac:dyDescent="0.15">
      <c r="C173" s="51"/>
      <c r="D173" s="52"/>
      <c r="E173" s="52"/>
      <c r="F173" s="52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</row>
    <row r="174" spans="3:19" x14ac:dyDescent="0.15">
      <c r="C174" s="51"/>
      <c r="D174" s="52"/>
      <c r="E174" s="52"/>
      <c r="F174" s="52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</row>
    <row r="175" spans="3:19" x14ac:dyDescent="0.15">
      <c r="C175" s="51"/>
      <c r="D175" s="52"/>
      <c r="E175" s="52"/>
      <c r="F175" s="52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</row>
    <row r="176" spans="3:19" x14ac:dyDescent="0.15">
      <c r="C176" s="51"/>
      <c r="D176" s="52"/>
      <c r="E176" s="52"/>
      <c r="F176" s="52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</row>
    <row r="177" spans="3:19" x14ac:dyDescent="0.15">
      <c r="C177" s="51"/>
      <c r="D177" s="52"/>
      <c r="E177" s="52"/>
      <c r="F177" s="52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</row>
    <row r="178" spans="3:19" x14ac:dyDescent="0.15">
      <c r="C178" s="51"/>
      <c r="D178" s="52"/>
      <c r="E178" s="52"/>
      <c r="F178" s="52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</row>
    <row r="179" spans="3:19" x14ac:dyDescent="0.15">
      <c r="C179" s="51"/>
      <c r="D179" s="52"/>
      <c r="E179" s="52"/>
      <c r="F179" s="52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</row>
    <row r="180" spans="3:19" x14ac:dyDescent="0.15">
      <c r="C180" s="51"/>
      <c r="D180" s="52"/>
      <c r="E180" s="52"/>
      <c r="F180" s="52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</row>
    <row r="181" spans="3:19" x14ac:dyDescent="0.15">
      <c r="C181" s="51"/>
      <c r="D181" s="52"/>
      <c r="E181" s="52"/>
      <c r="F181" s="52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</row>
    <row r="182" spans="3:19" x14ac:dyDescent="0.15">
      <c r="C182" s="51"/>
      <c r="D182" s="52"/>
      <c r="E182" s="52"/>
      <c r="F182" s="52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</row>
    <row r="183" spans="3:19" x14ac:dyDescent="0.15">
      <c r="C183" s="51"/>
      <c r="D183" s="52"/>
      <c r="E183" s="52"/>
      <c r="F183" s="52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</row>
    <row r="184" spans="3:19" x14ac:dyDescent="0.15">
      <c r="C184" s="51"/>
      <c r="D184" s="52"/>
      <c r="E184" s="52"/>
      <c r="F184" s="52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</row>
    <row r="185" spans="3:19" x14ac:dyDescent="0.15">
      <c r="C185" s="51"/>
      <c r="D185" s="52"/>
      <c r="E185" s="52"/>
      <c r="F185" s="52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</row>
    <row r="186" spans="3:19" x14ac:dyDescent="0.15">
      <c r="C186" s="51"/>
      <c r="D186" s="52"/>
      <c r="E186" s="52"/>
      <c r="F186" s="52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</row>
    <row r="187" spans="3:19" x14ac:dyDescent="0.15">
      <c r="C187" s="51"/>
      <c r="D187" s="52"/>
      <c r="E187" s="52"/>
      <c r="F187" s="52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</row>
    <row r="188" spans="3:19" x14ac:dyDescent="0.15">
      <c r="C188" s="51"/>
      <c r="D188" s="52"/>
      <c r="E188" s="52"/>
      <c r="F188" s="52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</row>
    <row r="189" spans="3:19" x14ac:dyDescent="0.15">
      <c r="C189" s="51"/>
      <c r="D189" s="52"/>
      <c r="E189" s="52"/>
      <c r="F189" s="52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</row>
    <row r="191" spans="3:19" x14ac:dyDescent="0.15">
      <c r="C191" s="37"/>
    </row>
    <row r="192" spans="3:19" x14ac:dyDescent="0.15">
      <c r="C192" s="51"/>
      <c r="D192" s="52"/>
      <c r="E192" s="52"/>
      <c r="F192" s="52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</row>
    <row r="193" spans="3:19" x14ac:dyDescent="0.15">
      <c r="C193" s="51"/>
      <c r="D193" s="52"/>
      <c r="E193" s="52"/>
      <c r="F193" s="52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</row>
    <row r="194" spans="3:19" x14ac:dyDescent="0.15">
      <c r="C194" s="51"/>
      <c r="D194" s="52"/>
      <c r="E194" s="52"/>
      <c r="F194" s="52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</row>
    <row r="195" spans="3:19" x14ac:dyDescent="0.15">
      <c r="C195" s="51"/>
      <c r="D195" s="52"/>
      <c r="E195" s="52"/>
      <c r="F195" s="52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</row>
    <row r="196" spans="3:19" x14ac:dyDescent="0.15">
      <c r="C196" s="51"/>
      <c r="D196" s="52"/>
      <c r="E196" s="52"/>
      <c r="F196" s="52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</row>
    <row r="197" spans="3:19" x14ac:dyDescent="0.15">
      <c r="C197" s="51"/>
      <c r="D197" s="52"/>
      <c r="E197" s="52"/>
      <c r="F197" s="52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</row>
    <row r="198" spans="3:19" x14ac:dyDescent="0.15">
      <c r="C198" s="51"/>
      <c r="D198" s="52"/>
      <c r="E198" s="52"/>
      <c r="F198" s="52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</row>
    <row r="199" spans="3:19" x14ac:dyDescent="0.15">
      <c r="C199" s="51"/>
      <c r="D199" s="52"/>
      <c r="E199" s="52"/>
      <c r="F199" s="52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</row>
    <row r="200" spans="3:19" x14ac:dyDescent="0.15">
      <c r="C200" s="51"/>
      <c r="D200" s="52"/>
      <c r="E200" s="52"/>
      <c r="F200" s="52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</row>
    <row r="201" spans="3:19" x14ac:dyDescent="0.15">
      <c r="C201" s="51"/>
      <c r="D201" s="52"/>
      <c r="E201" s="52"/>
      <c r="F201" s="52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</row>
    <row r="202" spans="3:19" x14ac:dyDescent="0.15">
      <c r="C202" s="51"/>
      <c r="D202" s="52"/>
      <c r="E202" s="52"/>
      <c r="F202" s="52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</row>
    <row r="203" spans="3:19" x14ac:dyDescent="0.15">
      <c r="C203" s="51"/>
      <c r="D203" s="52"/>
      <c r="E203" s="52"/>
      <c r="F203" s="52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</row>
    <row r="204" spans="3:19" x14ac:dyDescent="0.15">
      <c r="C204" s="51"/>
      <c r="D204" s="52"/>
      <c r="E204" s="52"/>
      <c r="F204" s="52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</row>
    <row r="205" spans="3:19" x14ac:dyDescent="0.15">
      <c r="C205" s="51"/>
      <c r="D205" s="52"/>
      <c r="E205" s="52"/>
      <c r="F205" s="52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</row>
    <row r="206" spans="3:19" x14ac:dyDescent="0.15">
      <c r="C206" s="51"/>
      <c r="D206" s="52"/>
      <c r="E206" s="52"/>
      <c r="F206" s="52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</row>
    <row r="207" spans="3:19" x14ac:dyDescent="0.15">
      <c r="C207" s="51"/>
      <c r="D207" s="52"/>
      <c r="E207" s="52"/>
      <c r="F207" s="52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</row>
    <row r="208" spans="3:19" x14ac:dyDescent="0.15">
      <c r="C208" s="51"/>
      <c r="D208" s="52"/>
      <c r="E208" s="52"/>
      <c r="F208" s="52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</row>
    <row r="209" spans="3:19" x14ac:dyDescent="0.15">
      <c r="C209" s="51"/>
      <c r="D209" s="52"/>
      <c r="E209" s="52"/>
      <c r="F209" s="52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</row>
    <row r="210" spans="3:19" x14ac:dyDescent="0.15">
      <c r="C210" s="51"/>
      <c r="D210" s="52"/>
      <c r="E210" s="52"/>
      <c r="F210" s="52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</row>
    <row r="211" spans="3:19" x14ac:dyDescent="0.15">
      <c r="C211" s="51"/>
      <c r="D211" s="52"/>
      <c r="E211" s="52"/>
      <c r="F211" s="52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</row>
    <row r="212" spans="3:19" x14ac:dyDescent="0.15">
      <c r="C212" s="51"/>
      <c r="D212" s="52"/>
      <c r="E212" s="52"/>
      <c r="F212" s="52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</row>
    <row r="213" spans="3:19" x14ac:dyDescent="0.15">
      <c r="C213" s="51"/>
      <c r="D213" s="52"/>
      <c r="E213" s="52"/>
      <c r="F213" s="52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</row>
    <row r="214" spans="3:19" x14ac:dyDescent="0.15">
      <c r="C214" s="51"/>
      <c r="D214" s="52"/>
      <c r="E214" s="52"/>
      <c r="F214" s="52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</row>
    <row r="215" spans="3:19" x14ac:dyDescent="0.15">
      <c r="C215" s="51"/>
      <c r="D215" s="52"/>
      <c r="E215" s="52"/>
      <c r="F215" s="52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</row>
    <row r="216" spans="3:19" x14ac:dyDescent="0.15">
      <c r="C216" s="51"/>
      <c r="D216" s="52"/>
      <c r="E216" s="52"/>
      <c r="F216" s="52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</row>
    <row r="217" spans="3:19" x14ac:dyDescent="0.15">
      <c r="C217" s="51"/>
      <c r="D217" s="52"/>
      <c r="E217" s="52"/>
      <c r="F217" s="52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</row>
    <row r="218" spans="3:19" x14ac:dyDescent="0.15">
      <c r="C218" s="51"/>
      <c r="D218" s="52"/>
      <c r="E218" s="52"/>
      <c r="F218" s="52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</row>
    <row r="219" spans="3:19" x14ac:dyDescent="0.15">
      <c r="C219" s="51"/>
      <c r="D219" s="52"/>
      <c r="E219" s="52"/>
      <c r="F219" s="52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</row>
    <row r="220" spans="3:19" x14ac:dyDescent="0.15">
      <c r="C220" s="51"/>
      <c r="D220" s="52"/>
      <c r="E220" s="52"/>
      <c r="F220" s="52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</row>
    <row r="222" spans="3:19" x14ac:dyDescent="0.15">
      <c r="C222" s="37"/>
    </row>
    <row r="223" spans="3:19" x14ac:dyDescent="0.15">
      <c r="C223" s="51"/>
      <c r="D223" s="52"/>
      <c r="E223" s="52"/>
      <c r="F223" s="52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</row>
    <row r="224" spans="3:19" x14ac:dyDescent="0.15">
      <c r="C224" s="51"/>
      <c r="D224" s="52"/>
      <c r="E224" s="52"/>
      <c r="F224" s="52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</row>
    <row r="225" spans="3:19" x14ac:dyDescent="0.15">
      <c r="C225" s="51"/>
      <c r="D225" s="52"/>
      <c r="E225" s="52"/>
      <c r="F225" s="52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</row>
    <row r="226" spans="3:19" x14ac:dyDescent="0.15">
      <c r="C226" s="51"/>
      <c r="D226" s="52"/>
      <c r="E226" s="52"/>
      <c r="F226" s="52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</row>
    <row r="227" spans="3:19" x14ac:dyDescent="0.15">
      <c r="C227" s="51"/>
      <c r="D227" s="52"/>
      <c r="E227" s="52"/>
      <c r="F227" s="52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</row>
    <row r="228" spans="3:19" x14ac:dyDescent="0.15">
      <c r="C228" s="51"/>
      <c r="D228" s="52"/>
      <c r="E228" s="52"/>
      <c r="F228" s="52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</row>
    <row r="229" spans="3:19" x14ac:dyDescent="0.15">
      <c r="C229" s="51"/>
      <c r="D229" s="52"/>
      <c r="E229" s="52"/>
      <c r="F229" s="52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</row>
    <row r="230" spans="3:19" x14ac:dyDescent="0.15">
      <c r="C230" s="51"/>
      <c r="D230" s="52"/>
      <c r="E230" s="52"/>
      <c r="F230" s="52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</row>
    <row r="231" spans="3:19" x14ac:dyDescent="0.15">
      <c r="C231" s="51"/>
      <c r="D231" s="52"/>
      <c r="E231" s="52"/>
      <c r="F231" s="52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</row>
    <row r="232" spans="3:19" x14ac:dyDescent="0.15">
      <c r="C232" s="51"/>
      <c r="D232" s="52"/>
      <c r="E232" s="52"/>
      <c r="F232" s="52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</row>
    <row r="233" spans="3:19" x14ac:dyDescent="0.15">
      <c r="C233" s="51"/>
      <c r="D233" s="52"/>
      <c r="E233" s="52"/>
      <c r="F233" s="52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</row>
    <row r="234" spans="3:19" x14ac:dyDescent="0.15">
      <c r="C234" s="51"/>
      <c r="D234" s="52"/>
      <c r="E234" s="52"/>
      <c r="F234" s="52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</row>
    <row r="235" spans="3:19" x14ac:dyDescent="0.15">
      <c r="C235" s="51"/>
      <c r="D235" s="52"/>
      <c r="E235" s="52"/>
      <c r="F235" s="52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</row>
    <row r="236" spans="3:19" x14ac:dyDescent="0.15">
      <c r="C236" s="51"/>
      <c r="D236" s="52"/>
      <c r="E236" s="52"/>
      <c r="F236" s="52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</row>
    <row r="237" spans="3:19" x14ac:dyDescent="0.15">
      <c r="C237" s="51"/>
      <c r="D237" s="52"/>
      <c r="E237" s="52"/>
      <c r="F237" s="52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</row>
    <row r="238" spans="3:19" x14ac:dyDescent="0.15">
      <c r="C238" s="51"/>
      <c r="D238" s="52"/>
      <c r="E238" s="52"/>
      <c r="F238" s="52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</row>
    <row r="239" spans="3:19" x14ac:dyDescent="0.15">
      <c r="C239" s="51"/>
      <c r="D239" s="52"/>
      <c r="E239" s="52"/>
      <c r="F239" s="52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</row>
    <row r="240" spans="3:19" x14ac:dyDescent="0.15">
      <c r="C240" s="51"/>
      <c r="D240" s="52"/>
      <c r="E240" s="52"/>
      <c r="F240" s="52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</row>
    <row r="241" spans="3:19" x14ac:dyDescent="0.15">
      <c r="C241" s="51"/>
      <c r="D241" s="52"/>
      <c r="E241" s="52"/>
      <c r="F241" s="52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</row>
    <row r="242" spans="3:19" x14ac:dyDescent="0.15">
      <c r="C242" s="51"/>
      <c r="D242" s="52"/>
      <c r="E242" s="52"/>
      <c r="F242" s="52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</row>
    <row r="243" spans="3:19" x14ac:dyDescent="0.15">
      <c r="C243" s="51"/>
      <c r="D243" s="52"/>
      <c r="E243" s="52"/>
      <c r="F243" s="52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</row>
    <row r="244" spans="3:19" x14ac:dyDescent="0.15">
      <c r="C244" s="51"/>
      <c r="D244" s="52"/>
      <c r="E244" s="52"/>
      <c r="F244" s="52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</row>
    <row r="245" spans="3:19" x14ac:dyDescent="0.15">
      <c r="C245" s="51"/>
      <c r="D245" s="52"/>
      <c r="E245" s="52"/>
      <c r="F245" s="52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</row>
    <row r="246" spans="3:19" x14ac:dyDescent="0.15">
      <c r="C246" s="51"/>
      <c r="D246" s="52"/>
      <c r="E246" s="52"/>
      <c r="F246" s="52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</row>
    <row r="247" spans="3:19" x14ac:dyDescent="0.15">
      <c r="C247" s="51"/>
      <c r="D247" s="52"/>
      <c r="E247" s="52"/>
      <c r="F247" s="52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</row>
    <row r="248" spans="3:19" x14ac:dyDescent="0.15">
      <c r="C248" s="51"/>
      <c r="D248" s="52"/>
      <c r="E248" s="52"/>
      <c r="F248" s="52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</row>
    <row r="249" spans="3:19" x14ac:dyDescent="0.15">
      <c r="C249" s="51"/>
      <c r="D249" s="52"/>
      <c r="E249" s="52"/>
      <c r="F249" s="52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</row>
    <row r="250" spans="3:19" x14ac:dyDescent="0.15">
      <c r="C250" s="51"/>
      <c r="D250" s="52"/>
      <c r="E250" s="52"/>
      <c r="F250" s="52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</row>
    <row r="251" spans="3:19" x14ac:dyDescent="0.15">
      <c r="C251" s="51"/>
      <c r="D251" s="52"/>
      <c r="E251" s="52"/>
      <c r="F251" s="52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</row>
    <row r="253" spans="3:19" x14ac:dyDescent="0.15">
      <c r="C253" s="37"/>
    </row>
    <row r="254" spans="3:19" x14ac:dyDescent="0.15">
      <c r="C254" s="51"/>
      <c r="D254" s="52"/>
      <c r="E254" s="52"/>
      <c r="F254" s="52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</row>
    <row r="255" spans="3:19" x14ac:dyDescent="0.15">
      <c r="C255" s="51"/>
      <c r="D255" s="52"/>
      <c r="E255" s="52"/>
      <c r="F255" s="52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</row>
    <row r="256" spans="3:19" x14ac:dyDescent="0.15">
      <c r="C256" s="51"/>
      <c r="D256" s="52"/>
      <c r="E256" s="52"/>
      <c r="F256" s="52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</row>
    <row r="257" spans="3:19" x14ac:dyDescent="0.15">
      <c r="C257" s="51"/>
      <c r="D257" s="52"/>
      <c r="E257" s="52"/>
      <c r="F257" s="52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</row>
    <row r="258" spans="3:19" x14ac:dyDescent="0.15">
      <c r="C258" s="51"/>
      <c r="D258" s="52"/>
      <c r="E258" s="52"/>
      <c r="F258" s="52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</row>
    <row r="259" spans="3:19" x14ac:dyDescent="0.15">
      <c r="C259" s="51"/>
      <c r="D259" s="52"/>
      <c r="E259" s="52"/>
      <c r="F259" s="52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</row>
    <row r="260" spans="3:19" x14ac:dyDescent="0.15">
      <c r="C260" s="51"/>
      <c r="D260" s="52"/>
      <c r="E260" s="52"/>
      <c r="F260" s="52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</row>
    <row r="261" spans="3:19" x14ac:dyDescent="0.15">
      <c r="C261" s="51"/>
      <c r="D261" s="52"/>
      <c r="E261" s="52"/>
      <c r="F261" s="52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</row>
    <row r="262" spans="3:19" x14ac:dyDescent="0.15">
      <c r="C262" s="51"/>
      <c r="D262" s="52"/>
      <c r="E262" s="52"/>
      <c r="F262" s="52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</row>
    <row r="263" spans="3:19" x14ac:dyDescent="0.15">
      <c r="C263" s="51"/>
      <c r="D263" s="52"/>
      <c r="E263" s="52"/>
      <c r="F263" s="52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</row>
    <row r="264" spans="3:19" x14ac:dyDescent="0.15">
      <c r="C264" s="51"/>
      <c r="D264" s="52"/>
      <c r="E264" s="52"/>
      <c r="F264" s="52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</row>
    <row r="265" spans="3:19" x14ac:dyDescent="0.15">
      <c r="C265" s="51"/>
      <c r="D265" s="52"/>
      <c r="E265" s="52"/>
      <c r="F265" s="52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</row>
    <row r="266" spans="3:19" x14ac:dyDescent="0.15">
      <c r="C266" s="51"/>
      <c r="D266" s="52"/>
      <c r="E266" s="52"/>
      <c r="F266" s="52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</row>
    <row r="267" spans="3:19" x14ac:dyDescent="0.15">
      <c r="C267" s="51"/>
      <c r="D267" s="52"/>
      <c r="E267" s="52"/>
      <c r="F267" s="52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</row>
    <row r="268" spans="3:19" x14ac:dyDescent="0.15">
      <c r="C268" s="51"/>
      <c r="D268" s="52"/>
      <c r="E268" s="52"/>
      <c r="F268" s="52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</row>
    <row r="269" spans="3:19" x14ac:dyDescent="0.15">
      <c r="C269" s="51"/>
      <c r="D269" s="52"/>
      <c r="E269" s="52"/>
      <c r="F269" s="52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</row>
    <row r="270" spans="3:19" x14ac:dyDescent="0.15">
      <c r="C270" s="51"/>
      <c r="D270" s="52"/>
      <c r="E270" s="52"/>
      <c r="F270" s="52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</row>
    <row r="271" spans="3:19" x14ac:dyDescent="0.15">
      <c r="C271" s="51"/>
      <c r="D271" s="52"/>
      <c r="E271" s="52"/>
      <c r="F271" s="52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</row>
    <row r="272" spans="3:19" x14ac:dyDescent="0.15">
      <c r="C272" s="51"/>
      <c r="D272" s="52"/>
      <c r="E272" s="52"/>
      <c r="F272" s="52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</row>
    <row r="273" spans="3:19" x14ac:dyDescent="0.15">
      <c r="C273" s="51"/>
      <c r="D273" s="52"/>
      <c r="E273" s="52"/>
      <c r="F273" s="52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</row>
    <row r="274" spans="3:19" x14ac:dyDescent="0.15">
      <c r="C274" s="51"/>
      <c r="D274" s="52"/>
      <c r="E274" s="52"/>
      <c r="F274" s="52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</row>
    <row r="275" spans="3:19" x14ac:dyDescent="0.15">
      <c r="C275" s="51"/>
      <c r="D275" s="52"/>
      <c r="E275" s="52"/>
      <c r="F275" s="52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</row>
    <row r="276" spans="3:19" x14ac:dyDescent="0.15">
      <c r="C276" s="51"/>
      <c r="D276" s="52"/>
      <c r="E276" s="52"/>
      <c r="F276" s="52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</row>
    <row r="277" spans="3:19" x14ac:dyDescent="0.15">
      <c r="C277" s="51"/>
      <c r="D277" s="52"/>
      <c r="E277" s="52"/>
      <c r="F277" s="52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</row>
    <row r="278" spans="3:19" x14ac:dyDescent="0.15">
      <c r="C278" s="51"/>
      <c r="D278" s="52"/>
      <c r="E278" s="52"/>
      <c r="F278" s="52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</row>
    <row r="279" spans="3:19" x14ac:dyDescent="0.15">
      <c r="C279" s="51"/>
      <c r="D279" s="52"/>
      <c r="E279" s="52"/>
      <c r="F279" s="52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</row>
    <row r="280" spans="3:19" x14ac:dyDescent="0.15">
      <c r="C280" s="51"/>
      <c r="D280" s="52"/>
      <c r="E280" s="52"/>
      <c r="F280" s="52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</row>
    <row r="281" spans="3:19" x14ac:dyDescent="0.15">
      <c r="C281" s="51"/>
      <c r="D281" s="52"/>
      <c r="E281" s="52"/>
      <c r="F281" s="52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</row>
    <row r="282" spans="3:19" x14ac:dyDescent="0.15">
      <c r="C282" s="51"/>
      <c r="D282" s="52"/>
      <c r="E282" s="52"/>
      <c r="F282" s="52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</row>
    <row r="284" spans="3:19" x14ac:dyDescent="0.15">
      <c r="C284" s="37"/>
    </row>
    <row r="285" spans="3:19" x14ac:dyDescent="0.15">
      <c r="C285" s="51"/>
      <c r="D285" s="52"/>
      <c r="E285" s="52"/>
      <c r="F285" s="52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</row>
    <row r="286" spans="3:19" x14ac:dyDescent="0.15">
      <c r="C286" s="51"/>
      <c r="D286" s="52"/>
      <c r="E286" s="52"/>
      <c r="F286" s="52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</row>
    <row r="287" spans="3:19" x14ac:dyDescent="0.15">
      <c r="C287" s="51"/>
      <c r="D287" s="52"/>
      <c r="E287" s="52"/>
      <c r="F287" s="52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</row>
    <row r="288" spans="3:19" x14ac:dyDescent="0.15">
      <c r="C288" s="51"/>
      <c r="D288" s="52"/>
      <c r="E288" s="52"/>
      <c r="F288" s="52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</row>
    <row r="289" spans="3:19" x14ac:dyDescent="0.15">
      <c r="C289" s="51"/>
      <c r="D289" s="52"/>
      <c r="E289" s="52"/>
      <c r="F289" s="52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</row>
    <row r="290" spans="3:19" x14ac:dyDescent="0.15">
      <c r="C290" s="51"/>
      <c r="D290" s="52"/>
      <c r="E290" s="52"/>
      <c r="F290" s="52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</row>
    <row r="291" spans="3:19" x14ac:dyDescent="0.15">
      <c r="C291" s="51"/>
      <c r="D291" s="52"/>
      <c r="E291" s="52"/>
      <c r="F291" s="52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</row>
    <row r="292" spans="3:19" x14ac:dyDescent="0.15">
      <c r="C292" s="51"/>
      <c r="D292" s="52"/>
      <c r="E292" s="52"/>
      <c r="F292" s="52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</row>
    <row r="293" spans="3:19" x14ac:dyDescent="0.15">
      <c r="C293" s="51"/>
      <c r="D293" s="52"/>
      <c r="E293" s="52"/>
      <c r="F293" s="52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</row>
    <row r="294" spans="3:19" x14ac:dyDescent="0.15">
      <c r="C294" s="51"/>
      <c r="D294" s="52"/>
      <c r="E294" s="52"/>
      <c r="F294" s="52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</row>
    <row r="295" spans="3:19" x14ac:dyDescent="0.15">
      <c r="C295" s="51"/>
      <c r="D295" s="52"/>
      <c r="E295" s="52"/>
      <c r="F295" s="52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</row>
    <row r="296" spans="3:19" x14ac:dyDescent="0.15">
      <c r="C296" s="51"/>
      <c r="D296" s="52"/>
      <c r="E296" s="52"/>
      <c r="F296" s="52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</row>
    <row r="297" spans="3:19" x14ac:dyDescent="0.15">
      <c r="C297" s="51"/>
      <c r="D297" s="52"/>
      <c r="E297" s="52"/>
      <c r="F297" s="52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</row>
    <row r="298" spans="3:19" x14ac:dyDescent="0.15">
      <c r="C298" s="51"/>
      <c r="D298" s="52"/>
      <c r="E298" s="52"/>
      <c r="F298" s="52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</row>
    <row r="299" spans="3:19" x14ac:dyDescent="0.15">
      <c r="C299" s="51"/>
      <c r="D299" s="52"/>
      <c r="E299" s="52"/>
      <c r="F299" s="52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</row>
    <row r="300" spans="3:19" x14ac:dyDescent="0.15">
      <c r="C300" s="51"/>
      <c r="D300" s="52"/>
      <c r="E300" s="52"/>
      <c r="F300" s="52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</row>
    <row r="301" spans="3:19" x14ac:dyDescent="0.15">
      <c r="C301" s="51"/>
      <c r="D301" s="52"/>
      <c r="E301" s="52"/>
      <c r="F301" s="52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</row>
    <row r="302" spans="3:19" x14ac:dyDescent="0.15">
      <c r="C302" s="51"/>
      <c r="D302" s="52"/>
      <c r="E302" s="52"/>
      <c r="F302" s="52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</row>
    <row r="303" spans="3:19" x14ac:dyDescent="0.15">
      <c r="C303" s="51"/>
      <c r="D303" s="52"/>
      <c r="E303" s="52"/>
      <c r="F303" s="52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</row>
    <row r="304" spans="3:19" x14ac:dyDescent="0.15">
      <c r="C304" s="51"/>
      <c r="D304" s="52"/>
      <c r="E304" s="52"/>
      <c r="F304" s="52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</row>
    <row r="305" spans="3:19" x14ac:dyDescent="0.15">
      <c r="C305" s="51"/>
      <c r="D305" s="52"/>
      <c r="E305" s="52"/>
      <c r="F305" s="52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</row>
    <row r="306" spans="3:19" x14ac:dyDescent="0.15">
      <c r="C306" s="51"/>
      <c r="D306" s="52"/>
      <c r="E306" s="52"/>
      <c r="F306" s="52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</row>
    <row r="307" spans="3:19" x14ac:dyDescent="0.15">
      <c r="C307" s="51"/>
      <c r="D307" s="52"/>
      <c r="E307" s="52"/>
      <c r="F307" s="52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</row>
    <row r="308" spans="3:19" x14ac:dyDescent="0.15">
      <c r="C308" s="51"/>
      <c r="D308" s="52"/>
      <c r="E308" s="52"/>
      <c r="F308" s="52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</row>
    <row r="309" spans="3:19" x14ac:dyDescent="0.15">
      <c r="C309" s="51"/>
      <c r="D309" s="52"/>
      <c r="E309" s="52"/>
      <c r="F309" s="52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</row>
    <row r="310" spans="3:19" x14ac:dyDescent="0.15">
      <c r="C310" s="51"/>
      <c r="D310" s="52"/>
      <c r="E310" s="52"/>
      <c r="F310" s="52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</row>
    <row r="311" spans="3:19" x14ac:dyDescent="0.15">
      <c r="C311" s="51"/>
      <c r="D311" s="52"/>
      <c r="E311" s="52"/>
      <c r="F311" s="52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</row>
    <row r="312" spans="3:19" x14ac:dyDescent="0.15">
      <c r="C312" s="51"/>
      <c r="D312" s="52"/>
      <c r="E312" s="52"/>
      <c r="F312" s="52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</row>
    <row r="313" spans="3:19" x14ac:dyDescent="0.15">
      <c r="C313" s="51"/>
      <c r="D313" s="52"/>
      <c r="E313" s="52"/>
      <c r="F313" s="52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</row>
    <row r="315" spans="3:19" x14ac:dyDescent="0.15">
      <c r="C315" s="37"/>
    </row>
    <row r="316" spans="3:19" x14ac:dyDescent="0.15">
      <c r="C316" s="51"/>
      <c r="D316" s="52"/>
      <c r="E316" s="52"/>
      <c r="F316" s="52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</row>
    <row r="317" spans="3:19" x14ac:dyDescent="0.15">
      <c r="C317" s="51"/>
      <c r="D317" s="52"/>
      <c r="E317" s="52"/>
      <c r="F317" s="52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</row>
    <row r="318" spans="3:19" x14ac:dyDescent="0.15">
      <c r="C318" s="51"/>
      <c r="D318" s="52"/>
      <c r="E318" s="52"/>
      <c r="F318" s="52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</row>
    <row r="319" spans="3:19" x14ac:dyDescent="0.15">
      <c r="C319" s="51"/>
      <c r="D319" s="52"/>
      <c r="E319" s="52"/>
      <c r="F319" s="52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</row>
    <row r="320" spans="3:19" x14ac:dyDescent="0.15">
      <c r="C320" s="51"/>
      <c r="D320" s="52"/>
      <c r="E320" s="52"/>
      <c r="F320" s="52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</row>
    <row r="321" spans="3:19" x14ac:dyDescent="0.15">
      <c r="C321" s="51"/>
      <c r="D321" s="52"/>
      <c r="E321" s="52"/>
      <c r="F321" s="52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</row>
    <row r="322" spans="3:19" x14ac:dyDescent="0.15">
      <c r="C322" s="51"/>
      <c r="D322" s="52"/>
      <c r="E322" s="52"/>
      <c r="F322" s="52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</row>
    <row r="323" spans="3:19" x14ac:dyDescent="0.15">
      <c r="C323" s="51"/>
      <c r="D323" s="52"/>
      <c r="E323" s="52"/>
      <c r="F323" s="52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</row>
    <row r="324" spans="3:19" x14ac:dyDescent="0.15">
      <c r="C324" s="51"/>
      <c r="D324" s="52"/>
      <c r="E324" s="52"/>
      <c r="F324" s="52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</row>
    <row r="325" spans="3:19" x14ac:dyDescent="0.15">
      <c r="C325" s="51"/>
      <c r="D325" s="52"/>
      <c r="E325" s="52"/>
      <c r="F325" s="52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</row>
    <row r="326" spans="3:19" x14ac:dyDescent="0.15">
      <c r="C326" s="51"/>
      <c r="D326" s="52"/>
      <c r="E326" s="52"/>
      <c r="F326" s="52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</row>
    <row r="327" spans="3:19" x14ac:dyDescent="0.15">
      <c r="C327" s="51"/>
      <c r="D327" s="52"/>
      <c r="E327" s="52"/>
      <c r="F327" s="52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</row>
    <row r="328" spans="3:19" x14ac:dyDescent="0.15">
      <c r="C328" s="51"/>
      <c r="D328" s="52"/>
      <c r="E328" s="52"/>
      <c r="F328" s="52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</row>
    <row r="329" spans="3:19" x14ac:dyDescent="0.15">
      <c r="C329" s="51"/>
      <c r="D329" s="52"/>
      <c r="E329" s="52"/>
      <c r="F329" s="52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</row>
    <row r="330" spans="3:19" x14ac:dyDescent="0.15">
      <c r="C330" s="51"/>
      <c r="D330" s="52"/>
      <c r="E330" s="52"/>
      <c r="F330" s="52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</row>
    <row r="331" spans="3:19" x14ac:dyDescent="0.15">
      <c r="C331" s="51"/>
      <c r="D331" s="52"/>
      <c r="E331" s="52"/>
      <c r="F331" s="52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</row>
    <row r="332" spans="3:19" x14ac:dyDescent="0.15">
      <c r="C332" s="51"/>
      <c r="D332" s="52"/>
      <c r="E332" s="52"/>
      <c r="F332" s="52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</row>
    <row r="333" spans="3:19" x14ac:dyDescent="0.15">
      <c r="C333" s="51"/>
      <c r="D333" s="52"/>
      <c r="E333" s="52"/>
      <c r="F333" s="52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</row>
    <row r="334" spans="3:19" x14ac:dyDescent="0.15">
      <c r="C334" s="51"/>
      <c r="D334" s="52"/>
      <c r="E334" s="52"/>
      <c r="F334" s="52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</row>
    <row r="335" spans="3:19" x14ac:dyDescent="0.15">
      <c r="C335" s="51"/>
      <c r="D335" s="52"/>
      <c r="E335" s="52"/>
      <c r="F335" s="52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</row>
    <row r="336" spans="3:19" x14ac:dyDescent="0.15">
      <c r="C336" s="51"/>
      <c r="D336" s="52"/>
      <c r="E336" s="52"/>
      <c r="F336" s="52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</row>
    <row r="337" spans="3:19" x14ac:dyDescent="0.15">
      <c r="C337" s="51"/>
      <c r="D337" s="52"/>
      <c r="E337" s="52"/>
      <c r="F337" s="52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</row>
    <row r="338" spans="3:19" x14ac:dyDescent="0.15">
      <c r="C338" s="51"/>
      <c r="D338" s="52"/>
      <c r="E338" s="52"/>
      <c r="F338" s="52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</row>
    <row r="339" spans="3:19" x14ac:dyDescent="0.15">
      <c r="C339" s="51"/>
      <c r="D339" s="52"/>
      <c r="E339" s="52"/>
      <c r="F339" s="52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</row>
    <row r="340" spans="3:19" x14ac:dyDescent="0.15">
      <c r="C340" s="51"/>
      <c r="D340" s="52"/>
      <c r="E340" s="52"/>
      <c r="F340" s="52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</row>
    <row r="341" spans="3:19" x14ac:dyDescent="0.15">
      <c r="C341" s="51"/>
      <c r="D341" s="52"/>
      <c r="E341" s="52"/>
      <c r="F341" s="52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</row>
    <row r="342" spans="3:19" x14ac:dyDescent="0.15">
      <c r="C342" s="51"/>
      <c r="D342" s="52"/>
      <c r="E342" s="52"/>
      <c r="F342" s="52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</row>
    <row r="343" spans="3:19" x14ac:dyDescent="0.15">
      <c r="C343" s="51"/>
      <c r="D343" s="52"/>
      <c r="E343" s="52"/>
      <c r="F343" s="52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</row>
    <row r="344" spans="3:19" x14ac:dyDescent="0.15">
      <c r="C344" s="51"/>
      <c r="D344" s="52"/>
      <c r="E344" s="52"/>
      <c r="F344" s="52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</row>
    <row r="346" spans="3:19" x14ac:dyDescent="0.15">
      <c r="C346" s="37"/>
    </row>
    <row r="347" spans="3:19" x14ac:dyDescent="0.15">
      <c r="C347" s="51"/>
      <c r="D347" s="52"/>
      <c r="E347" s="52"/>
      <c r="F347" s="52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</row>
    <row r="348" spans="3:19" x14ac:dyDescent="0.15">
      <c r="C348" s="51"/>
      <c r="D348" s="52"/>
      <c r="E348" s="52"/>
      <c r="F348" s="52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</row>
    <row r="349" spans="3:19" x14ac:dyDescent="0.15">
      <c r="C349" s="51"/>
      <c r="D349" s="52"/>
      <c r="E349" s="52"/>
      <c r="F349" s="52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</row>
    <row r="350" spans="3:19" x14ac:dyDescent="0.15">
      <c r="C350" s="51"/>
      <c r="D350" s="52"/>
      <c r="E350" s="52"/>
      <c r="F350" s="52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</row>
    <row r="351" spans="3:19" x14ac:dyDescent="0.15">
      <c r="C351" s="51"/>
      <c r="D351" s="52"/>
      <c r="E351" s="52"/>
      <c r="F351" s="52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</row>
    <row r="352" spans="3:19" x14ac:dyDescent="0.15">
      <c r="C352" s="51"/>
      <c r="D352" s="52"/>
      <c r="E352" s="52"/>
      <c r="F352" s="52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</row>
    <row r="353" spans="3:19" x14ac:dyDescent="0.15">
      <c r="C353" s="51"/>
      <c r="D353" s="52"/>
      <c r="E353" s="52"/>
      <c r="F353" s="52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</row>
    <row r="354" spans="3:19" x14ac:dyDescent="0.15">
      <c r="C354" s="51"/>
      <c r="D354" s="52"/>
      <c r="E354" s="52"/>
      <c r="F354" s="52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</row>
    <row r="355" spans="3:19" x14ac:dyDescent="0.15">
      <c r="C355" s="51"/>
      <c r="D355" s="52"/>
      <c r="E355" s="52"/>
      <c r="F355" s="52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</row>
    <row r="356" spans="3:19" x14ac:dyDescent="0.15">
      <c r="C356" s="51"/>
      <c r="D356" s="52"/>
      <c r="E356" s="52"/>
      <c r="F356" s="52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</row>
    <row r="357" spans="3:19" x14ac:dyDescent="0.15">
      <c r="C357" s="51"/>
      <c r="D357" s="52"/>
      <c r="E357" s="52"/>
      <c r="F357" s="52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</row>
    <row r="358" spans="3:19" x14ac:dyDescent="0.15">
      <c r="C358" s="51"/>
      <c r="D358" s="52"/>
      <c r="E358" s="52"/>
      <c r="F358" s="52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</row>
    <row r="359" spans="3:19" x14ac:dyDescent="0.15">
      <c r="C359" s="51"/>
      <c r="D359" s="52"/>
      <c r="E359" s="52"/>
      <c r="F359" s="52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</row>
    <row r="360" spans="3:19" x14ac:dyDescent="0.15">
      <c r="C360" s="51"/>
      <c r="D360" s="52"/>
      <c r="E360" s="52"/>
      <c r="F360" s="52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</row>
    <row r="361" spans="3:19" x14ac:dyDescent="0.15">
      <c r="C361" s="51"/>
      <c r="D361" s="52"/>
      <c r="E361" s="52"/>
      <c r="F361" s="52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</row>
    <row r="362" spans="3:19" x14ac:dyDescent="0.15">
      <c r="C362" s="51"/>
      <c r="D362" s="52"/>
      <c r="E362" s="52"/>
      <c r="F362" s="52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</row>
    <row r="363" spans="3:19" x14ac:dyDescent="0.15">
      <c r="C363" s="51"/>
      <c r="D363" s="52"/>
      <c r="E363" s="52"/>
      <c r="F363" s="52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</row>
    <row r="364" spans="3:19" x14ac:dyDescent="0.15">
      <c r="C364" s="51"/>
      <c r="D364" s="52"/>
      <c r="E364" s="52"/>
      <c r="F364" s="52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</row>
    <row r="365" spans="3:19" x14ac:dyDescent="0.15">
      <c r="C365" s="51"/>
      <c r="D365" s="52"/>
      <c r="E365" s="52"/>
      <c r="F365" s="52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</row>
    <row r="366" spans="3:19" x14ac:dyDescent="0.15">
      <c r="C366" s="51"/>
      <c r="D366" s="52"/>
      <c r="E366" s="52"/>
      <c r="F366" s="52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</row>
    <row r="367" spans="3:19" x14ac:dyDescent="0.15">
      <c r="C367" s="51"/>
      <c r="D367" s="52"/>
      <c r="E367" s="52"/>
      <c r="F367" s="52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</row>
    <row r="368" spans="3:19" x14ac:dyDescent="0.15">
      <c r="C368" s="51"/>
      <c r="D368" s="52"/>
      <c r="E368" s="52"/>
      <c r="F368" s="52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</row>
    <row r="369" spans="3:19" x14ac:dyDescent="0.15">
      <c r="C369" s="51"/>
      <c r="D369" s="52"/>
      <c r="E369" s="52"/>
      <c r="F369" s="52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</row>
    <row r="370" spans="3:19" x14ac:dyDescent="0.15">
      <c r="C370" s="51"/>
      <c r="D370" s="52"/>
      <c r="E370" s="52"/>
      <c r="F370" s="52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</row>
    <row r="371" spans="3:19" x14ac:dyDescent="0.15">
      <c r="C371" s="51"/>
      <c r="D371" s="52"/>
      <c r="E371" s="52"/>
      <c r="F371" s="52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</row>
    <row r="372" spans="3:19" x14ac:dyDescent="0.15">
      <c r="C372" s="51"/>
      <c r="D372" s="52"/>
      <c r="E372" s="52"/>
      <c r="F372" s="52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</row>
    <row r="373" spans="3:19" x14ac:dyDescent="0.15">
      <c r="C373" s="51"/>
      <c r="D373" s="52"/>
      <c r="E373" s="52"/>
      <c r="F373" s="52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</row>
    <row r="374" spans="3:19" x14ac:dyDescent="0.15">
      <c r="C374" s="51"/>
      <c r="D374" s="52"/>
      <c r="E374" s="52"/>
      <c r="F374" s="52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</row>
    <row r="375" spans="3:19" x14ac:dyDescent="0.15">
      <c r="C375" s="51"/>
      <c r="D375" s="52"/>
      <c r="E375" s="52"/>
      <c r="F375" s="52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</row>
    <row r="377" spans="3:19" x14ac:dyDescent="0.15">
      <c r="C377" s="37"/>
    </row>
    <row r="378" spans="3:19" x14ac:dyDescent="0.15">
      <c r="C378" s="51"/>
      <c r="D378" s="52"/>
      <c r="E378" s="52"/>
      <c r="F378" s="52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</row>
    <row r="379" spans="3:19" x14ac:dyDescent="0.15">
      <c r="C379" s="51"/>
      <c r="D379" s="52"/>
      <c r="E379" s="52"/>
      <c r="F379" s="52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</row>
    <row r="380" spans="3:19" x14ac:dyDescent="0.15">
      <c r="C380" s="51"/>
      <c r="D380" s="52"/>
      <c r="E380" s="52"/>
      <c r="F380" s="52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</row>
    <row r="381" spans="3:19" x14ac:dyDescent="0.15">
      <c r="C381" s="51"/>
      <c r="D381" s="52"/>
      <c r="E381" s="52"/>
      <c r="F381" s="52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</row>
    <row r="382" spans="3:19" x14ac:dyDescent="0.15">
      <c r="C382" s="51"/>
      <c r="D382" s="52"/>
      <c r="E382" s="52"/>
      <c r="F382" s="52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</row>
    <row r="383" spans="3:19" x14ac:dyDescent="0.15">
      <c r="C383" s="51"/>
      <c r="D383" s="52"/>
      <c r="E383" s="52"/>
      <c r="F383" s="52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</row>
    <row r="384" spans="3:19" x14ac:dyDescent="0.15">
      <c r="C384" s="51"/>
      <c r="D384" s="52"/>
      <c r="E384" s="52"/>
      <c r="F384" s="52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</row>
    <row r="385" spans="3:19" x14ac:dyDescent="0.15">
      <c r="C385" s="51"/>
      <c r="D385" s="52"/>
      <c r="E385" s="52"/>
      <c r="F385" s="52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</row>
    <row r="386" spans="3:19" x14ac:dyDescent="0.15">
      <c r="C386" s="51"/>
      <c r="D386" s="52"/>
      <c r="E386" s="52"/>
      <c r="F386" s="52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</row>
    <row r="387" spans="3:19" x14ac:dyDescent="0.15">
      <c r="C387" s="51"/>
      <c r="D387" s="52"/>
      <c r="E387" s="52"/>
      <c r="F387" s="52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</row>
    <row r="388" spans="3:19" x14ac:dyDescent="0.15">
      <c r="C388" s="51"/>
      <c r="D388" s="52"/>
      <c r="E388" s="52"/>
      <c r="F388" s="52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</row>
    <row r="389" spans="3:19" x14ac:dyDescent="0.15">
      <c r="C389" s="51"/>
      <c r="D389" s="52"/>
      <c r="E389" s="52"/>
      <c r="F389" s="52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</row>
    <row r="390" spans="3:19" x14ac:dyDescent="0.15">
      <c r="C390" s="51"/>
      <c r="D390" s="52"/>
      <c r="E390" s="52"/>
      <c r="F390" s="52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</row>
    <row r="391" spans="3:19" x14ac:dyDescent="0.15">
      <c r="C391" s="51"/>
      <c r="D391" s="52"/>
      <c r="E391" s="52"/>
      <c r="F391" s="52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</row>
    <row r="392" spans="3:19" x14ac:dyDescent="0.15">
      <c r="C392" s="51"/>
      <c r="D392" s="52"/>
      <c r="E392" s="52"/>
      <c r="F392" s="52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</row>
    <row r="393" spans="3:19" x14ac:dyDescent="0.15">
      <c r="C393" s="51"/>
      <c r="D393" s="52"/>
      <c r="E393" s="52"/>
      <c r="F393" s="52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</row>
    <row r="394" spans="3:19" x14ac:dyDescent="0.15">
      <c r="C394" s="51"/>
      <c r="D394" s="52"/>
      <c r="E394" s="52"/>
      <c r="F394" s="52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</row>
    <row r="395" spans="3:19" x14ac:dyDescent="0.15">
      <c r="C395" s="51"/>
      <c r="D395" s="52"/>
      <c r="E395" s="52"/>
      <c r="F395" s="52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</row>
    <row r="396" spans="3:19" x14ac:dyDescent="0.15">
      <c r="C396" s="51"/>
      <c r="D396" s="52"/>
      <c r="E396" s="52"/>
      <c r="F396" s="52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</row>
    <row r="397" spans="3:19" x14ac:dyDescent="0.15">
      <c r="C397" s="51"/>
      <c r="D397" s="52"/>
      <c r="E397" s="52"/>
      <c r="F397" s="52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</row>
    <row r="398" spans="3:19" x14ac:dyDescent="0.15">
      <c r="C398" s="51"/>
      <c r="D398" s="52"/>
      <c r="E398" s="52"/>
      <c r="F398" s="52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</row>
    <row r="399" spans="3:19" x14ac:dyDescent="0.15">
      <c r="C399" s="51"/>
      <c r="D399" s="52"/>
      <c r="E399" s="52"/>
      <c r="F399" s="52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</row>
    <row r="400" spans="3:19" x14ac:dyDescent="0.15">
      <c r="C400" s="51"/>
      <c r="D400" s="52"/>
      <c r="E400" s="52"/>
      <c r="F400" s="52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</row>
    <row r="401" spans="3:19" x14ac:dyDescent="0.15">
      <c r="C401" s="51"/>
      <c r="D401" s="52"/>
      <c r="E401" s="52"/>
      <c r="F401" s="52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</row>
    <row r="402" spans="3:19" x14ac:dyDescent="0.15">
      <c r="C402" s="51"/>
      <c r="D402" s="52"/>
      <c r="E402" s="52"/>
      <c r="F402" s="52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</row>
    <row r="403" spans="3:19" x14ac:dyDescent="0.15">
      <c r="C403" s="51"/>
      <c r="D403" s="52"/>
      <c r="E403" s="52"/>
      <c r="F403" s="52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</row>
    <row r="404" spans="3:19" x14ac:dyDescent="0.15">
      <c r="C404" s="51"/>
      <c r="D404" s="52"/>
      <c r="E404" s="52"/>
      <c r="F404" s="52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</row>
    <row r="405" spans="3:19" x14ac:dyDescent="0.15">
      <c r="C405" s="51"/>
      <c r="D405" s="52"/>
      <c r="E405" s="52"/>
      <c r="F405" s="52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</row>
    <row r="406" spans="3:19" x14ac:dyDescent="0.15">
      <c r="C406" s="51"/>
      <c r="D406" s="52"/>
      <c r="E406" s="52"/>
      <c r="F406" s="52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</row>
    <row r="408" spans="3:19" x14ac:dyDescent="0.15">
      <c r="C408" s="37"/>
    </row>
    <row r="409" spans="3:19" x14ac:dyDescent="0.15">
      <c r="C409" s="51"/>
      <c r="D409" s="52"/>
      <c r="E409" s="52"/>
      <c r="F409" s="52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</row>
    <row r="410" spans="3:19" x14ac:dyDescent="0.15">
      <c r="C410" s="51"/>
      <c r="D410" s="52"/>
      <c r="E410" s="52"/>
      <c r="F410" s="52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</row>
    <row r="411" spans="3:19" x14ac:dyDescent="0.15">
      <c r="C411" s="51"/>
      <c r="D411" s="52"/>
      <c r="E411" s="52"/>
      <c r="F411" s="52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</row>
    <row r="412" spans="3:19" x14ac:dyDescent="0.15">
      <c r="C412" s="51"/>
      <c r="D412" s="52"/>
      <c r="E412" s="52"/>
      <c r="F412" s="52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</row>
    <row r="413" spans="3:19" x14ac:dyDescent="0.15">
      <c r="C413" s="51"/>
      <c r="D413" s="52"/>
      <c r="E413" s="52"/>
      <c r="F413" s="52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</row>
    <row r="414" spans="3:19" x14ac:dyDescent="0.15">
      <c r="C414" s="51"/>
      <c r="D414" s="52"/>
      <c r="E414" s="52"/>
      <c r="F414" s="52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</row>
    <row r="415" spans="3:19" x14ac:dyDescent="0.15">
      <c r="C415" s="51"/>
      <c r="D415" s="52"/>
      <c r="E415" s="52"/>
      <c r="F415" s="52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</row>
    <row r="416" spans="3:19" x14ac:dyDescent="0.15">
      <c r="C416" s="51"/>
      <c r="D416" s="52"/>
      <c r="E416" s="52"/>
      <c r="F416" s="52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</row>
    <row r="417" spans="3:19" x14ac:dyDescent="0.15">
      <c r="C417" s="51"/>
      <c r="D417" s="52"/>
      <c r="E417" s="52"/>
      <c r="F417" s="52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</row>
    <row r="418" spans="3:19" x14ac:dyDescent="0.15">
      <c r="C418" s="51"/>
      <c r="D418" s="52"/>
      <c r="E418" s="52"/>
      <c r="F418" s="52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</row>
    <row r="419" spans="3:19" x14ac:dyDescent="0.15">
      <c r="C419" s="51"/>
      <c r="D419" s="52"/>
      <c r="E419" s="52"/>
      <c r="F419" s="52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</row>
    <row r="420" spans="3:19" x14ac:dyDescent="0.15">
      <c r="C420" s="51"/>
      <c r="D420" s="52"/>
      <c r="E420" s="52"/>
      <c r="F420" s="52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</row>
    <row r="421" spans="3:19" x14ac:dyDescent="0.15">
      <c r="C421" s="51"/>
      <c r="D421" s="52"/>
      <c r="E421" s="52"/>
      <c r="F421" s="52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</row>
    <row r="422" spans="3:19" x14ac:dyDescent="0.15">
      <c r="C422" s="51"/>
      <c r="D422" s="52"/>
      <c r="E422" s="52"/>
      <c r="F422" s="52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</row>
    <row r="423" spans="3:19" x14ac:dyDescent="0.15">
      <c r="C423" s="51"/>
      <c r="D423" s="52"/>
      <c r="E423" s="52"/>
      <c r="F423" s="52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</row>
    <row r="424" spans="3:19" x14ac:dyDescent="0.15">
      <c r="C424" s="51"/>
      <c r="D424" s="52"/>
      <c r="E424" s="52"/>
      <c r="F424" s="52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</row>
    <row r="425" spans="3:19" x14ac:dyDescent="0.15">
      <c r="C425" s="51"/>
      <c r="D425" s="52"/>
      <c r="E425" s="52"/>
      <c r="F425" s="52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</row>
    <row r="426" spans="3:19" x14ac:dyDescent="0.15">
      <c r="C426" s="51"/>
      <c r="D426" s="52"/>
      <c r="E426" s="52"/>
      <c r="F426" s="52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</row>
    <row r="427" spans="3:19" x14ac:dyDescent="0.15">
      <c r="C427" s="51"/>
      <c r="D427" s="52"/>
      <c r="E427" s="52"/>
      <c r="F427" s="52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</row>
    <row r="428" spans="3:19" x14ac:dyDescent="0.15">
      <c r="C428" s="51"/>
      <c r="D428" s="52"/>
      <c r="E428" s="52"/>
      <c r="F428" s="52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</row>
    <row r="429" spans="3:19" x14ac:dyDescent="0.15">
      <c r="C429" s="51"/>
      <c r="D429" s="52"/>
      <c r="E429" s="52"/>
      <c r="F429" s="52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</row>
    <row r="430" spans="3:19" x14ac:dyDescent="0.15">
      <c r="C430" s="51"/>
      <c r="D430" s="52"/>
      <c r="E430" s="52"/>
      <c r="F430" s="52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</row>
    <row r="431" spans="3:19" x14ac:dyDescent="0.15">
      <c r="C431" s="51"/>
      <c r="D431" s="52"/>
      <c r="E431" s="52"/>
      <c r="F431" s="52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</row>
    <row r="432" spans="3:19" x14ac:dyDescent="0.15">
      <c r="C432" s="51"/>
      <c r="D432" s="52"/>
      <c r="E432" s="52"/>
      <c r="F432" s="52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</row>
    <row r="433" spans="3:19" x14ac:dyDescent="0.15">
      <c r="C433" s="51"/>
      <c r="D433" s="52"/>
      <c r="E433" s="52"/>
      <c r="F433" s="52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</row>
    <row r="434" spans="3:19" x14ac:dyDescent="0.15">
      <c r="C434" s="51"/>
      <c r="D434" s="52"/>
      <c r="E434" s="52"/>
      <c r="F434" s="52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</row>
    <row r="435" spans="3:19" x14ac:dyDescent="0.15">
      <c r="C435" s="51"/>
      <c r="D435" s="52"/>
      <c r="E435" s="52"/>
      <c r="F435" s="52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</row>
    <row r="436" spans="3:19" x14ac:dyDescent="0.15">
      <c r="C436" s="51"/>
      <c r="D436" s="52"/>
      <c r="E436" s="52"/>
      <c r="F436" s="52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</row>
    <row r="437" spans="3:19" x14ac:dyDescent="0.15">
      <c r="C437" s="51"/>
      <c r="D437" s="52"/>
      <c r="E437" s="52"/>
      <c r="F437" s="52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74"/>
  <sheetViews>
    <sheetView workbookViewId="0">
      <pane xSplit="3" ySplit="2" topLeftCell="F3" activePane="bottomRight" state="frozen"/>
      <selection pane="topRight" activeCell="B1" sqref="B1"/>
      <selection pane="bottomLeft" activeCell="A4" sqref="A4"/>
      <selection pane="bottomRight" activeCell="Q27" sqref="Q27"/>
    </sheetView>
  </sheetViews>
  <sheetFormatPr defaultColWidth="9.33203125" defaultRowHeight="12.75" x14ac:dyDescent="0.15"/>
  <cols>
    <col min="1" max="2" width="12" style="18" customWidth="1"/>
    <col min="3" max="3" width="46.5" style="18" customWidth="1"/>
    <col min="4" max="4" width="10.6640625" style="18" customWidth="1"/>
    <col min="5" max="5" width="7.1640625" style="18" customWidth="1"/>
    <col min="6" max="6" width="9.1640625" style="18" customWidth="1"/>
    <col min="7" max="7" width="12.6640625" style="18" customWidth="1"/>
    <col min="8" max="9" width="9.33203125" style="18"/>
    <col min="10" max="10" width="10.1640625" style="18" customWidth="1"/>
    <col min="11" max="13" width="9.33203125" style="18"/>
    <col min="14" max="15" width="11" style="18" customWidth="1"/>
    <col min="16" max="16" width="9.33203125" style="18"/>
    <col min="17" max="17" width="12.6640625" style="18" customWidth="1"/>
    <col min="18" max="18" width="12.5" style="18" customWidth="1"/>
    <col min="19" max="19" width="12.6640625" style="18" customWidth="1"/>
    <col min="20" max="20" width="9.33203125" style="18"/>
    <col min="21" max="21" width="12.6640625" style="18" customWidth="1"/>
    <col min="22" max="16384" width="9.33203125" style="18"/>
  </cols>
  <sheetData>
    <row r="1" spans="1:21" ht="20.25" x14ac:dyDescent="0.15">
      <c r="A1" s="18">
        <v>2</v>
      </c>
      <c r="C1" s="16" t="s">
        <v>237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2.5" x14ac:dyDescent="0.2">
      <c r="A2" s="28" t="s">
        <v>669</v>
      </c>
      <c r="B2" s="28" t="s">
        <v>660</v>
      </c>
      <c r="C2" s="19" t="s">
        <v>238</v>
      </c>
      <c r="D2" s="20" t="s">
        <v>239</v>
      </c>
      <c r="E2" s="20" t="s">
        <v>134</v>
      </c>
      <c r="F2" s="21" t="s">
        <v>247</v>
      </c>
      <c r="G2" s="21" t="s">
        <v>248</v>
      </c>
      <c r="H2" s="20" t="s">
        <v>240</v>
      </c>
      <c r="I2" s="20" t="s">
        <v>249</v>
      </c>
      <c r="J2" s="20" t="s">
        <v>250</v>
      </c>
      <c r="K2" s="22" t="s">
        <v>251</v>
      </c>
      <c r="L2" s="22" t="s">
        <v>241</v>
      </c>
      <c r="M2" s="22" t="s">
        <v>252</v>
      </c>
      <c r="N2" s="22" t="s">
        <v>253</v>
      </c>
      <c r="O2" s="22" t="s">
        <v>254</v>
      </c>
      <c r="P2" s="23" t="s">
        <v>242</v>
      </c>
      <c r="Q2" s="22" t="s">
        <v>243</v>
      </c>
      <c r="R2" s="22" t="s">
        <v>255</v>
      </c>
      <c r="S2" s="22" t="s">
        <v>244</v>
      </c>
      <c r="T2" s="22" t="s">
        <v>245</v>
      </c>
      <c r="U2" s="22" t="s">
        <v>97</v>
      </c>
    </row>
    <row r="3" spans="1:21" x14ac:dyDescent="0.2">
      <c r="C3" s="24" t="s">
        <v>185</v>
      </c>
      <c r="D3" s="24" t="s">
        <v>187</v>
      </c>
      <c r="E3" s="24">
        <v>1</v>
      </c>
      <c r="F3" s="25">
        <v>1978.8300000000002</v>
      </c>
      <c r="G3" s="25">
        <v>4826.41</v>
      </c>
      <c r="H3" s="27">
        <v>2.4390220483821246</v>
      </c>
      <c r="I3" s="27">
        <v>0</v>
      </c>
      <c r="J3" s="27">
        <v>0</v>
      </c>
      <c r="K3" s="27">
        <v>37.161251962578618</v>
      </c>
      <c r="L3" s="27">
        <v>53.249820592500001</v>
      </c>
      <c r="M3" s="27">
        <v>7.5347299999999988</v>
      </c>
      <c r="N3" s="27">
        <v>5.3819499999999998</v>
      </c>
      <c r="O3" s="27"/>
      <c r="P3" s="26"/>
      <c r="Q3" s="27"/>
      <c r="R3" s="27">
        <v>0.25</v>
      </c>
      <c r="S3" s="27">
        <v>494.70750000000004</v>
      </c>
      <c r="T3" s="27"/>
      <c r="U3" s="27">
        <v>0</v>
      </c>
    </row>
    <row r="4" spans="1:21" x14ac:dyDescent="0.2">
      <c r="C4" s="24" t="s">
        <v>16</v>
      </c>
      <c r="D4" s="24" t="s">
        <v>187</v>
      </c>
      <c r="E4" s="24">
        <v>1</v>
      </c>
      <c r="F4" s="25">
        <v>67.069999999999993</v>
      </c>
      <c r="G4" s="25">
        <v>265.76</v>
      </c>
      <c r="H4" s="27">
        <v>3.9624273147457885</v>
      </c>
      <c r="I4" s="27">
        <v>68.840063954514633</v>
      </c>
      <c r="J4" s="27">
        <v>23.300021646429268</v>
      </c>
      <c r="K4" s="27">
        <v>6.1938516708627915</v>
      </c>
      <c r="L4" s="27">
        <v>10.828480170991449</v>
      </c>
      <c r="M4" s="27">
        <v>38.098992083981578</v>
      </c>
      <c r="N4" s="27">
        <v>10.7639</v>
      </c>
      <c r="O4" s="27"/>
      <c r="P4" s="26"/>
      <c r="Q4" s="27"/>
      <c r="R4" s="27">
        <v>1.5</v>
      </c>
      <c r="S4" s="27">
        <v>100.605</v>
      </c>
      <c r="T4" s="27"/>
      <c r="U4" s="27">
        <v>1.0572016558615198</v>
      </c>
    </row>
    <row r="5" spans="1:21" x14ac:dyDescent="0.2">
      <c r="C5" s="24" t="s">
        <v>17</v>
      </c>
      <c r="D5" s="24" t="s">
        <v>187</v>
      </c>
      <c r="E5" s="24">
        <v>1</v>
      </c>
      <c r="F5" s="25">
        <v>77.67</v>
      </c>
      <c r="G5" s="25">
        <v>307.76</v>
      </c>
      <c r="H5" s="27">
        <v>3.9624050469936911</v>
      </c>
      <c r="I5" s="27">
        <v>26.570024684361616</v>
      </c>
      <c r="J5" s="27">
        <v>0</v>
      </c>
      <c r="K5" s="27">
        <v>6.1938516708627915</v>
      </c>
      <c r="L5" s="27">
        <v>12.539854702264886</v>
      </c>
      <c r="M5" s="27">
        <v>38.098992083981578</v>
      </c>
      <c r="N5" s="27">
        <v>10.7639</v>
      </c>
      <c r="O5" s="27"/>
      <c r="P5" s="26"/>
      <c r="Q5" s="27"/>
      <c r="R5" s="27">
        <v>1.5</v>
      </c>
      <c r="S5" s="27">
        <v>116.50500000000001</v>
      </c>
      <c r="T5" s="27"/>
      <c r="U5" s="27">
        <v>0.35235948717826132</v>
      </c>
    </row>
    <row r="6" spans="1:21" x14ac:dyDescent="0.2">
      <c r="C6" s="24" t="s">
        <v>1</v>
      </c>
      <c r="D6" s="24" t="s">
        <v>187</v>
      </c>
      <c r="E6" s="24">
        <v>1</v>
      </c>
      <c r="F6" s="25">
        <v>164.24</v>
      </c>
      <c r="G6" s="25">
        <v>650.79999999999995</v>
      </c>
      <c r="H6" s="27">
        <v>3.9624939113492443</v>
      </c>
      <c r="I6" s="27">
        <v>62.800058343165581</v>
      </c>
      <c r="J6" s="27">
        <v>0</v>
      </c>
      <c r="K6" s="27">
        <v>0</v>
      </c>
      <c r="L6" s="27">
        <v>0</v>
      </c>
      <c r="M6" s="27">
        <v>8.6039015903127343</v>
      </c>
      <c r="N6" s="27">
        <v>5.3819499999999998</v>
      </c>
      <c r="O6" s="27"/>
      <c r="P6" s="26"/>
      <c r="Q6" s="27"/>
      <c r="R6" s="27">
        <v>0.25</v>
      </c>
      <c r="S6" s="27">
        <v>41.06</v>
      </c>
      <c r="T6" s="27"/>
      <c r="U6" s="27">
        <v>0.39383897058263201</v>
      </c>
    </row>
    <row r="7" spans="1:21" x14ac:dyDescent="0.2">
      <c r="C7" s="24" t="s">
        <v>2</v>
      </c>
      <c r="D7" s="24" t="s">
        <v>187</v>
      </c>
      <c r="E7" s="24">
        <v>1</v>
      </c>
      <c r="F7" s="25">
        <v>94.76</v>
      </c>
      <c r="G7" s="25">
        <v>375.47</v>
      </c>
      <c r="H7" s="27">
        <v>3.9623258758970032</v>
      </c>
      <c r="I7" s="27">
        <v>36.230033658803961</v>
      </c>
      <c r="J7" s="27">
        <v>0</v>
      </c>
      <c r="K7" s="27">
        <v>46.451564953223276</v>
      </c>
      <c r="L7" s="27">
        <v>2.039974328</v>
      </c>
      <c r="M7" s="27">
        <v>3.957267538555906</v>
      </c>
      <c r="N7" s="27">
        <v>2.6909749999999999</v>
      </c>
      <c r="O7" s="27"/>
      <c r="P7" s="26"/>
      <c r="Q7" s="27"/>
      <c r="R7" s="27">
        <v>0.75</v>
      </c>
      <c r="S7" s="27">
        <v>71.070000000000007</v>
      </c>
      <c r="T7" s="27"/>
      <c r="U7" s="27">
        <v>0.39382173351052052</v>
      </c>
    </row>
    <row r="8" spans="1:21" x14ac:dyDescent="0.2">
      <c r="C8" s="24" t="s">
        <v>0</v>
      </c>
      <c r="D8" s="24" t="s">
        <v>187</v>
      </c>
      <c r="E8" s="24">
        <v>1</v>
      </c>
      <c r="F8" s="25">
        <v>78.040000000000006</v>
      </c>
      <c r="G8" s="25">
        <v>309.22000000000003</v>
      </c>
      <c r="H8" s="27">
        <v>3.9623270117888261</v>
      </c>
      <c r="I8" s="27">
        <v>85.750079664433883</v>
      </c>
      <c r="J8" s="27">
        <v>0</v>
      </c>
      <c r="K8" s="27">
        <v>23.225782476611638</v>
      </c>
      <c r="L8" s="27">
        <v>3.3600590240000003</v>
      </c>
      <c r="M8" s="27">
        <v>12.236453478251152</v>
      </c>
      <c r="N8" s="27">
        <v>61.699128651973339</v>
      </c>
      <c r="O8" s="27">
        <v>536.04628987569424</v>
      </c>
      <c r="P8" s="26">
        <v>592.79363999999998</v>
      </c>
      <c r="Q8" s="27">
        <v>8</v>
      </c>
      <c r="R8" s="27"/>
      <c r="S8" s="27">
        <v>26.880472192000006</v>
      </c>
      <c r="T8" s="27">
        <v>235.9735</v>
      </c>
      <c r="U8" s="27">
        <v>1.1318089946592254</v>
      </c>
    </row>
    <row r="9" spans="1:21" x14ac:dyDescent="0.2">
      <c r="C9" s="24" t="s">
        <v>3</v>
      </c>
      <c r="D9" s="24" t="s">
        <v>187</v>
      </c>
      <c r="E9" s="24">
        <v>1</v>
      </c>
      <c r="F9" s="25">
        <v>188.86</v>
      </c>
      <c r="G9" s="25">
        <v>748.35</v>
      </c>
      <c r="H9" s="27">
        <v>3.9624589643121886</v>
      </c>
      <c r="I9" s="27">
        <v>152.17014137069276</v>
      </c>
      <c r="J9" s="27">
        <v>65.62006096303385</v>
      </c>
      <c r="K9" s="27">
        <v>1.3935469485966983</v>
      </c>
      <c r="L9" s="27">
        <v>135.52467693333332</v>
      </c>
      <c r="M9" s="27">
        <v>15.741944128896591</v>
      </c>
      <c r="N9" s="27">
        <v>5.3819499999999998</v>
      </c>
      <c r="O9" s="27"/>
      <c r="P9" s="26"/>
      <c r="Q9" s="27">
        <v>10</v>
      </c>
      <c r="R9" s="27"/>
      <c r="S9" s="27">
        <v>1355.2467693333333</v>
      </c>
      <c r="T9" s="27"/>
      <c r="U9" s="27">
        <v>0.82990974795795447</v>
      </c>
    </row>
    <row r="10" spans="1:21" x14ac:dyDescent="0.2">
      <c r="C10" s="24" t="s">
        <v>276</v>
      </c>
      <c r="D10" s="24" t="s">
        <v>187</v>
      </c>
      <c r="E10" s="24">
        <v>1</v>
      </c>
      <c r="F10" s="25">
        <v>1308.19</v>
      </c>
      <c r="G10" s="25">
        <v>5183.5600000000004</v>
      </c>
      <c r="H10" s="27">
        <v>3.9623907842133024</v>
      </c>
      <c r="I10" s="27">
        <v>434.79040393351852</v>
      </c>
      <c r="J10" s="27">
        <v>85.240079190627924</v>
      </c>
      <c r="K10" s="27">
        <v>3.0964613197818633</v>
      </c>
      <c r="L10" s="27">
        <v>422.47903813381339</v>
      </c>
      <c r="M10" s="27">
        <v>20.285783648706552</v>
      </c>
      <c r="N10" s="27">
        <v>8.0729249999999997</v>
      </c>
      <c r="O10" s="27"/>
      <c r="P10" s="26"/>
      <c r="Q10" s="27">
        <v>10</v>
      </c>
      <c r="R10" s="27"/>
      <c r="S10" s="27">
        <v>4224.7903813381336</v>
      </c>
      <c r="T10" s="27"/>
      <c r="U10" s="27">
        <v>0.34234028286529122</v>
      </c>
    </row>
    <row r="11" spans="1:21" x14ac:dyDescent="0.2">
      <c r="C11" s="24" t="s">
        <v>5</v>
      </c>
      <c r="D11" s="24" t="s">
        <v>187</v>
      </c>
      <c r="E11" s="24">
        <v>4</v>
      </c>
      <c r="F11" s="25">
        <v>39.020000000000003</v>
      </c>
      <c r="G11" s="25">
        <v>118.94</v>
      </c>
      <c r="H11" s="27">
        <v>3.0481804202972831</v>
      </c>
      <c r="I11" s="27">
        <v>39.950037114800402</v>
      </c>
      <c r="J11" s="27">
        <v>13.180012244632522</v>
      </c>
      <c r="K11" s="27">
        <v>26.013333333333335</v>
      </c>
      <c r="L11" s="27">
        <v>1.5</v>
      </c>
      <c r="M11" s="27">
        <v>19.098639578522445</v>
      </c>
      <c r="N11" s="27">
        <v>14.305183085501859</v>
      </c>
      <c r="O11" s="27"/>
      <c r="P11" s="26">
        <v>4.7317499999999999</v>
      </c>
      <c r="Q11" s="27"/>
      <c r="R11" s="27"/>
      <c r="S11" s="27">
        <v>14.15841</v>
      </c>
      <c r="T11" s="27"/>
      <c r="U11" s="27">
        <v>1.3708673647613789</v>
      </c>
    </row>
    <row r="12" spans="1:21" x14ac:dyDescent="0.2">
      <c r="C12" s="24" t="s">
        <v>6</v>
      </c>
      <c r="D12" s="24" t="s">
        <v>187</v>
      </c>
      <c r="E12" s="24">
        <v>4</v>
      </c>
      <c r="F12" s="25">
        <v>39.020000000000003</v>
      </c>
      <c r="G12" s="25">
        <v>118.93</v>
      </c>
      <c r="H12" s="27">
        <v>3.0479241414659151</v>
      </c>
      <c r="I12" s="27">
        <v>39.950037114800402</v>
      </c>
      <c r="J12" s="27">
        <v>13.180012244632522</v>
      </c>
      <c r="K12" s="27">
        <v>26.013333333333335</v>
      </c>
      <c r="L12" s="27">
        <v>1.5</v>
      </c>
      <c r="M12" s="27">
        <v>19.098639578522445</v>
      </c>
      <c r="N12" s="27">
        <v>14.305183085501859</v>
      </c>
      <c r="O12" s="27"/>
      <c r="P12" s="26">
        <v>4.7317499999999999</v>
      </c>
      <c r="Q12" s="27"/>
      <c r="R12" s="27"/>
      <c r="S12" s="27">
        <v>14.15841</v>
      </c>
      <c r="T12" s="27"/>
      <c r="U12" s="27">
        <v>1.37098263150356</v>
      </c>
    </row>
    <row r="13" spans="1:21" x14ac:dyDescent="0.2">
      <c r="C13" s="24" t="s">
        <v>10</v>
      </c>
      <c r="D13" s="24" t="s">
        <v>187</v>
      </c>
      <c r="E13" s="24">
        <v>76</v>
      </c>
      <c r="F13" s="25">
        <v>24.519999999999996</v>
      </c>
      <c r="G13" s="25">
        <v>74.75</v>
      </c>
      <c r="H13" s="27">
        <v>3.0485318107667214</v>
      </c>
      <c r="I13" s="27">
        <v>11.150010358698985</v>
      </c>
      <c r="J13" s="27">
        <v>3.6800034188351809</v>
      </c>
      <c r="K13" s="27">
        <v>16.346666666666668</v>
      </c>
      <c r="L13" s="27">
        <v>1.5</v>
      </c>
      <c r="M13" s="27">
        <v>19.098639578522445</v>
      </c>
      <c r="N13" s="27">
        <v>14.305183085501859</v>
      </c>
      <c r="O13" s="27"/>
      <c r="P13" s="26">
        <v>89.90325</v>
      </c>
      <c r="Q13" s="27"/>
      <c r="R13" s="27"/>
      <c r="S13" s="27">
        <v>14.15841</v>
      </c>
      <c r="T13" s="27"/>
      <c r="U13" s="27">
        <v>0.6087938527395399</v>
      </c>
    </row>
    <row r="14" spans="1:21" x14ac:dyDescent="0.2">
      <c r="C14" s="24" t="s">
        <v>9</v>
      </c>
      <c r="D14" s="24" t="s">
        <v>187</v>
      </c>
      <c r="E14" s="24">
        <v>76</v>
      </c>
      <c r="F14" s="25">
        <v>24.530000000000005</v>
      </c>
      <c r="G14" s="25">
        <v>74.77</v>
      </c>
      <c r="H14" s="27">
        <v>3.0481043620057067</v>
      </c>
      <c r="I14" s="27">
        <v>11.150010358698985</v>
      </c>
      <c r="J14" s="27">
        <v>3.6800034188351809</v>
      </c>
      <c r="K14" s="27">
        <v>16.353333333333335</v>
      </c>
      <c r="L14" s="27">
        <v>1.5</v>
      </c>
      <c r="M14" s="27">
        <v>19.098639578522445</v>
      </c>
      <c r="N14" s="27">
        <v>14.305183085501859</v>
      </c>
      <c r="O14" s="27"/>
      <c r="P14" s="26">
        <v>89.90325</v>
      </c>
      <c r="Q14" s="27"/>
      <c r="R14" s="27"/>
      <c r="S14" s="27">
        <v>14.15841</v>
      </c>
      <c r="T14" s="27"/>
      <c r="U14" s="27">
        <v>0.60863100832259753</v>
      </c>
    </row>
    <row r="15" spans="1:21" x14ac:dyDescent="0.2">
      <c r="C15" s="24" t="s">
        <v>8</v>
      </c>
      <c r="D15" s="24" t="s">
        <v>187</v>
      </c>
      <c r="E15" s="24">
        <v>4</v>
      </c>
      <c r="F15" s="25">
        <v>39.020000000000003</v>
      </c>
      <c r="G15" s="25">
        <v>118.94</v>
      </c>
      <c r="H15" s="27">
        <v>3.0481804202972831</v>
      </c>
      <c r="I15" s="27">
        <v>39.950037114800402</v>
      </c>
      <c r="J15" s="27">
        <v>13.180012244632522</v>
      </c>
      <c r="K15" s="27">
        <v>26.013333333333335</v>
      </c>
      <c r="L15" s="27">
        <v>1.5</v>
      </c>
      <c r="M15" s="27">
        <v>19.098639578522445</v>
      </c>
      <c r="N15" s="27">
        <v>14.305183085501859</v>
      </c>
      <c r="O15" s="27"/>
      <c r="P15" s="26">
        <v>4.7317499999999999</v>
      </c>
      <c r="Q15" s="27"/>
      <c r="R15" s="27"/>
      <c r="S15" s="27">
        <v>14.15841</v>
      </c>
      <c r="T15" s="27"/>
      <c r="U15" s="27">
        <v>1.3708673647613789</v>
      </c>
    </row>
    <row r="16" spans="1:21" x14ac:dyDescent="0.2">
      <c r="C16" s="24" t="s">
        <v>7</v>
      </c>
      <c r="D16" s="24" t="s">
        <v>187</v>
      </c>
      <c r="E16" s="24">
        <v>4</v>
      </c>
      <c r="F16" s="25">
        <v>39.020000000000003</v>
      </c>
      <c r="G16" s="25">
        <v>118.93</v>
      </c>
      <c r="H16" s="27">
        <v>3.0479241414659151</v>
      </c>
      <c r="I16" s="27">
        <v>39.950037114800402</v>
      </c>
      <c r="J16" s="27">
        <v>13.180012244632522</v>
      </c>
      <c r="K16" s="27">
        <v>26.013333333333335</v>
      </c>
      <c r="L16" s="27">
        <v>1.5</v>
      </c>
      <c r="M16" s="27">
        <v>19.098639578522445</v>
      </c>
      <c r="N16" s="27">
        <v>14.305183085501859</v>
      </c>
      <c r="O16" s="27"/>
      <c r="P16" s="26">
        <v>4.7317499999999999</v>
      </c>
      <c r="Q16" s="27"/>
      <c r="R16" s="27"/>
      <c r="S16" s="27">
        <v>14.15841</v>
      </c>
      <c r="T16" s="27"/>
      <c r="U16" s="27">
        <v>1.37098263150356</v>
      </c>
    </row>
    <row r="17" spans="1:21" x14ac:dyDescent="0.2">
      <c r="C17" s="24" t="s">
        <v>4</v>
      </c>
      <c r="D17" s="24" t="s">
        <v>187</v>
      </c>
      <c r="E17" s="24">
        <v>4</v>
      </c>
      <c r="F17" s="25">
        <v>389.39999999999992</v>
      </c>
      <c r="G17" s="25">
        <v>1186.9100000000001</v>
      </c>
      <c r="H17" s="27">
        <v>3.0480482794042123</v>
      </c>
      <c r="I17" s="27">
        <v>48.310044881502058</v>
      </c>
      <c r="J17" s="27">
        <v>15.940014808758907</v>
      </c>
      <c r="K17" s="27">
        <v>92.903129906446551</v>
      </c>
      <c r="L17" s="27">
        <v>4.1914626599999991</v>
      </c>
      <c r="M17" s="27">
        <v>13.117636190297121</v>
      </c>
      <c r="N17" s="27"/>
      <c r="O17" s="27"/>
      <c r="P17" s="26"/>
      <c r="Q17" s="27"/>
      <c r="R17" s="27">
        <v>0.25</v>
      </c>
      <c r="S17" s="27">
        <v>97.35</v>
      </c>
      <c r="T17" s="27"/>
      <c r="U17" s="27">
        <v>0.16612149724440492</v>
      </c>
    </row>
    <row r="18" spans="1:21" x14ac:dyDescent="0.2">
      <c r="C18" s="24" t="s">
        <v>11</v>
      </c>
      <c r="D18" s="24" t="s">
        <v>187</v>
      </c>
      <c r="E18" s="24">
        <v>1</v>
      </c>
      <c r="F18" s="25">
        <v>39.020000000000003</v>
      </c>
      <c r="G18" s="25">
        <v>118.94</v>
      </c>
      <c r="H18" s="27">
        <v>3.0481804202972831</v>
      </c>
      <c r="I18" s="27">
        <v>39.950037114800402</v>
      </c>
      <c r="J18" s="27">
        <v>13.190012253922834</v>
      </c>
      <c r="K18" s="27">
        <v>26.013333333333335</v>
      </c>
      <c r="L18" s="27">
        <v>1.5</v>
      </c>
      <c r="M18" s="27">
        <v>19.098639578522445</v>
      </c>
      <c r="N18" s="27">
        <v>14.305183085501859</v>
      </c>
      <c r="O18" s="27"/>
      <c r="P18" s="26">
        <v>4.7317499999999999</v>
      </c>
      <c r="Q18" s="27"/>
      <c r="R18" s="27"/>
      <c r="S18" s="27">
        <v>14.15841</v>
      </c>
      <c r="T18" s="27"/>
      <c r="U18" s="27">
        <v>1.3708673647613789</v>
      </c>
    </row>
    <row r="19" spans="1:21" x14ac:dyDescent="0.2">
      <c r="C19" s="24" t="s">
        <v>18</v>
      </c>
      <c r="D19" s="24" t="s">
        <v>187</v>
      </c>
      <c r="E19" s="24">
        <v>1</v>
      </c>
      <c r="F19" s="25">
        <v>39.020000000000003</v>
      </c>
      <c r="G19" s="25">
        <v>118.93</v>
      </c>
      <c r="H19" s="27">
        <v>3.0479241414659151</v>
      </c>
      <c r="I19" s="27">
        <v>39.950037114800402</v>
      </c>
      <c r="J19" s="27">
        <v>13.190012253922834</v>
      </c>
      <c r="K19" s="27">
        <v>26.013333333333335</v>
      </c>
      <c r="L19" s="27">
        <v>1.5</v>
      </c>
      <c r="M19" s="27">
        <v>19.098639578522445</v>
      </c>
      <c r="N19" s="27">
        <v>14.305183085501859</v>
      </c>
      <c r="O19" s="27"/>
      <c r="P19" s="26">
        <v>4.7317499999999999</v>
      </c>
      <c r="Q19" s="27"/>
      <c r="R19" s="27"/>
      <c r="S19" s="27">
        <v>14.15841</v>
      </c>
      <c r="T19" s="27"/>
      <c r="U19" s="27">
        <v>1.37098263150356</v>
      </c>
    </row>
    <row r="20" spans="1:21" x14ac:dyDescent="0.2">
      <c r="C20" s="24" t="s">
        <v>19</v>
      </c>
      <c r="D20" s="24" t="s">
        <v>187</v>
      </c>
      <c r="E20" s="24">
        <v>9</v>
      </c>
      <c r="F20" s="25">
        <v>24.530000000000005</v>
      </c>
      <c r="G20" s="25">
        <v>74.77</v>
      </c>
      <c r="H20" s="27">
        <v>3.0481043620057067</v>
      </c>
      <c r="I20" s="27">
        <v>63.180058696197477</v>
      </c>
      <c r="J20" s="27">
        <v>6.7500062709612685</v>
      </c>
      <c r="K20" s="27">
        <v>16.353333333333335</v>
      </c>
      <c r="L20" s="27">
        <v>1.5</v>
      </c>
      <c r="M20" s="27">
        <v>19.098639578522445</v>
      </c>
      <c r="N20" s="27">
        <v>14.305183085501859</v>
      </c>
      <c r="O20" s="27"/>
      <c r="P20" s="26">
        <v>42.585750000000004</v>
      </c>
      <c r="Q20" s="27"/>
      <c r="R20" s="27"/>
      <c r="S20" s="27">
        <v>14.15841</v>
      </c>
      <c r="T20" s="27"/>
      <c r="U20" s="27">
        <v>3.4487270946925301</v>
      </c>
    </row>
    <row r="21" spans="1:21" x14ac:dyDescent="0.2">
      <c r="C21" s="24" t="s">
        <v>12</v>
      </c>
      <c r="D21" s="24" t="s">
        <v>187</v>
      </c>
      <c r="E21" s="24">
        <v>1</v>
      </c>
      <c r="F21" s="25">
        <v>331.66</v>
      </c>
      <c r="G21" s="25">
        <v>1010.8899999999999</v>
      </c>
      <c r="H21" s="27">
        <v>3.0479708134836874</v>
      </c>
      <c r="I21" s="27">
        <v>97.550090627003215</v>
      </c>
      <c r="J21" s="27">
        <v>32.210029924098144</v>
      </c>
      <c r="K21" s="27">
        <v>1.3935469485966983</v>
      </c>
      <c r="L21" s="27">
        <v>237.99700493333333</v>
      </c>
      <c r="M21" s="27">
        <v>27.558026771024178</v>
      </c>
      <c r="N21" s="27">
        <v>67.840559609238369</v>
      </c>
      <c r="O21" s="27"/>
      <c r="P21" s="26"/>
      <c r="Q21" s="27">
        <v>10</v>
      </c>
      <c r="R21" s="27"/>
      <c r="S21" s="27">
        <v>2379.9700493333335</v>
      </c>
      <c r="T21" s="27"/>
      <c r="U21" s="27">
        <v>0.39384919438276572</v>
      </c>
    </row>
    <row r="22" spans="1:21" x14ac:dyDescent="0.2">
      <c r="C22" s="24" t="s">
        <v>13</v>
      </c>
      <c r="D22" s="24" t="s">
        <v>187</v>
      </c>
      <c r="E22" s="24">
        <v>1</v>
      </c>
      <c r="F22" s="25">
        <v>331.66</v>
      </c>
      <c r="G22" s="25">
        <v>1010.8899999999999</v>
      </c>
      <c r="H22" s="27">
        <v>3.0479708134836874</v>
      </c>
      <c r="I22" s="27">
        <v>97.550090627003215</v>
      </c>
      <c r="J22" s="27">
        <v>32.210029924098144</v>
      </c>
      <c r="K22" s="27">
        <v>1.3935469485966983</v>
      </c>
      <c r="L22" s="27">
        <v>237.99700493333333</v>
      </c>
      <c r="M22" s="27">
        <v>27.558026771024178</v>
      </c>
      <c r="N22" s="27">
        <v>67.840559609238369</v>
      </c>
      <c r="O22" s="27"/>
      <c r="P22" s="26"/>
      <c r="Q22" s="27">
        <v>10</v>
      </c>
      <c r="R22" s="27"/>
      <c r="S22" s="27">
        <v>2379.9700493333335</v>
      </c>
      <c r="T22" s="27"/>
      <c r="U22" s="27">
        <v>0.39384919438276572</v>
      </c>
    </row>
    <row r="23" spans="1:21" x14ac:dyDescent="0.2">
      <c r="C23" s="24" t="s">
        <v>14</v>
      </c>
      <c r="D23" s="24" t="s">
        <v>187</v>
      </c>
      <c r="E23" s="24">
        <v>1</v>
      </c>
      <c r="F23" s="25">
        <v>103.3</v>
      </c>
      <c r="G23" s="25">
        <v>314.87</v>
      </c>
      <c r="H23" s="27">
        <v>3.0481122942884804</v>
      </c>
      <c r="I23" s="27">
        <v>87.330081132303334</v>
      </c>
      <c r="J23" s="27">
        <v>26.380024507845668</v>
      </c>
      <c r="K23" s="27">
        <v>18.580625981289309</v>
      </c>
      <c r="L23" s="27">
        <v>5.55955435</v>
      </c>
      <c r="M23" s="27">
        <v>16.834084169115055</v>
      </c>
      <c r="N23" s="27">
        <v>508.22846079380446</v>
      </c>
      <c r="O23" s="27">
        <v>1613.4237173281706</v>
      </c>
      <c r="P23" s="26">
        <v>503.45820000000003</v>
      </c>
      <c r="Q23" s="27">
        <v>8</v>
      </c>
      <c r="R23" s="27"/>
      <c r="S23" s="27">
        <v>44.476434800000007</v>
      </c>
      <c r="T23" s="27">
        <v>1887.788</v>
      </c>
      <c r="U23" s="27">
        <v>1.1319800271165692</v>
      </c>
    </row>
    <row r="24" spans="1:21" x14ac:dyDescent="0.2">
      <c r="C24" s="24" t="s">
        <v>15</v>
      </c>
      <c r="D24" s="24" t="s">
        <v>187</v>
      </c>
      <c r="E24" s="24">
        <v>1</v>
      </c>
      <c r="F24" s="25">
        <v>412.12000000000006</v>
      </c>
      <c r="G24" s="25">
        <v>1256.1600000000001</v>
      </c>
      <c r="H24" s="27">
        <v>3.0480442589537025</v>
      </c>
      <c r="I24" s="27">
        <v>137.50012774180362</v>
      </c>
      <c r="J24" s="27">
        <v>28.220026217263253</v>
      </c>
      <c r="K24" s="27">
        <v>92.903129906446551</v>
      </c>
      <c r="L24" s="27">
        <v>4.4360184680000003</v>
      </c>
      <c r="M24" s="27">
        <v>13.080997855712454</v>
      </c>
      <c r="N24" s="27"/>
      <c r="O24" s="27"/>
      <c r="P24" s="26"/>
      <c r="Q24" s="27"/>
      <c r="R24" s="27">
        <v>0.25</v>
      </c>
      <c r="S24" s="27">
        <v>103.03000000000002</v>
      </c>
      <c r="T24" s="27"/>
      <c r="U24" s="27">
        <v>0.44674975837020153</v>
      </c>
    </row>
    <row r="25" spans="1:21" x14ac:dyDescent="0.2">
      <c r="A25" s="28" t="s">
        <v>606</v>
      </c>
      <c r="B25" s="28" t="s">
        <v>188</v>
      </c>
      <c r="C25" s="28" t="s">
        <v>246</v>
      </c>
      <c r="D25" s="29"/>
      <c r="E25" s="29"/>
      <c r="F25" s="30">
        <f>SUMPRODUCT($E3:$E24,F3:F24)</f>
        <v>11344.930000000002</v>
      </c>
      <c r="G25" s="30">
        <f>SUMPRODUCT($E3:$E24,G3:G24)</f>
        <v>35185.060000000005</v>
      </c>
      <c r="H25" s="30"/>
      <c r="I25" s="30">
        <f>SUMPRODUCT($E3:$E24,I3:I24)</f>
        <v>4462.8441461180437</v>
      </c>
      <c r="J25" s="30">
        <f>SUMPRODUCT($E3:$E24,J3:J24)</f>
        <v>1214.3111281319966</v>
      </c>
      <c r="K25" s="30"/>
      <c r="L25" s="30">
        <f>SUMPRODUCT($E3:$E24,L3:L24)</f>
        <v>1411.2773372095696</v>
      </c>
      <c r="M25" s="81">
        <f>SUMPRODUCT($E$3:$E$24,$F$3:$F$24,M3:M24)/$F$25</f>
        <v>16.513655616383293</v>
      </c>
      <c r="N25" s="81">
        <f>SUMPRODUCT($E$3:$E$24,$F$3:$F$24,N3:N24)/$F$25</f>
        <v>17.080018939218061</v>
      </c>
      <c r="O25" s="81">
        <f>SUMPRODUCT($E$3:$E$24,$F$3:$F$24,O3:O24)/$F$25</f>
        <v>18.378229082233133</v>
      </c>
      <c r="P25" s="30">
        <f>SUMPRODUCT($E3:$E24,P3:P24)</f>
        <v>15229.989090000003</v>
      </c>
      <c r="Q25" s="27">
        <f>SUMPRODUCT(Q3:Q24,L3:L24)/L25</f>
        <v>7.3772417949513835</v>
      </c>
      <c r="R25" s="81">
        <f>S25/F25</f>
        <v>1.2571313394027228</v>
      </c>
      <c r="S25" s="27">
        <f>SUMPRODUCT(S3:S24,E3:E24)</f>
        <v>14262.067046330134</v>
      </c>
      <c r="T25" s="27"/>
      <c r="U25" s="81">
        <f>SUMPRODUCT($E$3:$E$24,$F$3:$F$24,U3:U24)/$F$25</f>
        <v>0.50310135346721097</v>
      </c>
    </row>
    <row r="26" spans="1:21" x14ac:dyDescent="0.2">
      <c r="C26" s="24" t="s">
        <v>185</v>
      </c>
      <c r="D26" s="24" t="s">
        <v>187</v>
      </c>
      <c r="E26" s="24">
        <v>1</v>
      </c>
      <c r="F26" s="25">
        <v>1978.8300000000002</v>
      </c>
      <c r="G26" s="25">
        <v>4826.41</v>
      </c>
      <c r="H26" s="27">
        <v>2.4390220483821246</v>
      </c>
      <c r="I26" s="27">
        <v>0</v>
      </c>
      <c r="J26" s="27">
        <v>0</v>
      </c>
      <c r="K26" s="27">
        <v>37.161251962578618</v>
      </c>
      <c r="L26" s="27">
        <v>53.249820592500001</v>
      </c>
      <c r="M26" s="27">
        <v>7.5347299999999988</v>
      </c>
      <c r="N26" s="27">
        <v>5.3819499999999998</v>
      </c>
      <c r="O26" s="27"/>
      <c r="P26" s="26"/>
      <c r="Q26" s="27"/>
      <c r="R26" s="27">
        <v>0.25</v>
      </c>
      <c r="S26" s="27">
        <v>494.70750000000004</v>
      </c>
      <c r="T26" s="27"/>
      <c r="U26" s="27">
        <v>0</v>
      </c>
    </row>
    <row r="27" spans="1:21" x14ac:dyDescent="0.2">
      <c r="C27" s="24" t="s">
        <v>16</v>
      </c>
      <c r="D27" s="24" t="s">
        <v>187</v>
      </c>
      <c r="E27" s="24">
        <v>1</v>
      </c>
      <c r="F27" s="25">
        <v>67.069999999999993</v>
      </c>
      <c r="G27" s="25">
        <v>265.76</v>
      </c>
      <c r="H27" s="27">
        <v>3.9624273147457885</v>
      </c>
      <c r="I27" s="27">
        <v>68.840063954514633</v>
      </c>
      <c r="J27" s="27">
        <v>23.300021646429268</v>
      </c>
      <c r="K27" s="27">
        <v>6.1938516708627915</v>
      </c>
      <c r="L27" s="27">
        <v>10.828480170991449</v>
      </c>
      <c r="M27" s="27">
        <v>38.098992083981578</v>
      </c>
      <c r="N27" s="27">
        <v>10.7639</v>
      </c>
      <c r="O27" s="27"/>
      <c r="P27" s="26"/>
      <c r="Q27" s="27"/>
      <c r="R27" s="27">
        <v>1.5</v>
      </c>
      <c r="S27" s="27">
        <v>100.605</v>
      </c>
      <c r="T27" s="27"/>
      <c r="U27" s="27">
        <v>1.0572016558615198</v>
      </c>
    </row>
    <row r="28" spans="1:21" x14ac:dyDescent="0.2">
      <c r="C28" s="24" t="s">
        <v>17</v>
      </c>
      <c r="D28" s="24" t="s">
        <v>187</v>
      </c>
      <c r="E28" s="24">
        <v>1</v>
      </c>
      <c r="F28" s="25">
        <v>77.67</v>
      </c>
      <c r="G28" s="25">
        <v>307.76</v>
      </c>
      <c r="H28" s="27">
        <v>3.9624050469936911</v>
      </c>
      <c r="I28" s="27">
        <v>26.570024684361616</v>
      </c>
      <c r="J28" s="27">
        <v>0</v>
      </c>
      <c r="K28" s="27">
        <v>6.1938516708627915</v>
      </c>
      <c r="L28" s="27">
        <v>12.539854702264886</v>
      </c>
      <c r="M28" s="27">
        <v>38.098992083981578</v>
      </c>
      <c r="N28" s="27">
        <v>10.7639</v>
      </c>
      <c r="O28" s="27"/>
      <c r="P28" s="26"/>
      <c r="Q28" s="27"/>
      <c r="R28" s="27">
        <v>1.5</v>
      </c>
      <c r="S28" s="27">
        <v>116.50500000000001</v>
      </c>
      <c r="T28" s="27"/>
      <c r="U28" s="27">
        <v>0.35235948717826132</v>
      </c>
    </row>
    <row r="29" spans="1:21" x14ac:dyDescent="0.2">
      <c r="C29" s="24" t="s">
        <v>1</v>
      </c>
      <c r="D29" s="24" t="s">
        <v>187</v>
      </c>
      <c r="E29" s="24">
        <v>1</v>
      </c>
      <c r="F29" s="25">
        <v>164.24</v>
      </c>
      <c r="G29" s="25">
        <v>650.79999999999995</v>
      </c>
      <c r="H29" s="27">
        <v>3.9624939113492443</v>
      </c>
      <c r="I29" s="27">
        <v>62.800058343165581</v>
      </c>
      <c r="J29" s="27">
        <v>0</v>
      </c>
      <c r="K29" s="27">
        <v>0</v>
      </c>
      <c r="L29" s="27">
        <v>0</v>
      </c>
      <c r="M29" s="27">
        <v>8.6039015903127343</v>
      </c>
      <c r="N29" s="27">
        <v>5.3819499999999998</v>
      </c>
      <c r="O29" s="27"/>
      <c r="P29" s="26"/>
      <c r="Q29" s="27"/>
      <c r="R29" s="27">
        <v>0.25</v>
      </c>
      <c r="S29" s="27">
        <v>41.06</v>
      </c>
      <c r="T29" s="27"/>
      <c r="U29" s="27">
        <v>0.39383897058263201</v>
      </c>
    </row>
    <row r="30" spans="1:21" x14ac:dyDescent="0.2">
      <c r="C30" s="24" t="s">
        <v>2</v>
      </c>
      <c r="D30" s="24" t="s">
        <v>187</v>
      </c>
      <c r="E30" s="24">
        <v>1</v>
      </c>
      <c r="F30" s="25">
        <v>94.76</v>
      </c>
      <c r="G30" s="25">
        <v>375.47</v>
      </c>
      <c r="H30" s="27">
        <v>3.9623258758970032</v>
      </c>
      <c r="I30" s="27">
        <v>36.230033658803961</v>
      </c>
      <c r="J30" s="27">
        <v>0</v>
      </c>
      <c r="K30" s="27">
        <v>46.451564953223276</v>
      </c>
      <c r="L30" s="27">
        <v>2.039974328</v>
      </c>
      <c r="M30" s="27">
        <v>3.957267538555906</v>
      </c>
      <c r="N30" s="27">
        <v>2.6909749999999999</v>
      </c>
      <c r="O30" s="27"/>
      <c r="P30" s="26"/>
      <c r="Q30" s="27"/>
      <c r="R30" s="27">
        <v>0.75</v>
      </c>
      <c r="S30" s="27">
        <v>71.070000000000007</v>
      </c>
      <c r="T30" s="27"/>
      <c r="U30" s="27">
        <v>0.39382173351052052</v>
      </c>
    </row>
    <row r="31" spans="1:21" x14ac:dyDescent="0.2">
      <c r="C31" s="24" t="s">
        <v>0</v>
      </c>
      <c r="D31" s="24" t="s">
        <v>187</v>
      </c>
      <c r="E31" s="24">
        <v>1</v>
      </c>
      <c r="F31" s="25">
        <v>78.040000000000006</v>
      </c>
      <c r="G31" s="25">
        <v>309.22000000000003</v>
      </c>
      <c r="H31" s="27">
        <v>3.9623270117888261</v>
      </c>
      <c r="I31" s="27">
        <v>85.750079664433883</v>
      </c>
      <c r="J31" s="27">
        <v>0</v>
      </c>
      <c r="K31" s="27">
        <v>23.225782476611638</v>
      </c>
      <c r="L31" s="27">
        <v>3.3600590240000003</v>
      </c>
      <c r="M31" s="27">
        <v>12.236453478251152</v>
      </c>
      <c r="N31" s="27">
        <v>61.699128651973339</v>
      </c>
      <c r="O31" s="27">
        <v>536.04628987569424</v>
      </c>
      <c r="P31" s="26">
        <v>592.79363999999998</v>
      </c>
      <c r="Q31" s="27">
        <v>8</v>
      </c>
      <c r="R31" s="27"/>
      <c r="S31" s="27">
        <v>26.880472192000006</v>
      </c>
      <c r="T31" s="27">
        <v>235.9735</v>
      </c>
      <c r="U31" s="27">
        <v>1.1318089946592254</v>
      </c>
    </row>
    <row r="32" spans="1:21" x14ac:dyDescent="0.2">
      <c r="C32" s="24" t="s">
        <v>3</v>
      </c>
      <c r="D32" s="24" t="s">
        <v>187</v>
      </c>
      <c r="E32" s="24">
        <v>1</v>
      </c>
      <c r="F32" s="25">
        <v>188.86</v>
      </c>
      <c r="G32" s="25">
        <v>748.35</v>
      </c>
      <c r="H32" s="27">
        <v>3.9624589643121886</v>
      </c>
      <c r="I32" s="27">
        <v>152.17014137069276</v>
      </c>
      <c r="J32" s="27">
        <v>65.62006096303385</v>
      </c>
      <c r="K32" s="27">
        <v>1.3935469485966983</v>
      </c>
      <c r="L32" s="27">
        <v>135.52467693333332</v>
      </c>
      <c r="M32" s="27">
        <v>15.741944128896591</v>
      </c>
      <c r="N32" s="27">
        <v>5.3819499999999998</v>
      </c>
      <c r="O32" s="27"/>
      <c r="P32" s="26"/>
      <c r="Q32" s="27">
        <v>10</v>
      </c>
      <c r="R32" s="27"/>
      <c r="S32" s="27">
        <v>1355.2467693333333</v>
      </c>
      <c r="T32" s="27"/>
      <c r="U32" s="27">
        <v>0.82990974795795447</v>
      </c>
    </row>
    <row r="33" spans="1:21" x14ac:dyDescent="0.2">
      <c r="C33" s="24" t="s">
        <v>276</v>
      </c>
      <c r="D33" s="24" t="s">
        <v>187</v>
      </c>
      <c r="E33" s="24">
        <v>1</v>
      </c>
      <c r="F33" s="25">
        <v>1308.19</v>
      </c>
      <c r="G33" s="25">
        <v>5183.5600000000004</v>
      </c>
      <c r="H33" s="27">
        <v>3.9623907842133024</v>
      </c>
      <c r="I33" s="27">
        <v>434.79040393351852</v>
      </c>
      <c r="J33" s="27">
        <v>85.240079190627924</v>
      </c>
      <c r="K33" s="27">
        <v>3.0964613197818633</v>
      </c>
      <c r="L33" s="27">
        <v>422.47903813381339</v>
      </c>
      <c r="M33" s="27">
        <v>20.285783648706552</v>
      </c>
      <c r="N33" s="27">
        <v>8.0729249999999997</v>
      </c>
      <c r="O33" s="27"/>
      <c r="P33" s="26"/>
      <c r="Q33" s="27">
        <v>10</v>
      </c>
      <c r="R33" s="27"/>
      <c r="S33" s="27">
        <v>4224.7903813381336</v>
      </c>
      <c r="T33" s="27"/>
      <c r="U33" s="27">
        <v>0.34234028286529122</v>
      </c>
    </row>
    <row r="34" spans="1:21" x14ac:dyDescent="0.2">
      <c r="C34" s="24" t="s">
        <v>5</v>
      </c>
      <c r="D34" s="24" t="s">
        <v>187</v>
      </c>
      <c r="E34" s="24">
        <v>4</v>
      </c>
      <c r="F34" s="25">
        <v>39.020000000000003</v>
      </c>
      <c r="G34" s="25">
        <v>118.94</v>
      </c>
      <c r="H34" s="27">
        <v>3.0481804202972831</v>
      </c>
      <c r="I34" s="27">
        <v>39.950037114800402</v>
      </c>
      <c r="J34" s="27">
        <v>13.180012244632522</v>
      </c>
      <c r="K34" s="27">
        <v>26.013333333333335</v>
      </c>
      <c r="L34" s="27">
        <v>1.5</v>
      </c>
      <c r="M34" s="27">
        <v>19.098639578522445</v>
      </c>
      <c r="N34" s="27">
        <v>14.305183085501859</v>
      </c>
      <c r="O34" s="27"/>
      <c r="P34" s="26">
        <v>4.7317499999999999</v>
      </c>
      <c r="Q34" s="27"/>
      <c r="R34" s="27"/>
      <c r="S34" s="27">
        <v>14.15841</v>
      </c>
      <c r="T34" s="27"/>
      <c r="U34" s="27">
        <v>1.3708673647613789</v>
      </c>
    </row>
    <row r="35" spans="1:21" x14ac:dyDescent="0.2">
      <c r="C35" s="24" t="s">
        <v>6</v>
      </c>
      <c r="D35" s="24" t="s">
        <v>187</v>
      </c>
      <c r="E35" s="24">
        <v>4</v>
      </c>
      <c r="F35" s="25">
        <v>39.020000000000003</v>
      </c>
      <c r="G35" s="25">
        <v>118.93</v>
      </c>
      <c r="H35" s="27">
        <v>3.0479241414659151</v>
      </c>
      <c r="I35" s="27">
        <v>39.950037114800402</v>
      </c>
      <c r="J35" s="27">
        <v>13.180012244632522</v>
      </c>
      <c r="K35" s="27">
        <v>26.013333333333335</v>
      </c>
      <c r="L35" s="27">
        <v>1.5</v>
      </c>
      <c r="M35" s="27">
        <v>19.098639578522445</v>
      </c>
      <c r="N35" s="27">
        <v>14.305183085501859</v>
      </c>
      <c r="O35" s="27"/>
      <c r="P35" s="26">
        <v>4.7317499999999999</v>
      </c>
      <c r="Q35" s="27"/>
      <c r="R35" s="27"/>
      <c r="S35" s="27">
        <v>14.15841</v>
      </c>
      <c r="T35" s="27"/>
      <c r="U35" s="27">
        <v>1.37098263150356</v>
      </c>
    </row>
    <row r="36" spans="1:21" x14ac:dyDescent="0.2">
      <c r="C36" s="24" t="s">
        <v>10</v>
      </c>
      <c r="D36" s="24" t="s">
        <v>187</v>
      </c>
      <c r="E36" s="24">
        <v>76</v>
      </c>
      <c r="F36" s="25">
        <v>24.519999999999996</v>
      </c>
      <c r="G36" s="25">
        <v>74.75</v>
      </c>
      <c r="H36" s="27">
        <v>3.0485318107667214</v>
      </c>
      <c r="I36" s="27">
        <v>11.150010358698985</v>
      </c>
      <c r="J36" s="27">
        <v>3.6800034188351809</v>
      </c>
      <c r="K36" s="27">
        <v>16.346666666666668</v>
      </c>
      <c r="L36" s="27">
        <v>1.5</v>
      </c>
      <c r="M36" s="27">
        <v>19.098639578522445</v>
      </c>
      <c r="N36" s="27">
        <v>14.305183085501859</v>
      </c>
      <c r="O36" s="27"/>
      <c r="P36" s="26">
        <v>89.90325</v>
      </c>
      <c r="Q36" s="27"/>
      <c r="R36" s="27"/>
      <c r="S36" s="27">
        <v>14.15841</v>
      </c>
      <c r="T36" s="27"/>
      <c r="U36" s="27">
        <v>0.6087938527395399</v>
      </c>
    </row>
    <row r="37" spans="1:21" x14ac:dyDescent="0.2">
      <c r="C37" s="24" t="s">
        <v>9</v>
      </c>
      <c r="D37" s="24" t="s">
        <v>187</v>
      </c>
      <c r="E37" s="24">
        <v>76</v>
      </c>
      <c r="F37" s="25">
        <v>24.530000000000005</v>
      </c>
      <c r="G37" s="25">
        <v>74.77</v>
      </c>
      <c r="H37" s="27">
        <v>3.0481043620057067</v>
      </c>
      <c r="I37" s="27">
        <v>11.150010358698985</v>
      </c>
      <c r="J37" s="27">
        <v>3.6800034188351809</v>
      </c>
      <c r="K37" s="27">
        <v>16.353333333333335</v>
      </c>
      <c r="L37" s="27">
        <v>1.5</v>
      </c>
      <c r="M37" s="27">
        <v>19.098639578522445</v>
      </c>
      <c r="N37" s="27">
        <v>14.305183085501859</v>
      </c>
      <c r="O37" s="27"/>
      <c r="P37" s="26">
        <v>89.90325</v>
      </c>
      <c r="Q37" s="27"/>
      <c r="R37" s="27"/>
      <c r="S37" s="27">
        <v>14.15841</v>
      </c>
      <c r="T37" s="27"/>
      <c r="U37" s="27">
        <v>0.60863100832259753</v>
      </c>
    </row>
    <row r="38" spans="1:21" x14ac:dyDescent="0.2">
      <c r="C38" s="24" t="s">
        <v>8</v>
      </c>
      <c r="D38" s="24" t="s">
        <v>187</v>
      </c>
      <c r="E38" s="24">
        <v>4</v>
      </c>
      <c r="F38" s="25">
        <v>39.020000000000003</v>
      </c>
      <c r="G38" s="25">
        <v>118.94</v>
      </c>
      <c r="H38" s="27">
        <v>3.0481804202972831</v>
      </c>
      <c r="I38" s="27">
        <v>39.950037114800402</v>
      </c>
      <c r="J38" s="27">
        <v>13.180012244632522</v>
      </c>
      <c r="K38" s="27">
        <v>26.013333333333335</v>
      </c>
      <c r="L38" s="27">
        <v>1.5</v>
      </c>
      <c r="M38" s="27">
        <v>19.098639578522445</v>
      </c>
      <c r="N38" s="27">
        <v>14.305183085501859</v>
      </c>
      <c r="O38" s="27"/>
      <c r="P38" s="26">
        <v>4.7317499999999999</v>
      </c>
      <c r="Q38" s="27"/>
      <c r="R38" s="27"/>
      <c r="S38" s="27">
        <v>14.15841</v>
      </c>
      <c r="T38" s="27"/>
      <c r="U38" s="27">
        <v>1.3708673647613789</v>
      </c>
    </row>
    <row r="39" spans="1:21" x14ac:dyDescent="0.2">
      <c r="C39" s="24" t="s">
        <v>7</v>
      </c>
      <c r="D39" s="24" t="s">
        <v>187</v>
      </c>
      <c r="E39" s="24">
        <v>4</v>
      </c>
      <c r="F39" s="25">
        <v>39.020000000000003</v>
      </c>
      <c r="G39" s="25">
        <v>118.93</v>
      </c>
      <c r="H39" s="27">
        <v>3.0479241414659151</v>
      </c>
      <c r="I39" s="27">
        <v>39.950037114800402</v>
      </c>
      <c r="J39" s="27">
        <v>13.180012244632522</v>
      </c>
      <c r="K39" s="27">
        <v>26.013333333333335</v>
      </c>
      <c r="L39" s="27">
        <v>1.5</v>
      </c>
      <c r="M39" s="27">
        <v>19.098639578522445</v>
      </c>
      <c r="N39" s="27">
        <v>14.305183085501859</v>
      </c>
      <c r="O39" s="27"/>
      <c r="P39" s="26">
        <v>4.7317499999999999</v>
      </c>
      <c r="Q39" s="27"/>
      <c r="R39" s="27"/>
      <c r="S39" s="27">
        <v>14.15841</v>
      </c>
      <c r="T39" s="27"/>
      <c r="U39" s="27">
        <v>1.37098263150356</v>
      </c>
    </row>
    <row r="40" spans="1:21" x14ac:dyDescent="0.2">
      <c r="C40" s="24" t="s">
        <v>4</v>
      </c>
      <c r="D40" s="24" t="s">
        <v>187</v>
      </c>
      <c r="E40" s="24">
        <v>4</v>
      </c>
      <c r="F40" s="25">
        <v>389.39999999999992</v>
      </c>
      <c r="G40" s="25">
        <v>1186.9100000000001</v>
      </c>
      <c r="H40" s="27">
        <v>3.0480482794042123</v>
      </c>
      <c r="I40" s="27">
        <v>48.310044881502058</v>
      </c>
      <c r="J40" s="27">
        <v>15.940014808758907</v>
      </c>
      <c r="K40" s="27">
        <v>92.903129906446551</v>
      </c>
      <c r="L40" s="27">
        <v>4.1914626599999991</v>
      </c>
      <c r="M40" s="27">
        <v>13.117636190297121</v>
      </c>
      <c r="N40" s="27"/>
      <c r="O40" s="27"/>
      <c r="P40" s="26"/>
      <c r="Q40" s="27"/>
      <c r="R40" s="27">
        <v>0.25</v>
      </c>
      <c r="S40" s="27">
        <v>97.35</v>
      </c>
      <c r="T40" s="27"/>
      <c r="U40" s="27">
        <v>0.16612149724440492</v>
      </c>
    </row>
    <row r="41" spans="1:21" x14ac:dyDescent="0.2">
      <c r="C41" s="24" t="s">
        <v>11</v>
      </c>
      <c r="D41" s="24" t="s">
        <v>187</v>
      </c>
      <c r="E41" s="24">
        <v>1</v>
      </c>
      <c r="F41" s="25">
        <v>39.020000000000003</v>
      </c>
      <c r="G41" s="25">
        <v>118.94</v>
      </c>
      <c r="H41" s="27">
        <v>3.0481804202972831</v>
      </c>
      <c r="I41" s="27">
        <v>39.950037114800402</v>
      </c>
      <c r="J41" s="27">
        <v>13.190012253922834</v>
      </c>
      <c r="K41" s="27">
        <v>26.013333333333335</v>
      </c>
      <c r="L41" s="27">
        <v>1.5</v>
      </c>
      <c r="M41" s="27">
        <v>19.098639578522445</v>
      </c>
      <c r="N41" s="27">
        <v>14.305183085501859</v>
      </c>
      <c r="O41" s="27"/>
      <c r="P41" s="26">
        <v>4.7317499999999999</v>
      </c>
      <c r="Q41" s="27"/>
      <c r="R41" s="27"/>
      <c r="S41" s="27">
        <v>14.15841</v>
      </c>
      <c r="T41" s="27"/>
      <c r="U41" s="27">
        <v>1.3708673647613789</v>
      </c>
    </row>
    <row r="42" spans="1:21" x14ac:dyDescent="0.2">
      <c r="C42" s="24" t="s">
        <v>18</v>
      </c>
      <c r="D42" s="24" t="s">
        <v>187</v>
      </c>
      <c r="E42" s="24">
        <v>1</v>
      </c>
      <c r="F42" s="25">
        <v>39.020000000000003</v>
      </c>
      <c r="G42" s="25">
        <v>118.93</v>
      </c>
      <c r="H42" s="27">
        <v>3.0479241414659151</v>
      </c>
      <c r="I42" s="27">
        <v>39.950037114800402</v>
      </c>
      <c r="J42" s="27">
        <v>13.190012253922834</v>
      </c>
      <c r="K42" s="27">
        <v>26.013333333333335</v>
      </c>
      <c r="L42" s="27">
        <v>1.5</v>
      </c>
      <c r="M42" s="27">
        <v>19.098639578522445</v>
      </c>
      <c r="N42" s="27">
        <v>14.305183085501859</v>
      </c>
      <c r="O42" s="27"/>
      <c r="P42" s="26">
        <v>4.7317499999999999</v>
      </c>
      <c r="Q42" s="27"/>
      <c r="R42" s="27"/>
      <c r="S42" s="27">
        <v>14.15841</v>
      </c>
      <c r="T42" s="27"/>
      <c r="U42" s="27">
        <v>1.37098263150356</v>
      </c>
    </row>
    <row r="43" spans="1:21" x14ac:dyDescent="0.2">
      <c r="C43" s="24" t="s">
        <v>19</v>
      </c>
      <c r="D43" s="24" t="s">
        <v>187</v>
      </c>
      <c r="E43" s="24">
        <v>9</v>
      </c>
      <c r="F43" s="25">
        <v>24.530000000000005</v>
      </c>
      <c r="G43" s="25">
        <v>74.77</v>
      </c>
      <c r="H43" s="27">
        <v>3.0481043620057067</v>
      </c>
      <c r="I43" s="27">
        <v>63.180058696197477</v>
      </c>
      <c r="J43" s="27">
        <v>6.7500062709612685</v>
      </c>
      <c r="K43" s="27">
        <v>16.353333333333335</v>
      </c>
      <c r="L43" s="27">
        <v>1.5</v>
      </c>
      <c r="M43" s="27">
        <v>19.098639578522445</v>
      </c>
      <c r="N43" s="27">
        <v>14.305183085501859</v>
      </c>
      <c r="O43" s="27"/>
      <c r="P43" s="26">
        <v>42.585750000000004</v>
      </c>
      <c r="Q43" s="27"/>
      <c r="R43" s="27"/>
      <c r="S43" s="27">
        <v>14.15841</v>
      </c>
      <c r="T43" s="27"/>
      <c r="U43" s="27">
        <v>3.4487270946925301</v>
      </c>
    </row>
    <row r="44" spans="1:21" x14ac:dyDescent="0.2">
      <c r="C44" s="24" t="s">
        <v>12</v>
      </c>
      <c r="D44" s="24" t="s">
        <v>187</v>
      </c>
      <c r="E44" s="24">
        <v>1</v>
      </c>
      <c r="F44" s="25">
        <v>331.66</v>
      </c>
      <c r="G44" s="25">
        <v>1010.8899999999999</v>
      </c>
      <c r="H44" s="27">
        <v>3.0479708134836874</v>
      </c>
      <c r="I44" s="27">
        <v>97.550090627003215</v>
      </c>
      <c r="J44" s="27">
        <v>32.210029924098144</v>
      </c>
      <c r="K44" s="27">
        <v>1.3935469485966983</v>
      </c>
      <c r="L44" s="27">
        <v>237.99700493333333</v>
      </c>
      <c r="M44" s="27">
        <v>27.558026771024178</v>
      </c>
      <c r="N44" s="27">
        <v>67.840559609238369</v>
      </c>
      <c r="O44" s="27"/>
      <c r="P44" s="26"/>
      <c r="Q44" s="27">
        <v>10</v>
      </c>
      <c r="R44" s="27"/>
      <c r="S44" s="27">
        <v>2379.9700493333335</v>
      </c>
      <c r="T44" s="27"/>
      <c r="U44" s="27">
        <v>0.39384919438276572</v>
      </c>
    </row>
    <row r="45" spans="1:21" x14ac:dyDescent="0.2">
      <c r="C45" s="24" t="s">
        <v>13</v>
      </c>
      <c r="D45" s="24" t="s">
        <v>187</v>
      </c>
      <c r="E45" s="24">
        <v>1</v>
      </c>
      <c r="F45" s="25">
        <v>331.66</v>
      </c>
      <c r="G45" s="25">
        <v>1010.8899999999999</v>
      </c>
      <c r="H45" s="27">
        <v>3.0479708134836874</v>
      </c>
      <c r="I45" s="27">
        <v>97.550090627003215</v>
      </c>
      <c r="J45" s="27">
        <v>32.210029924098144</v>
      </c>
      <c r="K45" s="27">
        <v>1.3935469485966983</v>
      </c>
      <c r="L45" s="27">
        <v>237.99700493333333</v>
      </c>
      <c r="M45" s="27">
        <v>27.558026771024178</v>
      </c>
      <c r="N45" s="27">
        <v>67.840559609238369</v>
      </c>
      <c r="O45" s="27"/>
      <c r="P45" s="26"/>
      <c r="Q45" s="27">
        <v>10</v>
      </c>
      <c r="R45" s="27"/>
      <c r="S45" s="27">
        <v>2379.9700493333335</v>
      </c>
      <c r="T45" s="27"/>
      <c r="U45" s="27">
        <v>0.39384919438276572</v>
      </c>
    </row>
    <row r="46" spans="1:21" x14ac:dyDescent="0.2">
      <c r="C46" s="24" t="s">
        <v>14</v>
      </c>
      <c r="D46" s="24" t="s">
        <v>187</v>
      </c>
      <c r="E46" s="24">
        <v>1</v>
      </c>
      <c r="F46" s="25">
        <v>103.3</v>
      </c>
      <c r="G46" s="25">
        <v>314.87</v>
      </c>
      <c r="H46" s="27">
        <v>3.0481122942884804</v>
      </c>
      <c r="I46" s="27">
        <v>87.330081132303334</v>
      </c>
      <c r="J46" s="27">
        <v>26.380024507845668</v>
      </c>
      <c r="K46" s="27">
        <v>18.580625981289309</v>
      </c>
      <c r="L46" s="27">
        <v>5.55955435</v>
      </c>
      <c r="M46" s="27">
        <v>16.834084169115055</v>
      </c>
      <c r="N46" s="27">
        <v>508.22846079380446</v>
      </c>
      <c r="O46" s="27">
        <v>1613.4237173281706</v>
      </c>
      <c r="P46" s="26">
        <v>503.45820000000003</v>
      </c>
      <c r="Q46" s="27">
        <v>8</v>
      </c>
      <c r="R46" s="27"/>
      <c r="S46" s="27">
        <v>44.476434800000007</v>
      </c>
      <c r="T46" s="27">
        <v>1887.788</v>
      </c>
      <c r="U46" s="27">
        <v>1.1319800271165692</v>
      </c>
    </row>
    <row r="47" spans="1:21" x14ac:dyDescent="0.2">
      <c r="C47" s="24" t="s">
        <v>15</v>
      </c>
      <c r="D47" s="24" t="s">
        <v>187</v>
      </c>
      <c r="E47" s="24">
        <v>1</v>
      </c>
      <c r="F47" s="25">
        <v>412.12000000000006</v>
      </c>
      <c r="G47" s="25">
        <v>1256.1600000000001</v>
      </c>
      <c r="H47" s="27">
        <v>3.0480442589537025</v>
      </c>
      <c r="I47" s="27">
        <v>137.50012774180362</v>
      </c>
      <c r="J47" s="27">
        <v>28.220026217263253</v>
      </c>
      <c r="K47" s="27">
        <v>92.903129906446551</v>
      </c>
      <c r="L47" s="27">
        <v>4.4360184680000003</v>
      </c>
      <c r="M47" s="27">
        <v>13.080997855712454</v>
      </c>
      <c r="N47" s="27"/>
      <c r="O47" s="27"/>
      <c r="P47" s="26"/>
      <c r="Q47" s="27"/>
      <c r="R47" s="27">
        <v>0.25</v>
      </c>
      <c r="S47" s="27">
        <v>103.03000000000002</v>
      </c>
      <c r="T47" s="27"/>
      <c r="U47" s="27">
        <v>0.44674975837020153</v>
      </c>
    </row>
    <row r="48" spans="1:21" x14ac:dyDescent="0.2">
      <c r="A48" s="28" t="s">
        <v>605</v>
      </c>
      <c r="B48" s="28" t="s">
        <v>188</v>
      </c>
      <c r="C48" s="28" t="s">
        <v>246</v>
      </c>
      <c r="D48" s="29"/>
      <c r="E48" s="29"/>
      <c r="F48" s="30">
        <f>SUMPRODUCT($E26:$E47,F26:F47)</f>
        <v>11344.930000000002</v>
      </c>
      <c r="G48" s="30">
        <f>SUMPRODUCT($E26:$E47,G26:G47)</f>
        <v>35185.060000000005</v>
      </c>
      <c r="H48" s="30"/>
      <c r="I48" s="30">
        <f>SUMPRODUCT($E26:$E47,I26:I47)</f>
        <v>4462.8441461180437</v>
      </c>
      <c r="J48" s="30">
        <f>SUMPRODUCT($E26:$E47,J26:J47)</f>
        <v>1214.3111281319966</v>
      </c>
      <c r="K48" s="30"/>
      <c r="L48" s="30">
        <f>SUMPRODUCT($E26:$E47,L26:L47)</f>
        <v>1411.2773372095696</v>
      </c>
      <c r="M48" s="81">
        <f>SUMPRODUCT($E$26:$E$47,$F$26:$F$47,M26:M47)/$F$48</f>
        <v>16.513655616383293</v>
      </c>
      <c r="N48" s="81">
        <f>SUMPRODUCT($E$26:$E$47,$F$26:$F$47,N26:N47)/$F$48</f>
        <v>17.080018939218061</v>
      </c>
      <c r="O48" s="81">
        <f>SUMPRODUCT($E$26:$E$47,$F$26:$F$47,O26:O47)/$F$48</f>
        <v>18.378229082233133</v>
      </c>
      <c r="P48" s="30">
        <f>SUMPRODUCT($E26:$E47,P26:P47)</f>
        <v>15229.989090000003</v>
      </c>
      <c r="Q48" s="27">
        <f>SUMPRODUCT(Q26:Q47,L26:L47)/L48</f>
        <v>7.3772417949513835</v>
      </c>
      <c r="R48" s="27"/>
      <c r="S48" s="27"/>
      <c r="T48" s="27"/>
      <c r="U48" s="81">
        <f>SUMPRODUCT($E$26:$E$47,$F$26:$F$47,U26:U47)/$F$48</f>
        <v>0.50310135346721097</v>
      </c>
    </row>
    <row r="49" spans="3:21" x14ac:dyDescent="0.2">
      <c r="C49" s="24" t="s">
        <v>185</v>
      </c>
      <c r="D49" s="24" t="s">
        <v>187</v>
      </c>
      <c r="E49" s="24">
        <v>1</v>
      </c>
      <c r="F49" s="25">
        <v>1978.8300000000002</v>
      </c>
      <c r="G49" s="80">
        <v>4826.41</v>
      </c>
      <c r="H49" s="27">
        <v>2.4390220483821246</v>
      </c>
      <c r="I49" s="80">
        <v>0</v>
      </c>
      <c r="J49" s="80">
        <v>0</v>
      </c>
      <c r="K49" s="27">
        <v>37.161251962578618</v>
      </c>
      <c r="L49" s="27">
        <v>53.249820592500001</v>
      </c>
      <c r="M49" s="27">
        <v>10.7639</v>
      </c>
      <c r="N49" s="27">
        <v>5.3819499999999998</v>
      </c>
      <c r="O49" s="27"/>
      <c r="P49" s="26"/>
      <c r="Q49" s="27"/>
      <c r="R49" s="27">
        <v>0.25</v>
      </c>
      <c r="S49" s="27">
        <v>494.70750000000004</v>
      </c>
      <c r="T49" s="27"/>
      <c r="U49" s="27">
        <v>0</v>
      </c>
    </row>
    <row r="50" spans="3:21" x14ac:dyDescent="0.2">
      <c r="C50" s="24" t="s">
        <v>16</v>
      </c>
      <c r="D50" s="24" t="s">
        <v>187</v>
      </c>
      <c r="E50" s="24">
        <v>1</v>
      </c>
      <c r="F50" s="25">
        <v>67.069999999999993</v>
      </c>
      <c r="G50" s="80">
        <v>265.76</v>
      </c>
      <c r="H50" s="27">
        <v>3.9624273147457885</v>
      </c>
      <c r="I50" s="80">
        <v>68.840063954514633</v>
      </c>
      <c r="J50" s="80">
        <v>23.300021646429268</v>
      </c>
      <c r="K50" s="27">
        <v>6.1938516708627915</v>
      </c>
      <c r="L50" s="27">
        <v>10.828480170991449</v>
      </c>
      <c r="M50" s="27">
        <v>16.145849999999999</v>
      </c>
      <c r="N50" s="27">
        <v>10.7639</v>
      </c>
      <c r="O50" s="27"/>
      <c r="P50" s="26"/>
      <c r="Q50" s="27"/>
      <c r="R50" s="27">
        <v>1.5</v>
      </c>
      <c r="S50" s="27">
        <v>100.605</v>
      </c>
      <c r="T50" s="27"/>
      <c r="U50" s="27">
        <v>0.281920441563072</v>
      </c>
    </row>
    <row r="51" spans="3:21" x14ac:dyDescent="0.2">
      <c r="C51" s="24" t="s">
        <v>17</v>
      </c>
      <c r="D51" s="24" t="s">
        <v>187</v>
      </c>
      <c r="E51" s="24">
        <v>1</v>
      </c>
      <c r="F51" s="25">
        <v>77.67</v>
      </c>
      <c r="G51" s="80">
        <v>307.76</v>
      </c>
      <c r="H51" s="27">
        <v>3.9624050469936911</v>
      </c>
      <c r="I51" s="80">
        <v>26.570024684361616</v>
      </c>
      <c r="J51" s="80">
        <v>0</v>
      </c>
      <c r="K51" s="27">
        <v>6.1938516708627915</v>
      </c>
      <c r="L51" s="27">
        <v>12.539854702264886</v>
      </c>
      <c r="M51" s="27">
        <v>16.145849999999999</v>
      </c>
      <c r="N51" s="27">
        <v>10.7639</v>
      </c>
      <c r="O51" s="27"/>
      <c r="P51" s="26"/>
      <c r="Q51" s="27"/>
      <c r="R51" s="27">
        <v>1.5</v>
      </c>
      <c r="S51" s="27">
        <v>116.50500000000001</v>
      </c>
      <c r="T51" s="27"/>
      <c r="U51" s="27">
        <v>9.3962529914203022E-2</v>
      </c>
    </row>
    <row r="52" spans="3:21" x14ac:dyDescent="0.2">
      <c r="C52" s="24" t="s">
        <v>1</v>
      </c>
      <c r="D52" s="24" t="s">
        <v>187</v>
      </c>
      <c r="E52" s="24">
        <v>1</v>
      </c>
      <c r="F52" s="25">
        <v>164.24</v>
      </c>
      <c r="G52" s="80">
        <v>650.79999999999995</v>
      </c>
      <c r="H52" s="27">
        <v>3.9624939113492443</v>
      </c>
      <c r="I52" s="80">
        <v>62.800058343165581</v>
      </c>
      <c r="J52" s="80">
        <v>0</v>
      </c>
      <c r="K52" s="27">
        <v>0</v>
      </c>
      <c r="L52" s="27">
        <v>0</v>
      </c>
      <c r="M52" s="27">
        <v>16.145849999999999</v>
      </c>
      <c r="N52" s="27">
        <v>5.3819499999999998</v>
      </c>
      <c r="O52" s="27"/>
      <c r="P52" s="26"/>
      <c r="Q52" s="27"/>
      <c r="R52" s="27">
        <v>0.25</v>
      </c>
      <c r="S52" s="27">
        <v>41.06</v>
      </c>
      <c r="T52" s="27"/>
      <c r="U52" s="27">
        <v>0.10502372548870187</v>
      </c>
    </row>
    <row r="53" spans="3:21" x14ac:dyDescent="0.2">
      <c r="C53" s="24" t="s">
        <v>2</v>
      </c>
      <c r="D53" s="24" t="s">
        <v>187</v>
      </c>
      <c r="E53" s="24">
        <v>1</v>
      </c>
      <c r="F53" s="25">
        <v>94.76</v>
      </c>
      <c r="G53" s="80">
        <v>375.47</v>
      </c>
      <c r="H53" s="27">
        <v>3.9623258758970032</v>
      </c>
      <c r="I53" s="80">
        <v>36.230033658803961</v>
      </c>
      <c r="J53" s="80">
        <v>0</v>
      </c>
      <c r="K53" s="27">
        <v>46.451564953223276</v>
      </c>
      <c r="L53" s="27">
        <v>2.039974328</v>
      </c>
      <c r="M53" s="27">
        <v>9.6875099999999996</v>
      </c>
      <c r="N53" s="27">
        <v>2.6909749999999999</v>
      </c>
      <c r="O53" s="27"/>
      <c r="P53" s="26"/>
      <c r="Q53" s="27"/>
      <c r="R53" s="27">
        <v>0.75</v>
      </c>
      <c r="S53" s="27">
        <v>71.070000000000007</v>
      </c>
      <c r="T53" s="27"/>
      <c r="U53" s="27">
        <v>0.10501912893613881</v>
      </c>
    </row>
    <row r="54" spans="3:21" x14ac:dyDescent="0.2">
      <c r="C54" s="24" t="s">
        <v>0</v>
      </c>
      <c r="D54" s="24" t="s">
        <v>187</v>
      </c>
      <c r="E54" s="24">
        <v>1</v>
      </c>
      <c r="F54" s="25">
        <v>78.040000000000006</v>
      </c>
      <c r="G54" s="80">
        <v>309.22000000000003</v>
      </c>
      <c r="H54" s="27">
        <v>3.9623270117888261</v>
      </c>
      <c r="I54" s="80">
        <v>85.750079664433883</v>
      </c>
      <c r="J54" s="80">
        <v>0</v>
      </c>
      <c r="K54" s="27">
        <v>23.225782476611638</v>
      </c>
      <c r="L54" s="27">
        <v>3.3600590240000003</v>
      </c>
      <c r="M54" s="27">
        <v>6.4583399999999997</v>
      </c>
      <c r="N54" s="27">
        <v>61.699128651973339</v>
      </c>
      <c r="O54" s="27">
        <v>536.04628987569424</v>
      </c>
      <c r="P54" s="26">
        <v>592.79363999999998</v>
      </c>
      <c r="Q54" s="27">
        <v>8</v>
      </c>
      <c r="R54" s="27"/>
      <c r="S54" s="27">
        <v>26.880472192000006</v>
      </c>
      <c r="T54" s="27">
        <v>235.9735</v>
      </c>
      <c r="U54" s="27">
        <v>0.30181573190912681</v>
      </c>
    </row>
    <row r="55" spans="3:21" x14ac:dyDescent="0.2">
      <c r="C55" s="24" t="s">
        <v>3</v>
      </c>
      <c r="D55" s="24" t="s">
        <v>187</v>
      </c>
      <c r="E55" s="24">
        <v>1</v>
      </c>
      <c r="F55" s="25">
        <v>188.86</v>
      </c>
      <c r="G55" s="80">
        <v>748.35</v>
      </c>
      <c r="H55" s="27">
        <v>3.9624589643121886</v>
      </c>
      <c r="I55" s="80">
        <v>152.17014137069276</v>
      </c>
      <c r="J55" s="80">
        <v>65.62006096303385</v>
      </c>
      <c r="K55" s="27">
        <v>1.3935469485966983</v>
      </c>
      <c r="L55" s="27">
        <v>135.52467693333332</v>
      </c>
      <c r="M55" s="27">
        <v>13.993069999999999</v>
      </c>
      <c r="N55" s="27">
        <v>5.3819499999999998</v>
      </c>
      <c r="O55" s="27"/>
      <c r="P55" s="26"/>
      <c r="Q55" s="27">
        <v>10</v>
      </c>
      <c r="R55" s="27"/>
      <c r="S55" s="27">
        <v>1355.2467693333333</v>
      </c>
      <c r="T55" s="27"/>
      <c r="U55" s="27">
        <v>0.22130926612212121</v>
      </c>
    </row>
    <row r="56" spans="3:21" x14ac:dyDescent="0.2">
      <c r="C56" s="24" t="s">
        <v>276</v>
      </c>
      <c r="D56" s="24" t="s">
        <v>187</v>
      </c>
      <c r="E56" s="24">
        <v>1</v>
      </c>
      <c r="F56" s="25">
        <v>1308.19</v>
      </c>
      <c r="G56" s="80">
        <v>5183.5600000000004</v>
      </c>
      <c r="H56" s="27">
        <v>3.9623907842133024</v>
      </c>
      <c r="I56" s="80">
        <v>434.79040393351852</v>
      </c>
      <c r="J56" s="80">
        <v>85.240079190627924</v>
      </c>
      <c r="K56" s="27">
        <v>3.0964613197818633</v>
      </c>
      <c r="L56" s="27">
        <v>422.47903813381339</v>
      </c>
      <c r="M56" s="27">
        <v>11.840290000000001</v>
      </c>
      <c r="N56" s="27">
        <v>8.0729249999999997</v>
      </c>
      <c r="O56" s="27"/>
      <c r="P56" s="26"/>
      <c r="Q56" s="27">
        <v>10</v>
      </c>
      <c r="R56" s="27"/>
      <c r="S56" s="27">
        <v>4224.7903813381336</v>
      </c>
      <c r="T56" s="27"/>
      <c r="U56" s="27">
        <v>9.1290742097411004E-2</v>
      </c>
    </row>
    <row r="57" spans="3:21" x14ac:dyDescent="0.2">
      <c r="C57" s="24" t="s">
        <v>5</v>
      </c>
      <c r="D57" s="24" t="s">
        <v>187</v>
      </c>
      <c r="E57" s="24">
        <v>4</v>
      </c>
      <c r="F57" s="25">
        <v>39.020000000000003</v>
      </c>
      <c r="G57" s="80">
        <v>118.94</v>
      </c>
      <c r="H57" s="27">
        <v>3.0481804202972831</v>
      </c>
      <c r="I57" s="80">
        <v>39.950037114800402</v>
      </c>
      <c r="J57" s="80">
        <v>13.180012244632522</v>
      </c>
      <c r="K57" s="27">
        <v>26.013333333333335</v>
      </c>
      <c r="L57" s="27">
        <v>1.5</v>
      </c>
      <c r="M57" s="27">
        <v>11.840290000000001</v>
      </c>
      <c r="N57" s="27">
        <v>14.305183085501859</v>
      </c>
      <c r="O57" s="27"/>
      <c r="P57" s="26">
        <v>4.7317499999999999</v>
      </c>
      <c r="Q57" s="27"/>
      <c r="R57" s="27"/>
      <c r="S57" s="27">
        <v>14.15841</v>
      </c>
      <c r="T57" s="27"/>
      <c r="U57" s="27">
        <v>0.3655646306030344</v>
      </c>
    </row>
    <row r="58" spans="3:21" x14ac:dyDescent="0.2">
      <c r="C58" s="24" t="s">
        <v>6</v>
      </c>
      <c r="D58" s="24" t="s">
        <v>187</v>
      </c>
      <c r="E58" s="24">
        <v>4</v>
      </c>
      <c r="F58" s="25">
        <v>39.020000000000003</v>
      </c>
      <c r="G58" s="80">
        <v>118.93</v>
      </c>
      <c r="H58" s="27">
        <v>3.0479241414659151</v>
      </c>
      <c r="I58" s="80">
        <v>39.950037114800402</v>
      </c>
      <c r="J58" s="80">
        <v>13.180012244632522</v>
      </c>
      <c r="K58" s="27">
        <v>26.013333333333335</v>
      </c>
      <c r="L58" s="27">
        <v>1.5</v>
      </c>
      <c r="M58" s="27">
        <v>11.840290000000001</v>
      </c>
      <c r="N58" s="27">
        <v>14.305183085501859</v>
      </c>
      <c r="O58" s="27"/>
      <c r="P58" s="26">
        <v>4.7317499999999999</v>
      </c>
      <c r="Q58" s="27"/>
      <c r="R58" s="27"/>
      <c r="S58" s="27">
        <v>14.15841</v>
      </c>
      <c r="T58" s="27"/>
      <c r="U58" s="27">
        <v>0.36559536840094936</v>
      </c>
    </row>
    <row r="59" spans="3:21" x14ac:dyDescent="0.2">
      <c r="C59" s="24" t="s">
        <v>10</v>
      </c>
      <c r="D59" s="24" t="s">
        <v>187</v>
      </c>
      <c r="E59" s="24">
        <v>76</v>
      </c>
      <c r="F59" s="25">
        <v>24.519999999999996</v>
      </c>
      <c r="G59" s="80">
        <v>74.75</v>
      </c>
      <c r="H59" s="27">
        <v>3.0485318107667214</v>
      </c>
      <c r="I59" s="80">
        <v>11.150010358698985</v>
      </c>
      <c r="J59" s="80">
        <v>3.6800034188351809</v>
      </c>
      <c r="K59" s="27">
        <v>16.346666666666668</v>
      </c>
      <c r="L59" s="27">
        <v>1.5</v>
      </c>
      <c r="M59" s="27">
        <v>11.840290000000001</v>
      </c>
      <c r="N59" s="27">
        <v>14.305183085501859</v>
      </c>
      <c r="O59" s="27"/>
      <c r="P59" s="26">
        <v>89.90325</v>
      </c>
      <c r="Q59" s="27"/>
      <c r="R59" s="27"/>
      <c r="S59" s="27">
        <v>14.15841</v>
      </c>
      <c r="T59" s="27"/>
      <c r="U59" s="27">
        <v>0.16234502739721066</v>
      </c>
    </row>
    <row r="60" spans="3:21" x14ac:dyDescent="0.2">
      <c r="C60" s="24" t="s">
        <v>9</v>
      </c>
      <c r="D60" s="24" t="s">
        <v>187</v>
      </c>
      <c r="E60" s="24">
        <v>76</v>
      </c>
      <c r="F60" s="25">
        <v>24.530000000000005</v>
      </c>
      <c r="G60" s="80">
        <v>74.77</v>
      </c>
      <c r="H60" s="27">
        <v>3.0481043620057067</v>
      </c>
      <c r="I60" s="80">
        <v>11.150010358698985</v>
      </c>
      <c r="J60" s="80">
        <v>3.6800034188351809</v>
      </c>
      <c r="K60" s="27">
        <v>16.353333333333335</v>
      </c>
      <c r="L60" s="27">
        <v>1.5</v>
      </c>
      <c r="M60" s="27">
        <v>11.840290000000001</v>
      </c>
      <c r="N60" s="27">
        <v>14.305183085501859</v>
      </c>
      <c r="O60" s="27"/>
      <c r="P60" s="26">
        <v>89.90325</v>
      </c>
      <c r="Q60" s="27"/>
      <c r="R60" s="27"/>
      <c r="S60" s="27">
        <v>14.15841</v>
      </c>
      <c r="T60" s="27"/>
      <c r="U60" s="27">
        <v>0.16230160221935935</v>
      </c>
    </row>
    <row r="61" spans="3:21" x14ac:dyDescent="0.2">
      <c r="C61" s="24" t="s">
        <v>8</v>
      </c>
      <c r="D61" s="24" t="s">
        <v>187</v>
      </c>
      <c r="E61" s="24">
        <v>4</v>
      </c>
      <c r="F61" s="25">
        <v>39.020000000000003</v>
      </c>
      <c r="G61" s="80">
        <v>118.94</v>
      </c>
      <c r="H61" s="27">
        <v>3.0481804202972831</v>
      </c>
      <c r="I61" s="80">
        <v>39.950037114800402</v>
      </c>
      <c r="J61" s="80">
        <v>13.180012244632522</v>
      </c>
      <c r="K61" s="27">
        <v>26.013333333333335</v>
      </c>
      <c r="L61" s="27">
        <v>1.5</v>
      </c>
      <c r="M61" s="27">
        <v>11.840290000000001</v>
      </c>
      <c r="N61" s="27">
        <v>14.305183085501859</v>
      </c>
      <c r="O61" s="27"/>
      <c r="P61" s="26">
        <v>4.7317499999999999</v>
      </c>
      <c r="Q61" s="27"/>
      <c r="R61" s="27"/>
      <c r="S61" s="27">
        <v>14.15841</v>
      </c>
      <c r="T61" s="27"/>
      <c r="U61" s="27">
        <v>0.3655646306030344</v>
      </c>
    </row>
    <row r="62" spans="3:21" x14ac:dyDescent="0.2">
      <c r="C62" s="24" t="s">
        <v>7</v>
      </c>
      <c r="D62" s="24" t="s">
        <v>187</v>
      </c>
      <c r="E62" s="24">
        <v>4</v>
      </c>
      <c r="F62" s="25">
        <v>39.020000000000003</v>
      </c>
      <c r="G62" s="80">
        <v>118.93</v>
      </c>
      <c r="H62" s="27">
        <v>3.0479241414659151</v>
      </c>
      <c r="I62" s="80">
        <v>39.950037114800402</v>
      </c>
      <c r="J62" s="80">
        <v>13.180012244632522</v>
      </c>
      <c r="K62" s="27">
        <v>26.013333333333335</v>
      </c>
      <c r="L62" s="27">
        <v>1.5</v>
      </c>
      <c r="M62" s="27">
        <v>11.840290000000001</v>
      </c>
      <c r="N62" s="27">
        <v>14.305183085501859</v>
      </c>
      <c r="O62" s="27"/>
      <c r="P62" s="26">
        <v>4.7317499999999999</v>
      </c>
      <c r="Q62" s="27"/>
      <c r="R62" s="27"/>
      <c r="S62" s="27">
        <v>14.15841</v>
      </c>
      <c r="T62" s="27"/>
      <c r="U62" s="27">
        <v>0.36559536840094936</v>
      </c>
    </row>
    <row r="63" spans="3:21" x14ac:dyDescent="0.2">
      <c r="C63" s="24" t="s">
        <v>4</v>
      </c>
      <c r="D63" s="24" t="s">
        <v>187</v>
      </c>
      <c r="E63" s="24">
        <v>4</v>
      </c>
      <c r="F63" s="25">
        <v>389.39999999999992</v>
      </c>
      <c r="G63" s="80">
        <v>1186.9100000000001</v>
      </c>
      <c r="H63" s="27">
        <v>3.0480482794042123</v>
      </c>
      <c r="I63" s="80">
        <v>48.310044881502058</v>
      </c>
      <c r="J63" s="80">
        <v>15.940014808758907</v>
      </c>
      <c r="K63" s="27">
        <v>92.903129906446551</v>
      </c>
      <c r="L63" s="27">
        <v>4.1914626599999991</v>
      </c>
      <c r="M63" s="27">
        <v>5.3819499999999998</v>
      </c>
      <c r="N63" s="27"/>
      <c r="O63" s="27"/>
      <c r="P63" s="26"/>
      <c r="Q63" s="27"/>
      <c r="R63" s="27">
        <v>0.25</v>
      </c>
      <c r="S63" s="27">
        <v>97.35</v>
      </c>
      <c r="T63" s="27"/>
      <c r="U63" s="27">
        <v>4.4299065931841311E-2</v>
      </c>
    </row>
    <row r="64" spans="3:21" x14ac:dyDescent="0.2">
      <c r="C64" s="24" t="s">
        <v>11</v>
      </c>
      <c r="D64" s="24" t="s">
        <v>187</v>
      </c>
      <c r="E64" s="24">
        <v>1</v>
      </c>
      <c r="F64" s="25">
        <v>39.020000000000003</v>
      </c>
      <c r="G64" s="80">
        <v>118.94</v>
      </c>
      <c r="H64" s="27">
        <v>3.0481804202972831</v>
      </c>
      <c r="I64" s="80">
        <v>39.950037114800402</v>
      </c>
      <c r="J64" s="80">
        <v>13.190012253922834</v>
      </c>
      <c r="K64" s="27">
        <v>26.013333333333335</v>
      </c>
      <c r="L64" s="27">
        <v>1.5</v>
      </c>
      <c r="M64" s="27">
        <v>11.840290000000001</v>
      </c>
      <c r="N64" s="27">
        <v>14.305183085501859</v>
      </c>
      <c r="O64" s="27"/>
      <c r="P64" s="26">
        <v>4.7317499999999999</v>
      </c>
      <c r="Q64" s="27"/>
      <c r="R64" s="27"/>
      <c r="S64" s="27">
        <v>14.15841</v>
      </c>
      <c r="T64" s="27"/>
      <c r="U64" s="27">
        <v>0.3655646306030344</v>
      </c>
    </row>
    <row r="65" spans="1:21" x14ac:dyDescent="0.2">
      <c r="C65" s="24" t="s">
        <v>18</v>
      </c>
      <c r="D65" s="24" t="s">
        <v>187</v>
      </c>
      <c r="E65" s="24">
        <v>1</v>
      </c>
      <c r="F65" s="25">
        <v>39.020000000000003</v>
      </c>
      <c r="G65" s="80">
        <v>118.93</v>
      </c>
      <c r="H65" s="27">
        <v>3.0479241414659151</v>
      </c>
      <c r="I65" s="80">
        <v>39.950037114800402</v>
      </c>
      <c r="J65" s="80">
        <v>13.190012253922834</v>
      </c>
      <c r="K65" s="27">
        <v>26.013333333333335</v>
      </c>
      <c r="L65" s="27">
        <v>1.5</v>
      </c>
      <c r="M65" s="27">
        <v>11.840290000000001</v>
      </c>
      <c r="N65" s="27">
        <v>14.305183085501859</v>
      </c>
      <c r="O65" s="27"/>
      <c r="P65" s="26">
        <v>4.7317499999999999</v>
      </c>
      <c r="Q65" s="27"/>
      <c r="R65" s="27"/>
      <c r="S65" s="27">
        <v>14.15841</v>
      </c>
      <c r="T65" s="27"/>
      <c r="U65" s="27">
        <v>0.36559536840094936</v>
      </c>
    </row>
    <row r="66" spans="1:21" x14ac:dyDescent="0.2">
      <c r="C66" s="24" t="s">
        <v>19</v>
      </c>
      <c r="D66" s="24" t="s">
        <v>187</v>
      </c>
      <c r="E66" s="24">
        <v>9</v>
      </c>
      <c r="F66" s="25">
        <v>24.530000000000005</v>
      </c>
      <c r="G66" s="80">
        <v>74.77</v>
      </c>
      <c r="H66" s="27">
        <v>3.0481043620057067</v>
      </c>
      <c r="I66" s="80">
        <v>63.180058696197477</v>
      </c>
      <c r="J66" s="80">
        <v>6.7500062709612685</v>
      </c>
      <c r="K66" s="27">
        <v>16.353333333333335</v>
      </c>
      <c r="L66" s="27">
        <v>1.5</v>
      </c>
      <c r="M66" s="27">
        <v>11.840290000000001</v>
      </c>
      <c r="N66" s="27">
        <v>14.305183085501859</v>
      </c>
      <c r="O66" s="27"/>
      <c r="P66" s="26">
        <v>42.585750000000004</v>
      </c>
      <c r="Q66" s="27"/>
      <c r="R66" s="27"/>
      <c r="S66" s="27">
        <v>14.15841</v>
      </c>
      <c r="T66" s="27"/>
      <c r="U66" s="27">
        <v>0.91966055858467477</v>
      </c>
    </row>
    <row r="67" spans="1:21" x14ac:dyDescent="0.2">
      <c r="C67" s="24" t="s">
        <v>12</v>
      </c>
      <c r="D67" s="24" t="s">
        <v>187</v>
      </c>
      <c r="E67" s="24">
        <v>1</v>
      </c>
      <c r="F67" s="25">
        <v>331.66</v>
      </c>
      <c r="G67" s="80">
        <v>1010.8899999999999</v>
      </c>
      <c r="H67" s="27">
        <v>3.0479708134836874</v>
      </c>
      <c r="I67" s="80">
        <v>97.550090627003215</v>
      </c>
      <c r="J67" s="80">
        <v>32.210029924098144</v>
      </c>
      <c r="K67" s="27">
        <v>1.3935469485966983</v>
      </c>
      <c r="L67" s="27">
        <v>237.99700493333333</v>
      </c>
      <c r="M67" s="27">
        <v>13.993069999999999</v>
      </c>
      <c r="N67" s="27">
        <v>67.840559609238369</v>
      </c>
      <c r="O67" s="27"/>
      <c r="P67" s="26"/>
      <c r="Q67" s="27">
        <v>10</v>
      </c>
      <c r="R67" s="27"/>
      <c r="S67" s="27">
        <v>2379.9700493333335</v>
      </c>
      <c r="T67" s="27"/>
      <c r="U67" s="27">
        <v>0.10502645183540418</v>
      </c>
    </row>
    <row r="68" spans="1:21" x14ac:dyDescent="0.2">
      <c r="C68" s="24" t="s">
        <v>13</v>
      </c>
      <c r="D68" s="24" t="s">
        <v>187</v>
      </c>
      <c r="E68" s="24">
        <v>1</v>
      </c>
      <c r="F68" s="25">
        <v>331.66</v>
      </c>
      <c r="G68" s="80">
        <v>1010.8899999999999</v>
      </c>
      <c r="H68" s="27">
        <v>3.0479708134836874</v>
      </c>
      <c r="I68" s="80">
        <v>97.550090627003215</v>
      </c>
      <c r="J68" s="80">
        <v>32.210029924098144</v>
      </c>
      <c r="K68" s="27">
        <v>1.3935469485966983</v>
      </c>
      <c r="L68" s="27">
        <v>237.99700493333333</v>
      </c>
      <c r="M68" s="27">
        <v>13.993069999999999</v>
      </c>
      <c r="N68" s="27">
        <v>67.840559609238369</v>
      </c>
      <c r="O68" s="27"/>
      <c r="P68" s="26"/>
      <c r="Q68" s="27">
        <v>10</v>
      </c>
      <c r="R68" s="27"/>
      <c r="S68" s="27">
        <v>2379.9700493333335</v>
      </c>
      <c r="T68" s="27"/>
      <c r="U68" s="27">
        <v>0.10502645183540418</v>
      </c>
    </row>
    <row r="69" spans="1:21" x14ac:dyDescent="0.2">
      <c r="C69" s="24" t="s">
        <v>14</v>
      </c>
      <c r="D69" s="24" t="s">
        <v>187</v>
      </c>
      <c r="E69" s="24">
        <v>1</v>
      </c>
      <c r="F69" s="25">
        <v>103.3</v>
      </c>
      <c r="G69" s="80">
        <v>314.87</v>
      </c>
      <c r="H69" s="27">
        <v>3.0481122942884804</v>
      </c>
      <c r="I69" s="80">
        <v>87.330081132303334</v>
      </c>
      <c r="J69" s="80">
        <v>26.380024507845668</v>
      </c>
      <c r="K69" s="27">
        <v>18.580625981289309</v>
      </c>
      <c r="L69" s="27">
        <v>5.55955435</v>
      </c>
      <c r="M69" s="27">
        <v>12.916679999999999</v>
      </c>
      <c r="N69" s="27">
        <v>508.22846079380446</v>
      </c>
      <c r="O69" s="27">
        <v>1613.4237173281706</v>
      </c>
      <c r="P69" s="26">
        <v>503.45820000000003</v>
      </c>
      <c r="Q69" s="27">
        <v>8</v>
      </c>
      <c r="R69" s="27"/>
      <c r="S69" s="27">
        <v>44.476434800000007</v>
      </c>
      <c r="T69" s="27">
        <v>1887.788</v>
      </c>
      <c r="U69" s="27">
        <v>0.30186134056441849</v>
      </c>
    </row>
    <row r="70" spans="1:21" x14ac:dyDescent="0.2">
      <c r="C70" s="24" t="s">
        <v>15</v>
      </c>
      <c r="D70" s="24" t="s">
        <v>187</v>
      </c>
      <c r="E70" s="24">
        <v>1</v>
      </c>
      <c r="F70" s="25">
        <v>412.12000000000006</v>
      </c>
      <c r="G70" s="80">
        <v>1256.1600000000001</v>
      </c>
      <c r="H70" s="27">
        <v>3.0480442589537025</v>
      </c>
      <c r="I70" s="80">
        <v>137.50012774180362</v>
      </c>
      <c r="J70" s="80">
        <v>28.220026217263253</v>
      </c>
      <c r="K70" s="27">
        <v>92.903129906446551</v>
      </c>
      <c r="L70" s="27">
        <v>4.4360184680000003</v>
      </c>
      <c r="M70" s="27">
        <v>5.3819499999999998</v>
      </c>
      <c r="N70" s="27"/>
      <c r="O70" s="27"/>
      <c r="P70" s="26"/>
      <c r="Q70" s="27"/>
      <c r="R70" s="27">
        <v>0.25</v>
      </c>
      <c r="S70" s="27">
        <v>103.03000000000002</v>
      </c>
      <c r="T70" s="27"/>
      <c r="U70" s="27">
        <v>0.1191332688987204</v>
      </c>
    </row>
    <row r="71" spans="1:21" x14ac:dyDescent="0.2">
      <c r="A71" s="28" t="s">
        <v>605</v>
      </c>
      <c r="B71" s="28" t="s">
        <v>188</v>
      </c>
      <c r="C71" s="28" t="s">
        <v>246</v>
      </c>
      <c r="D71" s="29"/>
      <c r="E71" s="29"/>
      <c r="F71" s="30">
        <f>SUMPRODUCT($E49:$E70,F49:F70)</f>
        <v>11344.930000000002</v>
      </c>
      <c r="G71" s="30">
        <f>SUMPRODUCT($E49:$E70,G49:G70)</f>
        <v>35185.060000000005</v>
      </c>
      <c r="H71" s="30"/>
      <c r="I71" s="30">
        <f>SUMPRODUCT($E49:$E70,I49:I70)</f>
        <v>4462.8441461180437</v>
      </c>
      <c r="J71" s="30">
        <f>SUMPRODUCT($E49:$E70,J49:J70)</f>
        <v>1214.3111281319966</v>
      </c>
      <c r="K71" s="30"/>
      <c r="L71" s="30">
        <f>SUMPRODUCT($E49:$E70,L49:L70)</f>
        <v>1411.2773372095696</v>
      </c>
      <c r="M71" s="81">
        <f>SUMPRODUCT($E$49:$E$70,$F$49:$F$70,M49:M70)/$F$71</f>
        <v>10.765004385800529</v>
      </c>
      <c r="N71" s="81">
        <f>SUMPRODUCT($E$49:$E$70,$F$49:$F$70,N49:N70)/$F$71</f>
        <v>17.080018939218061</v>
      </c>
      <c r="O71" s="81">
        <f>SUMPRODUCT($E$49:$E$70,$F$49:$F$70,O49:O70)/$F$71</f>
        <v>18.378229082233133</v>
      </c>
      <c r="P71" s="30">
        <f>SUMPRODUCT($E49:$E70,P49:P70)</f>
        <v>15229.989090000003</v>
      </c>
      <c r="Q71" s="27">
        <f>SUMPRODUCT(Q49:Q70,L49:L70)/L71</f>
        <v>7.3772417949513835</v>
      </c>
      <c r="R71" s="27"/>
      <c r="S71" s="27"/>
      <c r="T71" s="27"/>
      <c r="U71" s="81">
        <f>SUMPRODUCT($E$49:$E$70,$F$49:$F$70,U49:U70)/$F$71</f>
        <v>0.13416036092458963</v>
      </c>
    </row>
    <row r="72" spans="1:21" x14ac:dyDescent="0.15">
      <c r="C72" s="32"/>
    </row>
    <row r="73" spans="1:21" x14ac:dyDescent="0.15">
      <c r="C73" s="32"/>
    </row>
    <row r="74" spans="1:21" x14ac:dyDescent="0.15">
      <c r="C74" s="32"/>
    </row>
  </sheetData>
  <autoFilter ref="A2:U71"/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765"/>
  <sheetViews>
    <sheetView workbookViewId="0">
      <pane xSplit="4" ySplit="2" topLeftCell="E75" activePane="bottomRight" state="frozen"/>
      <selection pane="topRight" activeCell="C1" sqref="C1"/>
      <selection pane="bottomLeft" activeCell="A2" sqref="A2"/>
      <selection pane="bottomRight" activeCell="H149" sqref="H149"/>
    </sheetView>
  </sheetViews>
  <sheetFormatPr defaultColWidth="9.33203125" defaultRowHeight="11.25" x14ac:dyDescent="0.15"/>
  <cols>
    <col min="1" max="1" width="9.33203125" style="4"/>
    <col min="2" max="2" width="11.6640625" style="4" customWidth="1"/>
    <col min="3" max="3" width="2.5" style="14" customWidth="1"/>
    <col min="4" max="4" width="34.83203125" style="13" bestFit="1" customWidth="1"/>
    <col min="5" max="20" width="17" style="4" customWidth="1"/>
    <col min="21" max="16384" width="9.33203125" style="4"/>
  </cols>
  <sheetData>
    <row r="1" spans="1:20" ht="20.25" x14ac:dyDescent="0.15">
      <c r="A1" s="4">
        <v>3</v>
      </c>
      <c r="C1" s="1" t="s">
        <v>189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s="7" customFormat="1" x14ac:dyDescent="0.15">
      <c r="A2" s="14" t="s">
        <v>669</v>
      </c>
      <c r="B2" s="14" t="s">
        <v>660</v>
      </c>
      <c r="C2" s="86"/>
      <c r="D2" s="86"/>
      <c r="E2" s="6" t="s">
        <v>140</v>
      </c>
      <c r="F2" s="6" t="s">
        <v>141</v>
      </c>
      <c r="G2" s="6" t="s">
        <v>142</v>
      </c>
      <c r="H2" s="6" t="s">
        <v>143</v>
      </c>
      <c r="I2" s="6" t="s">
        <v>144</v>
      </c>
      <c r="J2" s="6" t="s">
        <v>145</v>
      </c>
      <c r="K2" s="6" t="s">
        <v>146</v>
      </c>
      <c r="L2" s="6" t="s">
        <v>147</v>
      </c>
      <c r="M2" s="6" t="s">
        <v>148</v>
      </c>
      <c r="N2" s="6" t="s">
        <v>149</v>
      </c>
      <c r="O2" s="6" t="s">
        <v>303</v>
      </c>
      <c r="P2" s="6" t="s">
        <v>150</v>
      </c>
      <c r="Q2" s="6" t="s">
        <v>151</v>
      </c>
      <c r="R2" s="6" t="s">
        <v>152</v>
      </c>
      <c r="S2" s="6" t="s">
        <v>153</v>
      </c>
      <c r="T2" s="6" t="s">
        <v>154</v>
      </c>
    </row>
    <row r="3" spans="1:20" x14ac:dyDescent="0.15">
      <c r="A3" s="4" t="s">
        <v>606</v>
      </c>
      <c r="C3" s="8" t="s">
        <v>52</v>
      </c>
      <c r="D3" s="2"/>
      <c r="E3" s="7"/>
    </row>
    <row r="4" spans="1:20" x14ac:dyDescent="0.15">
      <c r="A4" s="4" t="s">
        <v>606</v>
      </c>
      <c r="B4" s="82" t="s">
        <v>670</v>
      </c>
      <c r="C4" s="5"/>
      <c r="D4" s="9" t="s">
        <v>54</v>
      </c>
      <c r="E4" s="10" t="s">
        <v>55</v>
      </c>
      <c r="F4" s="11" t="s">
        <v>56</v>
      </c>
      <c r="G4" s="11" t="s">
        <v>57</v>
      </c>
      <c r="H4" s="11" t="s">
        <v>58</v>
      </c>
      <c r="I4" s="11" t="s">
        <v>329</v>
      </c>
      <c r="J4" s="11" t="s">
        <v>59</v>
      </c>
      <c r="K4" s="11" t="s">
        <v>60</v>
      </c>
      <c r="L4" s="11" t="s">
        <v>61</v>
      </c>
      <c r="M4" s="11" t="s">
        <v>62</v>
      </c>
      <c r="N4" s="11" t="s">
        <v>63</v>
      </c>
      <c r="O4" s="11" t="s">
        <v>64</v>
      </c>
      <c r="P4" s="11" t="s">
        <v>65</v>
      </c>
      <c r="Q4" s="11" t="s">
        <v>66</v>
      </c>
      <c r="R4" s="11" t="s">
        <v>67</v>
      </c>
      <c r="S4" s="11">
        <v>7</v>
      </c>
      <c r="T4" s="11">
        <v>8</v>
      </c>
    </row>
    <row r="5" spans="1:20" x14ac:dyDescent="0.15">
      <c r="A5" s="4" t="s">
        <v>606</v>
      </c>
      <c r="C5" s="5"/>
      <c r="D5" s="9" t="s">
        <v>68</v>
      </c>
      <c r="E5" s="10" t="s">
        <v>69</v>
      </c>
      <c r="F5" s="11" t="s">
        <v>69</v>
      </c>
      <c r="G5" s="11" t="s">
        <v>69</v>
      </c>
      <c r="H5" s="11" t="s">
        <v>69</v>
      </c>
      <c r="I5" s="11" t="s">
        <v>69</v>
      </c>
      <c r="J5" s="11" t="s">
        <v>69</v>
      </c>
      <c r="K5" s="11" t="s">
        <v>69</v>
      </c>
      <c r="L5" s="11" t="s">
        <v>69</v>
      </c>
      <c r="M5" s="11" t="s">
        <v>69</v>
      </c>
      <c r="N5" s="11" t="s">
        <v>69</v>
      </c>
      <c r="O5" s="11" t="s">
        <v>69</v>
      </c>
      <c r="P5" s="11" t="s">
        <v>69</v>
      </c>
      <c r="Q5" s="11" t="s">
        <v>69</v>
      </c>
      <c r="R5" s="11" t="s">
        <v>69</v>
      </c>
      <c r="S5" s="11" t="s">
        <v>69</v>
      </c>
      <c r="T5" s="11" t="s">
        <v>69</v>
      </c>
    </row>
    <row r="6" spans="1:20" x14ac:dyDescent="0.15">
      <c r="A6" s="4" t="s">
        <v>606</v>
      </c>
      <c r="C6" s="5"/>
      <c r="D6" s="9"/>
      <c r="E6" s="70"/>
      <c r="F6" s="71"/>
      <c r="G6" s="71"/>
      <c r="H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</row>
    <row r="7" spans="1:20" x14ac:dyDescent="0.15">
      <c r="A7" s="4" t="s">
        <v>606</v>
      </c>
      <c r="C7" s="8" t="s">
        <v>81</v>
      </c>
      <c r="D7" s="2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</row>
    <row r="8" spans="1:20" x14ac:dyDescent="0.15">
      <c r="A8" s="4" t="s">
        <v>606</v>
      </c>
      <c r="C8" s="5"/>
      <c r="D8" s="8" t="s">
        <v>379</v>
      </c>
      <c r="E8" s="7"/>
    </row>
    <row r="9" spans="1:20" x14ac:dyDescent="0.15">
      <c r="A9" s="4" t="s">
        <v>606</v>
      </c>
      <c r="B9" s="82" t="s">
        <v>671</v>
      </c>
      <c r="C9" s="5"/>
      <c r="D9" s="9" t="s">
        <v>83</v>
      </c>
      <c r="E9" s="10" t="s">
        <v>698</v>
      </c>
      <c r="F9" s="10" t="s">
        <v>698</v>
      </c>
      <c r="G9" s="10" t="s">
        <v>698</v>
      </c>
      <c r="H9" s="10" t="s">
        <v>698</v>
      </c>
      <c r="I9" s="10" t="s">
        <v>698</v>
      </c>
      <c r="J9" s="10" t="s">
        <v>698</v>
      </c>
      <c r="K9" s="10" t="s">
        <v>698</v>
      </c>
      <c r="L9" s="10" t="s">
        <v>698</v>
      </c>
      <c r="M9" s="10" t="s">
        <v>698</v>
      </c>
      <c r="N9" s="10" t="s">
        <v>698</v>
      </c>
      <c r="O9" s="10" t="s">
        <v>698</v>
      </c>
      <c r="P9" s="10" t="s">
        <v>698</v>
      </c>
      <c r="Q9" s="10" t="s">
        <v>698</v>
      </c>
      <c r="R9" s="10" t="s">
        <v>698</v>
      </c>
      <c r="S9" s="10" t="s">
        <v>698</v>
      </c>
      <c r="T9" s="10" t="s">
        <v>698</v>
      </c>
    </row>
    <row r="10" spans="1:20" x14ac:dyDescent="0.15">
      <c r="A10" s="4" t="s">
        <v>606</v>
      </c>
      <c r="B10" s="82" t="s">
        <v>672</v>
      </c>
      <c r="C10" s="5"/>
      <c r="D10" s="9" t="s">
        <v>227</v>
      </c>
      <c r="E10" s="10">
        <v>0.76569678407350683</v>
      </c>
      <c r="F10" s="10">
        <v>0.76569678407350683</v>
      </c>
      <c r="G10" s="10">
        <v>0.76569678407350683</v>
      </c>
      <c r="H10" s="10">
        <v>0.78247261345852892</v>
      </c>
      <c r="I10" s="10">
        <v>0.76569678407350683</v>
      </c>
      <c r="J10" s="10">
        <v>0.76569678407350683</v>
      </c>
      <c r="K10" s="10">
        <v>0.78616352201257855</v>
      </c>
      <c r="L10" s="10">
        <v>0.98911968348170143</v>
      </c>
      <c r="M10" s="10">
        <v>0.95693779904306231</v>
      </c>
      <c r="N10" s="10">
        <v>1.0060362173038229</v>
      </c>
      <c r="O10" s="10">
        <v>1.1286681715575622</v>
      </c>
      <c r="P10" s="10">
        <v>1.0940919037199124</v>
      </c>
      <c r="Q10" s="10">
        <v>1.2150668286755772</v>
      </c>
      <c r="R10" s="10">
        <v>1.2150668286755772</v>
      </c>
      <c r="S10" s="10">
        <v>1.2953367875647668</v>
      </c>
      <c r="T10" s="10">
        <v>1.4084507042253522</v>
      </c>
    </row>
    <row r="11" spans="1:20" x14ac:dyDescent="0.15">
      <c r="A11" s="4" t="s">
        <v>606</v>
      </c>
      <c r="C11" s="5"/>
      <c r="D11" s="8" t="s">
        <v>380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x14ac:dyDescent="0.15">
      <c r="A12" s="4" t="s">
        <v>606</v>
      </c>
      <c r="C12" s="5"/>
      <c r="D12" s="9" t="s">
        <v>83</v>
      </c>
      <c r="E12" s="10" t="s">
        <v>24</v>
      </c>
      <c r="F12" s="10" t="s">
        <v>24</v>
      </c>
      <c r="G12" s="10" t="s">
        <v>24</v>
      </c>
      <c r="H12" s="10" t="s">
        <v>24</v>
      </c>
      <c r="I12" s="10" t="s">
        <v>24</v>
      </c>
      <c r="J12" s="10" t="s">
        <v>24</v>
      </c>
      <c r="K12" s="10" t="s">
        <v>24</v>
      </c>
      <c r="L12" s="10" t="s">
        <v>24</v>
      </c>
      <c r="M12" s="10" t="s">
        <v>24</v>
      </c>
      <c r="N12" s="10" t="s">
        <v>24</v>
      </c>
      <c r="O12" s="10" t="s">
        <v>24</v>
      </c>
      <c r="P12" s="10" t="s">
        <v>24</v>
      </c>
      <c r="Q12" s="10" t="s">
        <v>24</v>
      </c>
      <c r="R12" s="10" t="s">
        <v>24</v>
      </c>
      <c r="S12" s="10" t="s">
        <v>24</v>
      </c>
      <c r="T12" s="10" t="s">
        <v>24</v>
      </c>
    </row>
    <row r="13" spans="1:20" x14ac:dyDescent="0.15">
      <c r="A13" s="4" t="s">
        <v>606</v>
      </c>
      <c r="C13" s="5"/>
      <c r="D13" s="9" t="s">
        <v>227</v>
      </c>
      <c r="E13" s="10">
        <v>0.76569678407350683</v>
      </c>
      <c r="F13" s="10">
        <v>0.76569678407350683</v>
      </c>
      <c r="G13" s="10">
        <v>0.76569678407350683</v>
      </c>
      <c r="H13" s="10">
        <v>0.78247261345852892</v>
      </c>
      <c r="I13" s="10">
        <v>0.76569678407350683</v>
      </c>
      <c r="J13" s="10">
        <v>0.76569678407350683</v>
      </c>
      <c r="K13" s="10">
        <v>0.78616352201257855</v>
      </c>
      <c r="L13" s="10">
        <v>0.98911968348170143</v>
      </c>
      <c r="M13" s="10">
        <v>0.95693779904306231</v>
      </c>
      <c r="N13" s="10">
        <v>1.0060362173038229</v>
      </c>
      <c r="O13" s="10">
        <v>1.1286681715575622</v>
      </c>
      <c r="P13" s="10">
        <v>1.0940919037199124</v>
      </c>
      <c r="Q13" s="10">
        <v>1.2150668286755772</v>
      </c>
      <c r="R13" s="10">
        <v>1.2150668286755772</v>
      </c>
      <c r="S13" s="10">
        <v>1.2953367875647668</v>
      </c>
      <c r="T13" s="10">
        <v>1.4084507042253522</v>
      </c>
    </row>
    <row r="14" spans="1:20" x14ac:dyDescent="0.15">
      <c r="A14" s="4" t="s">
        <v>606</v>
      </c>
      <c r="C14" s="5"/>
      <c r="D14" s="8" t="s">
        <v>381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1:20" x14ac:dyDescent="0.15">
      <c r="A15" s="4" t="s">
        <v>606</v>
      </c>
      <c r="C15" s="5"/>
      <c r="D15" s="9" t="s">
        <v>83</v>
      </c>
      <c r="E15" s="10" t="s">
        <v>382</v>
      </c>
      <c r="F15" s="10" t="s">
        <v>382</v>
      </c>
      <c r="G15" s="10" t="s">
        <v>382</v>
      </c>
      <c r="H15" s="10" t="s">
        <v>382</v>
      </c>
      <c r="I15" s="10" t="s">
        <v>382</v>
      </c>
      <c r="J15" s="10" t="s">
        <v>382</v>
      </c>
      <c r="K15" s="10" t="s">
        <v>382</v>
      </c>
      <c r="L15" s="10" t="s">
        <v>382</v>
      </c>
      <c r="M15" s="10" t="s">
        <v>382</v>
      </c>
      <c r="N15" s="10" t="s">
        <v>382</v>
      </c>
      <c r="O15" s="10" t="s">
        <v>382</v>
      </c>
      <c r="P15" s="10" t="s">
        <v>382</v>
      </c>
      <c r="Q15" s="10" t="s">
        <v>382</v>
      </c>
      <c r="R15" s="10" t="s">
        <v>382</v>
      </c>
      <c r="S15" s="10" t="s">
        <v>382</v>
      </c>
      <c r="T15" s="10" t="s">
        <v>382</v>
      </c>
    </row>
    <row r="16" spans="1:20" x14ac:dyDescent="0.15">
      <c r="A16" s="4" t="s">
        <v>606</v>
      </c>
      <c r="C16" s="5"/>
      <c r="D16" s="9" t="s">
        <v>227</v>
      </c>
      <c r="E16" s="10">
        <v>0.30674846625766872</v>
      </c>
      <c r="F16" s="10">
        <v>0.30674846625766872</v>
      </c>
      <c r="G16" s="10">
        <v>0.30674846625766872</v>
      </c>
      <c r="H16" s="10">
        <v>0.30674846625766872</v>
      </c>
      <c r="I16" s="10">
        <v>0.30674846625766872</v>
      </c>
      <c r="J16" s="10">
        <v>0.30674846625766872</v>
      </c>
      <c r="K16" s="10">
        <v>0.30674846625766872</v>
      </c>
      <c r="L16" s="10">
        <v>0.30674846625766872</v>
      </c>
      <c r="M16" s="10">
        <v>0.30674846625766872</v>
      </c>
      <c r="N16" s="10">
        <v>0.30674846625766872</v>
      </c>
      <c r="O16" s="10">
        <v>0.30674846625766872</v>
      </c>
      <c r="P16" s="10">
        <v>0.30674846625766872</v>
      </c>
      <c r="Q16" s="10">
        <v>0.30674846625766872</v>
      </c>
      <c r="R16" s="10">
        <v>0.30674846625766872</v>
      </c>
      <c r="S16" s="10">
        <v>0.30674846625766872</v>
      </c>
      <c r="T16" s="10">
        <v>0.30674846625766872</v>
      </c>
    </row>
    <row r="17" spans="1:21" x14ac:dyDescent="0.15">
      <c r="A17" s="4" t="s">
        <v>606</v>
      </c>
      <c r="C17" s="5"/>
      <c r="D17" s="8" t="s">
        <v>85</v>
      </c>
      <c r="E17" s="7"/>
    </row>
    <row r="18" spans="1:21" x14ac:dyDescent="0.15">
      <c r="A18" s="4" t="s">
        <v>606</v>
      </c>
      <c r="B18" s="82" t="s">
        <v>673</v>
      </c>
      <c r="C18" s="5"/>
      <c r="D18" s="12" t="s">
        <v>83</v>
      </c>
      <c r="E18" s="10" t="s">
        <v>302</v>
      </c>
      <c r="F18" s="10" t="s">
        <v>302</v>
      </c>
      <c r="G18" s="10" t="s">
        <v>302</v>
      </c>
      <c r="H18" s="10" t="s">
        <v>302</v>
      </c>
      <c r="I18" s="10" t="s">
        <v>302</v>
      </c>
      <c r="J18" s="10" t="s">
        <v>302</v>
      </c>
      <c r="K18" s="10" t="s">
        <v>302</v>
      </c>
      <c r="L18" s="10" t="s">
        <v>302</v>
      </c>
      <c r="M18" s="10" t="s">
        <v>302</v>
      </c>
      <c r="N18" s="10" t="s">
        <v>302</v>
      </c>
      <c r="O18" s="10" t="s">
        <v>302</v>
      </c>
      <c r="P18" s="10" t="s">
        <v>302</v>
      </c>
      <c r="Q18" s="10" t="s">
        <v>302</v>
      </c>
      <c r="R18" s="10" t="s">
        <v>302</v>
      </c>
      <c r="S18" s="10" t="s">
        <v>302</v>
      </c>
      <c r="T18" s="10" t="s">
        <v>302</v>
      </c>
    </row>
    <row r="19" spans="1:21" x14ac:dyDescent="0.15">
      <c r="A19" s="4" t="s">
        <v>606</v>
      </c>
      <c r="B19" s="82" t="s">
        <v>674</v>
      </c>
      <c r="C19" s="5"/>
      <c r="D19" s="9" t="s">
        <v>227</v>
      </c>
      <c r="E19" s="10">
        <v>1.7574692442882252</v>
      </c>
      <c r="F19" s="10">
        <v>1.7574692442882252</v>
      </c>
      <c r="G19" s="10">
        <v>1.7574692442882252</v>
      </c>
      <c r="H19" s="10">
        <v>1.7574692442882252</v>
      </c>
      <c r="I19" s="10">
        <v>1.7574692442882252</v>
      </c>
      <c r="J19" s="10">
        <v>1.7574692442882252</v>
      </c>
      <c r="K19" s="10">
        <v>1.7574692442882252</v>
      </c>
      <c r="L19" s="10">
        <v>2.0449897750511248</v>
      </c>
      <c r="M19" s="10">
        <v>1.9762845849802371</v>
      </c>
      <c r="N19" s="10">
        <v>2.0703933747412009</v>
      </c>
      <c r="O19" s="10">
        <v>2.5</v>
      </c>
      <c r="P19" s="10">
        <v>2.3696682464454977</v>
      </c>
      <c r="Q19" s="10">
        <v>2.9850746268656714</v>
      </c>
      <c r="R19" s="10">
        <v>2.9850746268656714</v>
      </c>
      <c r="S19" s="10">
        <v>2.9325513196480935</v>
      </c>
      <c r="T19" s="10">
        <v>2.9850746268656714</v>
      </c>
    </row>
    <row r="20" spans="1:21" x14ac:dyDescent="0.15">
      <c r="A20" s="4" t="s">
        <v>606</v>
      </c>
      <c r="C20" s="5"/>
      <c r="D20" s="8" t="s">
        <v>383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1" x14ac:dyDescent="0.15">
      <c r="A21" s="4" t="s">
        <v>606</v>
      </c>
      <c r="B21" s="82" t="s">
        <v>675</v>
      </c>
      <c r="C21" s="5"/>
      <c r="D21" s="9" t="s">
        <v>228</v>
      </c>
      <c r="E21" s="10">
        <v>5.835</v>
      </c>
      <c r="F21" s="10">
        <v>5.835</v>
      </c>
      <c r="G21" s="10">
        <v>5.835</v>
      </c>
      <c r="H21" s="10">
        <v>5.835</v>
      </c>
      <c r="I21" s="10">
        <v>5.835</v>
      </c>
      <c r="J21" s="10">
        <v>5.835</v>
      </c>
      <c r="K21" s="10">
        <v>5.835</v>
      </c>
      <c r="L21" s="10">
        <v>5.835</v>
      </c>
      <c r="M21" s="10">
        <v>5.835</v>
      </c>
      <c r="N21" s="10">
        <v>5.835</v>
      </c>
      <c r="O21" s="10">
        <v>3.5249999999999999</v>
      </c>
      <c r="P21" s="10">
        <v>3.5249999999999999</v>
      </c>
      <c r="Q21" s="10">
        <v>3.5249999999999999</v>
      </c>
      <c r="R21" s="10">
        <v>3.5249999999999999</v>
      </c>
      <c r="S21" s="10">
        <v>3.5249999999999999</v>
      </c>
      <c r="T21" s="10">
        <v>3.5249999999999999</v>
      </c>
    </row>
    <row r="22" spans="1:21" x14ac:dyDescent="0.15">
      <c r="A22" s="4" t="s">
        <v>606</v>
      </c>
      <c r="B22" s="82" t="s">
        <v>87</v>
      </c>
      <c r="C22" s="5"/>
      <c r="D22" s="9" t="s">
        <v>87</v>
      </c>
      <c r="E22" s="10">
        <v>0.54</v>
      </c>
      <c r="F22" s="10">
        <v>0.54</v>
      </c>
      <c r="G22" s="10">
        <v>0.54</v>
      </c>
      <c r="H22" s="10">
        <v>0.54</v>
      </c>
      <c r="I22" s="10">
        <v>0.54</v>
      </c>
      <c r="J22" s="10">
        <v>0.54</v>
      </c>
      <c r="K22" s="10">
        <v>0.54</v>
      </c>
      <c r="L22" s="10">
        <v>0.54</v>
      </c>
      <c r="M22" s="10">
        <v>0.54</v>
      </c>
      <c r="N22" s="10">
        <v>0.54</v>
      </c>
      <c r="O22" s="10">
        <v>0.40699999999999997</v>
      </c>
      <c r="P22" s="10">
        <v>0.40699999999999997</v>
      </c>
      <c r="Q22" s="10">
        <v>0.40699999999999997</v>
      </c>
      <c r="R22" s="10">
        <v>0.40699999999999997</v>
      </c>
      <c r="S22" s="10">
        <v>0.40699999999999997</v>
      </c>
      <c r="T22" s="10">
        <v>0.40699999999999997</v>
      </c>
    </row>
    <row r="23" spans="1:21" x14ac:dyDescent="0.15">
      <c r="A23" s="4" t="s">
        <v>606</v>
      </c>
      <c r="C23" s="5"/>
      <c r="D23" s="9" t="s">
        <v>88</v>
      </c>
      <c r="E23" s="10">
        <v>0.38400000000000001</v>
      </c>
      <c r="F23" s="10">
        <v>0.38400000000000001</v>
      </c>
      <c r="G23" s="10">
        <v>0.38400000000000001</v>
      </c>
      <c r="H23" s="10">
        <v>0.38400000000000001</v>
      </c>
      <c r="I23" s="10">
        <v>0.38400000000000001</v>
      </c>
      <c r="J23" s="10">
        <v>0.38400000000000001</v>
      </c>
      <c r="K23" s="10">
        <v>0.38400000000000001</v>
      </c>
      <c r="L23" s="10">
        <v>0.38400000000000001</v>
      </c>
      <c r="M23" s="10">
        <v>0.38400000000000001</v>
      </c>
      <c r="N23" s="10">
        <v>0.38400000000000001</v>
      </c>
      <c r="O23" s="10">
        <v>0.316</v>
      </c>
      <c r="P23" s="10">
        <v>0.316</v>
      </c>
      <c r="Q23" s="10">
        <v>0.316</v>
      </c>
      <c r="R23" s="10">
        <v>0.316</v>
      </c>
      <c r="S23" s="10">
        <v>0.316</v>
      </c>
      <c r="T23" s="10">
        <v>0.316</v>
      </c>
    </row>
    <row r="24" spans="1:21" x14ac:dyDescent="0.15">
      <c r="A24" s="4" t="s">
        <v>606</v>
      </c>
      <c r="C24" s="5"/>
      <c r="D24" s="8" t="s">
        <v>384</v>
      </c>
      <c r="E24" s="7"/>
    </row>
    <row r="25" spans="1:21" x14ac:dyDescent="0.15">
      <c r="A25" s="4" t="s">
        <v>606</v>
      </c>
      <c r="C25" s="5"/>
      <c r="D25" s="9" t="s">
        <v>228</v>
      </c>
      <c r="E25" s="10">
        <v>5.835</v>
      </c>
      <c r="F25" s="10">
        <v>5.835</v>
      </c>
      <c r="G25" s="10">
        <v>5.835</v>
      </c>
      <c r="H25" s="10">
        <v>5.835</v>
      </c>
      <c r="I25" s="10">
        <v>5.835</v>
      </c>
      <c r="J25" s="10">
        <v>5.835</v>
      </c>
      <c r="K25" s="10">
        <v>5.835</v>
      </c>
      <c r="L25" s="10">
        <v>5.835</v>
      </c>
      <c r="M25" s="10">
        <v>5.835</v>
      </c>
      <c r="N25" s="10">
        <v>5.835</v>
      </c>
      <c r="O25" s="10">
        <v>3.5249999999999999</v>
      </c>
      <c r="P25" s="10">
        <v>3.5249999999999999</v>
      </c>
      <c r="Q25" s="10">
        <v>3.5249999999999999</v>
      </c>
      <c r="R25" s="10">
        <v>3.5249999999999999</v>
      </c>
      <c r="S25" s="10">
        <v>3.5249999999999999</v>
      </c>
      <c r="T25" s="10">
        <v>3.5249999999999999</v>
      </c>
      <c r="U25" s="10"/>
    </row>
    <row r="26" spans="1:21" x14ac:dyDescent="0.15">
      <c r="A26" s="4" t="s">
        <v>606</v>
      </c>
      <c r="C26" s="5"/>
      <c r="D26" s="9" t="s">
        <v>87</v>
      </c>
      <c r="E26" s="10">
        <v>0.54</v>
      </c>
      <c r="F26" s="10">
        <v>0.54</v>
      </c>
      <c r="G26" s="10">
        <v>0.54</v>
      </c>
      <c r="H26" s="10">
        <v>0.54</v>
      </c>
      <c r="I26" s="10">
        <v>0.54</v>
      </c>
      <c r="J26" s="10">
        <v>0.54</v>
      </c>
      <c r="K26" s="10">
        <v>0.54</v>
      </c>
      <c r="L26" s="10">
        <v>0.54</v>
      </c>
      <c r="M26" s="10">
        <v>0.54</v>
      </c>
      <c r="N26" s="10">
        <v>0.54</v>
      </c>
      <c r="O26" s="10">
        <v>0.40699999999999997</v>
      </c>
      <c r="P26" s="10">
        <v>0.40699999999999997</v>
      </c>
      <c r="Q26" s="10">
        <v>0.40699999999999997</v>
      </c>
      <c r="R26" s="10">
        <v>0.40699999999999997</v>
      </c>
      <c r="S26" s="10">
        <v>0.40699999999999997</v>
      </c>
      <c r="T26" s="10">
        <v>0.40699999999999997</v>
      </c>
    </row>
    <row r="27" spans="1:21" x14ac:dyDescent="0.15">
      <c r="A27" s="4" t="s">
        <v>606</v>
      </c>
      <c r="C27" s="5"/>
      <c r="D27" s="9" t="s">
        <v>88</v>
      </c>
      <c r="E27" s="10">
        <v>0.38400000000000001</v>
      </c>
      <c r="F27" s="10">
        <v>0.38400000000000001</v>
      </c>
      <c r="G27" s="10">
        <v>0.38400000000000001</v>
      </c>
      <c r="H27" s="10">
        <v>0.38400000000000001</v>
      </c>
      <c r="I27" s="10">
        <v>0.38400000000000001</v>
      </c>
      <c r="J27" s="10">
        <v>0.38400000000000001</v>
      </c>
      <c r="K27" s="10">
        <v>0.38400000000000001</v>
      </c>
      <c r="L27" s="10">
        <v>0.38400000000000001</v>
      </c>
      <c r="M27" s="10">
        <v>0.38400000000000001</v>
      </c>
      <c r="N27" s="10">
        <v>0.38400000000000001</v>
      </c>
      <c r="O27" s="10">
        <v>0.316</v>
      </c>
      <c r="P27" s="10">
        <v>0.316</v>
      </c>
      <c r="Q27" s="10">
        <v>0.316</v>
      </c>
      <c r="R27" s="10">
        <v>0.316</v>
      </c>
      <c r="S27" s="10">
        <v>0.316</v>
      </c>
      <c r="T27" s="10">
        <v>0.316</v>
      </c>
    </row>
    <row r="28" spans="1:21" x14ac:dyDescent="0.15">
      <c r="A28" s="4" t="s">
        <v>606</v>
      </c>
      <c r="C28" s="5"/>
      <c r="D28" s="8" t="s">
        <v>89</v>
      </c>
      <c r="E28" s="7"/>
    </row>
    <row r="29" spans="1:21" x14ac:dyDescent="0.15">
      <c r="A29" s="4" t="s">
        <v>606</v>
      </c>
      <c r="C29" s="5"/>
      <c r="D29" s="9" t="s">
        <v>228</v>
      </c>
      <c r="E29" s="10" t="s">
        <v>190</v>
      </c>
      <c r="F29" s="10" t="s">
        <v>190</v>
      </c>
      <c r="G29" s="10" t="s">
        <v>190</v>
      </c>
      <c r="H29" s="10" t="s">
        <v>190</v>
      </c>
      <c r="I29" s="10" t="s">
        <v>190</v>
      </c>
      <c r="J29" s="10" t="s">
        <v>190</v>
      </c>
      <c r="K29" s="10" t="s">
        <v>190</v>
      </c>
      <c r="L29" s="10" t="s">
        <v>190</v>
      </c>
      <c r="M29" s="10" t="s">
        <v>190</v>
      </c>
      <c r="N29" s="10" t="s">
        <v>190</v>
      </c>
      <c r="O29" s="10" t="s">
        <v>190</v>
      </c>
      <c r="P29" s="10" t="s">
        <v>190</v>
      </c>
      <c r="Q29" s="10" t="s">
        <v>190</v>
      </c>
      <c r="R29" s="10" t="s">
        <v>190</v>
      </c>
      <c r="S29" s="10" t="s">
        <v>190</v>
      </c>
      <c r="T29" s="10" t="s">
        <v>190</v>
      </c>
    </row>
    <row r="30" spans="1:21" x14ac:dyDescent="0.15">
      <c r="A30" s="4" t="s">
        <v>606</v>
      </c>
      <c r="C30" s="5"/>
      <c r="D30" s="9" t="s">
        <v>87</v>
      </c>
      <c r="E30" s="10" t="s">
        <v>190</v>
      </c>
      <c r="F30" s="10" t="s">
        <v>190</v>
      </c>
      <c r="G30" s="10" t="s">
        <v>190</v>
      </c>
      <c r="H30" s="10" t="s">
        <v>190</v>
      </c>
      <c r="I30" s="10" t="s">
        <v>190</v>
      </c>
      <c r="J30" s="10" t="s">
        <v>190</v>
      </c>
      <c r="K30" s="10" t="s">
        <v>190</v>
      </c>
      <c r="L30" s="10" t="s">
        <v>190</v>
      </c>
      <c r="M30" s="10" t="s">
        <v>190</v>
      </c>
      <c r="N30" s="10" t="s">
        <v>190</v>
      </c>
      <c r="O30" s="10" t="s">
        <v>190</v>
      </c>
      <c r="P30" s="10" t="s">
        <v>190</v>
      </c>
      <c r="Q30" s="10" t="s">
        <v>190</v>
      </c>
      <c r="R30" s="10" t="s">
        <v>190</v>
      </c>
      <c r="S30" s="10" t="s">
        <v>190</v>
      </c>
      <c r="T30" s="10" t="s">
        <v>190</v>
      </c>
    </row>
    <row r="31" spans="1:21" x14ac:dyDescent="0.15">
      <c r="A31" s="4" t="s">
        <v>606</v>
      </c>
      <c r="C31" s="5"/>
      <c r="D31" s="9" t="s">
        <v>88</v>
      </c>
      <c r="E31" s="10" t="s">
        <v>190</v>
      </c>
      <c r="F31" s="10" t="s">
        <v>190</v>
      </c>
      <c r="G31" s="10" t="s">
        <v>190</v>
      </c>
      <c r="H31" s="10" t="s">
        <v>190</v>
      </c>
      <c r="I31" s="10" t="s">
        <v>190</v>
      </c>
      <c r="J31" s="10" t="s">
        <v>190</v>
      </c>
      <c r="K31" s="10" t="s">
        <v>190</v>
      </c>
      <c r="L31" s="10" t="s">
        <v>190</v>
      </c>
      <c r="M31" s="10" t="s">
        <v>190</v>
      </c>
      <c r="N31" s="10" t="s">
        <v>190</v>
      </c>
      <c r="O31" s="10" t="s">
        <v>190</v>
      </c>
      <c r="P31" s="10" t="s">
        <v>190</v>
      </c>
      <c r="Q31" s="10" t="s">
        <v>190</v>
      </c>
      <c r="R31" s="10" t="s">
        <v>190</v>
      </c>
      <c r="S31" s="10" t="s">
        <v>190</v>
      </c>
      <c r="T31" s="10" t="s">
        <v>190</v>
      </c>
    </row>
    <row r="32" spans="1:21" x14ac:dyDescent="0.15">
      <c r="A32" s="4" t="s">
        <v>606</v>
      </c>
      <c r="C32" s="5"/>
      <c r="D32" s="8" t="s">
        <v>90</v>
      </c>
      <c r="E32" s="7"/>
    </row>
    <row r="33" spans="1:20" x14ac:dyDescent="0.15">
      <c r="A33" s="4" t="s">
        <v>606</v>
      </c>
      <c r="C33" s="5"/>
      <c r="D33" s="9" t="s">
        <v>91</v>
      </c>
      <c r="E33" s="10" t="s">
        <v>185</v>
      </c>
      <c r="F33" s="10" t="s">
        <v>185</v>
      </c>
      <c r="G33" s="10" t="s">
        <v>185</v>
      </c>
      <c r="H33" s="10" t="s">
        <v>185</v>
      </c>
      <c r="I33" s="10" t="s">
        <v>185</v>
      </c>
      <c r="J33" s="10" t="s">
        <v>185</v>
      </c>
      <c r="K33" s="10" t="s">
        <v>185</v>
      </c>
      <c r="L33" s="10" t="s">
        <v>185</v>
      </c>
      <c r="M33" s="10" t="s">
        <v>185</v>
      </c>
      <c r="N33" s="10" t="s">
        <v>185</v>
      </c>
      <c r="O33" s="10" t="s">
        <v>185</v>
      </c>
      <c r="P33" s="10" t="s">
        <v>185</v>
      </c>
      <c r="Q33" s="10" t="s">
        <v>185</v>
      </c>
      <c r="R33" s="10" t="s">
        <v>185</v>
      </c>
      <c r="S33" s="10" t="s">
        <v>185</v>
      </c>
      <c r="T33" s="10" t="s">
        <v>185</v>
      </c>
    </row>
    <row r="34" spans="1:20" x14ac:dyDescent="0.15">
      <c r="A34" s="4" t="s">
        <v>606</v>
      </c>
      <c r="C34" s="5"/>
      <c r="D34" s="9" t="s">
        <v>92</v>
      </c>
      <c r="E34" s="10" t="s">
        <v>301</v>
      </c>
      <c r="F34" s="10" t="s">
        <v>301</v>
      </c>
      <c r="G34" s="10" t="s">
        <v>301</v>
      </c>
      <c r="H34" s="10" t="s">
        <v>301</v>
      </c>
      <c r="I34" s="10" t="s">
        <v>301</v>
      </c>
      <c r="J34" s="10" t="s">
        <v>301</v>
      </c>
      <c r="K34" s="10" t="s">
        <v>301</v>
      </c>
      <c r="L34" s="10" t="s">
        <v>301</v>
      </c>
      <c r="M34" s="10" t="s">
        <v>301</v>
      </c>
      <c r="N34" s="10" t="s">
        <v>301</v>
      </c>
      <c r="O34" s="10" t="s">
        <v>301</v>
      </c>
      <c r="P34" s="10" t="s">
        <v>301</v>
      </c>
      <c r="Q34" s="10" t="s">
        <v>301</v>
      </c>
      <c r="R34" s="10" t="s">
        <v>301</v>
      </c>
      <c r="S34" s="10" t="s">
        <v>301</v>
      </c>
      <c r="T34" s="10" t="s">
        <v>301</v>
      </c>
    </row>
    <row r="35" spans="1:20" x14ac:dyDescent="0.15">
      <c r="A35" s="4" t="s">
        <v>606</v>
      </c>
      <c r="C35" s="5"/>
      <c r="D35" s="9" t="s">
        <v>227</v>
      </c>
      <c r="E35" s="10">
        <v>0.53705692803437166</v>
      </c>
      <c r="F35" s="10">
        <v>0.53705692803437166</v>
      </c>
      <c r="G35" s="10">
        <v>0.53705692803437166</v>
      </c>
      <c r="H35" s="10">
        <v>0.53705692803437166</v>
      </c>
      <c r="I35" s="10">
        <v>0.53705692803437166</v>
      </c>
      <c r="J35" s="10">
        <v>0.53705692803437166</v>
      </c>
      <c r="K35" s="10">
        <v>0.53705692803437166</v>
      </c>
      <c r="L35" s="10">
        <v>0.53705692803437166</v>
      </c>
      <c r="M35" s="10">
        <v>0.53705692803437166</v>
      </c>
      <c r="N35" s="10">
        <v>0.53705692803437166</v>
      </c>
      <c r="O35" s="10">
        <v>0.53705692803437166</v>
      </c>
      <c r="P35" s="10">
        <v>0.53705692803437166</v>
      </c>
      <c r="Q35" s="10">
        <v>0.53705692803437166</v>
      </c>
      <c r="R35" s="10">
        <v>0.53705692803437166</v>
      </c>
      <c r="S35" s="10">
        <v>0.53705692803437166</v>
      </c>
      <c r="T35" s="10">
        <v>0.53705692803437166</v>
      </c>
    </row>
    <row r="36" spans="1:20" x14ac:dyDescent="0.15">
      <c r="A36" s="4" t="s">
        <v>606</v>
      </c>
      <c r="C36" s="8" t="s">
        <v>98</v>
      </c>
      <c r="D36" s="2"/>
      <c r="E36" s="7"/>
    </row>
    <row r="37" spans="1:20" x14ac:dyDescent="0.15">
      <c r="A37" s="4" t="s">
        <v>606</v>
      </c>
      <c r="C37" s="5"/>
      <c r="D37" s="8" t="s">
        <v>103</v>
      </c>
      <c r="E37" s="7"/>
    </row>
    <row r="38" spans="1:20" x14ac:dyDescent="0.15">
      <c r="A38" s="4" t="s">
        <v>606</v>
      </c>
      <c r="B38" s="82" t="s">
        <v>98</v>
      </c>
      <c r="C38" s="5"/>
      <c r="D38" s="9" t="s">
        <v>191</v>
      </c>
      <c r="E38" s="10">
        <f>SUM(E39:E40)</f>
        <v>1494.1123400000001</v>
      </c>
      <c r="F38" s="10">
        <f t="shared" ref="F38:T38" si="0">SUM(F39:F40)</f>
        <v>1512.0242000000001</v>
      </c>
      <c r="G38" s="10">
        <f t="shared" si="0"/>
        <v>1260.7740000000001</v>
      </c>
      <c r="H38" s="10">
        <f t="shared" si="0"/>
        <v>1354.1927800000001</v>
      </c>
      <c r="I38" s="10">
        <f t="shared" si="0"/>
        <v>909.75619999999992</v>
      </c>
      <c r="J38" s="10">
        <f t="shared" si="0"/>
        <v>987.05934000000002</v>
      </c>
      <c r="K38" s="10">
        <f t="shared" si="0"/>
        <v>637.60845999999992</v>
      </c>
      <c r="L38" s="10">
        <f t="shared" si="0"/>
        <v>1379.69696</v>
      </c>
      <c r="M38" s="10">
        <f t="shared" si="0"/>
        <v>718.57986000000005</v>
      </c>
      <c r="N38" s="10">
        <f t="shared" si="0"/>
        <v>706.25747999999999</v>
      </c>
      <c r="O38" s="10">
        <f t="shared" si="0"/>
        <v>1272.31044</v>
      </c>
      <c r="P38" s="10">
        <f t="shared" si="0"/>
        <v>606.69031999999993</v>
      </c>
      <c r="Q38" s="10">
        <f t="shared" si="0"/>
        <v>1259.20544</v>
      </c>
      <c r="R38" s="10">
        <f t="shared" si="0"/>
        <v>571.60050000000001</v>
      </c>
      <c r="S38" s="10">
        <f t="shared" si="0"/>
        <v>971.57884000000001</v>
      </c>
      <c r="T38" s="10">
        <f t="shared" si="0"/>
        <v>509.57434000000006</v>
      </c>
    </row>
    <row r="39" spans="1:20" x14ac:dyDescent="0.15">
      <c r="A39" s="4" t="s">
        <v>606</v>
      </c>
      <c r="C39" s="5"/>
      <c r="D39" s="9" t="s">
        <v>375</v>
      </c>
      <c r="E39" s="10">
        <v>747.05617000000007</v>
      </c>
      <c r="F39" s="10">
        <v>756.01210000000003</v>
      </c>
      <c r="G39" s="10">
        <v>630.38700000000006</v>
      </c>
      <c r="H39" s="10">
        <v>677.09639000000004</v>
      </c>
      <c r="I39" s="10">
        <v>454.87809999999996</v>
      </c>
      <c r="J39" s="10">
        <v>493.52967000000001</v>
      </c>
      <c r="K39" s="10">
        <v>318.80422999999996</v>
      </c>
      <c r="L39" s="10">
        <v>689.84848</v>
      </c>
      <c r="M39" s="10">
        <v>359.28993000000003</v>
      </c>
      <c r="N39" s="10">
        <v>353.12873999999999</v>
      </c>
      <c r="O39" s="10">
        <v>636.15521999999999</v>
      </c>
      <c r="P39" s="10">
        <v>303.34515999999996</v>
      </c>
      <c r="Q39" s="10">
        <v>629.60271999999998</v>
      </c>
      <c r="R39" s="10">
        <v>285.80025000000001</v>
      </c>
      <c r="S39" s="10">
        <v>485.78942000000001</v>
      </c>
      <c r="T39" s="10">
        <v>254.78717000000003</v>
      </c>
    </row>
    <row r="40" spans="1:20" x14ac:dyDescent="0.15">
      <c r="A40" s="4" t="s">
        <v>606</v>
      </c>
      <c r="C40" s="5"/>
      <c r="D40" s="9" t="s">
        <v>376</v>
      </c>
      <c r="E40" s="10">
        <v>747.05617000000007</v>
      </c>
      <c r="F40" s="10">
        <v>756.01210000000003</v>
      </c>
      <c r="G40" s="10">
        <v>630.38700000000006</v>
      </c>
      <c r="H40" s="10">
        <v>677.09639000000004</v>
      </c>
      <c r="I40" s="10">
        <v>454.87809999999996</v>
      </c>
      <c r="J40" s="10">
        <v>493.52967000000001</v>
      </c>
      <c r="K40" s="10">
        <v>318.80422999999996</v>
      </c>
      <c r="L40" s="10">
        <v>689.84848</v>
      </c>
      <c r="M40" s="10">
        <v>359.28993000000003</v>
      </c>
      <c r="N40" s="10">
        <v>353.12873999999999</v>
      </c>
      <c r="O40" s="10">
        <v>636.15521999999999</v>
      </c>
      <c r="P40" s="10">
        <v>303.34515999999996</v>
      </c>
      <c r="Q40" s="10">
        <v>629.60271999999998</v>
      </c>
      <c r="R40" s="10">
        <v>285.80025000000001</v>
      </c>
      <c r="S40" s="10">
        <v>485.78942000000001</v>
      </c>
      <c r="T40" s="10">
        <v>254.78717000000003</v>
      </c>
    </row>
    <row r="41" spans="1:20" x14ac:dyDescent="0.15">
      <c r="A41" s="4" t="s">
        <v>606</v>
      </c>
      <c r="C41" s="5"/>
      <c r="D41" s="9" t="s">
        <v>192</v>
      </c>
    </row>
    <row r="42" spans="1:20" x14ac:dyDescent="0.15">
      <c r="A42" s="4" t="s">
        <v>606</v>
      </c>
      <c r="B42" s="82" t="s">
        <v>676</v>
      </c>
      <c r="C42" s="5"/>
      <c r="D42" s="9" t="s">
        <v>310</v>
      </c>
      <c r="E42" s="10">
        <v>2853.35707</v>
      </c>
      <c r="F42" s="10">
        <v>3547.8467200000005</v>
      </c>
      <c r="G42" s="10">
        <v>3087.6181200000001</v>
      </c>
      <c r="H42" s="10">
        <v>3800.5772000000002</v>
      </c>
      <c r="I42" s="10">
        <v>2890.33079</v>
      </c>
      <c r="J42" s="10">
        <v>3287.22705</v>
      </c>
      <c r="K42" s="10">
        <v>3102.2630199999999</v>
      </c>
      <c r="L42" s="10">
        <v>4155.4363800000001</v>
      </c>
      <c r="M42" s="10">
        <v>3407.0826299999999</v>
      </c>
      <c r="N42" s="10">
        <v>3635.3411299999998</v>
      </c>
      <c r="O42" s="10">
        <v>4724.0540899999996</v>
      </c>
      <c r="P42" s="10">
        <v>3931.2693100000001</v>
      </c>
      <c r="Q42" s="10">
        <v>5068.47055</v>
      </c>
      <c r="R42" s="10">
        <v>4659.6447699999999</v>
      </c>
      <c r="S42" s="10">
        <v>5144.6647699999994</v>
      </c>
      <c r="T42" s="10">
        <v>6251.9205099999999</v>
      </c>
    </row>
    <row r="43" spans="1:20" x14ac:dyDescent="0.15">
      <c r="A43" s="4" t="s">
        <v>606</v>
      </c>
      <c r="C43" s="5"/>
      <c r="D43" s="9" t="s">
        <v>362</v>
      </c>
      <c r="E43" s="10">
        <v>5.774</v>
      </c>
      <c r="F43" s="10">
        <v>13.292440000000001</v>
      </c>
      <c r="G43" s="10">
        <v>9.5946299999999987</v>
      </c>
      <c r="H43" s="10">
        <v>16.56268</v>
      </c>
      <c r="I43" s="10">
        <v>6.9952200000000007</v>
      </c>
      <c r="J43" s="10">
        <v>12.53417</v>
      </c>
      <c r="K43" s="10">
        <v>9.3844899999999996</v>
      </c>
      <c r="L43" s="10">
        <v>17.64134</v>
      </c>
      <c r="M43" s="10">
        <v>15.802149999999999</v>
      </c>
      <c r="N43" s="10">
        <v>13.273870000000001</v>
      </c>
      <c r="O43" s="10">
        <v>20.05434</v>
      </c>
      <c r="P43" s="10">
        <v>18.38898</v>
      </c>
      <c r="Q43" s="10">
        <v>21.229389999999999</v>
      </c>
      <c r="R43" s="10">
        <v>21.015270000000001</v>
      </c>
      <c r="S43" s="10">
        <v>22.62406</v>
      </c>
      <c r="T43" s="10">
        <v>29.17418</v>
      </c>
    </row>
    <row r="44" spans="1:20" x14ac:dyDescent="0.15">
      <c r="A44" s="4" t="s">
        <v>606</v>
      </c>
      <c r="C44" s="5"/>
      <c r="D44" s="8" t="s">
        <v>104</v>
      </c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</row>
    <row r="45" spans="1:20" x14ac:dyDescent="0.15">
      <c r="A45" s="4" t="s">
        <v>606</v>
      </c>
      <c r="C45" s="5"/>
      <c r="D45" s="9" t="s">
        <v>105</v>
      </c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</row>
    <row r="46" spans="1:20" x14ac:dyDescent="0.15">
      <c r="A46" s="4" t="s">
        <v>606</v>
      </c>
      <c r="B46" s="82" t="s">
        <v>677</v>
      </c>
      <c r="C46" s="5"/>
      <c r="D46" s="9" t="s">
        <v>375</v>
      </c>
      <c r="E46" s="61">
        <v>2.64</v>
      </c>
      <c r="F46" s="61">
        <v>2.64</v>
      </c>
      <c r="G46" s="61">
        <v>2.64</v>
      </c>
      <c r="H46" s="61">
        <v>2.64</v>
      </c>
      <c r="I46" s="61">
        <v>2.64</v>
      </c>
      <c r="J46" s="61">
        <v>2.64</v>
      </c>
      <c r="K46" s="61">
        <v>2.64</v>
      </c>
      <c r="L46" s="61">
        <v>2.64</v>
      </c>
      <c r="M46" s="61">
        <v>2.64</v>
      </c>
      <c r="N46" s="61">
        <v>2.64</v>
      </c>
      <c r="O46" s="61">
        <v>2.64</v>
      </c>
      <c r="P46" s="61">
        <v>2.64</v>
      </c>
      <c r="Q46" s="61">
        <v>2.64</v>
      </c>
      <c r="R46" s="61">
        <v>2.64</v>
      </c>
      <c r="S46" s="61">
        <v>2.64</v>
      </c>
      <c r="T46" s="61">
        <v>2.64</v>
      </c>
    </row>
    <row r="47" spans="1:20" x14ac:dyDescent="0.15">
      <c r="A47" s="4" t="s">
        <v>606</v>
      </c>
      <c r="C47" s="5"/>
      <c r="D47" s="9" t="s">
        <v>376</v>
      </c>
      <c r="E47" s="61">
        <v>2.64</v>
      </c>
      <c r="F47" s="61">
        <v>2.64</v>
      </c>
      <c r="G47" s="61">
        <v>2.64</v>
      </c>
      <c r="H47" s="61">
        <v>2.64</v>
      </c>
      <c r="I47" s="61">
        <v>2.64</v>
      </c>
      <c r="J47" s="61">
        <v>2.64</v>
      </c>
      <c r="K47" s="61">
        <v>2.64</v>
      </c>
      <c r="L47" s="61">
        <v>2.64</v>
      </c>
      <c r="M47" s="61">
        <v>2.64</v>
      </c>
      <c r="N47" s="61">
        <v>2.64</v>
      </c>
      <c r="O47" s="61">
        <v>2.64</v>
      </c>
      <c r="P47" s="61">
        <v>2.64</v>
      </c>
      <c r="Q47" s="61">
        <v>2.64</v>
      </c>
      <c r="R47" s="61">
        <v>2.64</v>
      </c>
      <c r="S47" s="61">
        <v>2.64</v>
      </c>
      <c r="T47" s="61">
        <v>2.64</v>
      </c>
    </row>
    <row r="48" spans="1:20" x14ac:dyDescent="0.15">
      <c r="A48" s="4" t="s">
        <v>606</v>
      </c>
      <c r="C48" s="5"/>
      <c r="D48" s="9" t="s">
        <v>106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 x14ac:dyDescent="0.15">
      <c r="A49" s="4" t="s">
        <v>606</v>
      </c>
      <c r="B49" s="82" t="s">
        <v>678</v>
      </c>
      <c r="C49" s="5"/>
      <c r="D49" s="9" t="s">
        <v>310</v>
      </c>
      <c r="E49" s="10">
        <v>0.76</v>
      </c>
      <c r="F49" s="10">
        <v>0.76</v>
      </c>
      <c r="G49" s="10">
        <v>0.76</v>
      </c>
      <c r="H49" s="10">
        <v>0.76</v>
      </c>
      <c r="I49" s="10">
        <v>0.76</v>
      </c>
      <c r="J49" s="10">
        <v>0.76</v>
      </c>
      <c r="K49" s="10">
        <v>0.76</v>
      </c>
      <c r="L49" s="10">
        <v>0.76</v>
      </c>
      <c r="M49" s="10">
        <v>0.76</v>
      </c>
      <c r="N49" s="10">
        <v>0.76</v>
      </c>
      <c r="O49" s="10">
        <v>0.76</v>
      </c>
      <c r="P49" s="10">
        <v>0.76</v>
      </c>
      <c r="Q49" s="10">
        <v>0.76</v>
      </c>
      <c r="R49" s="10">
        <v>0.76</v>
      </c>
      <c r="S49" s="10">
        <v>0.76</v>
      </c>
      <c r="T49" s="10">
        <v>0.76</v>
      </c>
    </row>
    <row r="50" spans="1:20" x14ac:dyDescent="0.15">
      <c r="A50" s="4" t="s">
        <v>606</v>
      </c>
      <c r="C50" s="5"/>
      <c r="D50" s="9" t="s">
        <v>362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</row>
    <row r="51" spans="1:20" x14ac:dyDescent="0.15">
      <c r="A51" s="4" t="s">
        <v>606</v>
      </c>
      <c r="C51" s="5"/>
      <c r="D51" s="8" t="s">
        <v>304</v>
      </c>
      <c r="E51" s="7"/>
    </row>
    <row r="52" spans="1:20" x14ac:dyDescent="0.15">
      <c r="A52" s="4" t="s">
        <v>606</v>
      </c>
      <c r="C52" s="5"/>
      <c r="D52" s="9" t="s">
        <v>323</v>
      </c>
      <c r="E52" s="10" t="s">
        <v>361</v>
      </c>
      <c r="F52" s="10" t="s">
        <v>361</v>
      </c>
      <c r="G52" s="10" t="s">
        <v>361</v>
      </c>
      <c r="H52" s="10" t="s">
        <v>361</v>
      </c>
      <c r="I52" s="10" t="s">
        <v>361</v>
      </c>
      <c r="J52" s="10" t="s">
        <v>361</v>
      </c>
      <c r="K52" s="10" t="s">
        <v>361</v>
      </c>
      <c r="L52" s="10" t="s">
        <v>361</v>
      </c>
      <c r="M52" s="10" t="s">
        <v>361</v>
      </c>
      <c r="N52" s="10" t="s">
        <v>361</v>
      </c>
      <c r="O52" s="10" t="s">
        <v>361</v>
      </c>
      <c r="P52" s="10" t="s">
        <v>361</v>
      </c>
      <c r="Q52" s="10" t="s">
        <v>361</v>
      </c>
      <c r="R52" s="10" t="s">
        <v>361</v>
      </c>
      <c r="S52" s="10" t="s">
        <v>361</v>
      </c>
      <c r="T52" s="10" t="s">
        <v>361</v>
      </c>
    </row>
    <row r="53" spans="1:20" x14ac:dyDescent="0.15">
      <c r="A53" s="4" t="s">
        <v>606</v>
      </c>
      <c r="C53" s="5"/>
      <c r="D53" s="9" t="s">
        <v>324</v>
      </c>
      <c r="E53" s="10" t="s">
        <v>361</v>
      </c>
      <c r="F53" s="10" t="s">
        <v>361</v>
      </c>
      <c r="G53" s="10" t="s">
        <v>361</v>
      </c>
      <c r="H53" s="10" t="s">
        <v>361</v>
      </c>
      <c r="I53" s="10" t="s">
        <v>361</v>
      </c>
      <c r="J53" s="10" t="s">
        <v>361</v>
      </c>
      <c r="K53" s="10" t="s">
        <v>361</v>
      </c>
      <c r="L53" s="10" t="s">
        <v>361</v>
      </c>
      <c r="M53" s="10" t="s">
        <v>361</v>
      </c>
      <c r="N53" s="10" t="s">
        <v>361</v>
      </c>
      <c r="O53" s="10" t="s">
        <v>361</v>
      </c>
      <c r="P53" s="10" t="s">
        <v>361</v>
      </c>
      <c r="Q53" s="10" t="s">
        <v>361</v>
      </c>
      <c r="R53" s="10" t="s">
        <v>361</v>
      </c>
      <c r="S53" s="10" t="s">
        <v>361</v>
      </c>
      <c r="T53" s="10" t="s">
        <v>361</v>
      </c>
    </row>
    <row r="54" spans="1:20" x14ac:dyDescent="0.15">
      <c r="A54" s="4" t="s">
        <v>606</v>
      </c>
      <c r="C54" s="5"/>
      <c r="D54" s="9" t="s">
        <v>365</v>
      </c>
      <c r="E54" s="72" t="s">
        <v>305</v>
      </c>
      <c r="F54" s="72" t="s">
        <v>305</v>
      </c>
      <c r="G54" s="73" t="s">
        <v>377</v>
      </c>
      <c r="H54" s="72" t="s">
        <v>305</v>
      </c>
      <c r="I54" s="73" t="s">
        <v>377</v>
      </c>
      <c r="J54" s="73" t="s">
        <v>377</v>
      </c>
      <c r="K54" s="73" t="s">
        <v>377</v>
      </c>
      <c r="L54" s="72" t="s">
        <v>305</v>
      </c>
      <c r="M54" s="73" t="s">
        <v>377</v>
      </c>
      <c r="N54" s="73" t="s">
        <v>377</v>
      </c>
      <c r="O54" s="73" t="s">
        <v>377</v>
      </c>
      <c r="P54" s="73" t="s">
        <v>377</v>
      </c>
      <c r="Q54" s="73" t="s">
        <v>377</v>
      </c>
      <c r="R54" s="73" t="s">
        <v>377</v>
      </c>
      <c r="S54" s="73" t="s">
        <v>377</v>
      </c>
      <c r="T54" s="73" t="s">
        <v>377</v>
      </c>
    </row>
    <row r="55" spans="1:20" x14ac:dyDescent="0.15">
      <c r="A55" s="4" t="s">
        <v>606</v>
      </c>
      <c r="B55" s="85" t="s">
        <v>700</v>
      </c>
      <c r="C55" s="5"/>
      <c r="D55" s="8" t="s">
        <v>229</v>
      </c>
      <c r="E55" s="76">
        <f>SUM(E56:E71)</f>
        <v>92.789999999999992</v>
      </c>
      <c r="F55" s="76">
        <f t="shared" ref="F55:T55" si="1">SUM(F56:F71)</f>
        <v>93.52000000000001</v>
      </c>
      <c r="G55" s="76">
        <f t="shared" si="1"/>
        <v>95.85</v>
      </c>
      <c r="H55" s="76">
        <f t="shared" si="1"/>
        <v>95.16</v>
      </c>
      <c r="I55" s="76">
        <f t="shared" si="1"/>
        <v>91.56</v>
      </c>
      <c r="J55" s="76">
        <f t="shared" si="1"/>
        <v>96.47</v>
      </c>
      <c r="K55" s="76">
        <f t="shared" si="1"/>
        <v>90.78</v>
      </c>
      <c r="L55" s="76">
        <f t="shared" si="1"/>
        <v>93.85</v>
      </c>
      <c r="M55" s="76">
        <f t="shared" si="1"/>
        <v>98.44</v>
      </c>
      <c r="N55" s="76">
        <f t="shared" si="1"/>
        <v>93.009999999999991</v>
      </c>
      <c r="O55" s="76">
        <f t="shared" si="1"/>
        <v>90.81</v>
      </c>
      <c r="P55" s="76">
        <f t="shared" si="1"/>
        <v>94.8</v>
      </c>
      <c r="Q55" s="76">
        <f t="shared" si="1"/>
        <v>91.109999999999985</v>
      </c>
      <c r="R55" s="76">
        <f t="shared" si="1"/>
        <v>93.34</v>
      </c>
      <c r="S55" s="76">
        <f t="shared" si="1"/>
        <v>89.72999999999999</v>
      </c>
      <c r="T55" s="76">
        <f t="shared" si="1"/>
        <v>89.24</v>
      </c>
    </row>
    <row r="56" spans="1:20" x14ac:dyDescent="0.15">
      <c r="A56" s="4" t="s">
        <v>606</v>
      </c>
      <c r="C56" s="5"/>
      <c r="D56" s="9" t="s">
        <v>363</v>
      </c>
      <c r="E56" s="10">
        <v>0.16</v>
      </c>
      <c r="F56" s="10">
        <v>0.37</v>
      </c>
      <c r="G56" s="10">
        <v>0.28000000000000003</v>
      </c>
      <c r="H56" s="10">
        <v>0.48</v>
      </c>
      <c r="I56" s="10">
        <v>0.2</v>
      </c>
      <c r="J56" s="10">
        <v>0.38</v>
      </c>
      <c r="K56" s="10">
        <v>0.26</v>
      </c>
      <c r="L56" s="10">
        <v>0.49</v>
      </c>
      <c r="M56" s="10">
        <v>0.54</v>
      </c>
      <c r="N56" s="10">
        <v>0.37</v>
      </c>
      <c r="O56" s="10">
        <v>0.54</v>
      </c>
      <c r="P56" s="10">
        <v>0.61</v>
      </c>
      <c r="Q56" s="10">
        <v>0.56000000000000005</v>
      </c>
      <c r="R56" s="10">
        <v>0.64</v>
      </c>
      <c r="S56" s="10">
        <v>0.61</v>
      </c>
      <c r="T56" s="10">
        <v>0.76</v>
      </c>
    </row>
    <row r="57" spans="1:20" x14ac:dyDescent="0.15">
      <c r="A57" s="4" t="s">
        <v>606</v>
      </c>
      <c r="C57" s="5"/>
      <c r="D57" s="9" t="s">
        <v>321</v>
      </c>
      <c r="E57" s="10">
        <v>1.84</v>
      </c>
      <c r="F57" s="10">
        <v>1.84</v>
      </c>
      <c r="G57" s="10">
        <v>1.84</v>
      </c>
      <c r="H57" s="10">
        <v>1.84</v>
      </c>
      <c r="I57" s="10">
        <v>1.84</v>
      </c>
      <c r="J57" s="10">
        <v>1.84</v>
      </c>
      <c r="K57" s="10">
        <v>1.84</v>
      </c>
      <c r="L57" s="10">
        <v>1.84</v>
      </c>
      <c r="M57" s="10">
        <v>1.84</v>
      </c>
      <c r="N57" s="10">
        <v>1.84</v>
      </c>
      <c r="O57" s="10">
        <v>1.84</v>
      </c>
      <c r="P57" s="10">
        <v>1.84</v>
      </c>
      <c r="Q57" s="10">
        <v>1.84</v>
      </c>
      <c r="R57" s="10">
        <v>1.84</v>
      </c>
      <c r="S57" s="10">
        <v>1.84</v>
      </c>
      <c r="T57" s="10">
        <v>1.84</v>
      </c>
    </row>
    <row r="58" spans="1:20" x14ac:dyDescent="0.15">
      <c r="A58" s="4" t="s">
        <v>606</v>
      </c>
      <c r="C58" s="5"/>
      <c r="D58" s="9" t="s">
        <v>322</v>
      </c>
      <c r="E58" s="10">
        <v>0.04</v>
      </c>
      <c r="F58" s="10">
        <v>0.04</v>
      </c>
      <c r="G58" s="10">
        <v>0.04</v>
      </c>
      <c r="H58" s="10">
        <v>0.04</v>
      </c>
      <c r="I58" s="10">
        <v>0.04</v>
      </c>
      <c r="J58" s="10">
        <v>0.04</v>
      </c>
      <c r="K58" s="10">
        <v>0.04</v>
      </c>
      <c r="L58" s="10">
        <v>0.04</v>
      </c>
      <c r="M58" s="10">
        <v>0.04</v>
      </c>
      <c r="N58" s="10">
        <v>0.04</v>
      </c>
      <c r="O58" s="10">
        <v>0.04</v>
      </c>
      <c r="P58" s="10">
        <v>0.04</v>
      </c>
      <c r="Q58" s="10">
        <v>0.04</v>
      </c>
      <c r="R58" s="10">
        <v>0.04</v>
      </c>
      <c r="S58" s="10">
        <v>0.04</v>
      </c>
      <c r="T58" s="10">
        <v>0.04</v>
      </c>
    </row>
    <row r="59" spans="1:20" x14ac:dyDescent="0.15">
      <c r="A59" s="4" t="s">
        <v>606</v>
      </c>
      <c r="C59" s="5"/>
      <c r="D59" s="9" t="s">
        <v>311</v>
      </c>
      <c r="E59" s="10">
        <v>0.24</v>
      </c>
      <c r="F59" s="10">
        <v>0.24</v>
      </c>
      <c r="G59" s="10">
        <v>0.24</v>
      </c>
      <c r="H59" s="10">
        <v>0.24</v>
      </c>
      <c r="I59" s="10">
        <v>0.24</v>
      </c>
      <c r="J59" s="10">
        <v>0.24</v>
      </c>
      <c r="K59" s="10">
        <v>0.24</v>
      </c>
      <c r="L59" s="10">
        <v>0.24</v>
      </c>
      <c r="M59" s="10">
        <v>0.24</v>
      </c>
      <c r="N59" s="10">
        <v>0.24</v>
      </c>
      <c r="O59" s="10">
        <v>0.24</v>
      </c>
      <c r="P59" s="10">
        <v>0.24</v>
      </c>
      <c r="Q59" s="10">
        <v>0.24</v>
      </c>
      <c r="R59" s="10">
        <v>0.24</v>
      </c>
      <c r="S59" s="10">
        <v>0.24</v>
      </c>
      <c r="T59" s="10">
        <v>0.24</v>
      </c>
    </row>
    <row r="60" spans="1:20" x14ac:dyDescent="0.15">
      <c r="A60" s="4" t="s">
        <v>606</v>
      </c>
      <c r="C60" s="5"/>
      <c r="D60" s="9" t="s">
        <v>312</v>
      </c>
      <c r="E60" s="10">
        <v>1.76</v>
      </c>
      <c r="F60" s="10">
        <v>1.81</v>
      </c>
      <c r="G60" s="10">
        <v>2.0099999999999998</v>
      </c>
      <c r="H60" s="10">
        <v>1.87</v>
      </c>
      <c r="I60" s="10">
        <v>1.69</v>
      </c>
      <c r="J60" s="10">
        <v>2.02</v>
      </c>
      <c r="K60" s="10">
        <v>1.73</v>
      </c>
      <c r="L60" s="10">
        <v>1.81</v>
      </c>
      <c r="M60" s="10">
        <v>1.98</v>
      </c>
      <c r="N60" s="10">
        <v>1.81</v>
      </c>
      <c r="O60" s="10">
        <v>1.44</v>
      </c>
      <c r="P60" s="10">
        <v>1.54</v>
      </c>
      <c r="Q60" s="10">
        <v>1.43</v>
      </c>
      <c r="R60" s="10">
        <v>1.5</v>
      </c>
      <c r="S60" s="10">
        <v>1.38</v>
      </c>
      <c r="T60" s="10">
        <v>1.33</v>
      </c>
    </row>
    <row r="61" spans="1:20" x14ac:dyDescent="0.15">
      <c r="A61" s="4" t="s">
        <v>606</v>
      </c>
      <c r="C61" s="5"/>
      <c r="D61" s="9" t="s">
        <v>318</v>
      </c>
      <c r="E61" s="10">
        <v>0.51</v>
      </c>
      <c r="F61" s="10">
        <v>0.53</v>
      </c>
      <c r="G61" s="10">
        <v>0.57999999999999996</v>
      </c>
      <c r="H61" s="10">
        <v>0.54</v>
      </c>
      <c r="I61" s="10">
        <v>0.48</v>
      </c>
      <c r="J61" s="10">
        <v>0.57999999999999996</v>
      </c>
      <c r="K61" s="10">
        <v>0.48</v>
      </c>
      <c r="L61" s="10">
        <v>0.51</v>
      </c>
      <c r="M61" s="10">
        <v>0.56000000000000005</v>
      </c>
      <c r="N61" s="10">
        <v>0.5</v>
      </c>
      <c r="O61" s="10">
        <v>0.4</v>
      </c>
      <c r="P61" s="10">
        <v>0.43</v>
      </c>
      <c r="Q61" s="10">
        <v>0.39</v>
      </c>
      <c r="R61" s="10">
        <v>0.4</v>
      </c>
      <c r="S61" s="10">
        <v>0.37</v>
      </c>
      <c r="T61" s="10">
        <v>0.35</v>
      </c>
    </row>
    <row r="62" spans="1:20" x14ac:dyDescent="0.15">
      <c r="A62" s="4" t="s">
        <v>606</v>
      </c>
      <c r="C62" s="5"/>
      <c r="D62" s="9" t="s">
        <v>313</v>
      </c>
      <c r="E62" s="10">
        <v>1.8</v>
      </c>
      <c r="F62" s="10">
        <v>1.84</v>
      </c>
      <c r="G62" s="10">
        <v>2.0099999999999998</v>
      </c>
      <c r="H62" s="10">
        <v>1.87</v>
      </c>
      <c r="I62" s="10">
        <v>1.61</v>
      </c>
      <c r="J62" s="10">
        <v>2.0099999999999998</v>
      </c>
      <c r="K62" s="10">
        <v>1.49</v>
      </c>
      <c r="L62" s="10">
        <v>1.78</v>
      </c>
      <c r="M62" s="10">
        <v>1.98</v>
      </c>
      <c r="N62" s="10">
        <v>1.63</v>
      </c>
      <c r="O62" s="10">
        <v>1.41</v>
      </c>
      <c r="P62" s="10">
        <v>1.51</v>
      </c>
      <c r="Q62" s="10">
        <v>1.4</v>
      </c>
      <c r="R62" s="10">
        <v>1.45</v>
      </c>
      <c r="S62" s="10">
        <v>1.34</v>
      </c>
      <c r="T62" s="10">
        <v>1.24</v>
      </c>
    </row>
    <row r="63" spans="1:20" x14ac:dyDescent="0.15">
      <c r="A63" s="4" t="s">
        <v>606</v>
      </c>
      <c r="C63" s="5"/>
      <c r="D63" s="9" t="s">
        <v>319</v>
      </c>
      <c r="E63" s="10">
        <v>0.52</v>
      </c>
      <c r="F63" s="10">
        <v>0.53</v>
      </c>
      <c r="G63" s="10">
        <v>0.57999999999999996</v>
      </c>
      <c r="H63" s="10">
        <v>0.54</v>
      </c>
      <c r="I63" s="10">
        <v>0.46</v>
      </c>
      <c r="J63" s="10">
        <v>0.57999999999999996</v>
      </c>
      <c r="K63" s="10">
        <v>0.41</v>
      </c>
      <c r="L63" s="10">
        <v>0.51</v>
      </c>
      <c r="M63" s="10">
        <v>0.56000000000000005</v>
      </c>
      <c r="N63" s="10">
        <v>0.46</v>
      </c>
      <c r="O63" s="10">
        <v>0.39</v>
      </c>
      <c r="P63" s="10">
        <v>0.42</v>
      </c>
      <c r="Q63" s="10">
        <v>0.38</v>
      </c>
      <c r="R63" s="10">
        <v>0.39</v>
      </c>
      <c r="S63" s="10">
        <v>0.36</v>
      </c>
      <c r="T63" s="10">
        <v>0.33</v>
      </c>
    </row>
    <row r="64" spans="1:20" x14ac:dyDescent="0.15">
      <c r="A64" s="4" t="s">
        <v>606</v>
      </c>
      <c r="C64" s="5"/>
      <c r="D64" s="9" t="s">
        <v>314</v>
      </c>
      <c r="E64" s="10">
        <v>20.45</v>
      </c>
      <c r="F64" s="10">
        <v>20.45</v>
      </c>
      <c r="G64" s="10">
        <v>20.45</v>
      </c>
      <c r="H64" s="10">
        <v>20.45</v>
      </c>
      <c r="I64" s="10">
        <v>20.45</v>
      </c>
      <c r="J64" s="10">
        <v>20.45</v>
      </c>
      <c r="K64" s="10">
        <v>20.45</v>
      </c>
      <c r="L64" s="10">
        <v>20.45</v>
      </c>
      <c r="M64" s="10">
        <v>20.45</v>
      </c>
      <c r="N64" s="10">
        <v>20.45</v>
      </c>
      <c r="O64" s="10">
        <v>20.45</v>
      </c>
      <c r="P64" s="10">
        <v>20.45</v>
      </c>
      <c r="Q64" s="10">
        <v>20.45</v>
      </c>
      <c r="R64" s="10">
        <v>20.45</v>
      </c>
      <c r="S64" s="10">
        <v>20.45</v>
      </c>
      <c r="T64" s="10">
        <v>20.45</v>
      </c>
    </row>
    <row r="65" spans="1:20" x14ac:dyDescent="0.15">
      <c r="A65" s="4" t="s">
        <v>606</v>
      </c>
      <c r="C65" s="5"/>
      <c r="D65" s="9" t="s">
        <v>320</v>
      </c>
      <c r="E65" s="10">
        <v>1.63</v>
      </c>
      <c r="F65" s="10">
        <v>1.82</v>
      </c>
      <c r="G65" s="10">
        <v>2.2000000000000002</v>
      </c>
      <c r="H65" s="10">
        <v>2.0099999999999998</v>
      </c>
      <c r="I65" s="10">
        <v>2.0499999999999998</v>
      </c>
      <c r="J65" s="10">
        <v>2.23</v>
      </c>
      <c r="K65" s="10">
        <v>2.63</v>
      </c>
      <c r="L65" s="10">
        <v>2.0699999999999998</v>
      </c>
      <c r="M65" s="10">
        <v>2.0299999999999998</v>
      </c>
      <c r="N65" s="10">
        <v>2.65</v>
      </c>
      <c r="O65" s="10">
        <v>1.48</v>
      </c>
      <c r="P65" s="10">
        <v>1.52</v>
      </c>
      <c r="Q65" s="10">
        <v>1.5</v>
      </c>
      <c r="R65" s="10">
        <v>1.59</v>
      </c>
      <c r="S65" s="10">
        <v>1.48</v>
      </c>
      <c r="T65" s="10">
        <v>2.06</v>
      </c>
    </row>
    <row r="66" spans="1:20" x14ac:dyDescent="0.15">
      <c r="A66" s="4" t="s">
        <v>606</v>
      </c>
      <c r="C66" s="5"/>
      <c r="D66" s="9" t="s">
        <v>315</v>
      </c>
      <c r="E66" s="10">
        <v>20.45</v>
      </c>
      <c r="F66" s="10">
        <v>20.45</v>
      </c>
      <c r="G66" s="10">
        <v>20.45</v>
      </c>
      <c r="H66" s="10">
        <v>20.45</v>
      </c>
      <c r="I66" s="10">
        <v>20.45</v>
      </c>
      <c r="J66" s="10">
        <v>20.45</v>
      </c>
      <c r="K66" s="10">
        <v>20.45</v>
      </c>
      <c r="L66" s="10">
        <v>20.45</v>
      </c>
      <c r="M66" s="10">
        <v>20.45</v>
      </c>
      <c r="N66" s="10">
        <v>20.45</v>
      </c>
      <c r="O66" s="10">
        <v>20.45</v>
      </c>
      <c r="P66" s="10">
        <v>20.45</v>
      </c>
      <c r="Q66" s="10">
        <v>20.45</v>
      </c>
      <c r="R66" s="10">
        <v>20.45</v>
      </c>
      <c r="S66" s="10">
        <v>20.45</v>
      </c>
      <c r="T66" s="10">
        <v>20.45</v>
      </c>
    </row>
    <row r="67" spans="1:20" x14ac:dyDescent="0.15">
      <c r="A67" s="4" t="s">
        <v>606</v>
      </c>
      <c r="C67" s="5"/>
      <c r="D67" s="9" t="s">
        <v>316</v>
      </c>
      <c r="E67" s="10">
        <v>1.5</v>
      </c>
      <c r="F67" s="10">
        <v>1.52</v>
      </c>
      <c r="G67" s="10">
        <v>1.71</v>
      </c>
      <c r="H67" s="10">
        <v>1.59</v>
      </c>
      <c r="I67" s="10">
        <v>1.43</v>
      </c>
      <c r="J67" s="10">
        <v>1.66</v>
      </c>
      <c r="K67" s="10">
        <v>1.43</v>
      </c>
      <c r="L67" s="10">
        <v>1.55</v>
      </c>
      <c r="M67" s="10">
        <v>1.61</v>
      </c>
      <c r="N67" s="10">
        <v>1.56</v>
      </c>
      <c r="O67" s="10">
        <v>1.21</v>
      </c>
      <c r="P67" s="10">
        <v>1.24</v>
      </c>
      <c r="Q67" s="10">
        <v>1.23</v>
      </c>
      <c r="R67" s="10">
        <v>1.24</v>
      </c>
      <c r="S67" s="10">
        <v>1.1599999999999999</v>
      </c>
      <c r="T67" s="10">
        <v>1.2</v>
      </c>
    </row>
    <row r="68" spans="1:20" x14ac:dyDescent="0.15">
      <c r="A68" s="4" t="s">
        <v>606</v>
      </c>
      <c r="C68" s="5"/>
      <c r="D68" s="9" t="s">
        <v>317</v>
      </c>
      <c r="E68" s="10">
        <v>1.57</v>
      </c>
      <c r="F68" s="10">
        <v>1.57</v>
      </c>
      <c r="G68" s="10">
        <v>1.74</v>
      </c>
      <c r="H68" s="10">
        <v>1.63</v>
      </c>
      <c r="I68" s="10">
        <v>1.38</v>
      </c>
      <c r="J68" s="10">
        <v>1.67</v>
      </c>
      <c r="K68" s="10">
        <v>1.23</v>
      </c>
      <c r="L68" s="10">
        <v>1.55</v>
      </c>
      <c r="M68" s="10">
        <v>1.63</v>
      </c>
      <c r="N68" s="10">
        <v>1.4</v>
      </c>
      <c r="O68" s="10">
        <v>1.24</v>
      </c>
      <c r="P68" s="10">
        <v>1.26</v>
      </c>
      <c r="Q68" s="10">
        <v>1.25</v>
      </c>
      <c r="R68" s="10">
        <v>1.25</v>
      </c>
      <c r="S68" s="10">
        <v>1.18</v>
      </c>
      <c r="T68" s="10">
        <v>1.1499999999999999</v>
      </c>
    </row>
    <row r="69" spans="1:20" x14ac:dyDescent="0.15">
      <c r="A69" s="4" t="s">
        <v>606</v>
      </c>
      <c r="C69" s="5"/>
      <c r="D69" s="9" t="s">
        <v>323</v>
      </c>
      <c r="E69" s="10">
        <v>2.38</v>
      </c>
      <c r="F69" s="10">
        <v>2.38</v>
      </c>
      <c r="G69" s="10">
        <v>2.38</v>
      </c>
      <c r="H69" s="10">
        <v>2.38</v>
      </c>
      <c r="I69" s="10">
        <v>2.38</v>
      </c>
      <c r="J69" s="10">
        <v>2.38</v>
      </c>
      <c r="K69" s="10">
        <v>2.38</v>
      </c>
      <c r="L69" s="10">
        <v>2.38</v>
      </c>
      <c r="M69" s="10">
        <v>2.38</v>
      </c>
      <c r="N69" s="10">
        <v>2.38</v>
      </c>
      <c r="O69" s="10">
        <v>2.38</v>
      </c>
      <c r="P69" s="10">
        <v>2.38</v>
      </c>
      <c r="Q69" s="10">
        <v>2.38</v>
      </c>
      <c r="R69" s="10">
        <v>2.38</v>
      </c>
      <c r="S69" s="10">
        <v>2.38</v>
      </c>
      <c r="T69" s="10">
        <v>2.38</v>
      </c>
    </row>
    <row r="70" spans="1:20" x14ac:dyDescent="0.15">
      <c r="A70" s="4" t="s">
        <v>606</v>
      </c>
      <c r="C70" s="5"/>
      <c r="D70" s="9" t="s">
        <v>324</v>
      </c>
      <c r="E70" s="10">
        <v>0.16</v>
      </c>
      <c r="F70" s="10">
        <v>0.16</v>
      </c>
      <c r="G70" s="10">
        <v>0.16</v>
      </c>
      <c r="H70" s="10">
        <v>0.16</v>
      </c>
      <c r="I70" s="10">
        <v>0.16</v>
      </c>
      <c r="J70" s="10">
        <v>0.16</v>
      </c>
      <c r="K70" s="10">
        <v>0.16</v>
      </c>
      <c r="L70" s="10">
        <v>0.16</v>
      </c>
      <c r="M70" s="10">
        <v>0.16</v>
      </c>
      <c r="N70" s="10">
        <v>0.16</v>
      </c>
      <c r="O70" s="10">
        <v>0.16</v>
      </c>
      <c r="P70" s="10">
        <v>0.16</v>
      </c>
      <c r="Q70" s="10">
        <v>0.16</v>
      </c>
      <c r="R70" s="10">
        <v>0.16</v>
      </c>
      <c r="S70" s="10">
        <v>0.16</v>
      </c>
      <c r="T70" s="10">
        <v>0.16</v>
      </c>
    </row>
    <row r="71" spans="1:20" x14ac:dyDescent="0.15">
      <c r="A71" s="4" t="s">
        <v>606</v>
      </c>
      <c r="C71" s="5"/>
      <c r="D71" s="9" t="s">
        <v>365</v>
      </c>
      <c r="E71" s="10">
        <v>37.78</v>
      </c>
      <c r="F71" s="10">
        <v>37.97</v>
      </c>
      <c r="G71" s="10">
        <v>39.18</v>
      </c>
      <c r="H71" s="10">
        <v>39.07</v>
      </c>
      <c r="I71" s="10">
        <v>36.700000000000003</v>
      </c>
      <c r="J71" s="10">
        <v>39.78</v>
      </c>
      <c r="K71" s="10">
        <v>35.56</v>
      </c>
      <c r="L71" s="10">
        <v>38.020000000000003</v>
      </c>
      <c r="M71" s="10">
        <v>41.99</v>
      </c>
      <c r="N71" s="10">
        <v>37.07</v>
      </c>
      <c r="O71" s="10">
        <v>37.14</v>
      </c>
      <c r="P71" s="10">
        <v>40.71</v>
      </c>
      <c r="Q71" s="10">
        <v>37.409999999999997</v>
      </c>
      <c r="R71" s="10">
        <v>39.32</v>
      </c>
      <c r="S71" s="10">
        <v>36.29</v>
      </c>
      <c r="T71" s="10">
        <v>35.26</v>
      </c>
    </row>
    <row r="72" spans="1:20" x14ac:dyDescent="0.15">
      <c r="A72" s="4" t="s">
        <v>606</v>
      </c>
      <c r="C72" s="8" t="s">
        <v>115</v>
      </c>
      <c r="D72" s="2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x14ac:dyDescent="0.15">
      <c r="A73" s="4" t="s">
        <v>606</v>
      </c>
      <c r="C73" s="5"/>
      <c r="D73" s="8" t="s">
        <v>116</v>
      </c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</row>
    <row r="74" spans="1:20" x14ac:dyDescent="0.15">
      <c r="A74" s="4" t="s">
        <v>606</v>
      </c>
      <c r="C74" s="5"/>
      <c r="D74" s="9" t="s">
        <v>193</v>
      </c>
      <c r="E74" s="62">
        <v>7.2956569224543619E-2</v>
      </c>
      <c r="F74" s="62">
        <v>9.8767632125145347E-2</v>
      </c>
      <c r="G74" s="62">
        <v>6.6677414103325117E-2</v>
      </c>
      <c r="H74" s="62">
        <v>9.9375348556835344E-2</v>
      </c>
      <c r="I74" s="62">
        <v>4.1323268767941207E-2</v>
      </c>
      <c r="J74" s="62">
        <v>8.6017209496630276E-2</v>
      </c>
      <c r="K74" s="62">
        <v>0.12275373120296544</v>
      </c>
      <c r="L74" s="62">
        <v>5.8392337680927567E-2</v>
      </c>
      <c r="M74" s="62">
        <v>3.6976531715115626E-2</v>
      </c>
      <c r="N74" s="62">
        <v>6.6647678561765913E-2</v>
      </c>
      <c r="O74" s="62">
        <v>9.580396174944579E-2</v>
      </c>
      <c r="P74" s="62">
        <v>3.6981928634206365E-2</v>
      </c>
      <c r="Q74" s="62">
        <v>5.398487882494437E-2</v>
      </c>
      <c r="R74" s="62">
        <v>6.9603227867763504E-2</v>
      </c>
      <c r="S74" s="62">
        <v>5.4700587808525443E-2</v>
      </c>
      <c r="T74" s="62">
        <v>9.0830588289444847E-2</v>
      </c>
    </row>
    <row r="75" spans="1:20" x14ac:dyDescent="0.15">
      <c r="A75" s="4" t="s">
        <v>606</v>
      </c>
      <c r="C75" s="5"/>
      <c r="D75" s="9" t="s">
        <v>230</v>
      </c>
      <c r="E75" s="10">
        <v>45.6</v>
      </c>
      <c r="F75" s="10">
        <v>54.04</v>
      </c>
      <c r="G75" s="10">
        <v>35.26</v>
      </c>
      <c r="H75" s="10">
        <v>45.05</v>
      </c>
      <c r="I75" s="10">
        <v>16.920000000000002</v>
      </c>
      <c r="J75" s="10">
        <v>37.659999999999997</v>
      </c>
      <c r="K75" s="10">
        <v>40.28</v>
      </c>
      <c r="L75" s="10">
        <v>23.77</v>
      </c>
      <c r="M75" s="10">
        <v>12.87</v>
      </c>
      <c r="N75" s="10">
        <v>19.899999999999999</v>
      </c>
      <c r="O75" s="10">
        <v>35.520000000000003</v>
      </c>
      <c r="P75" s="10">
        <v>11.59</v>
      </c>
      <c r="Q75" s="10">
        <v>19.399999999999999</v>
      </c>
      <c r="R75" s="10">
        <v>20.239999999999998</v>
      </c>
      <c r="S75" s="10">
        <v>16.28</v>
      </c>
      <c r="T75" s="10">
        <v>22.23</v>
      </c>
    </row>
    <row r="76" spans="1:20" x14ac:dyDescent="0.15">
      <c r="A76" s="4" t="s">
        <v>606</v>
      </c>
      <c r="C76" s="5"/>
      <c r="D76" s="8" t="s">
        <v>117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 x14ac:dyDescent="0.15">
      <c r="A77" s="4" t="s">
        <v>606</v>
      </c>
      <c r="C77" s="5"/>
      <c r="D77" s="9" t="s">
        <v>194</v>
      </c>
      <c r="E77" s="62">
        <v>1.145096357191791E-2</v>
      </c>
      <c r="F77" s="62">
        <v>8.1829779897707039E-3</v>
      </c>
      <c r="G77" s="62">
        <v>8.5607079285423236E-3</v>
      </c>
      <c r="H77" s="62">
        <v>1.0763441564780405E-2</v>
      </c>
      <c r="I77" s="62">
        <v>8.4000734449910085E-3</v>
      </c>
      <c r="J77" s="62">
        <v>8.104506645651436E-3</v>
      </c>
      <c r="K77" s="62">
        <v>8.4041888066462029E-3</v>
      </c>
      <c r="L77" s="62">
        <v>1.0075552951448194E-2</v>
      </c>
      <c r="M77" s="62">
        <v>7.1925055274747107E-3</v>
      </c>
      <c r="N77" s="62">
        <v>8.2864010237421529E-3</v>
      </c>
      <c r="O77" s="62">
        <v>8.927870030047684E-3</v>
      </c>
      <c r="P77" s="62">
        <v>7.1993667588814304E-3</v>
      </c>
      <c r="Q77" s="62">
        <v>7.9839228599283309E-3</v>
      </c>
      <c r="R77" s="62">
        <v>8.7799514637109336E-3</v>
      </c>
      <c r="S77" s="62">
        <v>7.9866287480246066E-3</v>
      </c>
      <c r="T77" s="62">
        <v>4.2093883182281622E-3</v>
      </c>
    </row>
    <row r="78" spans="1:20" x14ac:dyDescent="0.15">
      <c r="A78" s="4" t="s">
        <v>606</v>
      </c>
      <c r="C78" s="5"/>
      <c r="D78" s="9" t="s">
        <v>230</v>
      </c>
      <c r="E78" s="10">
        <v>5.08</v>
      </c>
      <c r="F78" s="10">
        <v>4.5199999999999996</v>
      </c>
      <c r="G78" s="10">
        <v>4.22</v>
      </c>
      <c r="H78" s="10">
        <v>7.09</v>
      </c>
      <c r="I78" s="10">
        <v>5.0999999999999996</v>
      </c>
      <c r="J78" s="10">
        <v>4.59</v>
      </c>
      <c r="K78" s="10">
        <v>5.9</v>
      </c>
      <c r="L78" s="10">
        <v>7.67</v>
      </c>
      <c r="M78" s="10">
        <v>5.26</v>
      </c>
      <c r="N78" s="10">
        <v>6.54</v>
      </c>
      <c r="O78" s="10">
        <v>7.6</v>
      </c>
      <c r="P78" s="10">
        <v>5.97</v>
      </c>
      <c r="Q78" s="10">
        <v>7.46</v>
      </c>
      <c r="R78" s="10">
        <v>8.17</v>
      </c>
      <c r="S78" s="10">
        <v>8.42</v>
      </c>
      <c r="T78" s="10">
        <v>5.25</v>
      </c>
    </row>
    <row r="79" spans="1:20" x14ac:dyDescent="0.15">
      <c r="A79" s="4" t="s">
        <v>606</v>
      </c>
      <c r="C79" s="5"/>
      <c r="D79" s="8" t="s">
        <v>118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x14ac:dyDescent="0.15">
      <c r="A80" s="4" t="s">
        <v>606</v>
      </c>
      <c r="C80" s="5"/>
      <c r="D80" s="9" t="s">
        <v>231</v>
      </c>
      <c r="E80" s="10">
        <v>50.68</v>
      </c>
      <c r="F80" s="10">
        <v>58.56</v>
      </c>
      <c r="G80" s="10">
        <v>39.479999999999997</v>
      </c>
      <c r="H80" s="10">
        <v>52.14</v>
      </c>
      <c r="I80" s="10">
        <v>22.03</v>
      </c>
      <c r="J80" s="10">
        <v>42.25</v>
      </c>
      <c r="K80" s="10">
        <v>46.18</v>
      </c>
      <c r="L80" s="10">
        <v>31.44</v>
      </c>
      <c r="M80" s="10">
        <v>18.13</v>
      </c>
      <c r="N80" s="10">
        <v>26.44</v>
      </c>
      <c r="O80" s="10">
        <v>43.12</v>
      </c>
      <c r="P80" s="10">
        <v>17.559999999999999</v>
      </c>
      <c r="Q80" s="10">
        <v>26.85</v>
      </c>
      <c r="R80" s="10">
        <v>28.41</v>
      </c>
      <c r="S80" s="10">
        <v>24.71</v>
      </c>
      <c r="T80" s="10">
        <v>27.48</v>
      </c>
    </row>
    <row r="81" spans="1:20" x14ac:dyDescent="0.15">
      <c r="A81" s="4" t="s">
        <v>606</v>
      </c>
      <c r="C81" s="8" t="s">
        <v>119</v>
      </c>
      <c r="D81" s="2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 x14ac:dyDescent="0.15">
      <c r="A82" s="4" t="s">
        <v>606</v>
      </c>
      <c r="C82" s="5"/>
      <c r="D82" s="8" t="s">
        <v>120</v>
      </c>
    </row>
    <row r="83" spans="1:20" x14ac:dyDescent="0.15">
      <c r="A83" s="4" t="s">
        <v>606</v>
      </c>
      <c r="C83" s="5"/>
      <c r="D83" s="9" t="s">
        <v>112</v>
      </c>
      <c r="E83" s="11">
        <v>0</v>
      </c>
      <c r="F83" s="11">
        <v>33.333333333333336</v>
      </c>
      <c r="G83" s="11">
        <v>0</v>
      </c>
      <c r="H83" s="11">
        <v>141.66666666666666</v>
      </c>
      <c r="I83" s="11">
        <v>0</v>
      </c>
      <c r="J83" s="11">
        <v>0</v>
      </c>
      <c r="K83" s="11">
        <v>0</v>
      </c>
      <c r="L83" s="11">
        <v>325</v>
      </c>
      <c r="M83" s="11">
        <v>0</v>
      </c>
      <c r="N83" s="11">
        <v>0</v>
      </c>
      <c r="O83" s="11">
        <v>394.44444444444446</v>
      </c>
      <c r="P83" s="11">
        <v>291.66666666666669</v>
      </c>
      <c r="Q83" s="11">
        <v>1025</v>
      </c>
      <c r="R83" s="11">
        <v>805.55555555555554</v>
      </c>
      <c r="S83" s="11">
        <v>2125</v>
      </c>
      <c r="T83" s="11">
        <v>11733.333333333334</v>
      </c>
    </row>
    <row r="84" spans="1:20" x14ac:dyDescent="0.15">
      <c r="A84" s="4" t="s">
        <v>606</v>
      </c>
      <c r="C84" s="5"/>
      <c r="D84" s="9" t="s">
        <v>113</v>
      </c>
      <c r="E84" s="11">
        <v>5082066.666666667</v>
      </c>
      <c r="F84" s="11">
        <v>4219777.777777778</v>
      </c>
      <c r="G84" s="11">
        <v>3990483.3333333335</v>
      </c>
      <c r="H84" s="11">
        <v>3168288.888888889</v>
      </c>
      <c r="I84" s="11">
        <v>2680194.4444444445</v>
      </c>
      <c r="J84" s="11">
        <v>2969744.4444444445</v>
      </c>
      <c r="K84" s="11">
        <v>1774252.7777777778</v>
      </c>
      <c r="L84" s="11">
        <v>2661205.5555555555</v>
      </c>
      <c r="M84" s="11">
        <v>1962191.6666666667</v>
      </c>
      <c r="N84" s="11">
        <v>1444936.111111111</v>
      </c>
      <c r="O84" s="11">
        <v>2268905.5555555555</v>
      </c>
      <c r="P84" s="11">
        <v>1601777.7777777778</v>
      </c>
      <c r="Q84" s="11">
        <v>2140177.777777778</v>
      </c>
      <c r="R84" s="11">
        <v>1357763.888888889</v>
      </c>
      <c r="S84" s="11">
        <v>1452661.111111111</v>
      </c>
      <c r="T84" s="11">
        <v>851166.66666666663</v>
      </c>
    </row>
    <row r="85" spans="1:20" x14ac:dyDescent="0.15">
      <c r="A85" s="4" t="s">
        <v>606</v>
      </c>
      <c r="C85" s="5"/>
      <c r="D85" s="9" t="s">
        <v>121</v>
      </c>
      <c r="E85" s="11">
        <v>628386.11111111112</v>
      </c>
      <c r="F85" s="11">
        <v>628386.11111111112</v>
      </c>
      <c r="G85" s="11">
        <v>628386.11111111112</v>
      </c>
      <c r="H85" s="11">
        <v>628386.11111111112</v>
      </c>
      <c r="I85" s="11">
        <v>628386.11111111112</v>
      </c>
      <c r="J85" s="11">
        <v>628386.11111111112</v>
      </c>
      <c r="K85" s="11">
        <v>628386.11111111112</v>
      </c>
      <c r="L85" s="11">
        <v>628386.11111111112</v>
      </c>
      <c r="M85" s="11">
        <v>628386.11111111112</v>
      </c>
      <c r="N85" s="11">
        <v>628386.11111111112</v>
      </c>
      <c r="O85" s="11">
        <v>628386.11111111112</v>
      </c>
      <c r="P85" s="11">
        <v>628386.11111111112</v>
      </c>
      <c r="Q85" s="11">
        <v>628386.11111111112</v>
      </c>
      <c r="R85" s="11">
        <v>628386.11111111112</v>
      </c>
      <c r="S85" s="11">
        <v>628386.11111111112</v>
      </c>
      <c r="T85" s="11">
        <v>628386.11111111112</v>
      </c>
    </row>
    <row r="86" spans="1:20" x14ac:dyDescent="0.15">
      <c r="A86" s="4" t="s">
        <v>606</v>
      </c>
      <c r="C86" s="5"/>
      <c r="D86" s="9" t="s">
        <v>122</v>
      </c>
      <c r="E86" s="11">
        <v>121627.77777777778</v>
      </c>
      <c r="F86" s="11">
        <v>121580.55555555556</v>
      </c>
      <c r="G86" s="11">
        <v>121558.33333333333</v>
      </c>
      <c r="H86" s="11">
        <v>121538.88888888889</v>
      </c>
      <c r="I86" s="11">
        <v>121447.22222222222</v>
      </c>
      <c r="J86" s="11">
        <v>121419.44444444444</v>
      </c>
      <c r="K86" s="11">
        <v>121483.33333333333</v>
      </c>
      <c r="L86" s="11">
        <v>121408.33333333333</v>
      </c>
      <c r="M86" s="11">
        <v>121455.55555555556</v>
      </c>
      <c r="N86" s="11">
        <v>121213.88888888889</v>
      </c>
      <c r="O86" s="11">
        <v>121427.77777777778</v>
      </c>
      <c r="P86" s="11">
        <v>121358.33333333333</v>
      </c>
      <c r="Q86" s="11">
        <v>121350</v>
      </c>
      <c r="R86" s="11">
        <v>121322.22222222222</v>
      </c>
      <c r="S86" s="11">
        <v>121252.77777777778</v>
      </c>
      <c r="T86" s="11">
        <v>120511.11111111111</v>
      </c>
    </row>
    <row r="87" spans="1:20" x14ac:dyDescent="0.15">
      <c r="A87" s="4" t="s">
        <v>606</v>
      </c>
      <c r="C87" s="5"/>
      <c r="D87" s="9" t="s">
        <v>123</v>
      </c>
      <c r="E87" s="11">
        <v>542272.22222222225</v>
      </c>
      <c r="F87" s="11">
        <v>542272.22222222225</v>
      </c>
      <c r="G87" s="11">
        <v>542272.22222222225</v>
      </c>
      <c r="H87" s="11">
        <v>542272.22222222225</v>
      </c>
      <c r="I87" s="11">
        <v>542272.22222222225</v>
      </c>
      <c r="J87" s="11">
        <v>542272.22222222225</v>
      </c>
      <c r="K87" s="11">
        <v>542272.22222222225</v>
      </c>
      <c r="L87" s="11">
        <v>542272.22222222225</v>
      </c>
      <c r="M87" s="11">
        <v>542272.22222222225</v>
      </c>
      <c r="N87" s="11">
        <v>542272.22222222225</v>
      </c>
      <c r="O87" s="11">
        <v>542272.22222222225</v>
      </c>
      <c r="P87" s="11">
        <v>542272.22222222225</v>
      </c>
      <c r="Q87" s="11">
        <v>542272.22222222225</v>
      </c>
      <c r="R87" s="11">
        <v>542272.22222222225</v>
      </c>
      <c r="S87" s="11">
        <v>542272.22222222225</v>
      </c>
      <c r="T87" s="11">
        <v>542272.22222222225</v>
      </c>
    </row>
    <row r="88" spans="1:20" x14ac:dyDescent="0.15">
      <c r="A88" s="4" t="s">
        <v>606</v>
      </c>
      <c r="C88" s="5"/>
      <c r="D88" s="9" t="s">
        <v>124</v>
      </c>
      <c r="E88" s="11">
        <v>263205.55555555556</v>
      </c>
      <c r="F88" s="11">
        <v>263205.55555555556</v>
      </c>
      <c r="G88" s="11">
        <v>263205.55555555556</v>
      </c>
      <c r="H88" s="11">
        <v>263205.55555555556</v>
      </c>
      <c r="I88" s="11">
        <v>263205.55555555556</v>
      </c>
      <c r="J88" s="11">
        <v>263205.55555555556</v>
      </c>
      <c r="K88" s="11">
        <v>263205.55555555556</v>
      </c>
      <c r="L88" s="11">
        <v>263205.55555555556</v>
      </c>
      <c r="M88" s="11">
        <v>263205.55555555556</v>
      </c>
      <c r="N88" s="11">
        <v>263205.55555555556</v>
      </c>
      <c r="O88" s="11">
        <v>263205.55555555556</v>
      </c>
      <c r="P88" s="11">
        <v>263205.55555555556</v>
      </c>
      <c r="Q88" s="11">
        <v>263205.55555555556</v>
      </c>
      <c r="R88" s="11">
        <v>263205.55555555556</v>
      </c>
      <c r="S88" s="11">
        <v>263205.55555555556</v>
      </c>
      <c r="T88" s="11">
        <v>263205.55555555556</v>
      </c>
    </row>
    <row r="89" spans="1:20" x14ac:dyDescent="0.15">
      <c r="A89" s="4" t="s">
        <v>606</v>
      </c>
      <c r="C89" s="5"/>
      <c r="D89" s="9" t="s">
        <v>125</v>
      </c>
      <c r="E89" s="11">
        <v>400194.44444444444</v>
      </c>
      <c r="F89" s="11">
        <v>384802.77777777775</v>
      </c>
      <c r="G89" s="11">
        <v>407511.11111111112</v>
      </c>
      <c r="H89" s="11">
        <v>376900</v>
      </c>
      <c r="I89" s="11">
        <v>371347.22222222225</v>
      </c>
      <c r="J89" s="11">
        <v>400216.66666666669</v>
      </c>
      <c r="K89" s="11">
        <v>356988.88888888888</v>
      </c>
      <c r="L89" s="11">
        <v>362719.44444444444</v>
      </c>
      <c r="M89" s="11">
        <v>391030.55555555556</v>
      </c>
      <c r="N89" s="11">
        <v>353202.77777777775</v>
      </c>
      <c r="O89" s="11">
        <v>345066.66666666669</v>
      </c>
      <c r="P89" s="11">
        <v>362661.11111111112</v>
      </c>
      <c r="Q89" s="11">
        <v>343627.77777777775</v>
      </c>
      <c r="R89" s="11">
        <v>351027.77777777775</v>
      </c>
      <c r="S89" s="11">
        <v>333402.77777777775</v>
      </c>
      <c r="T89" s="11">
        <v>326297.22222222225</v>
      </c>
    </row>
    <row r="90" spans="1:20" x14ac:dyDescent="0.15">
      <c r="A90" s="4" t="s">
        <v>606</v>
      </c>
      <c r="C90" s="5"/>
      <c r="D90" s="9" t="s">
        <v>126</v>
      </c>
      <c r="E90" s="11">
        <v>30922.222222222223</v>
      </c>
      <c r="F90" s="11">
        <v>25647.222222222223</v>
      </c>
      <c r="G90" s="11">
        <v>24247.222222222223</v>
      </c>
      <c r="H90" s="11">
        <v>21116.666666666668</v>
      </c>
      <c r="I90" s="11">
        <v>19044.444444444445</v>
      </c>
      <c r="J90" s="11">
        <v>20675</v>
      </c>
      <c r="K90" s="11">
        <v>16094.444444444445</v>
      </c>
      <c r="L90" s="11">
        <v>18719.444444444445</v>
      </c>
      <c r="M90" s="11">
        <v>18788.888888888891</v>
      </c>
      <c r="N90" s="11">
        <v>14997.222222222223</v>
      </c>
      <c r="O90" s="11">
        <v>16755.555555555555</v>
      </c>
      <c r="P90" s="11">
        <v>15705.555555555555</v>
      </c>
      <c r="Q90" s="11">
        <v>16433.333333333332</v>
      </c>
      <c r="R90" s="11">
        <v>14936.111111111111</v>
      </c>
      <c r="S90" s="11">
        <v>14213.888888888889</v>
      </c>
      <c r="T90" s="11">
        <v>13425</v>
      </c>
    </row>
    <row r="91" spans="1:20" x14ac:dyDescent="0.15">
      <c r="A91" s="4" t="s">
        <v>606</v>
      </c>
      <c r="C91" s="5"/>
      <c r="D91" s="9" t="s">
        <v>127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</row>
    <row r="92" spans="1:20" x14ac:dyDescent="0.15">
      <c r="A92" s="4" t="s">
        <v>606</v>
      </c>
      <c r="C92" s="5"/>
      <c r="D92" s="9" t="s">
        <v>128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</row>
    <row r="93" spans="1:20" x14ac:dyDescent="0.15">
      <c r="A93" s="4" t="s">
        <v>606</v>
      </c>
      <c r="C93" s="5"/>
      <c r="D93" s="9" t="s">
        <v>107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</row>
    <row r="94" spans="1:20" x14ac:dyDescent="0.15">
      <c r="A94" s="4" t="s">
        <v>606</v>
      </c>
      <c r="C94" s="5"/>
      <c r="D94" s="9" t="s">
        <v>129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</row>
    <row r="95" spans="1:20" x14ac:dyDescent="0.15">
      <c r="A95" s="4" t="s">
        <v>606</v>
      </c>
      <c r="C95" s="5"/>
      <c r="D95" s="9" t="s">
        <v>130</v>
      </c>
      <c r="E95" s="11">
        <v>22238.888888888891</v>
      </c>
      <c r="F95" s="11">
        <v>21477.777777777777</v>
      </c>
      <c r="G95" s="11">
        <v>21633.333333333332</v>
      </c>
      <c r="H95" s="11">
        <v>20783.333333333332</v>
      </c>
      <c r="I95" s="11">
        <v>20841.666666666668</v>
      </c>
      <c r="J95" s="11">
        <v>21105.555555555555</v>
      </c>
      <c r="K95" s="11">
        <v>20200</v>
      </c>
      <c r="L95" s="11">
        <v>20319.444444444445</v>
      </c>
      <c r="M95" s="11">
        <v>20311.111111111109</v>
      </c>
      <c r="N95" s="11">
        <v>19888.888888888891</v>
      </c>
      <c r="O95" s="11">
        <v>20061.111111111109</v>
      </c>
      <c r="P95" s="11">
        <v>19969.444444444445</v>
      </c>
      <c r="Q95" s="11">
        <v>19925</v>
      </c>
      <c r="R95" s="11">
        <v>19675</v>
      </c>
      <c r="S95" s="11">
        <v>19430.555555555555</v>
      </c>
      <c r="T95" s="11">
        <v>19083.333333333332</v>
      </c>
    </row>
    <row r="96" spans="1:20" x14ac:dyDescent="0.15">
      <c r="A96" s="4" t="s">
        <v>606</v>
      </c>
      <c r="C96" s="5"/>
      <c r="D96" s="9" t="s">
        <v>131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</row>
    <row r="97" spans="1:20" x14ac:dyDescent="0.15">
      <c r="A97" s="4" t="s">
        <v>606</v>
      </c>
      <c r="C97" s="5"/>
      <c r="D97" s="9" t="s">
        <v>132</v>
      </c>
      <c r="E97" s="11">
        <v>7090913.888888889</v>
      </c>
      <c r="F97" s="11">
        <v>6207183.333333333</v>
      </c>
      <c r="G97" s="11">
        <v>5999294.444444444</v>
      </c>
      <c r="H97" s="11">
        <v>5142633.333333333</v>
      </c>
      <c r="I97" s="11">
        <v>4646738.8888888881</v>
      </c>
      <c r="J97" s="11">
        <v>4967025</v>
      </c>
      <c r="K97" s="11">
        <v>3722883.3333333335</v>
      </c>
      <c r="L97" s="11">
        <v>4618561.111111111</v>
      </c>
      <c r="M97" s="11">
        <v>3947644.4444444445</v>
      </c>
      <c r="N97" s="11">
        <v>3388105.5555555555</v>
      </c>
      <c r="O97" s="11">
        <v>4206475</v>
      </c>
      <c r="P97" s="11">
        <v>3555625</v>
      </c>
      <c r="Q97" s="11">
        <v>4076402.777777778</v>
      </c>
      <c r="R97" s="11">
        <v>3299391.6666666665</v>
      </c>
      <c r="S97" s="11">
        <v>3376950</v>
      </c>
      <c r="T97" s="11">
        <v>2776080.5555555555</v>
      </c>
    </row>
    <row r="98" spans="1:20" x14ac:dyDescent="0.15">
      <c r="A98" s="4" t="s">
        <v>606</v>
      </c>
      <c r="C98" s="5"/>
      <c r="D98" s="8" t="s">
        <v>195</v>
      </c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</row>
    <row r="99" spans="1:20" x14ac:dyDescent="0.15">
      <c r="A99" s="4" t="s">
        <v>606</v>
      </c>
      <c r="C99" s="5"/>
      <c r="D99" s="9" t="s">
        <v>112</v>
      </c>
      <c r="E99" s="11">
        <v>13930</v>
      </c>
      <c r="F99" s="11">
        <v>242480</v>
      </c>
      <c r="G99" s="11">
        <v>147880</v>
      </c>
      <c r="H99" s="11">
        <v>492990</v>
      </c>
      <c r="I99" s="11">
        <v>91660</v>
      </c>
      <c r="J99" s="11">
        <v>280910</v>
      </c>
      <c r="K99" s="11">
        <v>336750</v>
      </c>
      <c r="L99" s="11">
        <v>893770</v>
      </c>
      <c r="M99" s="11">
        <v>700830</v>
      </c>
      <c r="N99" s="11">
        <v>819410</v>
      </c>
      <c r="O99" s="11">
        <v>1254650</v>
      </c>
      <c r="P99" s="11">
        <v>1033619.9999999999</v>
      </c>
      <c r="Q99" s="11">
        <v>1614970</v>
      </c>
      <c r="R99" s="11">
        <v>1476120</v>
      </c>
      <c r="S99" s="11">
        <v>2038150</v>
      </c>
      <c r="T99" s="11">
        <v>3088700</v>
      </c>
    </row>
    <row r="100" spans="1:20" x14ac:dyDescent="0.15">
      <c r="A100" s="4" t="s">
        <v>606</v>
      </c>
      <c r="C100" s="5"/>
      <c r="D100" s="9" t="s">
        <v>113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</row>
    <row r="101" spans="1:20" x14ac:dyDescent="0.15">
      <c r="A101" s="4" t="s">
        <v>606</v>
      </c>
      <c r="C101" s="5"/>
      <c r="D101" s="9" t="s">
        <v>121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</row>
    <row r="102" spans="1:20" x14ac:dyDescent="0.15">
      <c r="A102" s="4" t="s">
        <v>606</v>
      </c>
      <c r="C102" s="5"/>
      <c r="D102" s="9" t="s">
        <v>122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</row>
    <row r="103" spans="1:20" x14ac:dyDescent="0.15">
      <c r="A103" s="4" t="s">
        <v>606</v>
      </c>
      <c r="C103" s="5"/>
      <c r="D103" s="9" t="s">
        <v>123</v>
      </c>
      <c r="E103" s="11">
        <v>1238650</v>
      </c>
      <c r="F103" s="11">
        <v>1238650</v>
      </c>
      <c r="G103" s="11">
        <v>1238650</v>
      </c>
      <c r="H103" s="11">
        <v>1238650</v>
      </c>
      <c r="I103" s="11">
        <v>1238650</v>
      </c>
      <c r="J103" s="11">
        <v>1238650</v>
      </c>
      <c r="K103" s="11">
        <v>1238650</v>
      </c>
      <c r="L103" s="11">
        <v>1238650</v>
      </c>
      <c r="M103" s="11">
        <v>1238650</v>
      </c>
      <c r="N103" s="11">
        <v>1238650</v>
      </c>
      <c r="O103" s="11">
        <v>1238650</v>
      </c>
      <c r="P103" s="11">
        <v>1238650</v>
      </c>
      <c r="Q103" s="11">
        <v>1238650</v>
      </c>
      <c r="R103" s="11">
        <v>1238650</v>
      </c>
      <c r="S103" s="11">
        <v>1238650</v>
      </c>
      <c r="T103" s="11">
        <v>1238650</v>
      </c>
    </row>
    <row r="104" spans="1:20" x14ac:dyDescent="0.15">
      <c r="A104" s="4" t="s">
        <v>606</v>
      </c>
      <c r="C104" s="5"/>
      <c r="D104" s="9" t="s">
        <v>124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</row>
    <row r="105" spans="1:20" x14ac:dyDescent="0.15">
      <c r="A105" s="4" t="s">
        <v>606</v>
      </c>
      <c r="C105" s="5"/>
      <c r="D105" s="9" t="s">
        <v>125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</row>
    <row r="106" spans="1:20" x14ac:dyDescent="0.15">
      <c r="A106" s="4" t="s">
        <v>606</v>
      </c>
      <c r="C106" s="5"/>
      <c r="D106" s="9" t="s">
        <v>126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</row>
    <row r="107" spans="1:20" x14ac:dyDescent="0.15">
      <c r="A107" s="4" t="s">
        <v>606</v>
      </c>
      <c r="C107" s="5"/>
      <c r="D107" s="9" t="s">
        <v>127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</row>
    <row r="108" spans="1:20" x14ac:dyDescent="0.15">
      <c r="A108" s="4" t="s">
        <v>606</v>
      </c>
      <c r="C108" s="5"/>
      <c r="D108" s="9" t="s">
        <v>128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</row>
    <row r="109" spans="1:20" x14ac:dyDescent="0.15">
      <c r="A109" s="4" t="s">
        <v>606</v>
      </c>
      <c r="C109" s="5"/>
      <c r="D109" s="9" t="s">
        <v>107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</row>
    <row r="110" spans="1:20" x14ac:dyDescent="0.15">
      <c r="A110" s="4" t="s">
        <v>606</v>
      </c>
      <c r="C110" s="5"/>
      <c r="D110" s="9" t="s">
        <v>129</v>
      </c>
      <c r="E110" s="11">
        <v>3783380</v>
      </c>
      <c r="F110" s="11">
        <v>4783230</v>
      </c>
      <c r="G110" s="11">
        <v>4208950</v>
      </c>
      <c r="H110" s="11">
        <v>5746480</v>
      </c>
      <c r="I110" s="11">
        <v>5559200</v>
      </c>
      <c r="J110" s="11">
        <v>4901180</v>
      </c>
      <c r="K110" s="11">
        <v>6383440</v>
      </c>
      <c r="L110" s="11">
        <v>6503500</v>
      </c>
      <c r="M110" s="11">
        <v>6359970</v>
      </c>
      <c r="N110" s="11">
        <v>6897320</v>
      </c>
      <c r="O110" s="11">
        <v>7168010</v>
      </c>
      <c r="P110" s="11">
        <v>7133310</v>
      </c>
      <c r="Q110" s="11">
        <v>7742170</v>
      </c>
      <c r="R110" s="11">
        <v>7846400</v>
      </c>
      <c r="S110" s="11">
        <v>8689170</v>
      </c>
      <c r="T110" s="11">
        <v>9835570</v>
      </c>
    </row>
    <row r="111" spans="1:20" x14ac:dyDescent="0.15">
      <c r="A111" s="4" t="s">
        <v>606</v>
      </c>
      <c r="C111" s="5"/>
      <c r="D111" s="9" t="s">
        <v>130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</row>
    <row r="112" spans="1:20" x14ac:dyDescent="0.15">
      <c r="A112" s="4" t="s">
        <v>606</v>
      </c>
      <c r="C112" s="5"/>
      <c r="D112" s="9" t="s">
        <v>131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</row>
    <row r="113" spans="1:20" x14ac:dyDescent="0.15">
      <c r="A113" s="4" t="s">
        <v>606</v>
      </c>
      <c r="C113" s="5"/>
      <c r="D113" s="9" t="s">
        <v>132</v>
      </c>
      <c r="E113" s="11">
        <v>5035950</v>
      </c>
      <c r="F113" s="11">
        <v>6264360</v>
      </c>
      <c r="G113" s="11">
        <v>5595480</v>
      </c>
      <c r="H113" s="11">
        <v>7478110</v>
      </c>
      <c r="I113" s="11">
        <v>6889510</v>
      </c>
      <c r="J113" s="11">
        <v>6420740</v>
      </c>
      <c r="K113" s="11">
        <v>7958830</v>
      </c>
      <c r="L113" s="11">
        <v>8635930</v>
      </c>
      <c r="M113" s="11">
        <v>8299450.0000000009</v>
      </c>
      <c r="N113" s="11">
        <v>8955380</v>
      </c>
      <c r="O113" s="11">
        <v>9661310</v>
      </c>
      <c r="P113" s="11">
        <v>9405580</v>
      </c>
      <c r="Q113" s="11">
        <v>10595790</v>
      </c>
      <c r="R113" s="11">
        <v>10561170</v>
      </c>
      <c r="S113" s="11">
        <v>11965970</v>
      </c>
      <c r="T113" s="11">
        <v>14162920</v>
      </c>
    </row>
    <row r="114" spans="1:20" x14ac:dyDescent="0.15">
      <c r="A114" s="4" t="s">
        <v>606</v>
      </c>
      <c r="C114" s="5"/>
      <c r="D114" s="8" t="s">
        <v>196</v>
      </c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</row>
    <row r="115" spans="1:20" x14ac:dyDescent="0.15">
      <c r="A115" s="4" t="s">
        <v>606</v>
      </c>
      <c r="C115" s="5"/>
      <c r="D115" s="9" t="s">
        <v>112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</row>
    <row r="116" spans="1:20" x14ac:dyDescent="0.15">
      <c r="A116" s="4" t="s">
        <v>606</v>
      </c>
      <c r="C116" s="5"/>
      <c r="D116" s="9" t="s">
        <v>113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</row>
    <row r="117" spans="1:20" x14ac:dyDescent="0.15">
      <c r="A117" s="4" t="s">
        <v>606</v>
      </c>
      <c r="C117" s="5"/>
      <c r="D117" s="9" t="s">
        <v>121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</row>
    <row r="118" spans="1:20" x14ac:dyDescent="0.15">
      <c r="A118" s="4" t="s">
        <v>606</v>
      </c>
      <c r="C118" s="5"/>
      <c r="D118" s="9" t="s">
        <v>122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</row>
    <row r="119" spans="1:20" x14ac:dyDescent="0.15">
      <c r="A119" s="4" t="s">
        <v>606</v>
      </c>
      <c r="C119" s="5"/>
      <c r="D119" s="9" t="s">
        <v>123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</row>
    <row r="120" spans="1:20" x14ac:dyDescent="0.15">
      <c r="A120" s="4" t="s">
        <v>606</v>
      </c>
      <c r="C120" s="5"/>
      <c r="D120" s="9" t="s">
        <v>124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</row>
    <row r="121" spans="1:20" x14ac:dyDescent="0.15">
      <c r="A121" s="4" t="s">
        <v>606</v>
      </c>
      <c r="C121" s="5"/>
      <c r="D121" s="9" t="s">
        <v>125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</row>
    <row r="122" spans="1:20" x14ac:dyDescent="0.15">
      <c r="A122" s="4" t="s">
        <v>606</v>
      </c>
      <c r="C122" s="5"/>
      <c r="D122" s="9" t="s">
        <v>126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</row>
    <row r="123" spans="1:20" x14ac:dyDescent="0.15">
      <c r="A123" s="4" t="s">
        <v>606</v>
      </c>
      <c r="C123" s="5"/>
      <c r="D123" s="9" t="s">
        <v>127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</row>
    <row r="124" spans="1:20" x14ac:dyDescent="0.15">
      <c r="A124" s="4" t="s">
        <v>606</v>
      </c>
      <c r="C124" s="5"/>
      <c r="D124" s="9" t="s">
        <v>128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</row>
    <row r="125" spans="1:20" x14ac:dyDescent="0.15">
      <c r="A125" s="4" t="s">
        <v>606</v>
      </c>
      <c r="C125" s="5"/>
      <c r="D125" s="9" t="s">
        <v>107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</row>
    <row r="126" spans="1:20" x14ac:dyDescent="0.15">
      <c r="A126" s="4" t="s">
        <v>606</v>
      </c>
      <c r="C126" s="5"/>
      <c r="D126" s="9" t="s">
        <v>129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</row>
    <row r="127" spans="1:20" x14ac:dyDescent="0.15">
      <c r="A127" s="4" t="s">
        <v>606</v>
      </c>
      <c r="C127" s="5"/>
      <c r="D127" s="9" t="s">
        <v>130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</row>
    <row r="128" spans="1:20" x14ac:dyDescent="0.15">
      <c r="A128" s="4" t="s">
        <v>606</v>
      </c>
      <c r="C128" s="5"/>
      <c r="D128" s="9" t="s">
        <v>131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</row>
    <row r="129" spans="1:20" x14ac:dyDescent="0.15">
      <c r="A129" s="4" t="s">
        <v>606</v>
      </c>
      <c r="C129" s="5"/>
      <c r="D129" s="9" t="s">
        <v>132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</row>
    <row r="130" spans="1:20" x14ac:dyDescent="0.15">
      <c r="A130" s="4" t="s">
        <v>606</v>
      </c>
      <c r="C130" s="5"/>
      <c r="D130" s="8" t="s">
        <v>197</v>
      </c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</row>
    <row r="131" spans="1:20" x14ac:dyDescent="0.15">
      <c r="A131" s="4" t="s">
        <v>606</v>
      </c>
      <c r="C131" s="5"/>
      <c r="D131" s="9" t="s">
        <v>112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</row>
    <row r="132" spans="1:20" x14ac:dyDescent="0.15">
      <c r="A132" s="4" t="s">
        <v>606</v>
      </c>
      <c r="C132" s="5"/>
      <c r="D132" s="9" t="s">
        <v>113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</row>
    <row r="133" spans="1:20" x14ac:dyDescent="0.15">
      <c r="A133" s="4" t="s">
        <v>606</v>
      </c>
      <c r="C133" s="5"/>
      <c r="D133" s="9" t="s">
        <v>121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</row>
    <row r="134" spans="1:20" x14ac:dyDescent="0.15">
      <c r="A134" s="4" t="s">
        <v>606</v>
      </c>
      <c r="C134" s="5"/>
      <c r="D134" s="9" t="s">
        <v>122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</row>
    <row r="135" spans="1:20" x14ac:dyDescent="0.15">
      <c r="A135" s="4" t="s">
        <v>606</v>
      </c>
      <c r="C135" s="5"/>
      <c r="D135" s="9" t="s">
        <v>123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</row>
    <row r="136" spans="1:20" x14ac:dyDescent="0.15">
      <c r="A136" s="4" t="s">
        <v>606</v>
      </c>
      <c r="C136" s="5"/>
      <c r="D136" s="9" t="s">
        <v>124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</row>
    <row r="137" spans="1:20" x14ac:dyDescent="0.15">
      <c r="A137" s="4" t="s">
        <v>606</v>
      </c>
      <c r="C137" s="5"/>
      <c r="D137" s="9" t="s">
        <v>125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</row>
    <row r="138" spans="1:20" x14ac:dyDescent="0.15">
      <c r="A138" s="4" t="s">
        <v>606</v>
      </c>
      <c r="C138" s="5"/>
      <c r="D138" s="9" t="s">
        <v>126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</row>
    <row r="139" spans="1:20" x14ac:dyDescent="0.15">
      <c r="A139" s="4" t="s">
        <v>606</v>
      </c>
      <c r="C139" s="5"/>
      <c r="D139" s="9" t="s">
        <v>127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</row>
    <row r="140" spans="1:20" x14ac:dyDescent="0.15">
      <c r="A140" s="4" t="s">
        <v>606</v>
      </c>
      <c r="C140" s="5"/>
      <c r="D140" s="9" t="s">
        <v>128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</row>
    <row r="141" spans="1:20" x14ac:dyDescent="0.15">
      <c r="A141" s="4" t="s">
        <v>606</v>
      </c>
      <c r="C141" s="5"/>
      <c r="D141" s="9" t="s">
        <v>107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</row>
    <row r="142" spans="1:20" x14ac:dyDescent="0.15">
      <c r="A142" s="4" t="s">
        <v>606</v>
      </c>
      <c r="C142" s="5"/>
      <c r="D142" s="9" t="s">
        <v>129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</row>
    <row r="143" spans="1:20" x14ac:dyDescent="0.15">
      <c r="A143" s="4" t="s">
        <v>606</v>
      </c>
      <c r="C143" s="5"/>
      <c r="D143" s="9" t="s">
        <v>130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</row>
    <row r="144" spans="1:20" x14ac:dyDescent="0.15">
      <c r="A144" s="4" t="s">
        <v>606</v>
      </c>
      <c r="C144" s="5"/>
      <c r="D144" s="9" t="s">
        <v>131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</row>
    <row r="145" spans="1:20" x14ac:dyDescent="0.15">
      <c r="A145" s="4" t="s">
        <v>606</v>
      </c>
      <c r="C145" s="5"/>
      <c r="D145" s="9" t="s">
        <v>132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</row>
    <row r="146" spans="1:20" x14ac:dyDescent="0.15">
      <c r="A146" s="4" t="s">
        <v>606</v>
      </c>
      <c r="C146" s="5"/>
      <c r="D146" s="8" t="s">
        <v>198</v>
      </c>
      <c r="E146" s="64">
        <v>30563240</v>
      </c>
      <c r="F146" s="64">
        <v>28610230</v>
      </c>
      <c r="G146" s="64">
        <v>27192940</v>
      </c>
      <c r="H146" s="64">
        <v>25991600</v>
      </c>
      <c r="I146" s="64">
        <v>23617770</v>
      </c>
      <c r="J146" s="64">
        <v>24302030</v>
      </c>
      <c r="K146" s="64">
        <v>21361210</v>
      </c>
      <c r="L146" s="64">
        <v>25262740</v>
      </c>
      <c r="M146" s="64">
        <v>22510970</v>
      </c>
      <c r="N146" s="64">
        <v>21152560</v>
      </c>
      <c r="O146" s="64">
        <v>24804620</v>
      </c>
      <c r="P146" s="64">
        <v>22205830</v>
      </c>
      <c r="Q146" s="64">
        <v>25270840</v>
      </c>
      <c r="R146" s="64">
        <v>22438980</v>
      </c>
      <c r="S146" s="64">
        <v>24122990</v>
      </c>
      <c r="T146" s="64">
        <v>24156810</v>
      </c>
    </row>
    <row r="147" spans="1:20" x14ac:dyDescent="0.15">
      <c r="A147" s="4" t="s">
        <v>606</v>
      </c>
      <c r="C147" s="8" t="s">
        <v>133</v>
      </c>
      <c r="D147" s="2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</row>
    <row r="148" spans="1:20" x14ac:dyDescent="0.15">
      <c r="A148" s="4" t="s">
        <v>606</v>
      </c>
      <c r="C148" s="5"/>
      <c r="D148" s="8" t="s">
        <v>232</v>
      </c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</row>
    <row r="149" spans="1:20" x14ac:dyDescent="0.15">
      <c r="A149" s="4" t="s">
        <v>606</v>
      </c>
      <c r="C149" s="5"/>
      <c r="D149" s="9" t="s">
        <v>199</v>
      </c>
      <c r="E149" s="65">
        <v>0</v>
      </c>
      <c r="F149" s="65">
        <v>1.0577076478432899E-2</v>
      </c>
      <c r="G149" s="65">
        <v>0</v>
      </c>
      <c r="H149" s="65">
        <v>4.4952575033339826E-2</v>
      </c>
      <c r="I149" s="65">
        <v>0</v>
      </c>
      <c r="J149" s="65">
        <v>0</v>
      </c>
      <c r="K149" s="65">
        <v>0</v>
      </c>
      <c r="L149" s="65">
        <v>0.10312649566472078</v>
      </c>
      <c r="M149" s="65">
        <v>0</v>
      </c>
      <c r="N149" s="65">
        <v>0</v>
      </c>
      <c r="O149" s="65">
        <v>0.12516207166145599</v>
      </c>
      <c r="P149" s="65">
        <v>9.2549419186287868E-2</v>
      </c>
      <c r="Q149" s="65">
        <v>0.32524510171181165</v>
      </c>
      <c r="R149" s="65">
        <v>0.25561268156212841</v>
      </c>
      <c r="S149" s="65">
        <v>0.67428862550009738</v>
      </c>
      <c r="T149" s="65">
        <v>3.7231309204083805</v>
      </c>
    </row>
    <row r="150" spans="1:20" x14ac:dyDescent="0.15">
      <c r="A150" s="4" t="s">
        <v>606</v>
      </c>
      <c r="C150" s="5"/>
      <c r="D150" s="9" t="s">
        <v>200</v>
      </c>
      <c r="E150" s="65">
        <v>1612.6022340548368</v>
      </c>
      <c r="F150" s="65">
        <v>1338.9873683264154</v>
      </c>
      <c r="G150" s="65">
        <v>1266.2294220773554</v>
      </c>
      <c r="H150" s="65">
        <v>1005.3370165064092</v>
      </c>
      <c r="I150" s="65">
        <v>850.45864847879602</v>
      </c>
      <c r="J150" s="65">
        <v>942.33642330870339</v>
      </c>
      <c r="K150" s="65">
        <v>562.99221967882704</v>
      </c>
      <c r="L150" s="65">
        <v>844.43324057824873</v>
      </c>
      <c r="M150" s="65">
        <v>622.62753971031145</v>
      </c>
      <c r="N150" s="65">
        <v>458.49599261014919</v>
      </c>
      <c r="O150" s="65">
        <v>719.9516275035719</v>
      </c>
      <c r="P150" s="65">
        <v>508.26378171029558</v>
      </c>
      <c r="Q150" s="65">
        <v>679.10472098994376</v>
      </c>
      <c r="R150" s="65">
        <v>430.83517477296743</v>
      </c>
      <c r="S150" s="65">
        <v>460.94723008402605</v>
      </c>
      <c r="T150" s="65">
        <v>270.08564787678409</v>
      </c>
    </row>
    <row r="151" spans="1:20" x14ac:dyDescent="0.15">
      <c r="A151" s="4" t="s">
        <v>606</v>
      </c>
      <c r="C151" s="5"/>
      <c r="D151" s="9" t="s">
        <v>201</v>
      </c>
      <c r="E151" s="65">
        <v>199.39463865621767</v>
      </c>
      <c r="F151" s="65">
        <v>199.39463865621767</v>
      </c>
      <c r="G151" s="65">
        <v>199.39463865621767</v>
      </c>
      <c r="H151" s="65">
        <v>199.39463865621767</v>
      </c>
      <c r="I151" s="65">
        <v>199.39463865621767</v>
      </c>
      <c r="J151" s="65">
        <v>199.39463865621767</v>
      </c>
      <c r="K151" s="65">
        <v>199.39463865621767</v>
      </c>
      <c r="L151" s="65">
        <v>199.39463865621767</v>
      </c>
      <c r="M151" s="65">
        <v>199.39463865621767</v>
      </c>
      <c r="N151" s="65">
        <v>199.39463865621767</v>
      </c>
      <c r="O151" s="65">
        <v>199.39463865621767</v>
      </c>
      <c r="P151" s="65">
        <v>199.39463865621767</v>
      </c>
      <c r="Q151" s="65">
        <v>199.39463865621767</v>
      </c>
      <c r="R151" s="65">
        <v>199.39463865621767</v>
      </c>
      <c r="S151" s="65">
        <v>199.39463865621767</v>
      </c>
      <c r="T151" s="65">
        <v>199.39463865621767</v>
      </c>
    </row>
    <row r="152" spans="1:20" x14ac:dyDescent="0.15">
      <c r="A152" s="4" t="s">
        <v>606</v>
      </c>
      <c r="C152" s="5"/>
      <c r="D152" s="9" t="s">
        <v>202</v>
      </c>
      <c r="E152" s="65">
        <v>38.593989223721913</v>
      </c>
      <c r="F152" s="65">
        <v>38.57900503204413</v>
      </c>
      <c r="G152" s="65">
        <v>38.571953647725174</v>
      </c>
      <c r="H152" s="65">
        <v>38.565783686446089</v>
      </c>
      <c r="I152" s="65">
        <v>38.536696726130401</v>
      </c>
      <c r="J152" s="65">
        <v>38.527882495731703</v>
      </c>
      <c r="K152" s="65">
        <v>38.548155225648699</v>
      </c>
      <c r="L152" s="65">
        <v>38.524356803572225</v>
      </c>
      <c r="M152" s="65">
        <v>38.539340995250008</v>
      </c>
      <c r="N152" s="65">
        <v>38.462657190781371</v>
      </c>
      <c r="O152" s="65">
        <v>38.530526764851317</v>
      </c>
      <c r="P152" s="65">
        <v>38.508491188854578</v>
      </c>
      <c r="Q152" s="65">
        <v>38.505846919734971</v>
      </c>
      <c r="R152" s="65">
        <v>38.49703268933628</v>
      </c>
      <c r="S152" s="65">
        <v>38.474997113339541</v>
      </c>
      <c r="T152" s="65">
        <v>38.23965716169441</v>
      </c>
    </row>
    <row r="153" spans="1:20" x14ac:dyDescent="0.15">
      <c r="A153" s="4" t="s">
        <v>606</v>
      </c>
      <c r="C153" s="5"/>
      <c r="D153" s="9" t="s">
        <v>203</v>
      </c>
      <c r="E153" s="65">
        <v>172.06964299722614</v>
      </c>
      <c r="F153" s="65">
        <v>172.06964299722614</v>
      </c>
      <c r="G153" s="65">
        <v>172.06964299722614</v>
      </c>
      <c r="H153" s="65">
        <v>172.06964299722614</v>
      </c>
      <c r="I153" s="65">
        <v>172.06964299722614</v>
      </c>
      <c r="J153" s="65">
        <v>172.06964299722614</v>
      </c>
      <c r="K153" s="65">
        <v>172.06964299722614</v>
      </c>
      <c r="L153" s="65">
        <v>172.06964299722614</v>
      </c>
      <c r="M153" s="65">
        <v>172.06964299722614</v>
      </c>
      <c r="N153" s="65">
        <v>172.06964299722614</v>
      </c>
      <c r="O153" s="65">
        <v>172.06964299722614</v>
      </c>
      <c r="P153" s="65">
        <v>172.06964299722614</v>
      </c>
      <c r="Q153" s="65">
        <v>172.06964299722614</v>
      </c>
      <c r="R153" s="65">
        <v>172.06964299722614</v>
      </c>
      <c r="S153" s="65">
        <v>172.06964299722614</v>
      </c>
      <c r="T153" s="65">
        <v>172.06964299722614</v>
      </c>
    </row>
    <row r="154" spans="1:20" x14ac:dyDescent="0.15">
      <c r="A154" s="4" t="s">
        <v>606</v>
      </c>
      <c r="C154" s="5"/>
      <c r="D154" s="9" t="s">
        <v>204</v>
      </c>
      <c r="E154" s="65">
        <v>83.518358719785908</v>
      </c>
      <c r="F154" s="65">
        <v>83.518358719785908</v>
      </c>
      <c r="G154" s="65">
        <v>83.518358719785908</v>
      </c>
      <c r="H154" s="65">
        <v>83.518358719785908</v>
      </c>
      <c r="I154" s="65">
        <v>83.518358719785908</v>
      </c>
      <c r="J154" s="65">
        <v>83.518358719785908</v>
      </c>
      <c r="K154" s="65">
        <v>83.518358719785908</v>
      </c>
      <c r="L154" s="65">
        <v>83.518358719785908</v>
      </c>
      <c r="M154" s="65">
        <v>83.518358719785908</v>
      </c>
      <c r="N154" s="65">
        <v>83.518358719785908</v>
      </c>
      <c r="O154" s="65">
        <v>83.518358719785908</v>
      </c>
      <c r="P154" s="65">
        <v>83.518358719785908</v>
      </c>
      <c r="Q154" s="65">
        <v>83.518358719785908</v>
      </c>
      <c r="R154" s="65">
        <v>83.518358719785908</v>
      </c>
      <c r="S154" s="65">
        <v>83.518358719785908</v>
      </c>
      <c r="T154" s="65">
        <v>83.518358719785908</v>
      </c>
    </row>
    <row r="155" spans="1:20" x14ac:dyDescent="0.15">
      <c r="A155" s="4" t="s">
        <v>606</v>
      </c>
      <c r="C155" s="5"/>
      <c r="D155" s="9" t="s">
        <v>205</v>
      </c>
      <c r="E155" s="65">
        <v>126.98661735398565</v>
      </c>
      <c r="F155" s="65">
        <v>122.10265229006926</v>
      </c>
      <c r="G155" s="65">
        <v>129.30828564100167</v>
      </c>
      <c r="H155" s="65">
        <v>119.5950037416408</v>
      </c>
      <c r="I155" s="65">
        <v>117.83303908494184</v>
      </c>
      <c r="J155" s="65">
        <v>126.99366873830461</v>
      </c>
      <c r="K155" s="65">
        <v>113.27696339185688</v>
      </c>
      <c r="L155" s="65">
        <v>115.09533912310746</v>
      </c>
      <c r="M155" s="65">
        <v>124.07880274545647</v>
      </c>
      <c r="N155" s="65">
        <v>112.07558378851488</v>
      </c>
      <c r="O155" s="65">
        <v>109.49389570473737</v>
      </c>
      <c r="P155" s="65">
        <v>115.07682923927021</v>
      </c>
      <c r="Q155" s="65">
        <v>109.03731857008502</v>
      </c>
      <c r="R155" s="65">
        <v>111.38542954829713</v>
      </c>
      <c r="S155" s="65">
        <v>105.79280036032573</v>
      </c>
      <c r="T155" s="65">
        <v>103.53812022433978</v>
      </c>
    </row>
    <row r="156" spans="1:20" x14ac:dyDescent="0.15">
      <c r="A156" s="4" t="s">
        <v>606</v>
      </c>
      <c r="C156" s="5"/>
      <c r="D156" s="9" t="s">
        <v>206</v>
      </c>
      <c r="E156" s="65">
        <v>9.8120012798262533</v>
      </c>
      <c r="F156" s="65">
        <v>8.1381789271142466</v>
      </c>
      <c r="G156" s="65">
        <v>7.6939417150200651</v>
      </c>
      <c r="H156" s="65">
        <v>6.7005779490872417</v>
      </c>
      <c r="I156" s="65">
        <v>6.0430363613446634</v>
      </c>
      <c r="J156" s="65">
        <v>6.5604316857480063</v>
      </c>
      <c r="K156" s="65">
        <v>5.1069650930033514</v>
      </c>
      <c r="L156" s="65">
        <v>5.9399098656799421</v>
      </c>
      <c r="M156" s="65">
        <v>5.9619454416766775</v>
      </c>
      <c r="N156" s="65">
        <v>4.7588029922549353</v>
      </c>
      <c r="O156" s="65">
        <v>5.3167437764922711</v>
      </c>
      <c r="P156" s="65">
        <v>4.9835658674216345</v>
      </c>
      <c r="Q156" s="65">
        <v>5.2144987038674193</v>
      </c>
      <c r="R156" s="65">
        <v>4.7394116853778083</v>
      </c>
      <c r="S156" s="65">
        <v>4.5102416950117625</v>
      </c>
      <c r="T156" s="65">
        <v>4.2599175516888499</v>
      </c>
    </row>
    <row r="157" spans="1:20" x14ac:dyDescent="0.15">
      <c r="A157" s="4" t="s">
        <v>606</v>
      </c>
      <c r="C157" s="5"/>
      <c r="D157" s="9" t="s">
        <v>207</v>
      </c>
      <c r="E157" s="65">
        <v>0</v>
      </c>
      <c r="F157" s="65">
        <v>0</v>
      </c>
      <c r="G157" s="65">
        <v>0</v>
      </c>
      <c r="H157" s="65">
        <v>0</v>
      </c>
      <c r="I157" s="65">
        <v>0</v>
      </c>
      <c r="J157" s="65">
        <v>0</v>
      </c>
      <c r="K157" s="65">
        <v>0</v>
      </c>
      <c r="L157" s="65">
        <v>0</v>
      </c>
      <c r="M157" s="65">
        <v>0</v>
      </c>
      <c r="N157" s="65">
        <v>0</v>
      </c>
      <c r="O157" s="65">
        <v>0</v>
      </c>
      <c r="P157" s="65">
        <v>0</v>
      </c>
      <c r="Q157" s="65">
        <v>0</v>
      </c>
      <c r="R157" s="65">
        <v>0</v>
      </c>
      <c r="S157" s="65">
        <v>0</v>
      </c>
      <c r="T157" s="65">
        <v>0</v>
      </c>
    </row>
    <row r="158" spans="1:20" x14ac:dyDescent="0.15">
      <c r="A158" s="4" t="s">
        <v>606</v>
      </c>
      <c r="C158" s="5"/>
      <c r="D158" s="9" t="s">
        <v>208</v>
      </c>
      <c r="E158" s="65">
        <v>0</v>
      </c>
      <c r="F158" s="65">
        <v>0</v>
      </c>
      <c r="G158" s="65">
        <v>0</v>
      </c>
      <c r="H158" s="65">
        <v>0</v>
      </c>
      <c r="I158" s="65">
        <v>0</v>
      </c>
      <c r="J158" s="65">
        <v>0</v>
      </c>
      <c r="K158" s="65">
        <v>0</v>
      </c>
      <c r="L158" s="65">
        <v>0</v>
      </c>
      <c r="M158" s="65">
        <v>0</v>
      </c>
      <c r="N158" s="65">
        <v>0</v>
      </c>
      <c r="O158" s="65">
        <v>0</v>
      </c>
      <c r="P158" s="65">
        <v>0</v>
      </c>
      <c r="Q158" s="65">
        <v>0</v>
      </c>
      <c r="R158" s="65">
        <v>0</v>
      </c>
      <c r="S158" s="65">
        <v>0</v>
      </c>
      <c r="T158" s="65">
        <v>0</v>
      </c>
    </row>
    <row r="159" spans="1:20" x14ac:dyDescent="0.15">
      <c r="A159" s="4" t="s">
        <v>606</v>
      </c>
      <c r="C159" s="5"/>
      <c r="D159" s="9" t="s">
        <v>209</v>
      </c>
      <c r="E159" s="65">
        <v>0</v>
      </c>
      <c r="F159" s="65">
        <v>0</v>
      </c>
      <c r="G159" s="65">
        <v>0</v>
      </c>
      <c r="H159" s="65">
        <v>0</v>
      </c>
      <c r="I159" s="65">
        <v>0</v>
      </c>
      <c r="J159" s="65">
        <v>0</v>
      </c>
      <c r="K159" s="65">
        <v>0</v>
      </c>
      <c r="L159" s="65">
        <v>0</v>
      </c>
      <c r="M159" s="65">
        <v>0</v>
      </c>
      <c r="N159" s="65">
        <v>0</v>
      </c>
      <c r="O159" s="65">
        <v>0</v>
      </c>
      <c r="P159" s="65">
        <v>0</v>
      </c>
      <c r="Q159" s="65">
        <v>0</v>
      </c>
      <c r="R159" s="65">
        <v>0</v>
      </c>
      <c r="S159" s="65">
        <v>0</v>
      </c>
      <c r="T159" s="65">
        <v>0</v>
      </c>
    </row>
    <row r="160" spans="1:20" x14ac:dyDescent="0.15">
      <c r="A160" s="4" t="s">
        <v>606</v>
      </c>
      <c r="C160" s="5"/>
      <c r="D160" s="9" t="s">
        <v>210</v>
      </c>
      <c r="E160" s="65">
        <v>0</v>
      </c>
      <c r="F160" s="65">
        <v>0</v>
      </c>
      <c r="G160" s="65">
        <v>0</v>
      </c>
      <c r="H160" s="65">
        <v>0</v>
      </c>
      <c r="I160" s="65">
        <v>0</v>
      </c>
      <c r="J160" s="65">
        <v>0</v>
      </c>
      <c r="K160" s="65">
        <v>0</v>
      </c>
      <c r="L160" s="65">
        <v>0</v>
      </c>
      <c r="M160" s="65">
        <v>0</v>
      </c>
      <c r="N160" s="65">
        <v>0</v>
      </c>
      <c r="O160" s="65">
        <v>0</v>
      </c>
      <c r="P160" s="65">
        <v>0</v>
      </c>
      <c r="Q160" s="65">
        <v>0</v>
      </c>
      <c r="R160" s="65">
        <v>0</v>
      </c>
      <c r="S160" s="65">
        <v>0</v>
      </c>
      <c r="T160" s="65">
        <v>0</v>
      </c>
    </row>
    <row r="161" spans="1:20" x14ac:dyDescent="0.15">
      <c r="A161" s="4" t="s">
        <v>606</v>
      </c>
      <c r="C161" s="5"/>
      <c r="D161" s="9" t="s">
        <v>211</v>
      </c>
      <c r="E161" s="65">
        <v>7.0566728571944832</v>
      </c>
      <c r="F161" s="65">
        <v>6.8151629442702646</v>
      </c>
      <c r="G161" s="65">
        <v>6.8645226345029515</v>
      </c>
      <c r="H161" s="65">
        <v>6.5948071843029128</v>
      </c>
      <c r="I161" s="65">
        <v>6.6133170681401703</v>
      </c>
      <c r="J161" s="65">
        <v>6.6970522569277646</v>
      </c>
      <c r="K161" s="65">
        <v>6.409708345930337</v>
      </c>
      <c r="L161" s="65">
        <v>6.4476095366447215</v>
      </c>
      <c r="M161" s="65">
        <v>6.444965267525113</v>
      </c>
      <c r="N161" s="65">
        <v>6.3109889654649631</v>
      </c>
      <c r="O161" s="65">
        <v>6.365637193936867</v>
      </c>
      <c r="P161" s="65">
        <v>6.3365502336211765</v>
      </c>
      <c r="Q161" s="65">
        <v>6.3224474649832656</v>
      </c>
      <c r="R161" s="65">
        <v>6.2431193913950187</v>
      </c>
      <c r="S161" s="65">
        <v>6.1655541638865108</v>
      </c>
      <c r="T161" s="65">
        <v>6.0553762839028353</v>
      </c>
    </row>
    <row r="162" spans="1:20" x14ac:dyDescent="0.15">
      <c r="A162" s="4" t="s">
        <v>606</v>
      </c>
      <c r="C162" s="5"/>
      <c r="D162" s="9" t="s">
        <v>212</v>
      </c>
      <c r="E162" s="65">
        <v>0</v>
      </c>
      <c r="F162" s="65">
        <v>0</v>
      </c>
      <c r="G162" s="65">
        <v>0</v>
      </c>
      <c r="H162" s="65">
        <v>0</v>
      </c>
      <c r="I162" s="65">
        <v>0</v>
      </c>
      <c r="J162" s="65">
        <v>0</v>
      </c>
      <c r="K162" s="65">
        <v>0</v>
      </c>
      <c r="L162" s="65">
        <v>0</v>
      </c>
      <c r="M162" s="65">
        <v>0</v>
      </c>
      <c r="N162" s="65">
        <v>0</v>
      </c>
      <c r="O162" s="65">
        <v>0</v>
      </c>
      <c r="P162" s="65">
        <v>0</v>
      </c>
      <c r="Q162" s="65">
        <v>0</v>
      </c>
      <c r="R162" s="65">
        <v>0</v>
      </c>
      <c r="S162" s="65">
        <v>0</v>
      </c>
      <c r="T162" s="65">
        <v>0</v>
      </c>
    </row>
    <row r="163" spans="1:20" x14ac:dyDescent="0.15">
      <c r="A163" s="4" t="s">
        <v>606</v>
      </c>
      <c r="C163" s="5"/>
      <c r="D163" s="9" t="s">
        <v>132</v>
      </c>
      <c r="E163" s="65">
        <v>2250.0341551427946</v>
      </c>
      <c r="F163" s="65">
        <v>1969.6155849696215</v>
      </c>
      <c r="G163" s="65">
        <v>1903.6498846657951</v>
      </c>
      <c r="H163" s="65">
        <v>1631.8207820161492</v>
      </c>
      <c r="I163" s="65">
        <v>1474.4673780925827</v>
      </c>
      <c r="J163" s="65">
        <v>1576.0980988586452</v>
      </c>
      <c r="K163" s="65">
        <v>1181.3166521084961</v>
      </c>
      <c r="L163" s="65">
        <v>1465.5262227761475</v>
      </c>
      <c r="M163" s="65">
        <v>1252.6361159564894</v>
      </c>
      <c r="N163" s="65">
        <v>1075.0875473434348</v>
      </c>
      <c r="O163" s="65">
        <v>1334.7662333884809</v>
      </c>
      <c r="P163" s="65">
        <v>1128.2435266088394</v>
      </c>
      <c r="Q163" s="65">
        <v>1293.492718123556</v>
      </c>
      <c r="R163" s="65">
        <v>1046.9375397191257</v>
      </c>
      <c r="S163" s="65">
        <v>1071.5477524153193</v>
      </c>
      <c r="T163" s="65">
        <v>880.88449039204806</v>
      </c>
    </row>
    <row r="164" spans="1:20" x14ac:dyDescent="0.15">
      <c r="A164" s="4" t="s">
        <v>606</v>
      </c>
      <c r="C164" s="5"/>
      <c r="D164" s="8" t="s">
        <v>233</v>
      </c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</row>
    <row r="165" spans="1:20" x14ac:dyDescent="0.15">
      <c r="A165" s="4" t="s">
        <v>606</v>
      </c>
      <c r="C165" s="5"/>
      <c r="D165" s="9" t="s">
        <v>213</v>
      </c>
      <c r="E165" s="65">
        <v>1.2278222945380857</v>
      </c>
      <c r="F165" s="65">
        <v>21.372745870753413</v>
      </c>
      <c r="G165" s="65">
        <v>13.03448391358881</v>
      </c>
      <c r="H165" s="65">
        <v>43.453274442521959</v>
      </c>
      <c r="I165" s="65">
        <v>8.0791235834429962</v>
      </c>
      <c r="J165" s="65">
        <v>24.760054612971548</v>
      </c>
      <c r="K165" s="65">
        <v>29.681920867602326</v>
      </c>
      <c r="L165" s="65">
        <v>78.778947034408105</v>
      </c>
      <c r="M165" s="65">
        <v>61.772770903167739</v>
      </c>
      <c r="N165" s="65">
        <v>72.22468530993919</v>
      </c>
      <c r="O165" s="65">
        <v>110.58774169721531</v>
      </c>
      <c r="P165" s="65">
        <v>91.105648246981772</v>
      </c>
      <c r="Q165" s="65">
        <v>142.34717666978983</v>
      </c>
      <c r="R165" s="65">
        <v>130.10861776120311</v>
      </c>
      <c r="S165" s="65">
        <v>179.64723687098345</v>
      </c>
      <c r="T165" s="65">
        <v>272.24513432446412</v>
      </c>
    </row>
    <row r="166" spans="1:20" x14ac:dyDescent="0.15">
      <c r="A166" s="4" t="s">
        <v>606</v>
      </c>
      <c r="C166" s="5"/>
      <c r="D166" s="9" t="s">
        <v>214</v>
      </c>
      <c r="E166" s="65">
        <v>0</v>
      </c>
      <c r="F166" s="65">
        <v>0</v>
      </c>
      <c r="G166" s="65">
        <v>0</v>
      </c>
      <c r="H166" s="65">
        <v>0</v>
      </c>
      <c r="I166" s="65">
        <v>0</v>
      </c>
      <c r="J166" s="65">
        <v>0</v>
      </c>
      <c r="K166" s="65">
        <v>0</v>
      </c>
      <c r="L166" s="65">
        <v>0</v>
      </c>
      <c r="M166" s="65">
        <v>0</v>
      </c>
      <c r="N166" s="65">
        <v>0</v>
      </c>
      <c r="O166" s="65">
        <v>0</v>
      </c>
      <c r="P166" s="65">
        <v>0</v>
      </c>
      <c r="Q166" s="65">
        <v>0</v>
      </c>
      <c r="R166" s="65">
        <v>0</v>
      </c>
      <c r="S166" s="65">
        <v>0</v>
      </c>
      <c r="T166" s="65">
        <v>0</v>
      </c>
    </row>
    <row r="167" spans="1:20" x14ac:dyDescent="0.15">
      <c r="A167" s="4" t="s">
        <v>606</v>
      </c>
      <c r="C167" s="5"/>
      <c r="D167" s="9" t="s">
        <v>215</v>
      </c>
      <c r="E167" s="65">
        <v>0</v>
      </c>
      <c r="F167" s="65">
        <v>0</v>
      </c>
      <c r="G167" s="65">
        <v>0</v>
      </c>
      <c r="H167" s="65">
        <v>0</v>
      </c>
      <c r="I167" s="65">
        <v>0</v>
      </c>
      <c r="J167" s="65">
        <v>0</v>
      </c>
      <c r="K167" s="65">
        <v>0</v>
      </c>
      <c r="L167" s="65">
        <v>0</v>
      </c>
      <c r="M167" s="65">
        <v>0</v>
      </c>
      <c r="N167" s="65">
        <v>0</v>
      </c>
      <c r="O167" s="65">
        <v>0</v>
      </c>
      <c r="P167" s="65">
        <v>0</v>
      </c>
      <c r="Q167" s="65">
        <v>0</v>
      </c>
      <c r="R167" s="65">
        <v>0</v>
      </c>
      <c r="S167" s="65">
        <v>0</v>
      </c>
      <c r="T167" s="65">
        <v>0</v>
      </c>
    </row>
    <row r="168" spans="1:20" x14ac:dyDescent="0.15">
      <c r="A168" s="4" t="s">
        <v>606</v>
      </c>
      <c r="C168" s="5"/>
      <c r="D168" s="9" t="s">
        <v>216</v>
      </c>
      <c r="E168" s="65">
        <v>0</v>
      </c>
      <c r="F168" s="65">
        <v>0</v>
      </c>
      <c r="G168" s="65">
        <v>0</v>
      </c>
      <c r="H168" s="65">
        <v>0</v>
      </c>
      <c r="I168" s="65">
        <v>0</v>
      </c>
      <c r="J168" s="65">
        <v>0</v>
      </c>
      <c r="K168" s="65">
        <v>0</v>
      </c>
      <c r="L168" s="65">
        <v>0</v>
      </c>
      <c r="M168" s="65">
        <v>0</v>
      </c>
      <c r="N168" s="65">
        <v>0</v>
      </c>
      <c r="O168" s="65">
        <v>0</v>
      </c>
      <c r="P168" s="65">
        <v>0</v>
      </c>
      <c r="Q168" s="65">
        <v>0</v>
      </c>
      <c r="R168" s="65">
        <v>0</v>
      </c>
      <c r="S168" s="65">
        <v>0</v>
      </c>
      <c r="T168" s="65">
        <v>0</v>
      </c>
    </row>
    <row r="169" spans="1:20" x14ac:dyDescent="0.15">
      <c r="A169" s="4" t="s">
        <v>606</v>
      </c>
      <c r="C169" s="5"/>
      <c r="D169" s="9" t="s">
        <v>217</v>
      </c>
      <c r="E169" s="65">
        <v>109.17746483342425</v>
      </c>
      <c r="F169" s="65">
        <v>109.17746483342425</v>
      </c>
      <c r="G169" s="65">
        <v>109.17746483342425</v>
      </c>
      <c r="H169" s="65">
        <v>109.17746483342425</v>
      </c>
      <c r="I169" s="65">
        <v>109.17746483342425</v>
      </c>
      <c r="J169" s="65">
        <v>109.17746483342425</v>
      </c>
      <c r="K169" s="65">
        <v>109.17746483342425</v>
      </c>
      <c r="L169" s="65">
        <v>109.17746483342425</v>
      </c>
      <c r="M169" s="65">
        <v>109.17746483342425</v>
      </c>
      <c r="N169" s="65">
        <v>109.17746483342425</v>
      </c>
      <c r="O169" s="65">
        <v>109.17746483342425</v>
      </c>
      <c r="P169" s="65">
        <v>109.17746483342425</v>
      </c>
      <c r="Q169" s="65">
        <v>109.17746483342425</v>
      </c>
      <c r="R169" s="65">
        <v>109.17746483342425</v>
      </c>
      <c r="S169" s="65">
        <v>109.17746483342425</v>
      </c>
      <c r="T169" s="65">
        <v>109.17746483342425</v>
      </c>
    </row>
    <row r="170" spans="1:20" x14ac:dyDescent="0.15">
      <c r="A170" s="4" t="s">
        <v>606</v>
      </c>
      <c r="C170" s="5"/>
      <c r="D170" s="9" t="s">
        <v>218</v>
      </c>
      <c r="E170" s="65">
        <v>0</v>
      </c>
      <c r="F170" s="65">
        <v>0</v>
      </c>
      <c r="G170" s="65">
        <v>0</v>
      </c>
      <c r="H170" s="65">
        <v>0</v>
      </c>
      <c r="I170" s="65">
        <v>0</v>
      </c>
      <c r="J170" s="65">
        <v>0</v>
      </c>
      <c r="K170" s="65">
        <v>0</v>
      </c>
      <c r="L170" s="65">
        <v>0</v>
      </c>
      <c r="M170" s="65">
        <v>0</v>
      </c>
      <c r="N170" s="65">
        <v>0</v>
      </c>
      <c r="O170" s="65">
        <v>0</v>
      </c>
      <c r="P170" s="65">
        <v>0</v>
      </c>
      <c r="Q170" s="65">
        <v>0</v>
      </c>
      <c r="R170" s="65">
        <v>0</v>
      </c>
      <c r="S170" s="65">
        <v>0</v>
      </c>
      <c r="T170" s="65">
        <v>0</v>
      </c>
    </row>
    <row r="171" spans="1:20" x14ac:dyDescent="0.15">
      <c r="A171" s="4" t="s">
        <v>606</v>
      </c>
      <c r="C171" s="5"/>
      <c r="D171" s="9" t="s">
        <v>219</v>
      </c>
      <c r="E171" s="65">
        <v>0</v>
      </c>
      <c r="F171" s="65">
        <v>0</v>
      </c>
      <c r="G171" s="65">
        <v>0</v>
      </c>
      <c r="H171" s="65">
        <v>0</v>
      </c>
      <c r="I171" s="65">
        <v>0</v>
      </c>
      <c r="J171" s="65">
        <v>0</v>
      </c>
      <c r="K171" s="65">
        <v>0</v>
      </c>
      <c r="L171" s="65">
        <v>0</v>
      </c>
      <c r="M171" s="65">
        <v>0</v>
      </c>
      <c r="N171" s="65">
        <v>0</v>
      </c>
      <c r="O171" s="65">
        <v>0</v>
      </c>
      <c r="P171" s="65">
        <v>0</v>
      </c>
      <c r="Q171" s="65">
        <v>0</v>
      </c>
      <c r="R171" s="65">
        <v>0</v>
      </c>
      <c r="S171" s="65">
        <v>0</v>
      </c>
      <c r="T171" s="65">
        <v>0</v>
      </c>
    </row>
    <row r="172" spans="1:20" x14ac:dyDescent="0.15">
      <c r="A172" s="4" t="s">
        <v>606</v>
      </c>
      <c r="C172" s="5"/>
      <c r="D172" s="9" t="s">
        <v>220</v>
      </c>
      <c r="E172" s="65">
        <v>0</v>
      </c>
      <c r="F172" s="65">
        <v>0</v>
      </c>
      <c r="G172" s="65">
        <v>0</v>
      </c>
      <c r="H172" s="65">
        <v>0</v>
      </c>
      <c r="I172" s="65">
        <v>0</v>
      </c>
      <c r="J172" s="65">
        <v>0</v>
      </c>
      <c r="K172" s="65">
        <v>0</v>
      </c>
      <c r="L172" s="65">
        <v>0</v>
      </c>
      <c r="M172" s="65">
        <v>0</v>
      </c>
      <c r="N172" s="65">
        <v>0</v>
      </c>
      <c r="O172" s="65">
        <v>0</v>
      </c>
      <c r="P172" s="65">
        <v>0</v>
      </c>
      <c r="Q172" s="65">
        <v>0</v>
      </c>
      <c r="R172" s="65">
        <v>0</v>
      </c>
      <c r="S172" s="65">
        <v>0</v>
      </c>
      <c r="T172" s="65">
        <v>0</v>
      </c>
    </row>
    <row r="173" spans="1:20" x14ac:dyDescent="0.15">
      <c r="A173" s="4" t="s">
        <v>606</v>
      </c>
      <c r="C173" s="5"/>
      <c r="D173" s="9" t="s">
        <v>221</v>
      </c>
      <c r="E173" s="65">
        <v>0</v>
      </c>
      <c r="F173" s="65">
        <v>0</v>
      </c>
      <c r="G173" s="65">
        <v>0</v>
      </c>
      <c r="H173" s="65">
        <v>0</v>
      </c>
      <c r="I173" s="65">
        <v>0</v>
      </c>
      <c r="J173" s="65">
        <v>0</v>
      </c>
      <c r="K173" s="65">
        <v>0</v>
      </c>
      <c r="L173" s="65">
        <v>0</v>
      </c>
      <c r="M173" s="65">
        <v>0</v>
      </c>
      <c r="N173" s="65">
        <v>0</v>
      </c>
      <c r="O173" s="65">
        <v>0</v>
      </c>
      <c r="P173" s="65">
        <v>0</v>
      </c>
      <c r="Q173" s="65">
        <v>0</v>
      </c>
      <c r="R173" s="65">
        <v>0</v>
      </c>
      <c r="S173" s="65">
        <v>0</v>
      </c>
      <c r="T173" s="65">
        <v>0</v>
      </c>
    </row>
    <row r="174" spans="1:20" x14ac:dyDescent="0.15">
      <c r="A174" s="4" t="s">
        <v>606</v>
      </c>
      <c r="C174" s="5"/>
      <c r="D174" s="9" t="s">
        <v>222</v>
      </c>
      <c r="E174" s="65">
        <v>0</v>
      </c>
      <c r="F174" s="65">
        <v>0</v>
      </c>
      <c r="G174" s="65">
        <v>0</v>
      </c>
      <c r="H174" s="65">
        <v>0</v>
      </c>
      <c r="I174" s="65">
        <v>0</v>
      </c>
      <c r="J174" s="65">
        <v>0</v>
      </c>
      <c r="K174" s="65">
        <v>0</v>
      </c>
      <c r="L174" s="65">
        <v>0</v>
      </c>
      <c r="M174" s="65">
        <v>0</v>
      </c>
      <c r="N174" s="65">
        <v>0</v>
      </c>
      <c r="O174" s="65">
        <v>0</v>
      </c>
      <c r="P174" s="65">
        <v>0</v>
      </c>
      <c r="Q174" s="65">
        <v>0</v>
      </c>
      <c r="R174" s="65">
        <v>0</v>
      </c>
      <c r="S174" s="65">
        <v>0</v>
      </c>
      <c r="T174" s="65">
        <v>0</v>
      </c>
    </row>
    <row r="175" spans="1:20" x14ac:dyDescent="0.15">
      <c r="A175" s="4" t="s">
        <v>606</v>
      </c>
      <c r="C175" s="5"/>
      <c r="D175" s="9" t="s">
        <v>223</v>
      </c>
      <c r="E175" s="65">
        <v>0</v>
      </c>
      <c r="F175" s="65">
        <v>0</v>
      </c>
      <c r="G175" s="65">
        <v>0</v>
      </c>
      <c r="H175" s="65">
        <v>0</v>
      </c>
      <c r="I175" s="65">
        <v>0</v>
      </c>
      <c r="J175" s="65">
        <v>0</v>
      </c>
      <c r="K175" s="65">
        <v>0</v>
      </c>
      <c r="L175" s="65">
        <v>0</v>
      </c>
      <c r="M175" s="65">
        <v>0</v>
      </c>
      <c r="N175" s="65">
        <v>0</v>
      </c>
      <c r="O175" s="65">
        <v>0</v>
      </c>
      <c r="P175" s="65">
        <v>0</v>
      </c>
      <c r="Q175" s="65">
        <v>0</v>
      </c>
      <c r="R175" s="65">
        <v>0</v>
      </c>
      <c r="S175" s="65">
        <v>0</v>
      </c>
      <c r="T175" s="65">
        <v>0</v>
      </c>
    </row>
    <row r="176" spans="1:20" x14ac:dyDescent="0.15">
      <c r="A176" s="4" t="s">
        <v>606</v>
      </c>
      <c r="C176" s="5"/>
      <c r="D176" s="9" t="s">
        <v>224</v>
      </c>
      <c r="E176" s="65">
        <v>333.47583005811219</v>
      </c>
      <c r="F176" s="65">
        <v>421.60491269945499</v>
      </c>
      <c r="G176" s="65">
        <v>370.9865503658346</v>
      </c>
      <c r="H176" s="65">
        <v>506.50798701487571</v>
      </c>
      <c r="I176" s="65">
        <v>490.00069632420144</v>
      </c>
      <c r="J176" s="65">
        <v>432.00129745471463</v>
      </c>
      <c r="K176" s="65">
        <v>562.65110896239753</v>
      </c>
      <c r="L176" s="65">
        <v>573.23347397906969</v>
      </c>
      <c r="M176" s="65">
        <v>560.58240908782409</v>
      </c>
      <c r="N176" s="65">
        <v>607.94567613520667</v>
      </c>
      <c r="O176" s="65">
        <v>631.80491640143168</v>
      </c>
      <c r="P176" s="65">
        <v>628.74637845308484</v>
      </c>
      <c r="Q176" s="65">
        <v>682.41270165857372</v>
      </c>
      <c r="R176" s="65">
        <v>691.59977400313255</v>
      </c>
      <c r="S176" s="65">
        <v>765.88346353420661</v>
      </c>
      <c r="T176" s="65">
        <v>866.92980082483564</v>
      </c>
    </row>
    <row r="177" spans="1:20" x14ac:dyDescent="0.15">
      <c r="A177" s="4" t="s">
        <v>606</v>
      </c>
      <c r="C177" s="5"/>
      <c r="D177" s="9" t="s">
        <v>225</v>
      </c>
      <c r="E177" s="65">
        <v>0</v>
      </c>
      <c r="F177" s="65">
        <v>0</v>
      </c>
      <c r="G177" s="65">
        <v>0</v>
      </c>
      <c r="H177" s="65">
        <v>0</v>
      </c>
      <c r="I177" s="65">
        <v>0</v>
      </c>
      <c r="J177" s="65">
        <v>0</v>
      </c>
      <c r="K177" s="65">
        <v>0</v>
      </c>
      <c r="L177" s="65">
        <v>0</v>
      </c>
      <c r="M177" s="65">
        <v>0</v>
      </c>
      <c r="N177" s="65">
        <v>0</v>
      </c>
      <c r="O177" s="65">
        <v>0</v>
      </c>
      <c r="P177" s="65">
        <v>0</v>
      </c>
      <c r="Q177" s="65">
        <v>0</v>
      </c>
      <c r="R177" s="65">
        <v>0</v>
      </c>
      <c r="S177" s="65">
        <v>0</v>
      </c>
      <c r="T177" s="65">
        <v>0</v>
      </c>
    </row>
    <row r="178" spans="1:20" x14ac:dyDescent="0.15">
      <c r="A178" s="4" t="s">
        <v>606</v>
      </c>
      <c r="C178" s="5"/>
      <c r="D178" s="9" t="s">
        <v>226</v>
      </c>
      <c r="E178" s="65">
        <v>0</v>
      </c>
      <c r="F178" s="65">
        <v>0</v>
      </c>
      <c r="G178" s="65">
        <v>0</v>
      </c>
      <c r="H178" s="65">
        <v>0</v>
      </c>
      <c r="I178" s="65">
        <v>0</v>
      </c>
      <c r="J178" s="65">
        <v>0</v>
      </c>
      <c r="K178" s="65">
        <v>0</v>
      </c>
      <c r="L178" s="65">
        <v>0</v>
      </c>
      <c r="M178" s="65">
        <v>0</v>
      </c>
      <c r="N178" s="65">
        <v>0</v>
      </c>
      <c r="O178" s="65">
        <v>0</v>
      </c>
      <c r="P178" s="65">
        <v>0</v>
      </c>
      <c r="Q178" s="65">
        <v>0</v>
      </c>
      <c r="R178" s="65">
        <v>0</v>
      </c>
      <c r="S178" s="65">
        <v>0</v>
      </c>
      <c r="T178" s="65">
        <v>0</v>
      </c>
    </row>
    <row r="179" spans="1:20" x14ac:dyDescent="0.15">
      <c r="A179" s="4" t="s">
        <v>606</v>
      </c>
      <c r="C179" s="5"/>
      <c r="D179" s="9" t="s">
        <v>132</v>
      </c>
      <c r="E179" s="65">
        <v>443.88023576303465</v>
      </c>
      <c r="F179" s="65">
        <v>552.15512340363262</v>
      </c>
      <c r="G179" s="65">
        <v>493.19849911284768</v>
      </c>
      <c r="H179" s="65">
        <v>659.13784486778206</v>
      </c>
      <c r="I179" s="65">
        <v>607.2572847410687</v>
      </c>
      <c r="J179" s="65">
        <v>565.9388169011105</v>
      </c>
      <c r="K179" s="65">
        <v>701.50961324038428</v>
      </c>
      <c r="L179" s="65">
        <v>761.19076726994194</v>
      </c>
      <c r="M179" s="65">
        <v>731.53264482441614</v>
      </c>
      <c r="N179" s="65">
        <v>789.34782627857021</v>
      </c>
      <c r="O179" s="65">
        <v>851.57012293207129</v>
      </c>
      <c r="P179" s="65">
        <v>829.02949153349095</v>
      </c>
      <c r="Q179" s="65">
        <v>933.93734316178779</v>
      </c>
      <c r="R179" s="65">
        <v>930.88585659775993</v>
      </c>
      <c r="S179" s="65">
        <v>1054.7081652386144</v>
      </c>
      <c r="T179" s="65">
        <v>1248.3523999827239</v>
      </c>
    </row>
    <row r="180" spans="1:20" x14ac:dyDescent="0.15">
      <c r="A180" s="4" t="s">
        <v>606</v>
      </c>
      <c r="C180" s="5"/>
      <c r="D180" s="8" t="s">
        <v>234</v>
      </c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</row>
    <row r="181" spans="1:20" x14ac:dyDescent="0.15">
      <c r="A181" s="4" t="s">
        <v>606</v>
      </c>
      <c r="C181" s="5"/>
      <c r="D181" s="9" t="s">
        <v>112</v>
      </c>
      <c r="E181" s="65">
        <v>0</v>
      </c>
      <c r="F181" s="65">
        <v>0</v>
      </c>
      <c r="G181" s="65">
        <v>0</v>
      </c>
      <c r="H181" s="65">
        <v>0</v>
      </c>
      <c r="I181" s="65">
        <v>0</v>
      </c>
      <c r="J181" s="65">
        <v>0</v>
      </c>
      <c r="K181" s="65">
        <v>0</v>
      </c>
      <c r="L181" s="65">
        <v>0</v>
      </c>
      <c r="M181" s="65">
        <v>0</v>
      </c>
      <c r="N181" s="65">
        <v>0</v>
      </c>
      <c r="O181" s="65">
        <v>0</v>
      </c>
      <c r="P181" s="65">
        <v>0</v>
      </c>
      <c r="Q181" s="65">
        <v>0</v>
      </c>
      <c r="R181" s="65">
        <v>0</v>
      </c>
      <c r="S181" s="65">
        <v>0</v>
      </c>
      <c r="T181" s="65">
        <v>0</v>
      </c>
    </row>
    <row r="182" spans="1:20" x14ac:dyDescent="0.15">
      <c r="A182" s="4" t="s">
        <v>606</v>
      </c>
      <c r="C182" s="5"/>
      <c r="D182" s="9" t="s">
        <v>113</v>
      </c>
      <c r="E182" s="65">
        <v>0</v>
      </c>
      <c r="F182" s="65">
        <v>0</v>
      </c>
      <c r="G182" s="65">
        <v>0</v>
      </c>
      <c r="H182" s="65">
        <v>0</v>
      </c>
      <c r="I182" s="65">
        <v>0</v>
      </c>
      <c r="J182" s="65">
        <v>0</v>
      </c>
      <c r="K182" s="65">
        <v>0</v>
      </c>
      <c r="L182" s="65">
        <v>0</v>
      </c>
      <c r="M182" s="65">
        <v>0</v>
      </c>
      <c r="N182" s="65">
        <v>0</v>
      </c>
      <c r="O182" s="65">
        <v>0</v>
      </c>
      <c r="P182" s="65">
        <v>0</v>
      </c>
      <c r="Q182" s="65">
        <v>0</v>
      </c>
      <c r="R182" s="65">
        <v>0</v>
      </c>
      <c r="S182" s="65">
        <v>0</v>
      </c>
      <c r="T182" s="65">
        <v>0</v>
      </c>
    </row>
    <row r="183" spans="1:20" x14ac:dyDescent="0.15">
      <c r="A183" s="4" t="s">
        <v>606</v>
      </c>
      <c r="C183" s="5"/>
      <c r="D183" s="9" t="s">
        <v>121</v>
      </c>
      <c r="E183" s="65">
        <v>0</v>
      </c>
      <c r="F183" s="65">
        <v>0</v>
      </c>
      <c r="G183" s="65">
        <v>0</v>
      </c>
      <c r="H183" s="65">
        <v>0</v>
      </c>
      <c r="I183" s="65">
        <v>0</v>
      </c>
      <c r="J183" s="65">
        <v>0</v>
      </c>
      <c r="K183" s="65">
        <v>0</v>
      </c>
      <c r="L183" s="65">
        <v>0</v>
      </c>
      <c r="M183" s="65">
        <v>0</v>
      </c>
      <c r="N183" s="65">
        <v>0</v>
      </c>
      <c r="O183" s="65">
        <v>0</v>
      </c>
      <c r="P183" s="65">
        <v>0</v>
      </c>
      <c r="Q183" s="65">
        <v>0</v>
      </c>
      <c r="R183" s="65">
        <v>0</v>
      </c>
      <c r="S183" s="65">
        <v>0</v>
      </c>
      <c r="T183" s="65">
        <v>0</v>
      </c>
    </row>
    <row r="184" spans="1:20" x14ac:dyDescent="0.15">
      <c r="A184" s="4" t="s">
        <v>606</v>
      </c>
      <c r="C184" s="5"/>
      <c r="D184" s="9" t="s">
        <v>122</v>
      </c>
      <c r="E184" s="65">
        <v>0</v>
      </c>
      <c r="F184" s="65">
        <v>0</v>
      </c>
      <c r="G184" s="65">
        <v>0</v>
      </c>
      <c r="H184" s="65">
        <v>0</v>
      </c>
      <c r="I184" s="65">
        <v>0</v>
      </c>
      <c r="J184" s="65">
        <v>0</v>
      </c>
      <c r="K184" s="65">
        <v>0</v>
      </c>
      <c r="L184" s="65">
        <v>0</v>
      </c>
      <c r="M184" s="65">
        <v>0</v>
      </c>
      <c r="N184" s="65">
        <v>0</v>
      </c>
      <c r="O184" s="65">
        <v>0</v>
      </c>
      <c r="P184" s="65">
        <v>0</v>
      </c>
      <c r="Q184" s="65">
        <v>0</v>
      </c>
      <c r="R184" s="65">
        <v>0</v>
      </c>
      <c r="S184" s="65">
        <v>0</v>
      </c>
      <c r="T184" s="65">
        <v>0</v>
      </c>
    </row>
    <row r="185" spans="1:20" x14ac:dyDescent="0.15">
      <c r="A185" s="4" t="s">
        <v>606</v>
      </c>
      <c r="C185" s="5"/>
      <c r="D185" s="9" t="s">
        <v>123</v>
      </c>
      <c r="E185" s="65">
        <v>0</v>
      </c>
      <c r="F185" s="65">
        <v>0</v>
      </c>
      <c r="G185" s="65">
        <v>0</v>
      </c>
      <c r="H185" s="65">
        <v>0</v>
      </c>
      <c r="I185" s="65">
        <v>0</v>
      </c>
      <c r="J185" s="65">
        <v>0</v>
      </c>
      <c r="K185" s="65">
        <v>0</v>
      </c>
      <c r="L185" s="65">
        <v>0</v>
      </c>
      <c r="M185" s="65">
        <v>0</v>
      </c>
      <c r="N185" s="65">
        <v>0</v>
      </c>
      <c r="O185" s="65">
        <v>0</v>
      </c>
      <c r="P185" s="65">
        <v>0</v>
      </c>
      <c r="Q185" s="65">
        <v>0</v>
      </c>
      <c r="R185" s="65">
        <v>0</v>
      </c>
      <c r="S185" s="65">
        <v>0</v>
      </c>
      <c r="T185" s="65">
        <v>0</v>
      </c>
    </row>
    <row r="186" spans="1:20" x14ac:dyDescent="0.15">
      <c r="A186" s="4" t="s">
        <v>606</v>
      </c>
      <c r="C186" s="5"/>
      <c r="D186" s="9" t="s">
        <v>124</v>
      </c>
      <c r="E186" s="65">
        <v>0</v>
      </c>
      <c r="F186" s="65">
        <v>0</v>
      </c>
      <c r="G186" s="65">
        <v>0</v>
      </c>
      <c r="H186" s="65">
        <v>0</v>
      </c>
      <c r="I186" s="65">
        <v>0</v>
      </c>
      <c r="J186" s="65">
        <v>0</v>
      </c>
      <c r="K186" s="65">
        <v>0</v>
      </c>
      <c r="L186" s="65">
        <v>0</v>
      </c>
      <c r="M186" s="65">
        <v>0</v>
      </c>
      <c r="N186" s="65">
        <v>0</v>
      </c>
      <c r="O186" s="65">
        <v>0</v>
      </c>
      <c r="P186" s="65">
        <v>0</v>
      </c>
      <c r="Q186" s="65">
        <v>0</v>
      </c>
      <c r="R186" s="65">
        <v>0</v>
      </c>
      <c r="S186" s="65">
        <v>0</v>
      </c>
      <c r="T186" s="65">
        <v>0</v>
      </c>
    </row>
    <row r="187" spans="1:20" x14ac:dyDescent="0.15">
      <c r="A187" s="4" t="s">
        <v>606</v>
      </c>
      <c r="C187" s="5"/>
      <c r="D187" s="9" t="s">
        <v>125</v>
      </c>
      <c r="E187" s="65">
        <v>0</v>
      </c>
      <c r="F187" s="65">
        <v>0</v>
      </c>
      <c r="G187" s="65">
        <v>0</v>
      </c>
      <c r="H187" s="65">
        <v>0</v>
      </c>
      <c r="I187" s="65">
        <v>0</v>
      </c>
      <c r="J187" s="65">
        <v>0</v>
      </c>
      <c r="K187" s="65">
        <v>0</v>
      </c>
      <c r="L187" s="65">
        <v>0</v>
      </c>
      <c r="M187" s="65">
        <v>0</v>
      </c>
      <c r="N187" s="65">
        <v>0</v>
      </c>
      <c r="O187" s="65">
        <v>0</v>
      </c>
      <c r="P187" s="65">
        <v>0</v>
      </c>
      <c r="Q187" s="65">
        <v>0</v>
      </c>
      <c r="R187" s="65">
        <v>0</v>
      </c>
      <c r="S187" s="65">
        <v>0</v>
      </c>
      <c r="T187" s="65">
        <v>0</v>
      </c>
    </row>
    <row r="188" spans="1:20" x14ac:dyDescent="0.15">
      <c r="A188" s="4" t="s">
        <v>606</v>
      </c>
      <c r="C188" s="5"/>
      <c r="D188" s="9" t="s">
        <v>126</v>
      </c>
      <c r="E188" s="65">
        <v>0</v>
      </c>
      <c r="F188" s="65">
        <v>0</v>
      </c>
      <c r="G188" s="65">
        <v>0</v>
      </c>
      <c r="H188" s="65">
        <v>0</v>
      </c>
      <c r="I188" s="65">
        <v>0</v>
      </c>
      <c r="J188" s="65">
        <v>0</v>
      </c>
      <c r="K188" s="65">
        <v>0</v>
      </c>
      <c r="L188" s="65">
        <v>0</v>
      </c>
      <c r="M188" s="65">
        <v>0</v>
      </c>
      <c r="N188" s="65">
        <v>0</v>
      </c>
      <c r="O188" s="65">
        <v>0</v>
      </c>
      <c r="P188" s="65">
        <v>0</v>
      </c>
      <c r="Q188" s="65">
        <v>0</v>
      </c>
      <c r="R188" s="65">
        <v>0</v>
      </c>
      <c r="S188" s="65">
        <v>0</v>
      </c>
      <c r="T188" s="65">
        <v>0</v>
      </c>
    </row>
    <row r="189" spans="1:20" x14ac:dyDescent="0.15">
      <c r="A189" s="4" t="s">
        <v>606</v>
      </c>
      <c r="C189" s="5"/>
      <c r="D189" s="9" t="s">
        <v>127</v>
      </c>
      <c r="E189" s="65">
        <v>0</v>
      </c>
      <c r="F189" s="65">
        <v>0</v>
      </c>
      <c r="G189" s="65">
        <v>0</v>
      </c>
      <c r="H189" s="65">
        <v>0</v>
      </c>
      <c r="I189" s="65">
        <v>0</v>
      </c>
      <c r="J189" s="65">
        <v>0</v>
      </c>
      <c r="K189" s="65">
        <v>0</v>
      </c>
      <c r="L189" s="65">
        <v>0</v>
      </c>
      <c r="M189" s="65">
        <v>0</v>
      </c>
      <c r="N189" s="65">
        <v>0</v>
      </c>
      <c r="O189" s="65">
        <v>0</v>
      </c>
      <c r="P189" s="65">
        <v>0</v>
      </c>
      <c r="Q189" s="65">
        <v>0</v>
      </c>
      <c r="R189" s="65">
        <v>0</v>
      </c>
      <c r="S189" s="65">
        <v>0</v>
      </c>
      <c r="T189" s="65">
        <v>0</v>
      </c>
    </row>
    <row r="190" spans="1:20" x14ac:dyDescent="0.15">
      <c r="A190" s="4" t="s">
        <v>606</v>
      </c>
      <c r="C190" s="5"/>
      <c r="D190" s="9" t="s">
        <v>128</v>
      </c>
      <c r="E190" s="65">
        <v>0</v>
      </c>
      <c r="F190" s="65">
        <v>0</v>
      </c>
      <c r="G190" s="65">
        <v>0</v>
      </c>
      <c r="H190" s="65">
        <v>0</v>
      </c>
      <c r="I190" s="65">
        <v>0</v>
      </c>
      <c r="J190" s="65">
        <v>0</v>
      </c>
      <c r="K190" s="65">
        <v>0</v>
      </c>
      <c r="L190" s="65">
        <v>0</v>
      </c>
      <c r="M190" s="65">
        <v>0</v>
      </c>
      <c r="N190" s="65">
        <v>0</v>
      </c>
      <c r="O190" s="65">
        <v>0</v>
      </c>
      <c r="P190" s="65">
        <v>0</v>
      </c>
      <c r="Q190" s="65">
        <v>0</v>
      </c>
      <c r="R190" s="65">
        <v>0</v>
      </c>
      <c r="S190" s="65">
        <v>0</v>
      </c>
      <c r="T190" s="65">
        <v>0</v>
      </c>
    </row>
    <row r="191" spans="1:20" x14ac:dyDescent="0.15">
      <c r="A191" s="4" t="s">
        <v>606</v>
      </c>
      <c r="C191" s="5"/>
      <c r="D191" s="9" t="s">
        <v>107</v>
      </c>
      <c r="E191" s="65">
        <v>0</v>
      </c>
      <c r="F191" s="65">
        <v>0</v>
      </c>
      <c r="G191" s="65">
        <v>0</v>
      </c>
      <c r="H191" s="65">
        <v>0</v>
      </c>
      <c r="I191" s="65">
        <v>0</v>
      </c>
      <c r="J191" s="65">
        <v>0</v>
      </c>
      <c r="K191" s="65">
        <v>0</v>
      </c>
      <c r="L191" s="65">
        <v>0</v>
      </c>
      <c r="M191" s="65">
        <v>0</v>
      </c>
      <c r="N191" s="65">
        <v>0</v>
      </c>
      <c r="O191" s="65">
        <v>0</v>
      </c>
      <c r="P191" s="65">
        <v>0</v>
      </c>
      <c r="Q191" s="65">
        <v>0</v>
      </c>
      <c r="R191" s="65">
        <v>0</v>
      </c>
      <c r="S191" s="65">
        <v>0</v>
      </c>
      <c r="T191" s="65">
        <v>0</v>
      </c>
    </row>
    <row r="192" spans="1:20" x14ac:dyDescent="0.15">
      <c r="A192" s="4" t="s">
        <v>606</v>
      </c>
      <c r="C192" s="5"/>
      <c r="D192" s="9" t="s">
        <v>129</v>
      </c>
      <c r="E192" s="65">
        <v>0</v>
      </c>
      <c r="F192" s="65">
        <v>0</v>
      </c>
      <c r="G192" s="65">
        <v>0</v>
      </c>
      <c r="H192" s="65">
        <v>0</v>
      </c>
      <c r="I192" s="65">
        <v>0</v>
      </c>
      <c r="J192" s="65">
        <v>0</v>
      </c>
      <c r="K192" s="65">
        <v>0</v>
      </c>
      <c r="L192" s="65">
        <v>0</v>
      </c>
      <c r="M192" s="65">
        <v>0</v>
      </c>
      <c r="N192" s="65">
        <v>0</v>
      </c>
      <c r="O192" s="65">
        <v>0</v>
      </c>
      <c r="P192" s="65">
        <v>0</v>
      </c>
      <c r="Q192" s="65">
        <v>0</v>
      </c>
      <c r="R192" s="65">
        <v>0</v>
      </c>
      <c r="S192" s="65">
        <v>0</v>
      </c>
      <c r="T192" s="65">
        <v>0</v>
      </c>
    </row>
    <row r="193" spans="1:20" x14ac:dyDescent="0.15">
      <c r="A193" s="4" t="s">
        <v>606</v>
      </c>
      <c r="C193" s="5"/>
      <c r="D193" s="9" t="s">
        <v>130</v>
      </c>
      <c r="E193" s="65">
        <v>0</v>
      </c>
      <c r="F193" s="65">
        <v>0</v>
      </c>
      <c r="G193" s="65">
        <v>0</v>
      </c>
      <c r="H193" s="65">
        <v>0</v>
      </c>
      <c r="I193" s="65">
        <v>0</v>
      </c>
      <c r="J193" s="65">
        <v>0</v>
      </c>
      <c r="K193" s="65">
        <v>0</v>
      </c>
      <c r="L193" s="65">
        <v>0</v>
      </c>
      <c r="M193" s="65">
        <v>0</v>
      </c>
      <c r="N193" s="65">
        <v>0</v>
      </c>
      <c r="O193" s="65">
        <v>0</v>
      </c>
      <c r="P193" s="65">
        <v>0</v>
      </c>
      <c r="Q193" s="65">
        <v>0</v>
      </c>
      <c r="R193" s="65">
        <v>0</v>
      </c>
      <c r="S193" s="65">
        <v>0</v>
      </c>
      <c r="T193" s="65">
        <v>0</v>
      </c>
    </row>
    <row r="194" spans="1:20" x14ac:dyDescent="0.15">
      <c r="A194" s="4" t="s">
        <v>606</v>
      </c>
      <c r="C194" s="5"/>
      <c r="D194" s="9" t="s">
        <v>131</v>
      </c>
      <c r="E194" s="65">
        <v>0</v>
      </c>
      <c r="F194" s="65">
        <v>0</v>
      </c>
      <c r="G194" s="65">
        <v>0</v>
      </c>
      <c r="H194" s="65">
        <v>0</v>
      </c>
      <c r="I194" s="65">
        <v>0</v>
      </c>
      <c r="J194" s="65">
        <v>0</v>
      </c>
      <c r="K194" s="65">
        <v>0</v>
      </c>
      <c r="L194" s="65">
        <v>0</v>
      </c>
      <c r="M194" s="65">
        <v>0</v>
      </c>
      <c r="N194" s="65">
        <v>0</v>
      </c>
      <c r="O194" s="65">
        <v>0</v>
      </c>
      <c r="P194" s="65">
        <v>0</v>
      </c>
      <c r="Q194" s="65">
        <v>0</v>
      </c>
      <c r="R194" s="65">
        <v>0</v>
      </c>
      <c r="S194" s="65">
        <v>0</v>
      </c>
      <c r="T194" s="65">
        <v>0</v>
      </c>
    </row>
    <row r="195" spans="1:20" x14ac:dyDescent="0.15">
      <c r="A195" s="4" t="s">
        <v>606</v>
      </c>
      <c r="C195" s="5"/>
      <c r="D195" s="9" t="s">
        <v>132</v>
      </c>
      <c r="E195" s="65">
        <v>0</v>
      </c>
      <c r="F195" s="65">
        <v>0</v>
      </c>
      <c r="G195" s="65">
        <v>0</v>
      </c>
      <c r="H195" s="65">
        <v>0</v>
      </c>
      <c r="I195" s="65">
        <v>0</v>
      </c>
      <c r="J195" s="65">
        <v>0</v>
      </c>
      <c r="K195" s="65">
        <v>0</v>
      </c>
      <c r="L195" s="65">
        <v>0</v>
      </c>
      <c r="M195" s="65">
        <v>0</v>
      </c>
      <c r="N195" s="65">
        <v>0</v>
      </c>
      <c r="O195" s="65">
        <v>0</v>
      </c>
      <c r="P195" s="65">
        <v>0</v>
      </c>
      <c r="Q195" s="65">
        <v>0</v>
      </c>
      <c r="R195" s="65">
        <v>0</v>
      </c>
      <c r="S195" s="65">
        <v>0</v>
      </c>
      <c r="T195" s="65">
        <v>0</v>
      </c>
    </row>
    <row r="196" spans="1:20" x14ac:dyDescent="0.15">
      <c r="A196" s="4" t="s">
        <v>606</v>
      </c>
      <c r="C196" s="5"/>
      <c r="D196" s="8" t="s">
        <v>235</v>
      </c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</row>
    <row r="197" spans="1:20" x14ac:dyDescent="0.15">
      <c r="A197" s="4" t="s">
        <v>606</v>
      </c>
      <c r="C197" s="5"/>
      <c r="D197" s="9" t="s">
        <v>112</v>
      </c>
      <c r="E197" s="65">
        <v>0</v>
      </c>
      <c r="F197" s="65">
        <v>0</v>
      </c>
      <c r="G197" s="65">
        <v>0</v>
      </c>
      <c r="H197" s="65">
        <v>0</v>
      </c>
      <c r="I197" s="65">
        <v>0</v>
      </c>
      <c r="J197" s="65">
        <v>0</v>
      </c>
      <c r="K197" s="65">
        <v>0</v>
      </c>
      <c r="L197" s="65">
        <v>0</v>
      </c>
      <c r="M197" s="65">
        <v>0</v>
      </c>
      <c r="N197" s="65">
        <v>0</v>
      </c>
      <c r="O197" s="65">
        <v>0</v>
      </c>
      <c r="P197" s="65">
        <v>0</v>
      </c>
      <c r="Q197" s="65">
        <v>0</v>
      </c>
      <c r="R197" s="65">
        <v>0</v>
      </c>
      <c r="S197" s="65">
        <v>0</v>
      </c>
      <c r="T197" s="65">
        <v>0</v>
      </c>
    </row>
    <row r="198" spans="1:20" x14ac:dyDescent="0.15">
      <c r="A198" s="4" t="s">
        <v>606</v>
      </c>
      <c r="C198" s="5"/>
      <c r="D198" s="9" t="s">
        <v>113</v>
      </c>
      <c r="E198" s="65">
        <v>0</v>
      </c>
      <c r="F198" s="65">
        <v>0</v>
      </c>
      <c r="G198" s="65">
        <v>0</v>
      </c>
      <c r="H198" s="65">
        <v>0</v>
      </c>
      <c r="I198" s="65">
        <v>0</v>
      </c>
      <c r="J198" s="65">
        <v>0</v>
      </c>
      <c r="K198" s="65">
        <v>0</v>
      </c>
      <c r="L198" s="65">
        <v>0</v>
      </c>
      <c r="M198" s="65">
        <v>0</v>
      </c>
      <c r="N198" s="65">
        <v>0</v>
      </c>
      <c r="O198" s="65">
        <v>0</v>
      </c>
      <c r="P198" s="65">
        <v>0</v>
      </c>
      <c r="Q198" s="65">
        <v>0</v>
      </c>
      <c r="R198" s="65">
        <v>0</v>
      </c>
      <c r="S198" s="65">
        <v>0</v>
      </c>
      <c r="T198" s="65">
        <v>0</v>
      </c>
    </row>
    <row r="199" spans="1:20" x14ac:dyDescent="0.15">
      <c r="A199" s="4" t="s">
        <v>606</v>
      </c>
      <c r="C199" s="5"/>
      <c r="D199" s="9" t="s">
        <v>121</v>
      </c>
      <c r="E199" s="65">
        <v>0</v>
      </c>
      <c r="F199" s="65">
        <v>0</v>
      </c>
      <c r="G199" s="65">
        <v>0</v>
      </c>
      <c r="H199" s="65">
        <v>0</v>
      </c>
      <c r="I199" s="65">
        <v>0</v>
      </c>
      <c r="J199" s="65">
        <v>0</v>
      </c>
      <c r="K199" s="65">
        <v>0</v>
      </c>
      <c r="L199" s="65">
        <v>0</v>
      </c>
      <c r="M199" s="65">
        <v>0</v>
      </c>
      <c r="N199" s="65">
        <v>0</v>
      </c>
      <c r="O199" s="65">
        <v>0</v>
      </c>
      <c r="P199" s="65">
        <v>0</v>
      </c>
      <c r="Q199" s="65">
        <v>0</v>
      </c>
      <c r="R199" s="65">
        <v>0</v>
      </c>
      <c r="S199" s="65">
        <v>0</v>
      </c>
      <c r="T199" s="65">
        <v>0</v>
      </c>
    </row>
    <row r="200" spans="1:20" x14ac:dyDescent="0.15">
      <c r="A200" s="4" t="s">
        <v>606</v>
      </c>
      <c r="C200" s="5"/>
      <c r="D200" s="9" t="s">
        <v>122</v>
      </c>
      <c r="E200" s="65">
        <v>0</v>
      </c>
      <c r="F200" s="65">
        <v>0</v>
      </c>
      <c r="G200" s="65">
        <v>0</v>
      </c>
      <c r="H200" s="65">
        <v>0</v>
      </c>
      <c r="I200" s="65">
        <v>0</v>
      </c>
      <c r="J200" s="65">
        <v>0</v>
      </c>
      <c r="K200" s="65">
        <v>0</v>
      </c>
      <c r="L200" s="65">
        <v>0</v>
      </c>
      <c r="M200" s="65">
        <v>0</v>
      </c>
      <c r="N200" s="65">
        <v>0</v>
      </c>
      <c r="O200" s="65">
        <v>0</v>
      </c>
      <c r="P200" s="65">
        <v>0</v>
      </c>
      <c r="Q200" s="65">
        <v>0</v>
      </c>
      <c r="R200" s="65">
        <v>0</v>
      </c>
      <c r="S200" s="65">
        <v>0</v>
      </c>
      <c r="T200" s="65">
        <v>0</v>
      </c>
    </row>
    <row r="201" spans="1:20" x14ac:dyDescent="0.15">
      <c r="A201" s="4" t="s">
        <v>606</v>
      </c>
      <c r="C201" s="5"/>
      <c r="D201" s="9" t="s">
        <v>123</v>
      </c>
      <c r="E201" s="65">
        <v>0</v>
      </c>
      <c r="F201" s="65">
        <v>0</v>
      </c>
      <c r="G201" s="65">
        <v>0</v>
      </c>
      <c r="H201" s="65">
        <v>0</v>
      </c>
      <c r="I201" s="65">
        <v>0</v>
      </c>
      <c r="J201" s="65">
        <v>0</v>
      </c>
      <c r="K201" s="65">
        <v>0</v>
      </c>
      <c r="L201" s="65">
        <v>0</v>
      </c>
      <c r="M201" s="65">
        <v>0</v>
      </c>
      <c r="N201" s="65">
        <v>0</v>
      </c>
      <c r="O201" s="65">
        <v>0</v>
      </c>
      <c r="P201" s="65">
        <v>0</v>
      </c>
      <c r="Q201" s="65">
        <v>0</v>
      </c>
      <c r="R201" s="65">
        <v>0</v>
      </c>
      <c r="S201" s="65">
        <v>0</v>
      </c>
      <c r="T201" s="65">
        <v>0</v>
      </c>
    </row>
    <row r="202" spans="1:20" x14ac:dyDescent="0.15">
      <c r="A202" s="4" t="s">
        <v>606</v>
      </c>
      <c r="C202" s="5"/>
      <c r="D202" s="9" t="s">
        <v>124</v>
      </c>
      <c r="E202" s="65">
        <v>0</v>
      </c>
      <c r="F202" s="65">
        <v>0</v>
      </c>
      <c r="G202" s="65">
        <v>0</v>
      </c>
      <c r="H202" s="65">
        <v>0</v>
      </c>
      <c r="I202" s="65">
        <v>0</v>
      </c>
      <c r="J202" s="65">
        <v>0</v>
      </c>
      <c r="K202" s="65">
        <v>0</v>
      </c>
      <c r="L202" s="65">
        <v>0</v>
      </c>
      <c r="M202" s="65">
        <v>0</v>
      </c>
      <c r="N202" s="65">
        <v>0</v>
      </c>
      <c r="O202" s="65">
        <v>0</v>
      </c>
      <c r="P202" s="65">
        <v>0</v>
      </c>
      <c r="Q202" s="65">
        <v>0</v>
      </c>
      <c r="R202" s="65">
        <v>0</v>
      </c>
      <c r="S202" s="65">
        <v>0</v>
      </c>
      <c r="T202" s="65">
        <v>0</v>
      </c>
    </row>
    <row r="203" spans="1:20" x14ac:dyDescent="0.15">
      <c r="A203" s="4" t="s">
        <v>606</v>
      </c>
      <c r="C203" s="5"/>
      <c r="D203" s="9" t="s">
        <v>125</v>
      </c>
      <c r="E203" s="65">
        <v>0</v>
      </c>
      <c r="F203" s="65">
        <v>0</v>
      </c>
      <c r="G203" s="65">
        <v>0</v>
      </c>
      <c r="H203" s="65">
        <v>0</v>
      </c>
      <c r="I203" s="65">
        <v>0</v>
      </c>
      <c r="J203" s="65">
        <v>0</v>
      </c>
      <c r="K203" s="65">
        <v>0</v>
      </c>
      <c r="L203" s="65">
        <v>0</v>
      </c>
      <c r="M203" s="65">
        <v>0</v>
      </c>
      <c r="N203" s="65">
        <v>0</v>
      </c>
      <c r="O203" s="65">
        <v>0</v>
      </c>
      <c r="P203" s="65">
        <v>0</v>
      </c>
      <c r="Q203" s="65">
        <v>0</v>
      </c>
      <c r="R203" s="65">
        <v>0</v>
      </c>
      <c r="S203" s="65">
        <v>0</v>
      </c>
      <c r="T203" s="65">
        <v>0</v>
      </c>
    </row>
    <row r="204" spans="1:20" x14ac:dyDescent="0.15">
      <c r="A204" s="4" t="s">
        <v>606</v>
      </c>
      <c r="C204" s="5"/>
      <c r="D204" s="9" t="s">
        <v>126</v>
      </c>
      <c r="E204" s="65">
        <v>0</v>
      </c>
      <c r="F204" s="65">
        <v>0</v>
      </c>
      <c r="G204" s="65">
        <v>0</v>
      </c>
      <c r="H204" s="65">
        <v>0</v>
      </c>
      <c r="I204" s="65">
        <v>0</v>
      </c>
      <c r="J204" s="65">
        <v>0</v>
      </c>
      <c r="K204" s="65">
        <v>0</v>
      </c>
      <c r="L204" s="65">
        <v>0</v>
      </c>
      <c r="M204" s="65">
        <v>0</v>
      </c>
      <c r="N204" s="65">
        <v>0</v>
      </c>
      <c r="O204" s="65">
        <v>0</v>
      </c>
      <c r="P204" s="65">
        <v>0</v>
      </c>
      <c r="Q204" s="65">
        <v>0</v>
      </c>
      <c r="R204" s="65">
        <v>0</v>
      </c>
      <c r="S204" s="65">
        <v>0</v>
      </c>
      <c r="T204" s="65">
        <v>0</v>
      </c>
    </row>
    <row r="205" spans="1:20" x14ac:dyDescent="0.15">
      <c r="A205" s="4" t="s">
        <v>606</v>
      </c>
      <c r="C205" s="5"/>
      <c r="D205" s="9" t="s">
        <v>127</v>
      </c>
      <c r="E205" s="65">
        <v>0</v>
      </c>
      <c r="F205" s="65">
        <v>0</v>
      </c>
      <c r="G205" s="65">
        <v>0</v>
      </c>
      <c r="H205" s="65">
        <v>0</v>
      </c>
      <c r="I205" s="65">
        <v>0</v>
      </c>
      <c r="J205" s="65">
        <v>0</v>
      </c>
      <c r="K205" s="65">
        <v>0</v>
      </c>
      <c r="L205" s="65">
        <v>0</v>
      </c>
      <c r="M205" s="65">
        <v>0</v>
      </c>
      <c r="N205" s="65">
        <v>0</v>
      </c>
      <c r="O205" s="65">
        <v>0</v>
      </c>
      <c r="P205" s="65">
        <v>0</v>
      </c>
      <c r="Q205" s="65">
        <v>0</v>
      </c>
      <c r="R205" s="65">
        <v>0</v>
      </c>
      <c r="S205" s="65">
        <v>0</v>
      </c>
      <c r="T205" s="65">
        <v>0</v>
      </c>
    </row>
    <row r="206" spans="1:20" x14ac:dyDescent="0.15">
      <c r="A206" s="4" t="s">
        <v>606</v>
      </c>
      <c r="C206" s="5"/>
      <c r="D206" s="9" t="s">
        <v>128</v>
      </c>
      <c r="E206" s="65">
        <v>0</v>
      </c>
      <c r="F206" s="65">
        <v>0</v>
      </c>
      <c r="G206" s="65">
        <v>0</v>
      </c>
      <c r="H206" s="65">
        <v>0</v>
      </c>
      <c r="I206" s="65">
        <v>0</v>
      </c>
      <c r="J206" s="65">
        <v>0</v>
      </c>
      <c r="K206" s="65">
        <v>0</v>
      </c>
      <c r="L206" s="65">
        <v>0</v>
      </c>
      <c r="M206" s="65">
        <v>0</v>
      </c>
      <c r="N206" s="65">
        <v>0</v>
      </c>
      <c r="O206" s="65">
        <v>0</v>
      </c>
      <c r="P206" s="65">
        <v>0</v>
      </c>
      <c r="Q206" s="65">
        <v>0</v>
      </c>
      <c r="R206" s="65">
        <v>0</v>
      </c>
      <c r="S206" s="65">
        <v>0</v>
      </c>
      <c r="T206" s="65">
        <v>0</v>
      </c>
    </row>
    <row r="207" spans="1:20" x14ac:dyDescent="0.15">
      <c r="A207" s="4" t="s">
        <v>606</v>
      </c>
      <c r="C207" s="5"/>
      <c r="D207" s="9" t="s">
        <v>107</v>
      </c>
      <c r="E207" s="65">
        <v>0</v>
      </c>
      <c r="F207" s="65">
        <v>0</v>
      </c>
      <c r="G207" s="65">
        <v>0</v>
      </c>
      <c r="H207" s="65">
        <v>0</v>
      </c>
      <c r="I207" s="65">
        <v>0</v>
      </c>
      <c r="J207" s="65">
        <v>0</v>
      </c>
      <c r="K207" s="65">
        <v>0</v>
      </c>
      <c r="L207" s="65">
        <v>0</v>
      </c>
      <c r="M207" s="65">
        <v>0</v>
      </c>
      <c r="N207" s="65">
        <v>0</v>
      </c>
      <c r="O207" s="65">
        <v>0</v>
      </c>
      <c r="P207" s="65">
        <v>0</v>
      </c>
      <c r="Q207" s="65">
        <v>0</v>
      </c>
      <c r="R207" s="65">
        <v>0</v>
      </c>
      <c r="S207" s="65">
        <v>0</v>
      </c>
      <c r="T207" s="65">
        <v>0</v>
      </c>
    </row>
    <row r="208" spans="1:20" x14ac:dyDescent="0.15">
      <c r="A208" s="4" t="s">
        <v>606</v>
      </c>
      <c r="C208" s="5"/>
      <c r="D208" s="9" t="s">
        <v>129</v>
      </c>
      <c r="E208" s="65">
        <v>0</v>
      </c>
      <c r="F208" s="65">
        <v>0</v>
      </c>
      <c r="G208" s="65">
        <v>0</v>
      </c>
      <c r="H208" s="65">
        <v>0</v>
      </c>
      <c r="I208" s="65">
        <v>0</v>
      </c>
      <c r="J208" s="65">
        <v>0</v>
      </c>
      <c r="K208" s="65">
        <v>0</v>
      </c>
      <c r="L208" s="65">
        <v>0</v>
      </c>
      <c r="M208" s="65">
        <v>0</v>
      </c>
      <c r="N208" s="65">
        <v>0</v>
      </c>
      <c r="O208" s="65">
        <v>0</v>
      </c>
      <c r="P208" s="65">
        <v>0</v>
      </c>
      <c r="Q208" s="65">
        <v>0</v>
      </c>
      <c r="R208" s="65">
        <v>0</v>
      </c>
      <c r="S208" s="65">
        <v>0</v>
      </c>
      <c r="T208" s="65">
        <v>0</v>
      </c>
    </row>
    <row r="209" spans="1:20" x14ac:dyDescent="0.15">
      <c r="A209" s="4" t="s">
        <v>606</v>
      </c>
      <c r="C209" s="5"/>
      <c r="D209" s="9" t="s">
        <v>130</v>
      </c>
      <c r="E209" s="65">
        <v>0</v>
      </c>
      <c r="F209" s="65">
        <v>0</v>
      </c>
      <c r="G209" s="65">
        <v>0</v>
      </c>
      <c r="H209" s="65">
        <v>0</v>
      </c>
      <c r="I209" s="65">
        <v>0</v>
      </c>
      <c r="J209" s="65">
        <v>0</v>
      </c>
      <c r="K209" s="65">
        <v>0</v>
      </c>
      <c r="L209" s="65">
        <v>0</v>
      </c>
      <c r="M209" s="65">
        <v>0</v>
      </c>
      <c r="N209" s="65">
        <v>0</v>
      </c>
      <c r="O209" s="65">
        <v>0</v>
      </c>
      <c r="P209" s="65">
        <v>0</v>
      </c>
      <c r="Q209" s="65">
        <v>0</v>
      </c>
      <c r="R209" s="65">
        <v>0</v>
      </c>
      <c r="S209" s="65">
        <v>0</v>
      </c>
      <c r="T209" s="65">
        <v>0</v>
      </c>
    </row>
    <row r="210" spans="1:20" x14ac:dyDescent="0.15">
      <c r="A210" s="4" t="s">
        <v>606</v>
      </c>
      <c r="C210" s="5"/>
      <c r="D210" s="9" t="s">
        <v>131</v>
      </c>
      <c r="E210" s="65">
        <v>0</v>
      </c>
      <c r="F210" s="65">
        <v>0</v>
      </c>
      <c r="G210" s="65">
        <v>0</v>
      </c>
      <c r="H210" s="65">
        <v>0</v>
      </c>
      <c r="I210" s="65">
        <v>0</v>
      </c>
      <c r="J210" s="65">
        <v>0</v>
      </c>
      <c r="K210" s="65">
        <v>0</v>
      </c>
      <c r="L210" s="65">
        <v>0</v>
      </c>
      <c r="M210" s="65">
        <v>0</v>
      </c>
      <c r="N210" s="65">
        <v>0</v>
      </c>
      <c r="O210" s="65">
        <v>0</v>
      </c>
      <c r="P210" s="65">
        <v>0</v>
      </c>
      <c r="Q210" s="65">
        <v>0</v>
      </c>
      <c r="R210" s="65">
        <v>0</v>
      </c>
      <c r="S210" s="65">
        <v>0</v>
      </c>
      <c r="T210" s="65">
        <v>0</v>
      </c>
    </row>
    <row r="211" spans="1:20" x14ac:dyDescent="0.15">
      <c r="A211" s="4" t="s">
        <v>606</v>
      </c>
      <c r="C211" s="5"/>
      <c r="D211" s="9" t="s">
        <v>132</v>
      </c>
      <c r="E211" s="65">
        <v>0</v>
      </c>
      <c r="F211" s="65">
        <v>0</v>
      </c>
      <c r="G211" s="65">
        <v>0</v>
      </c>
      <c r="H211" s="65">
        <v>0</v>
      </c>
      <c r="I211" s="65">
        <v>0</v>
      </c>
      <c r="J211" s="65">
        <v>0</v>
      </c>
      <c r="K211" s="65">
        <v>0</v>
      </c>
      <c r="L211" s="65">
        <v>0</v>
      </c>
      <c r="M211" s="65">
        <v>0</v>
      </c>
      <c r="N211" s="65">
        <v>0</v>
      </c>
      <c r="O211" s="65">
        <v>0</v>
      </c>
      <c r="P211" s="65">
        <v>0</v>
      </c>
      <c r="Q211" s="65">
        <v>0</v>
      </c>
      <c r="R211" s="65">
        <v>0</v>
      </c>
      <c r="S211" s="65">
        <v>0</v>
      </c>
      <c r="T211" s="65">
        <v>0</v>
      </c>
    </row>
    <row r="212" spans="1:20" x14ac:dyDescent="0.15">
      <c r="A212" s="4" t="s">
        <v>606</v>
      </c>
      <c r="C212" s="5"/>
      <c r="D212" s="8" t="s">
        <v>236</v>
      </c>
      <c r="E212" s="65">
        <v>2693.9143909058294</v>
      </c>
      <c r="F212" s="65">
        <v>2521.7715897962939</v>
      </c>
      <c r="G212" s="65">
        <v>2396.848383778643</v>
      </c>
      <c r="H212" s="65">
        <v>2290.9595083069712</v>
      </c>
      <c r="I212" s="65">
        <v>2081.7246628336516</v>
      </c>
      <c r="J212" s="65">
        <v>2142.0369157597556</v>
      </c>
      <c r="K212" s="65">
        <v>1882.8262653488803</v>
      </c>
      <c r="L212" s="65">
        <v>2226.7161086230494</v>
      </c>
      <c r="M212" s="65">
        <v>1984.1687607809054</v>
      </c>
      <c r="N212" s="65">
        <v>1864.435373622005</v>
      </c>
      <c r="O212" s="65">
        <v>2186.3363563205521</v>
      </c>
      <c r="P212" s="65">
        <v>1957.2730181423303</v>
      </c>
      <c r="Q212" s="65">
        <v>2227.430061285344</v>
      </c>
      <c r="R212" s="65">
        <v>1977.8233963168855</v>
      </c>
      <c r="S212" s="65">
        <v>2126.2559176539339</v>
      </c>
      <c r="T212" s="65">
        <v>2129.236890374772</v>
      </c>
    </row>
    <row r="213" spans="1:20" x14ac:dyDescent="0.15">
      <c r="A213" s="4" t="s">
        <v>606</v>
      </c>
      <c r="C213" s="8" t="s">
        <v>300</v>
      </c>
      <c r="D213" s="2"/>
    </row>
    <row r="214" spans="1:20" x14ac:dyDescent="0.15">
      <c r="A214" s="4" t="s">
        <v>606</v>
      </c>
      <c r="C214" s="5"/>
      <c r="D214" s="8" t="s">
        <v>299</v>
      </c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</row>
    <row r="215" spans="1:20" x14ac:dyDescent="0.15">
      <c r="A215" s="4" t="s">
        <v>606</v>
      </c>
      <c r="C215" s="5"/>
      <c r="D215" s="9" t="s">
        <v>297</v>
      </c>
      <c r="E215" s="15">
        <v>1081.0159020000001</v>
      </c>
      <c r="F215" s="15">
        <v>1078.700965</v>
      </c>
      <c r="G215" s="15">
        <v>968.27545299999997</v>
      </c>
      <c r="H215" s="15">
        <v>903.77334199999996</v>
      </c>
      <c r="I215" s="15">
        <v>796.797642</v>
      </c>
      <c r="J215" s="15">
        <v>721.80428099999995</v>
      </c>
      <c r="K215" s="15">
        <v>654.58648500000004</v>
      </c>
      <c r="L215" s="15">
        <v>611.31127600000002</v>
      </c>
      <c r="M215" s="15">
        <v>654.94180400000005</v>
      </c>
      <c r="N215" s="15">
        <v>551.62687199999993</v>
      </c>
      <c r="O215" s="15">
        <v>589.527874</v>
      </c>
      <c r="P215" s="15">
        <v>650.01356599999997</v>
      </c>
      <c r="Q215" s="15">
        <v>542.88255600000002</v>
      </c>
      <c r="R215" s="15">
        <v>558.5837140000001</v>
      </c>
      <c r="S215" s="15">
        <v>516.66517700000009</v>
      </c>
      <c r="T215" s="15">
        <v>505.11875700000002</v>
      </c>
    </row>
    <row r="216" spans="1:20" x14ac:dyDescent="0.15">
      <c r="A216" s="4" t="s">
        <v>606</v>
      </c>
      <c r="C216" s="5"/>
      <c r="D216" s="9" t="s">
        <v>296</v>
      </c>
      <c r="E216" s="15">
        <v>1079.115775</v>
      </c>
      <c r="F216" s="15">
        <v>1095.1525630000001</v>
      </c>
      <c r="G216" s="15">
        <v>973.55114200000003</v>
      </c>
      <c r="H216" s="15">
        <v>894.723522</v>
      </c>
      <c r="I216" s="15">
        <v>789.506259</v>
      </c>
      <c r="J216" s="15">
        <v>823.21435499999995</v>
      </c>
      <c r="K216" s="15">
        <v>664.54729700000007</v>
      </c>
      <c r="L216" s="15">
        <v>586.91954500000008</v>
      </c>
      <c r="M216" s="15">
        <v>700.67469299999993</v>
      </c>
      <c r="N216" s="15">
        <v>676.00015900000005</v>
      </c>
      <c r="O216" s="15">
        <v>579.00365500000009</v>
      </c>
      <c r="P216" s="15">
        <v>648.96552000000008</v>
      </c>
      <c r="Q216" s="15">
        <v>569.451325</v>
      </c>
      <c r="R216" s="15">
        <v>634.16983200000004</v>
      </c>
      <c r="S216" s="15">
        <v>564.39658999999995</v>
      </c>
      <c r="T216" s="15">
        <v>505.96164299999998</v>
      </c>
    </row>
    <row r="217" spans="1:20" x14ac:dyDescent="0.15">
      <c r="A217" s="4" t="s">
        <v>606</v>
      </c>
      <c r="C217" s="5"/>
      <c r="D217" s="56" t="s">
        <v>295</v>
      </c>
      <c r="E217" s="15">
        <v>1093.0054539999999</v>
      </c>
      <c r="F217" s="15">
        <v>1096.3244220000001</v>
      </c>
      <c r="G217" s="15">
        <v>1002.786928</v>
      </c>
      <c r="H217" s="15">
        <v>1028.739227</v>
      </c>
      <c r="I217" s="15">
        <v>790.12987800000008</v>
      </c>
      <c r="J217" s="15">
        <v>836.19756799999993</v>
      </c>
      <c r="K217" s="15">
        <v>664.73240399999997</v>
      </c>
      <c r="L217" s="15">
        <v>1047.6865660000001</v>
      </c>
      <c r="M217" s="15">
        <v>703.31438400000002</v>
      </c>
      <c r="N217" s="15">
        <v>694.63320299999998</v>
      </c>
      <c r="O217" s="15">
        <v>875.74490400000002</v>
      </c>
      <c r="P217" s="15">
        <v>653.65207900000007</v>
      </c>
      <c r="Q217" s="15">
        <v>740.61172499999998</v>
      </c>
      <c r="R217" s="15">
        <v>634.41324800000007</v>
      </c>
      <c r="S217" s="15">
        <v>581.67713500000002</v>
      </c>
      <c r="T217" s="15">
        <v>587.18535100000008</v>
      </c>
    </row>
    <row r="218" spans="1:20" x14ac:dyDescent="0.15">
      <c r="A218" s="4" t="s">
        <v>606</v>
      </c>
      <c r="C218" s="5"/>
      <c r="D218" s="56" t="s">
        <v>294</v>
      </c>
      <c r="E218" s="15">
        <v>1103.064582</v>
      </c>
      <c r="F218" s="15">
        <v>1096.279035</v>
      </c>
      <c r="G218" s="15">
        <v>1003.454065</v>
      </c>
      <c r="H218" s="15">
        <v>1026.3405290000001</v>
      </c>
      <c r="I218" s="15">
        <v>802.65434300000004</v>
      </c>
      <c r="J218" s="15">
        <v>854.35259499999995</v>
      </c>
      <c r="K218" s="15">
        <v>663.99238300000002</v>
      </c>
      <c r="L218" s="15">
        <v>1035.107645</v>
      </c>
      <c r="M218" s="15">
        <v>705.19250100000011</v>
      </c>
      <c r="N218" s="15">
        <v>695.87845499999992</v>
      </c>
      <c r="O218" s="15">
        <v>860.27900999999997</v>
      </c>
      <c r="P218" s="15">
        <v>651.06762500000002</v>
      </c>
      <c r="Q218" s="15">
        <v>957.65804600000001</v>
      </c>
      <c r="R218" s="15">
        <v>634.68607400000008</v>
      </c>
      <c r="S218" s="15">
        <v>693.41054599999995</v>
      </c>
      <c r="T218" s="15">
        <v>585.62871900000005</v>
      </c>
    </row>
    <row r="219" spans="1:20" x14ac:dyDescent="0.15">
      <c r="A219" s="4" t="s">
        <v>606</v>
      </c>
      <c r="C219" s="5"/>
      <c r="D219" s="56" t="s">
        <v>277</v>
      </c>
      <c r="E219" s="15">
        <v>1103.1737549999998</v>
      </c>
      <c r="F219" s="15">
        <v>1106.8452590000002</v>
      </c>
      <c r="G219" s="15">
        <v>1014.682551</v>
      </c>
      <c r="H219" s="15">
        <v>1031.9901709999999</v>
      </c>
      <c r="I219" s="15">
        <v>789.80516</v>
      </c>
      <c r="J219" s="15">
        <v>853.41619600000001</v>
      </c>
      <c r="K219" s="15">
        <v>664.48344599999996</v>
      </c>
      <c r="L219" s="15">
        <v>1046.1478930000001</v>
      </c>
      <c r="M219" s="15">
        <v>706.88694200000009</v>
      </c>
      <c r="N219" s="15">
        <v>696.38026000000002</v>
      </c>
      <c r="O219" s="15">
        <v>995.86687899999993</v>
      </c>
      <c r="P219" s="15">
        <v>651.45255599999996</v>
      </c>
      <c r="Q219" s="15">
        <v>983.65923499999997</v>
      </c>
      <c r="R219" s="15">
        <v>636.50376300000005</v>
      </c>
      <c r="S219" s="15">
        <v>818.29050100000006</v>
      </c>
      <c r="T219" s="15">
        <v>581.01344100000006</v>
      </c>
    </row>
    <row r="220" spans="1:20" x14ac:dyDescent="0.15">
      <c r="A220" s="4" t="s">
        <v>606</v>
      </c>
      <c r="C220" s="5"/>
      <c r="D220" s="56" t="s">
        <v>293</v>
      </c>
      <c r="E220" s="15">
        <v>1089.821866</v>
      </c>
      <c r="F220" s="15">
        <v>1079.4248770000002</v>
      </c>
      <c r="G220" s="15">
        <v>1022.738759</v>
      </c>
      <c r="H220" s="15">
        <v>1039.6883800000001</v>
      </c>
      <c r="I220" s="15">
        <v>792.79333700000007</v>
      </c>
      <c r="J220" s="15">
        <v>857.6857950000001</v>
      </c>
      <c r="K220" s="15">
        <v>664.22002500000008</v>
      </c>
      <c r="L220" s="15">
        <v>1035.9830320000001</v>
      </c>
      <c r="M220" s="15">
        <v>707.49198999999999</v>
      </c>
      <c r="N220" s="15">
        <v>695.08397900000011</v>
      </c>
      <c r="O220" s="15">
        <v>999.7557260000001</v>
      </c>
      <c r="P220" s="15">
        <v>650.73334799999998</v>
      </c>
      <c r="Q220" s="15">
        <v>976.76507400000003</v>
      </c>
      <c r="R220" s="15">
        <v>606.59759199999996</v>
      </c>
      <c r="S220" s="15">
        <v>823.60579700000005</v>
      </c>
      <c r="T220" s="15">
        <v>578.52468500000009</v>
      </c>
    </row>
    <row r="221" spans="1:20" x14ac:dyDescent="0.15">
      <c r="A221" s="4" t="s">
        <v>606</v>
      </c>
      <c r="C221" s="5"/>
      <c r="D221" s="56" t="s">
        <v>292</v>
      </c>
      <c r="E221" s="15">
        <v>1066.4917370000001</v>
      </c>
      <c r="F221" s="15">
        <v>1099.1562730000001</v>
      </c>
      <c r="G221" s="15">
        <v>1022.812174</v>
      </c>
      <c r="H221" s="15">
        <v>1021.150332</v>
      </c>
      <c r="I221" s="15">
        <v>787.16713500000003</v>
      </c>
      <c r="J221" s="15">
        <v>857.62043500000004</v>
      </c>
      <c r="K221" s="15">
        <v>664.14669400000002</v>
      </c>
      <c r="L221" s="15">
        <v>1034.650001</v>
      </c>
      <c r="M221" s="15">
        <v>708.66901899999993</v>
      </c>
      <c r="N221" s="15">
        <v>696.44923600000004</v>
      </c>
      <c r="O221" s="15">
        <v>985.25027499999999</v>
      </c>
      <c r="P221" s="15">
        <v>648.81355099999996</v>
      </c>
      <c r="Q221" s="15">
        <v>973.47667000000001</v>
      </c>
      <c r="R221" s="15">
        <v>625.97201300000006</v>
      </c>
      <c r="S221" s="15">
        <v>817.62030900000002</v>
      </c>
      <c r="T221" s="15">
        <v>576.49663499999997</v>
      </c>
    </row>
    <row r="222" spans="1:20" x14ac:dyDescent="0.15">
      <c r="A222" s="4" t="s">
        <v>606</v>
      </c>
      <c r="C222" s="5"/>
      <c r="D222" s="56" t="s">
        <v>291</v>
      </c>
      <c r="E222" s="15">
        <v>1066.005643</v>
      </c>
      <c r="F222" s="15">
        <v>1088.9004190000001</v>
      </c>
      <c r="G222" s="15">
        <v>1023.484223</v>
      </c>
      <c r="H222" s="15">
        <v>1012.8366010000001</v>
      </c>
      <c r="I222" s="15">
        <v>783.336409</v>
      </c>
      <c r="J222" s="15">
        <v>859.27295200000003</v>
      </c>
      <c r="K222" s="15">
        <v>666.40330200000005</v>
      </c>
      <c r="L222" s="15">
        <v>1054.809651</v>
      </c>
      <c r="M222" s="15">
        <v>709.90969099999995</v>
      </c>
      <c r="N222" s="15">
        <v>696.51212600000008</v>
      </c>
      <c r="O222" s="15">
        <v>975.23101199999996</v>
      </c>
      <c r="P222" s="15">
        <v>652.407016</v>
      </c>
      <c r="Q222" s="15">
        <v>972.01546600000006</v>
      </c>
      <c r="R222" s="15">
        <v>633.69362999999998</v>
      </c>
      <c r="S222" s="15">
        <v>827.61010699999997</v>
      </c>
      <c r="T222" s="15">
        <v>579.61745600000006</v>
      </c>
    </row>
    <row r="223" spans="1:20" x14ac:dyDescent="0.15">
      <c r="A223" s="4" t="s">
        <v>606</v>
      </c>
      <c r="C223" s="5"/>
      <c r="D223" s="56" t="s">
        <v>290</v>
      </c>
      <c r="E223" s="15">
        <v>1066.755668</v>
      </c>
      <c r="F223" s="15">
        <v>1114.8715139999999</v>
      </c>
      <c r="G223" s="15">
        <v>1017.3461920000001</v>
      </c>
      <c r="H223" s="15">
        <v>1006.301777</v>
      </c>
      <c r="I223" s="15">
        <v>791.06187699999998</v>
      </c>
      <c r="J223" s="15">
        <v>851.75084900000002</v>
      </c>
      <c r="K223" s="15">
        <v>662.94676100000004</v>
      </c>
      <c r="L223" s="15">
        <v>1037.4292009999999</v>
      </c>
      <c r="M223" s="15">
        <v>705.67826500000001</v>
      </c>
      <c r="N223" s="15">
        <v>697.345505</v>
      </c>
      <c r="O223" s="15">
        <v>990.69980399999997</v>
      </c>
      <c r="P223" s="15">
        <v>651.11175400000002</v>
      </c>
      <c r="Q223" s="15">
        <v>968.57827700000007</v>
      </c>
      <c r="R223" s="15">
        <v>634.53881000000001</v>
      </c>
      <c r="S223" s="15">
        <v>819.49331099999995</v>
      </c>
      <c r="T223" s="15">
        <v>606.04144400000007</v>
      </c>
    </row>
    <row r="224" spans="1:20" x14ac:dyDescent="0.15">
      <c r="A224" s="4" t="s">
        <v>606</v>
      </c>
      <c r="C224" s="5"/>
      <c r="D224" s="56" t="s">
        <v>289</v>
      </c>
      <c r="E224" s="15">
        <v>1085.4107260000001</v>
      </c>
      <c r="F224" s="15">
        <v>1074.033719</v>
      </c>
      <c r="G224" s="15">
        <v>1001.9539980000001</v>
      </c>
      <c r="H224" s="15">
        <v>1015.262476</v>
      </c>
      <c r="I224" s="15">
        <v>796.40470400000004</v>
      </c>
      <c r="J224" s="15">
        <v>847.65248100000008</v>
      </c>
      <c r="K224" s="15">
        <v>664.09133600000007</v>
      </c>
      <c r="L224" s="15">
        <v>1029.7643370000001</v>
      </c>
      <c r="M224" s="15">
        <v>705.0369760000001</v>
      </c>
      <c r="N224" s="15">
        <v>697.23539400000004</v>
      </c>
      <c r="O224" s="15">
        <v>980.11784999999998</v>
      </c>
      <c r="P224" s="15">
        <v>650.90012100000001</v>
      </c>
      <c r="Q224" s="15">
        <v>949.03813400000001</v>
      </c>
      <c r="R224" s="15">
        <v>637.68865400000004</v>
      </c>
      <c r="S224" s="15">
        <v>799.69166299999995</v>
      </c>
      <c r="T224" s="15">
        <v>606.31756799999994</v>
      </c>
    </row>
    <row r="225" spans="1:20" x14ac:dyDescent="0.15">
      <c r="A225" s="4" t="s">
        <v>606</v>
      </c>
      <c r="C225" s="5"/>
      <c r="D225" s="56" t="s">
        <v>288</v>
      </c>
      <c r="E225" s="15">
        <v>1091.262119</v>
      </c>
      <c r="F225" s="15">
        <v>1078.989969</v>
      </c>
      <c r="G225" s="15">
        <v>975.67240700000002</v>
      </c>
      <c r="H225" s="15">
        <v>975.065157</v>
      </c>
      <c r="I225" s="15">
        <v>793.02953500000001</v>
      </c>
      <c r="J225" s="15">
        <v>830.039041</v>
      </c>
      <c r="K225" s="15">
        <v>667.32640800000001</v>
      </c>
      <c r="L225" s="15">
        <v>1014.347899</v>
      </c>
      <c r="M225" s="15">
        <v>703.55853300000012</v>
      </c>
      <c r="N225" s="15">
        <v>669.71602099999996</v>
      </c>
      <c r="O225" s="15">
        <v>986.659718</v>
      </c>
      <c r="P225" s="15">
        <v>649.73530000000005</v>
      </c>
      <c r="Q225" s="15">
        <v>771.76156800000001</v>
      </c>
      <c r="R225" s="15">
        <v>636.28526699999998</v>
      </c>
      <c r="S225" s="15">
        <v>622.42466899999999</v>
      </c>
      <c r="T225" s="15">
        <v>513.42868399999998</v>
      </c>
    </row>
    <row r="226" spans="1:20" x14ac:dyDescent="0.15">
      <c r="A226" s="4" t="s">
        <v>606</v>
      </c>
      <c r="C226" s="5"/>
      <c r="D226" s="56" t="s">
        <v>287</v>
      </c>
      <c r="E226" s="15">
        <v>1085.7498430000001</v>
      </c>
      <c r="F226" s="15">
        <v>1081.620142</v>
      </c>
      <c r="G226" s="15">
        <v>966.57680000000005</v>
      </c>
      <c r="H226" s="15">
        <v>853.71455900000001</v>
      </c>
      <c r="I226" s="15">
        <v>803.22012700000005</v>
      </c>
      <c r="J226" s="15">
        <v>800.42753300000004</v>
      </c>
      <c r="K226" s="15">
        <v>649.88458600000001</v>
      </c>
      <c r="L226" s="15">
        <v>559.34603000000004</v>
      </c>
      <c r="M226" s="15">
        <v>623.39984800000002</v>
      </c>
      <c r="N226" s="15">
        <v>535.41089599999998</v>
      </c>
      <c r="O226" s="15">
        <v>592.14393900000005</v>
      </c>
      <c r="P226" s="15">
        <v>612.30109400000003</v>
      </c>
      <c r="Q226" s="15">
        <v>542.85000400000001</v>
      </c>
      <c r="R226" s="15">
        <v>569.71504600000003</v>
      </c>
      <c r="S226" s="15">
        <v>521.55206399999997</v>
      </c>
      <c r="T226" s="15">
        <v>451.75709600000005</v>
      </c>
    </row>
    <row r="227" spans="1:20" x14ac:dyDescent="0.15">
      <c r="A227" s="4" t="s">
        <v>606</v>
      </c>
      <c r="C227" s="5"/>
      <c r="D227" s="56" t="s">
        <v>298</v>
      </c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</row>
    <row r="228" spans="1:20" s="63" customFormat="1" x14ac:dyDescent="0.15">
      <c r="A228" s="4" t="s">
        <v>606</v>
      </c>
      <c r="C228" s="5"/>
      <c r="D228" s="9" t="s">
        <v>297</v>
      </c>
      <c r="E228" s="15" t="s">
        <v>516</v>
      </c>
      <c r="F228" s="15" t="s">
        <v>397</v>
      </c>
      <c r="G228" s="15" t="s">
        <v>332</v>
      </c>
      <c r="H228" s="15" t="s">
        <v>410</v>
      </c>
      <c r="I228" s="15" t="s">
        <v>344</v>
      </c>
      <c r="J228" s="15" t="s">
        <v>423</v>
      </c>
      <c r="K228" s="15" t="s">
        <v>522</v>
      </c>
      <c r="L228" s="15" t="s">
        <v>433</v>
      </c>
      <c r="M228" s="15" t="s">
        <v>437</v>
      </c>
      <c r="N228" s="15" t="s">
        <v>441</v>
      </c>
      <c r="O228" s="15" t="s">
        <v>447</v>
      </c>
      <c r="P228" s="15" t="s">
        <v>485</v>
      </c>
      <c r="Q228" s="15" t="s">
        <v>459</v>
      </c>
      <c r="R228" s="15" t="s">
        <v>459</v>
      </c>
      <c r="S228" s="15" t="s">
        <v>470</v>
      </c>
      <c r="T228" s="15" t="s">
        <v>473</v>
      </c>
    </row>
    <row r="229" spans="1:20" s="63" customFormat="1" x14ac:dyDescent="0.15">
      <c r="A229" s="4" t="s">
        <v>606</v>
      </c>
      <c r="C229" s="5"/>
      <c r="D229" s="9" t="s">
        <v>296</v>
      </c>
      <c r="E229" s="15" t="s">
        <v>386</v>
      </c>
      <c r="F229" s="15" t="s">
        <v>357</v>
      </c>
      <c r="G229" s="15" t="s">
        <v>333</v>
      </c>
      <c r="H229" s="15" t="s">
        <v>411</v>
      </c>
      <c r="I229" s="15" t="s">
        <v>519</v>
      </c>
      <c r="J229" s="15" t="s">
        <v>333</v>
      </c>
      <c r="K229" s="15" t="s">
        <v>429</v>
      </c>
      <c r="L229" s="15" t="s">
        <v>483</v>
      </c>
      <c r="M229" s="15" t="s">
        <v>429</v>
      </c>
      <c r="N229" s="15" t="s">
        <v>349</v>
      </c>
      <c r="O229" s="15" t="s">
        <v>448</v>
      </c>
      <c r="P229" s="15" t="s">
        <v>528</v>
      </c>
      <c r="Q229" s="15" t="s">
        <v>460</v>
      </c>
      <c r="R229" s="15" t="s">
        <v>487</v>
      </c>
      <c r="S229" s="15" t="s">
        <v>489</v>
      </c>
      <c r="T229" s="15" t="s">
        <v>366</v>
      </c>
    </row>
    <row r="230" spans="1:20" s="63" customFormat="1" x14ac:dyDescent="0.15">
      <c r="A230" s="4" t="s">
        <v>606</v>
      </c>
      <c r="C230" s="5"/>
      <c r="D230" s="56" t="s">
        <v>295</v>
      </c>
      <c r="E230" s="15" t="s">
        <v>387</v>
      </c>
      <c r="F230" s="15" t="s">
        <v>517</v>
      </c>
      <c r="G230" s="15" t="s">
        <v>334</v>
      </c>
      <c r="H230" s="15" t="s">
        <v>340</v>
      </c>
      <c r="I230" s="15" t="s">
        <v>350</v>
      </c>
      <c r="J230" s="15" t="s">
        <v>424</v>
      </c>
      <c r="K230" s="15" t="s">
        <v>350</v>
      </c>
      <c r="L230" s="15" t="s">
        <v>523</v>
      </c>
      <c r="M230" s="15" t="s">
        <v>351</v>
      </c>
      <c r="N230" s="15" t="s">
        <v>340</v>
      </c>
      <c r="O230" s="15" t="s">
        <v>449</v>
      </c>
      <c r="P230" s="15" t="s">
        <v>486</v>
      </c>
      <c r="Q230" s="15" t="s">
        <v>461</v>
      </c>
      <c r="R230" s="15" t="s">
        <v>531</v>
      </c>
      <c r="S230" s="15" t="s">
        <v>533</v>
      </c>
      <c r="T230" s="15" t="s">
        <v>474</v>
      </c>
    </row>
    <row r="231" spans="1:20" x14ac:dyDescent="0.15">
      <c r="A231" s="4" t="s">
        <v>606</v>
      </c>
      <c r="C231" s="5"/>
      <c r="D231" s="56" t="s">
        <v>294</v>
      </c>
      <c r="E231" s="15" t="s">
        <v>388</v>
      </c>
      <c r="F231" s="15" t="s">
        <v>358</v>
      </c>
      <c r="G231" s="15" t="s">
        <v>335</v>
      </c>
      <c r="H231" s="15" t="s">
        <v>412</v>
      </c>
      <c r="I231" s="15" t="s">
        <v>345</v>
      </c>
      <c r="J231" s="15" t="s">
        <v>425</v>
      </c>
      <c r="K231" s="15" t="s">
        <v>494</v>
      </c>
      <c r="L231" s="15" t="s">
        <v>346</v>
      </c>
      <c r="M231" s="15" t="s">
        <v>388</v>
      </c>
      <c r="N231" s="15" t="s">
        <v>341</v>
      </c>
      <c r="O231" s="15" t="s">
        <v>450</v>
      </c>
      <c r="P231" s="15" t="s">
        <v>529</v>
      </c>
      <c r="Q231" s="15" t="s">
        <v>462</v>
      </c>
      <c r="R231" s="15" t="s">
        <v>412</v>
      </c>
      <c r="S231" s="15" t="s">
        <v>358</v>
      </c>
      <c r="T231" s="15" t="s">
        <v>493</v>
      </c>
    </row>
    <row r="232" spans="1:20" x14ac:dyDescent="0.15">
      <c r="A232" s="4" t="s">
        <v>606</v>
      </c>
      <c r="C232" s="5"/>
      <c r="D232" s="56" t="s">
        <v>277</v>
      </c>
      <c r="E232" s="15" t="s">
        <v>389</v>
      </c>
      <c r="F232" s="15" t="s">
        <v>398</v>
      </c>
      <c r="G232" s="15" t="s">
        <v>405</v>
      </c>
      <c r="H232" s="15" t="s">
        <v>413</v>
      </c>
      <c r="I232" s="15" t="s">
        <v>480</v>
      </c>
      <c r="J232" s="15" t="s">
        <v>342</v>
      </c>
      <c r="K232" s="15" t="s">
        <v>481</v>
      </c>
      <c r="L232" s="15" t="s">
        <v>389</v>
      </c>
      <c r="M232" s="15" t="s">
        <v>330</v>
      </c>
      <c r="N232" s="15" t="s">
        <v>442</v>
      </c>
      <c r="O232" s="15" t="s">
        <v>451</v>
      </c>
      <c r="P232" s="15" t="s">
        <v>364</v>
      </c>
      <c r="Q232" s="15" t="s">
        <v>463</v>
      </c>
      <c r="R232" s="15" t="s">
        <v>488</v>
      </c>
      <c r="S232" s="15" t="s">
        <v>368</v>
      </c>
      <c r="T232" s="15" t="s">
        <v>475</v>
      </c>
    </row>
    <row r="233" spans="1:20" x14ac:dyDescent="0.15">
      <c r="A233" s="4" t="s">
        <v>606</v>
      </c>
      <c r="C233" s="5"/>
      <c r="D233" s="56" t="s">
        <v>293</v>
      </c>
      <c r="E233" s="15" t="s">
        <v>390</v>
      </c>
      <c r="F233" s="15" t="s">
        <v>399</v>
      </c>
      <c r="G233" s="15" t="s">
        <v>482</v>
      </c>
      <c r="H233" s="15" t="s">
        <v>414</v>
      </c>
      <c r="I233" s="15" t="s">
        <v>417</v>
      </c>
      <c r="J233" s="15" t="s">
        <v>426</v>
      </c>
      <c r="K233" s="15" t="s">
        <v>443</v>
      </c>
      <c r="L233" s="15" t="s">
        <v>484</v>
      </c>
      <c r="M233" s="15" t="s">
        <v>438</v>
      </c>
      <c r="N233" s="15" t="s">
        <v>443</v>
      </c>
      <c r="O233" s="15" t="s">
        <v>452</v>
      </c>
      <c r="P233" s="15" t="s">
        <v>455</v>
      </c>
      <c r="Q233" s="15" t="s">
        <v>530</v>
      </c>
      <c r="R233" s="15" t="s">
        <v>466</v>
      </c>
      <c r="S233" s="15" t="s">
        <v>360</v>
      </c>
      <c r="T233" s="15" t="s">
        <v>490</v>
      </c>
    </row>
    <row r="234" spans="1:20" x14ac:dyDescent="0.15">
      <c r="A234" s="4" t="s">
        <v>606</v>
      </c>
      <c r="C234" s="5"/>
      <c r="D234" s="56" t="s">
        <v>292</v>
      </c>
      <c r="E234" s="15" t="s">
        <v>391</v>
      </c>
      <c r="F234" s="15" t="s">
        <v>400</v>
      </c>
      <c r="G234" s="15" t="s">
        <v>406</v>
      </c>
      <c r="H234" s="15" t="s">
        <v>415</v>
      </c>
      <c r="I234" s="15" t="s">
        <v>418</v>
      </c>
      <c r="J234" s="15" t="s">
        <v>359</v>
      </c>
      <c r="K234" s="15" t="s">
        <v>495</v>
      </c>
      <c r="L234" s="15" t="s">
        <v>434</v>
      </c>
      <c r="M234" s="15" t="s">
        <v>385</v>
      </c>
      <c r="N234" s="15" t="s">
        <v>444</v>
      </c>
      <c r="O234" s="15" t="s">
        <v>453</v>
      </c>
      <c r="P234" s="15" t="s">
        <v>456</v>
      </c>
      <c r="Q234" s="15" t="s">
        <v>464</v>
      </c>
      <c r="R234" s="15" t="s">
        <v>467</v>
      </c>
      <c r="S234" s="15" t="s">
        <v>534</v>
      </c>
      <c r="T234" s="15" t="s">
        <v>476</v>
      </c>
    </row>
    <row r="235" spans="1:20" x14ac:dyDescent="0.15">
      <c r="A235" s="4" t="s">
        <v>606</v>
      </c>
      <c r="C235" s="5"/>
      <c r="D235" s="56" t="s">
        <v>291</v>
      </c>
      <c r="E235" s="15" t="s">
        <v>392</v>
      </c>
      <c r="F235" s="15" t="s">
        <v>401</v>
      </c>
      <c r="G235" s="15" t="s">
        <v>407</v>
      </c>
      <c r="H235" s="15" t="s">
        <v>353</v>
      </c>
      <c r="I235" s="15" t="s">
        <v>419</v>
      </c>
      <c r="J235" s="15" t="s">
        <v>427</v>
      </c>
      <c r="K235" s="15" t="s">
        <v>430</v>
      </c>
      <c r="L235" s="15" t="s">
        <v>435</v>
      </c>
      <c r="M235" s="15" t="s">
        <v>524</v>
      </c>
      <c r="N235" s="15" t="s">
        <v>445</v>
      </c>
      <c r="O235" s="15" t="s">
        <v>336</v>
      </c>
      <c r="P235" s="15" t="s">
        <v>419</v>
      </c>
      <c r="Q235" s="15" t="s">
        <v>353</v>
      </c>
      <c r="R235" s="15" t="s">
        <v>532</v>
      </c>
      <c r="S235" s="15" t="s">
        <v>419</v>
      </c>
      <c r="T235" s="15" t="s">
        <v>445</v>
      </c>
    </row>
    <row r="236" spans="1:20" x14ac:dyDescent="0.15">
      <c r="A236" s="4" t="s">
        <v>606</v>
      </c>
      <c r="C236" s="5"/>
      <c r="D236" s="56" t="s">
        <v>290</v>
      </c>
      <c r="E236" s="15" t="s">
        <v>393</v>
      </c>
      <c r="F236" s="15" t="s">
        <v>402</v>
      </c>
      <c r="G236" s="15" t="s">
        <v>408</v>
      </c>
      <c r="H236" s="15" t="s">
        <v>416</v>
      </c>
      <c r="I236" s="15" t="s">
        <v>420</v>
      </c>
      <c r="J236" s="15" t="s">
        <v>408</v>
      </c>
      <c r="K236" s="15" t="s">
        <v>431</v>
      </c>
      <c r="L236" s="15" t="s">
        <v>337</v>
      </c>
      <c r="M236" s="15" t="s">
        <v>337</v>
      </c>
      <c r="N236" s="15" t="s">
        <v>352</v>
      </c>
      <c r="O236" s="15" t="s">
        <v>402</v>
      </c>
      <c r="P236" s="15" t="s">
        <v>457</v>
      </c>
      <c r="Q236" s="15" t="s">
        <v>348</v>
      </c>
      <c r="R236" s="15" t="s">
        <v>468</v>
      </c>
      <c r="S236" s="15" t="s">
        <v>352</v>
      </c>
      <c r="T236" s="15" t="s">
        <v>420</v>
      </c>
    </row>
    <row r="237" spans="1:20" x14ac:dyDescent="0.15">
      <c r="A237" s="4" t="s">
        <v>606</v>
      </c>
      <c r="C237" s="5"/>
      <c r="D237" s="56" t="s">
        <v>289</v>
      </c>
      <c r="E237" s="15" t="s">
        <v>394</v>
      </c>
      <c r="F237" s="15" t="s">
        <v>403</v>
      </c>
      <c r="G237" s="15" t="s">
        <v>338</v>
      </c>
      <c r="H237" s="15" t="s">
        <v>331</v>
      </c>
      <c r="I237" s="15" t="s">
        <v>421</v>
      </c>
      <c r="J237" s="15" t="s">
        <v>331</v>
      </c>
      <c r="K237" s="15" t="s">
        <v>331</v>
      </c>
      <c r="L237" s="15" t="s">
        <v>343</v>
      </c>
      <c r="M237" s="15" t="s">
        <v>439</v>
      </c>
      <c r="N237" s="15" t="s">
        <v>354</v>
      </c>
      <c r="O237" s="15" t="s">
        <v>527</v>
      </c>
      <c r="P237" s="15" t="s">
        <v>338</v>
      </c>
      <c r="Q237" s="15" t="s">
        <v>355</v>
      </c>
      <c r="R237" s="15" t="s">
        <v>421</v>
      </c>
      <c r="S237" s="15" t="s">
        <v>471</v>
      </c>
      <c r="T237" s="15" t="s">
        <v>491</v>
      </c>
    </row>
    <row r="238" spans="1:20" x14ac:dyDescent="0.15">
      <c r="A238" s="4" t="s">
        <v>606</v>
      </c>
      <c r="C238" s="5"/>
      <c r="D238" s="56" t="s">
        <v>288</v>
      </c>
      <c r="E238" s="15" t="s">
        <v>395</v>
      </c>
      <c r="F238" s="15" t="s">
        <v>404</v>
      </c>
      <c r="G238" s="15" t="s">
        <v>409</v>
      </c>
      <c r="H238" s="15" t="s">
        <v>518</v>
      </c>
      <c r="I238" s="15" t="s">
        <v>520</v>
      </c>
      <c r="J238" s="15" t="s">
        <v>428</v>
      </c>
      <c r="K238" s="15" t="s">
        <v>339</v>
      </c>
      <c r="L238" s="15" t="s">
        <v>347</v>
      </c>
      <c r="M238" s="15" t="s">
        <v>440</v>
      </c>
      <c r="N238" s="15" t="s">
        <v>446</v>
      </c>
      <c r="O238" s="15" t="s">
        <v>339</v>
      </c>
      <c r="P238" s="15" t="s">
        <v>458</v>
      </c>
      <c r="Q238" s="15" t="s">
        <v>378</v>
      </c>
      <c r="R238" s="15" t="s">
        <v>428</v>
      </c>
      <c r="S238" s="15" t="s">
        <v>472</v>
      </c>
      <c r="T238" s="15" t="s">
        <v>477</v>
      </c>
    </row>
    <row r="239" spans="1:20" x14ac:dyDescent="0.15">
      <c r="A239" s="4" t="s">
        <v>606</v>
      </c>
      <c r="C239" s="5"/>
      <c r="D239" s="56" t="s">
        <v>287</v>
      </c>
      <c r="E239" s="15" t="s">
        <v>396</v>
      </c>
      <c r="F239" s="15" t="s">
        <v>479</v>
      </c>
      <c r="G239" s="15" t="s">
        <v>325</v>
      </c>
      <c r="H239" s="15" t="s">
        <v>492</v>
      </c>
      <c r="I239" s="15" t="s">
        <v>422</v>
      </c>
      <c r="J239" s="15" t="s">
        <v>521</v>
      </c>
      <c r="K239" s="15" t="s">
        <v>432</v>
      </c>
      <c r="L239" s="15" t="s">
        <v>436</v>
      </c>
      <c r="M239" s="15" t="s">
        <v>525</v>
      </c>
      <c r="N239" s="15" t="s">
        <v>526</v>
      </c>
      <c r="O239" s="15" t="s">
        <v>454</v>
      </c>
      <c r="P239" s="15" t="s">
        <v>367</v>
      </c>
      <c r="Q239" s="15" t="s">
        <v>465</v>
      </c>
      <c r="R239" s="15" t="s">
        <v>469</v>
      </c>
      <c r="S239" s="15" t="s">
        <v>356</v>
      </c>
      <c r="T239" s="15" t="s">
        <v>478</v>
      </c>
    </row>
    <row r="240" spans="1:20" x14ac:dyDescent="0.15">
      <c r="A240" s="4" t="s">
        <v>606</v>
      </c>
      <c r="C240" s="59" t="s">
        <v>326</v>
      </c>
      <c r="D240" s="56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x14ac:dyDescent="0.15">
      <c r="A241" s="4" t="s">
        <v>606</v>
      </c>
      <c r="C241" s="5"/>
      <c r="D241" s="68" t="s">
        <v>327</v>
      </c>
      <c r="E241" s="64">
        <v>90173.28</v>
      </c>
      <c r="F241" s="64">
        <v>88000.86</v>
      </c>
      <c r="G241" s="64">
        <v>74423.03</v>
      </c>
      <c r="H241" s="64">
        <v>70445.460000000006</v>
      </c>
      <c r="I241" s="64">
        <v>59297.3</v>
      </c>
      <c r="J241" s="64">
        <v>70972.81</v>
      </c>
      <c r="K241" s="64">
        <v>50171.41</v>
      </c>
      <c r="L241" s="64">
        <v>68887.929999999993</v>
      </c>
      <c r="M241" s="64">
        <v>56216.81</v>
      </c>
      <c r="N241" s="64">
        <v>31026.77</v>
      </c>
      <c r="O241" s="64">
        <v>64248.32</v>
      </c>
      <c r="P241" s="64">
        <v>52742.13</v>
      </c>
      <c r="Q241" s="64">
        <v>62008.76</v>
      </c>
      <c r="R241" s="64">
        <v>52820.05</v>
      </c>
      <c r="S241" s="64">
        <v>54850.52</v>
      </c>
      <c r="T241" s="64">
        <v>51164.08</v>
      </c>
    </row>
    <row r="242" spans="1:20" x14ac:dyDescent="0.15">
      <c r="A242" s="4" t="s">
        <v>606</v>
      </c>
      <c r="C242" s="5"/>
      <c r="D242" s="69" t="s">
        <v>328</v>
      </c>
      <c r="E242" s="64">
        <v>7948.08</v>
      </c>
      <c r="F242" s="64">
        <v>7756.6</v>
      </c>
      <c r="G242" s="64">
        <v>6559.82</v>
      </c>
      <c r="H242" s="64">
        <v>6209.23</v>
      </c>
      <c r="I242" s="64">
        <v>5226.6000000000004</v>
      </c>
      <c r="J242" s="64">
        <v>6255.71</v>
      </c>
      <c r="K242" s="64">
        <v>4422.22</v>
      </c>
      <c r="L242" s="64">
        <v>6071.94</v>
      </c>
      <c r="M242" s="64">
        <v>4955.08</v>
      </c>
      <c r="N242" s="64">
        <v>2734.77</v>
      </c>
      <c r="O242" s="64">
        <v>5663</v>
      </c>
      <c r="P242" s="64">
        <v>4648.8100000000004</v>
      </c>
      <c r="Q242" s="64">
        <v>5465.6</v>
      </c>
      <c r="R242" s="64">
        <v>4655.68</v>
      </c>
      <c r="S242" s="64">
        <v>4834.6499999999996</v>
      </c>
      <c r="T242" s="64">
        <v>4509.72</v>
      </c>
    </row>
    <row r="243" spans="1:20" x14ac:dyDescent="0.15">
      <c r="A243" s="4" t="s">
        <v>606</v>
      </c>
      <c r="C243" s="59" t="s">
        <v>286</v>
      </c>
      <c r="D243" s="60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</row>
    <row r="244" spans="1:20" x14ac:dyDescent="0.15">
      <c r="A244" s="4" t="s">
        <v>606</v>
      </c>
      <c r="C244" s="59"/>
      <c r="D244" s="58" t="s">
        <v>113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</row>
    <row r="245" spans="1:20" x14ac:dyDescent="0.15">
      <c r="A245" s="4" t="s">
        <v>606</v>
      </c>
      <c r="C245" s="59"/>
      <c r="D245" s="58" t="s">
        <v>127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</row>
    <row r="246" spans="1:20" x14ac:dyDescent="0.15">
      <c r="A246" s="4" t="s">
        <v>606</v>
      </c>
      <c r="C246" s="59"/>
      <c r="D246" s="58" t="s">
        <v>129</v>
      </c>
      <c r="E246" s="11">
        <v>44332.9</v>
      </c>
      <c r="F246" s="11">
        <v>44332.9</v>
      </c>
      <c r="G246" s="11">
        <v>44332.9</v>
      </c>
      <c r="H246" s="11">
        <v>44332.9</v>
      </c>
      <c r="I246" s="11">
        <v>44332.9</v>
      </c>
      <c r="J246" s="11">
        <v>44332.9</v>
      </c>
      <c r="K246" s="11">
        <v>44332.9</v>
      </c>
      <c r="L246" s="11">
        <v>44332.9</v>
      </c>
      <c r="M246" s="11">
        <v>44332.9</v>
      </c>
      <c r="N246" s="11">
        <v>44332.9</v>
      </c>
      <c r="O246" s="11">
        <v>44332.9</v>
      </c>
      <c r="P246" s="11">
        <v>44332.9</v>
      </c>
      <c r="Q246" s="11">
        <v>44332.9</v>
      </c>
      <c r="R246" s="11">
        <v>44332.9</v>
      </c>
      <c r="S246" s="11">
        <v>44332.9</v>
      </c>
      <c r="T246" s="11">
        <v>44332.9</v>
      </c>
    </row>
    <row r="247" spans="1:20" x14ac:dyDescent="0.15">
      <c r="A247" s="4" t="s">
        <v>606</v>
      </c>
      <c r="C247" s="59"/>
      <c r="D247" s="60" t="s">
        <v>285</v>
      </c>
      <c r="E247" s="11">
        <v>44332.9</v>
      </c>
      <c r="F247" s="11">
        <v>44332.9</v>
      </c>
      <c r="G247" s="11">
        <v>44332.9</v>
      </c>
      <c r="H247" s="11">
        <v>44332.9</v>
      </c>
      <c r="I247" s="11">
        <v>44332.9</v>
      </c>
      <c r="J247" s="11">
        <v>44332.9</v>
      </c>
      <c r="K247" s="11">
        <v>44332.9</v>
      </c>
      <c r="L247" s="11">
        <v>44332.9</v>
      </c>
      <c r="M247" s="11">
        <v>44332.9</v>
      </c>
      <c r="N247" s="11">
        <v>44332.9</v>
      </c>
      <c r="O247" s="11">
        <v>44332.9</v>
      </c>
      <c r="P247" s="11">
        <v>44332.9</v>
      </c>
      <c r="Q247" s="11">
        <v>44332.9</v>
      </c>
      <c r="R247" s="11">
        <v>44332.9</v>
      </c>
      <c r="S247" s="11">
        <v>44332.9</v>
      </c>
      <c r="T247" s="11">
        <v>44332.9</v>
      </c>
    </row>
    <row r="248" spans="1:20" x14ac:dyDescent="0.15">
      <c r="A248" s="4" t="s">
        <v>606</v>
      </c>
      <c r="C248" s="59" t="s">
        <v>284</v>
      </c>
      <c r="D248" s="58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</row>
    <row r="249" spans="1:20" x14ac:dyDescent="0.15">
      <c r="A249" s="4" t="s">
        <v>606</v>
      </c>
      <c r="C249" s="5"/>
      <c r="D249" s="56" t="s">
        <v>283</v>
      </c>
      <c r="E249" s="11">
        <v>2035490</v>
      </c>
      <c r="F249" s="11">
        <v>2183440</v>
      </c>
      <c r="G249" s="11">
        <v>1911940</v>
      </c>
      <c r="H249" s="11">
        <v>1718970</v>
      </c>
      <c r="I249" s="11">
        <v>667281.38989999995</v>
      </c>
      <c r="J249" s="11">
        <v>1791040</v>
      </c>
      <c r="K249" s="11">
        <v>578597.08039999998</v>
      </c>
      <c r="L249" s="11">
        <v>1402070</v>
      </c>
      <c r="M249" s="11">
        <v>1762270</v>
      </c>
      <c r="N249" s="11">
        <v>408259.4792</v>
      </c>
      <c r="O249" s="11">
        <v>2416900</v>
      </c>
      <c r="P249" s="11">
        <v>1622070</v>
      </c>
      <c r="Q249" s="11">
        <v>1586400</v>
      </c>
      <c r="R249" s="11">
        <v>1396170</v>
      </c>
      <c r="S249" s="11">
        <v>1371690</v>
      </c>
      <c r="T249" s="11">
        <v>1036550</v>
      </c>
    </row>
    <row r="250" spans="1:20" x14ac:dyDescent="0.15">
      <c r="A250" s="4" t="s">
        <v>606</v>
      </c>
      <c r="C250" s="5"/>
      <c r="D250" s="9" t="s">
        <v>282</v>
      </c>
      <c r="E250" s="11">
        <v>4765390</v>
      </c>
      <c r="F250" s="11">
        <v>5521790</v>
      </c>
      <c r="G250" s="11">
        <v>4550540</v>
      </c>
      <c r="H250" s="11">
        <v>3984930</v>
      </c>
      <c r="I250" s="11">
        <v>1808780</v>
      </c>
      <c r="J250" s="11">
        <v>4302380</v>
      </c>
      <c r="K250" s="11">
        <v>1576240</v>
      </c>
      <c r="L250" s="11">
        <v>3244900</v>
      </c>
      <c r="M250" s="11">
        <v>4189930</v>
      </c>
      <c r="N250" s="11">
        <v>1052770</v>
      </c>
      <c r="O250" s="11">
        <v>5677820</v>
      </c>
      <c r="P250" s="11">
        <v>3874420</v>
      </c>
      <c r="Q250" s="11">
        <v>3768810</v>
      </c>
      <c r="R250" s="11">
        <v>3354590</v>
      </c>
      <c r="S250" s="11">
        <v>3288250</v>
      </c>
      <c r="T250" s="11">
        <v>2694690</v>
      </c>
    </row>
    <row r="251" spans="1:20" x14ac:dyDescent="0.15">
      <c r="A251" s="4" t="s">
        <v>606</v>
      </c>
      <c r="C251" s="5"/>
      <c r="D251" s="56" t="s">
        <v>281</v>
      </c>
      <c r="E251" s="11">
        <v>8179.7402000000002</v>
      </c>
      <c r="F251" s="11">
        <v>7125.2002000000002</v>
      </c>
      <c r="G251" s="11">
        <v>7463.0998</v>
      </c>
      <c r="H251" s="11">
        <v>7296.2708000000002</v>
      </c>
      <c r="I251" s="11">
        <v>1566.6087</v>
      </c>
      <c r="J251" s="11">
        <v>6810.7007999999996</v>
      </c>
      <c r="K251" s="11">
        <v>1370.5072</v>
      </c>
      <c r="L251" s="11">
        <v>5996.7523000000001</v>
      </c>
      <c r="M251" s="11">
        <v>6985.2861999999996</v>
      </c>
      <c r="N251" s="11">
        <v>1365.4558</v>
      </c>
      <c r="O251" s="11">
        <v>9879.1473999999998</v>
      </c>
      <c r="P251" s="11">
        <v>6382.9207999999999</v>
      </c>
      <c r="Q251" s="11">
        <v>6371.2016999999996</v>
      </c>
      <c r="R251" s="11">
        <v>5477.5319</v>
      </c>
      <c r="S251" s="11">
        <v>5428.7983000000004</v>
      </c>
      <c r="T251" s="11">
        <v>3121.4069</v>
      </c>
    </row>
    <row r="252" spans="1:20" x14ac:dyDescent="0.15">
      <c r="A252" s="4" t="s">
        <v>606</v>
      </c>
      <c r="C252" s="5"/>
      <c r="D252" s="56" t="s">
        <v>280</v>
      </c>
      <c r="E252" s="11">
        <v>30353.295999999998</v>
      </c>
      <c r="F252" s="11">
        <v>29609.948</v>
      </c>
      <c r="G252" s="11">
        <v>24125.863000000001</v>
      </c>
      <c r="H252" s="11">
        <v>18052.649799999999</v>
      </c>
      <c r="I252" s="11">
        <v>13523.295599999999</v>
      </c>
      <c r="J252" s="11">
        <v>27324.3246</v>
      </c>
      <c r="K252" s="11">
        <v>10835.2757</v>
      </c>
      <c r="L252" s="11">
        <v>16861.9064</v>
      </c>
      <c r="M252" s="11">
        <v>17240.793000000001</v>
      </c>
      <c r="N252" s="11">
        <v>2621.1347000000001</v>
      </c>
      <c r="O252" s="11">
        <v>28350.865699999998</v>
      </c>
      <c r="P252" s="11">
        <v>15529.2268</v>
      </c>
      <c r="Q252" s="11">
        <v>9623.8039000000008</v>
      </c>
      <c r="R252" s="11">
        <v>8812.5992000000006</v>
      </c>
      <c r="S252" s="11">
        <v>7973.3487999999998</v>
      </c>
      <c r="T252" s="11">
        <v>14135.1546</v>
      </c>
    </row>
    <row r="253" spans="1:20" x14ac:dyDescent="0.15">
      <c r="A253" s="4" t="s">
        <v>606</v>
      </c>
      <c r="C253" s="5"/>
      <c r="D253" s="56" t="s">
        <v>279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</row>
    <row r="254" spans="1:20" x14ac:dyDescent="0.15">
      <c r="A254" s="4" t="s">
        <v>606</v>
      </c>
      <c r="C254" s="5"/>
      <c r="D254" s="56" t="s">
        <v>278</v>
      </c>
      <c r="E254" s="57">
        <v>0.13880000000000001</v>
      </c>
      <c r="F254" s="57">
        <v>8.3900000000000002E-2</v>
      </c>
      <c r="G254" s="57">
        <v>6.6000000000000003E-2</v>
      </c>
      <c r="H254" s="57">
        <v>6.6699999999999995E-2</v>
      </c>
      <c r="I254" s="57">
        <v>6.7999999999999996E-3</v>
      </c>
      <c r="J254" s="57">
        <v>5.1900000000000002E-2</v>
      </c>
      <c r="K254" s="57">
        <v>5.7000000000000002E-3</v>
      </c>
      <c r="L254" s="57">
        <v>6.88E-2</v>
      </c>
      <c r="M254" s="57">
        <v>6.8000000000000005E-2</v>
      </c>
      <c r="N254" s="57">
        <v>1.12E-2</v>
      </c>
      <c r="O254" s="57">
        <v>8.6499999999999994E-2</v>
      </c>
      <c r="P254" s="57">
        <v>6.1499999999999999E-2</v>
      </c>
      <c r="Q254" s="57">
        <v>7.1300000000000002E-2</v>
      </c>
      <c r="R254" s="57">
        <v>6.2199999999999998E-2</v>
      </c>
      <c r="S254" s="57">
        <v>5.9400000000000001E-2</v>
      </c>
      <c r="T254" s="57">
        <v>4.9299999999999997E-2</v>
      </c>
    </row>
    <row r="255" spans="1:20" x14ac:dyDescent="0.15">
      <c r="A255" s="4" t="s">
        <v>606</v>
      </c>
      <c r="C255" s="5"/>
      <c r="D255" s="56" t="s">
        <v>306</v>
      </c>
      <c r="E255" s="11">
        <v>3756.4700000000003</v>
      </c>
      <c r="F255" s="11">
        <v>10099.800000000001</v>
      </c>
      <c r="G255" s="11">
        <v>178205</v>
      </c>
      <c r="H255" s="11">
        <v>32108.5</v>
      </c>
      <c r="I255" s="11">
        <v>81586.3</v>
      </c>
      <c r="J255" s="11">
        <v>136265</v>
      </c>
      <c r="K255" s="11">
        <v>65365.5</v>
      </c>
      <c r="L255" s="11">
        <v>1048.5899999999999</v>
      </c>
      <c r="M255" s="11">
        <v>17925.5</v>
      </c>
      <c r="N255" s="11">
        <v>34615.599999999999</v>
      </c>
      <c r="O255" s="11">
        <v>6526.09</v>
      </c>
      <c r="P255" s="11">
        <v>16145.4</v>
      </c>
      <c r="Q255" s="11">
        <v>6324.3</v>
      </c>
      <c r="R255" s="11">
        <v>208997</v>
      </c>
      <c r="S255" s="11">
        <v>5239.1400000000003</v>
      </c>
      <c r="T255" s="11">
        <v>2836.27</v>
      </c>
    </row>
    <row r="256" spans="1:20" ht="20.25" x14ac:dyDescent="0.15">
      <c r="A256" s="4" t="s">
        <v>605</v>
      </c>
      <c r="C256" s="1" t="s">
        <v>189</v>
      </c>
      <c r="D256" s="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15">
      <c r="A257" s="4" t="s">
        <v>605</v>
      </c>
      <c r="C257" s="86"/>
      <c r="D257" s="86"/>
      <c r="E257" s="6" t="s">
        <v>140</v>
      </c>
      <c r="F257" s="6" t="s">
        <v>141</v>
      </c>
      <c r="G257" s="6" t="s">
        <v>142</v>
      </c>
      <c r="H257" s="6" t="s">
        <v>143</v>
      </c>
      <c r="I257" s="6" t="s">
        <v>144</v>
      </c>
      <c r="J257" s="6" t="s">
        <v>145</v>
      </c>
      <c r="K257" s="6" t="s">
        <v>146</v>
      </c>
      <c r="L257" s="6" t="s">
        <v>147</v>
      </c>
      <c r="M257" s="6" t="s">
        <v>148</v>
      </c>
      <c r="N257" s="6" t="s">
        <v>149</v>
      </c>
      <c r="O257" s="6" t="s">
        <v>303</v>
      </c>
      <c r="P257" s="6" t="s">
        <v>150</v>
      </c>
      <c r="Q257" s="6" t="s">
        <v>151</v>
      </c>
      <c r="R257" s="6" t="s">
        <v>152</v>
      </c>
      <c r="S257" s="6" t="s">
        <v>153</v>
      </c>
      <c r="T257" s="6" t="s">
        <v>154</v>
      </c>
    </row>
    <row r="258" spans="1:20" x14ac:dyDescent="0.15">
      <c r="A258" s="4" t="s">
        <v>605</v>
      </c>
      <c r="C258" s="8" t="s">
        <v>52</v>
      </c>
      <c r="D258" s="2"/>
      <c r="E258" s="7"/>
    </row>
    <row r="259" spans="1:20" x14ac:dyDescent="0.15">
      <c r="A259" s="4" t="s">
        <v>605</v>
      </c>
      <c r="B259" s="82"/>
      <c r="C259" s="5"/>
      <c r="D259" s="9" t="s">
        <v>54</v>
      </c>
      <c r="E259" s="10" t="s">
        <v>55</v>
      </c>
      <c r="F259" s="11" t="s">
        <v>56</v>
      </c>
      <c r="G259" s="11" t="s">
        <v>57</v>
      </c>
      <c r="H259" s="11" t="s">
        <v>58</v>
      </c>
      <c r="I259" s="11" t="s">
        <v>329</v>
      </c>
      <c r="J259" s="11" t="s">
        <v>59</v>
      </c>
      <c r="K259" s="11" t="s">
        <v>60</v>
      </c>
      <c r="L259" s="11" t="s">
        <v>61</v>
      </c>
      <c r="M259" s="11" t="s">
        <v>62</v>
      </c>
      <c r="N259" s="11" t="s">
        <v>63</v>
      </c>
      <c r="O259" s="11" t="s">
        <v>64</v>
      </c>
      <c r="P259" s="11" t="s">
        <v>65</v>
      </c>
      <c r="Q259" s="11" t="s">
        <v>66</v>
      </c>
      <c r="R259" s="11" t="s">
        <v>67</v>
      </c>
      <c r="S259" s="11">
        <v>7</v>
      </c>
      <c r="T259" s="11">
        <v>8</v>
      </c>
    </row>
    <row r="260" spans="1:20" x14ac:dyDescent="0.15">
      <c r="A260" s="4" t="s">
        <v>605</v>
      </c>
      <c r="C260" s="5"/>
      <c r="D260" s="9" t="s">
        <v>68</v>
      </c>
      <c r="E260" s="10" t="s">
        <v>69</v>
      </c>
      <c r="F260" s="11" t="s">
        <v>69</v>
      </c>
      <c r="G260" s="11" t="s">
        <v>69</v>
      </c>
      <c r="H260" s="11" t="s">
        <v>69</v>
      </c>
      <c r="I260" s="11" t="s">
        <v>69</v>
      </c>
      <c r="J260" s="11" t="s">
        <v>69</v>
      </c>
      <c r="K260" s="11" t="s">
        <v>69</v>
      </c>
      <c r="L260" s="11" t="s">
        <v>69</v>
      </c>
      <c r="M260" s="11" t="s">
        <v>69</v>
      </c>
      <c r="N260" s="11" t="s">
        <v>69</v>
      </c>
      <c r="O260" s="11" t="s">
        <v>69</v>
      </c>
      <c r="P260" s="11" t="s">
        <v>69</v>
      </c>
      <c r="Q260" s="11" t="s">
        <v>69</v>
      </c>
      <c r="R260" s="11" t="s">
        <v>69</v>
      </c>
      <c r="S260" s="11" t="s">
        <v>69</v>
      </c>
      <c r="T260" s="11" t="s">
        <v>69</v>
      </c>
    </row>
    <row r="261" spans="1:20" x14ac:dyDescent="0.15">
      <c r="A261" s="4" t="s">
        <v>605</v>
      </c>
      <c r="C261" s="5"/>
      <c r="D261" s="9"/>
      <c r="E261" s="70"/>
      <c r="F261" s="71"/>
      <c r="G261" s="71"/>
      <c r="H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</row>
    <row r="262" spans="1:20" x14ac:dyDescent="0.15">
      <c r="A262" s="4" t="s">
        <v>605</v>
      </c>
      <c r="C262" s="8" t="s">
        <v>81</v>
      </c>
      <c r="D262" s="2"/>
      <c r="E262" s="7"/>
      <c r="J262" s="78"/>
    </row>
    <row r="263" spans="1:20" x14ac:dyDescent="0.15">
      <c r="A263" s="4" t="s">
        <v>605</v>
      </c>
      <c r="C263" s="5"/>
      <c r="D263" s="8" t="s">
        <v>379</v>
      </c>
      <c r="E263" s="7"/>
    </row>
    <row r="264" spans="1:20" x14ac:dyDescent="0.15">
      <c r="A264" s="4" t="s">
        <v>605</v>
      </c>
      <c r="B264" s="82" t="s">
        <v>671</v>
      </c>
      <c r="C264" s="5"/>
      <c r="D264" s="9" t="s">
        <v>83</v>
      </c>
      <c r="E264" s="10" t="s">
        <v>698</v>
      </c>
      <c r="F264" s="10" t="s">
        <v>698</v>
      </c>
      <c r="G264" s="10" t="s">
        <v>698</v>
      </c>
      <c r="H264" s="10" t="s">
        <v>698</v>
      </c>
      <c r="I264" s="10" t="s">
        <v>698</v>
      </c>
      <c r="J264" s="10" t="s">
        <v>698</v>
      </c>
      <c r="K264" s="10" t="s">
        <v>698</v>
      </c>
      <c r="L264" s="10" t="s">
        <v>698</v>
      </c>
      <c r="M264" s="10" t="s">
        <v>698</v>
      </c>
      <c r="N264" s="10" t="s">
        <v>698</v>
      </c>
      <c r="O264" s="10" t="s">
        <v>698</v>
      </c>
      <c r="P264" s="10" t="s">
        <v>698</v>
      </c>
      <c r="Q264" s="10" t="s">
        <v>698</v>
      </c>
      <c r="R264" s="10" t="s">
        <v>698</v>
      </c>
      <c r="S264" s="10" t="s">
        <v>698</v>
      </c>
      <c r="T264" s="10" t="s">
        <v>698</v>
      </c>
    </row>
    <row r="265" spans="1:20" x14ac:dyDescent="0.15">
      <c r="A265" s="4" t="s">
        <v>605</v>
      </c>
      <c r="B265" s="82" t="s">
        <v>672</v>
      </c>
      <c r="C265" s="5"/>
      <c r="D265" s="9" t="s">
        <v>227</v>
      </c>
      <c r="E265" s="10">
        <v>0.42069835927639887</v>
      </c>
      <c r="F265" s="10">
        <v>0.51786639047125838</v>
      </c>
      <c r="G265" s="10">
        <v>0.42955326460481102</v>
      </c>
      <c r="H265" s="10">
        <v>0.60716454159077105</v>
      </c>
      <c r="I265" s="10">
        <v>0.42069835927639887</v>
      </c>
      <c r="J265" s="10">
        <v>0.60716454159077105</v>
      </c>
      <c r="K265" s="10">
        <v>0.42069835927639887</v>
      </c>
      <c r="L265" s="10">
        <v>1.4684287812041115</v>
      </c>
      <c r="M265" s="10">
        <v>0.92678405931417984</v>
      </c>
      <c r="N265" s="10">
        <v>1.7605633802816902</v>
      </c>
      <c r="O265" s="10">
        <v>1.7605633802816902</v>
      </c>
      <c r="P265" s="10">
        <v>1.2578616352201257</v>
      </c>
      <c r="Q265" s="10">
        <v>2.4813895781637716</v>
      </c>
      <c r="R265" s="10">
        <v>2.2271714922048997</v>
      </c>
      <c r="S265" s="10">
        <v>2.8901734104046244</v>
      </c>
      <c r="T265" s="10">
        <v>3.7453183520599249</v>
      </c>
    </row>
    <row r="266" spans="1:20" x14ac:dyDescent="0.15">
      <c r="A266" s="4" t="s">
        <v>605</v>
      </c>
      <c r="C266" s="5"/>
      <c r="D266" s="8" t="s">
        <v>380</v>
      </c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</row>
    <row r="267" spans="1:20" x14ac:dyDescent="0.15">
      <c r="A267" s="4" t="s">
        <v>605</v>
      </c>
      <c r="C267" s="5"/>
      <c r="D267" s="9" t="s">
        <v>83</v>
      </c>
      <c r="E267" s="10" t="s">
        <v>24</v>
      </c>
      <c r="F267" s="10" t="s">
        <v>24</v>
      </c>
      <c r="G267" s="10" t="s">
        <v>24</v>
      </c>
      <c r="H267" s="10" t="s">
        <v>24</v>
      </c>
      <c r="I267" s="10" t="s">
        <v>24</v>
      </c>
      <c r="J267" s="10" t="s">
        <v>24</v>
      </c>
      <c r="K267" s="10" t="s">
        <v>24</v>
      </c>
      <c r="L267" s="10" t="s">
        <v>24</v>
      </c>
      <c r="M267" s="10" t="s">
        <v>24</v>
      </c>
      <c r="N267" s="10" t="s">
        <v>24</v>
      </c>
      <c r="O267" s="10" t="s">
        <v>24</v>
      </c>
      <c r="P267" s="10" t="s">
        <v>24</v>
      </c>
      <c r="Q267" s="10" t="s">
        <v>24</v>
      </c>
      <c r="R267" s="10" t="s">
        <v>24</v>
      </c>
      <c r="S267" s="10" t="s">
        <v>24</v>
      </c>
      <c r="T267" s="10" t="s">
        <v>24</v>
      </c>
    </row>
    <row r="268" spans="1:20" x14ac:dyDescent="0.15">
      <c r="A268" s="4" t="s">
        <v>605</v>
      </c>
      <c r="C268" s="5"/>
      <c r="D268" s="9" t="s">
        <v>227</v>
      </c>
      <c r="E268" s="10">
        <v>0.42069835927639887</v>
      </c>
      <c r="F268" s="10">
        <v>0.51786639047125838</v>
      </c>
      <c r="G268" s="10">
        <v>0.42955326460481102</v>
      </c>
      <c r="H268" s="10">
        <v>0.60716454159077105</v>
      </c>
      <c r="I268" s="10">
        <v>0.42069835927639887</v>
      </c>
      <c r="J268" s="10">
        <v>0.60716454159077105</v>
      </c>
      <c r="K268" s="10">
        <v>0.42069835927639887</v>
      </c>
      <c r="L268" s="10">
        <v>1.4684287812041115</v>
      </c>
      <c r="M268" s="10">
        <v>0.92678405931417984</v>
      </c>
      <c r="N268" s="10">
        <v>1.7605633802816902</v>
      </c>
      <c r="O268" s="10">
        <v>1.7605633802816902</v>
      </c>
      <c r="P268" s="10">
        <v>1.2578616352201257</v>
      </c>
      <c r="Q268" s="10">
        <v>2.4813895781637716</v>
      </c>
      <c r="R268" s="10">
        <v>2.2271714922048997</v>
      </c>
      <c r="S268" s="10">
        <v>2.8901734104046244</v>
      </c>
      <c r="T268" s="10">
        <v>3.7453183520599249</v>
      </c>
    </row>
    <row r="269" spans="1:20" x14ac:dyDescent="0.15">
      <c r="A269" s="4" t="s">
        <v>605</v>
      </c>
      <c r="C269" s="5"/>
      <c r="D269" s="8" t="s">
        <v>381</v>
      </c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</row>
    <row r="270" spans="1:20" x14ac:dyDescent="0.15">
      <c r="A270" s="4" t="s">
        <v>605</v>
      </c>
      <c r="C270" s="5"/>
      <c r="D270" s="9" t="s">
        <v>83</v>
      </c>
      <c r="E270" s="10" t="s">
        <v>382</v>
      </c>
      <c r="F270" s="10" t="s">
        <v>382</v>
      </c>
      <c r="G270" s="10" t="s">
        <v>382</v>
      </c>
      <c r="H270" s="10" t="s">
        <v>382</v>
      </c>
      <c r="I270" s="10" t="s">
        <v>382</v>
      </c>
      <c r="J270" s="10" t="s">
        <v>382</v>
      </c>
      <c r="K270" s="10" t="s">
        <v>382</v>
      </c>
      <c r="L270" s="10" t="s">
        <v>382</v>
      </c>
      <c r="M270" s="10" t="s">
        <v>382</v>
      </c>
      <c r="N270" s="10" t="s">
        <v>382</v>
      </c>
      <c r="O270" s="10" t="s">
        <v>382</v>
      </c>
      <c r="P270" s="10" t="s">
        <v>382</v>
      </c>
      <c r="Q270" s="10" t="s">
        <v>382</v>
      </c>
      <c r="R270" s="10" t="s">
        <v>382</v>
      </c>
      <c r="S270" s="10" t="s">
        <v>382</v>
      </c>
      <c r="T270" s="10" t="s">
        <v>382</v>
      </c>
    </row>
    <row r="271" spans="1:20" x14ac:dyDescent="0.15">
      <c r="A271" s="4" t="s">
        <v>605</v>
      </c>
      <c r="C271" s="5"/>
      <c r="D271" s="9" t="s">
        <v>227</v>
      </c>
      <c r="E271" s="10">
        <v>0.30674846625766872</v>
      </c>
      <c r="F271" s="10">
        <v>0.30674846625766872</v>
      </c>
      <c r="G271" s="10">
        <v>0.30674846625766872</v>
      </c>
      <c r="H271" s="10">
        <v>1.5384615384615383</v>
      </c>
      <c r="I271" s="10">
        <v>0.30674846625766872</v>
      </c>
      <c r="J271" s="10">
        <v>0.30674846625766872</v>
      </c>
      <c r="K271" s="10">
        <v>1.5384615384615383</v>
      </c>
      <c r="L271" s="10">
        <v>1.8903591682419658</v>
      </c>
      <c r="M271" s="10">
        <v>1.7123287671232879</v>
      </c>
      <c r="N271" s="10">
        <v>1.8903591682419658</v>
      </c>
      <c r="O271" s="10">
        <v>2.0661157024793391</v>
      </c>
      <c r="P271" s="10">
        <v>2.0661157024793391</v>
      </c>
      <c r="Q271" s="10">
        <v>2.4154589371980677</v>
      </c>
      <c r="R271" s="10">
        <v>2.2421524663677128</v>
      </c>
      <c r="S271" s="10">
        <v>2.5974025974025974</v>
      </c>
      <c r="T271" s="10">
        <v>3.125</v>
      </c>
    </row>
    <row r="272" spans="1:20" x14ac:dyDescent="0.15">
      <c r="A272" s="4" t="s">
        <v>605</v>
      </c>
      <c r="C272" s="5"/>
      <c r="D272" s="8" t="s">
        <v>85</v>
      </c>
      <c r="E272" s="7"/>
    </row>
    <row r="273" spans="1:20" x14ac:dyDescent="0.15">
      <c r="A273" s="4" t="s">
        <v>605</v>
      </c>
      <c r="B273" s="82" t="s">
        <v>673</v>
      </c>
      <c r="C273" s="5"/>
      <c r="D273" s="12" t="s">
        <v>83</v>
      </c>
      <c r="E273" s="10" t="s">
        <v>302</v>
      </c>
      <c r="F273" s="10" t="s">
        <v>302</v>
      </c>
      <c r="G273" s="10" t="s">
        <v>302</v>
      </c>
      <c r="H273" s="10" t="s">
        <v>302</v>
      </c>
      <c r="I273" s="10" t="s">
        <v>302</v>
      </c>
      <c r="J273" s="10" t="s">
        <v>302</v>
      </c>
      <c r="K273" s="10" t="s">
        <v>302</v>
      </c>
      <c r="L273" s="10" t="s">
        <v>302</v>
      </c>
      <c r="M273" s="10" t="s">
        <v>302</v>
      </c>
      <c r="N273" s="10" t="s">
        <v>302</v>
      </c>
      <c r="O273" s="10" t="s">
        <v>302</v>
      </c>
      <c r="P273" s="10" t="s">
        <v>302</v>
      </c>
      <c r="Q273" s="10" t="s">
        <v>302</v>
      </c>
      <c r="R273" s="10" t="s">
        <v>302</v>
      </c>
      <c r="S273" s="10" t="s">
        <v>302</v>
      </c>
      <c r="T273" s="10" t="s">
        <v>302</v>
      </c>
    </row>
    <row r="274" spans="1:20" x14ac:dyDescent="0.15">
      <c r="A274" s="4" t="s">
        <v>605</v>
      </c>
      <c r="B274" s="82" t="s">
        <v>674</v>
      </c>
      <c r="C274" s="5"/>
      <c r="D274" s="9" t="s">
        <v>227</v>
      </c>
      <c r="E274" s="10">
        <v>2.3752969121140142</v>
      </c>
      <c r="F274" s="10">
        <v>2.6666666666666665</v>
      </c>
      <c r="G274" s="10">
        <v>3.8314176245210727</v>
      </c>
      <c r="H274" s="10">
        <v>2.4449877750611249</v>
      </c>
      <c r="I274" s="10">
        <v>1.7574692442882252</v>
      </c>
      <c r="J274" s="10">
        <v>3.6630036630036629</v>
      </c>
      <c r="K274" s="10">
        <v>1.996007984031936</v>
      </c>
      <c r="L274" s="10">
        <v>3.0303030303030303</v>
      </c>
      <c r="M274" s="10">
        <v>2.9850746268656714</v>
      </c>
      <c r="N274" s="10">
        <v>2.7472527472527473</v>
      </c>
      <c r="O274" s="10">
        <v>3.3783783783783785</v>
      </c>
      <c r="P274" s="10">
        <v>3.5087719298245617</v>
      </c>
      <c r="Q274" s="10">
        <v>3.9682539682539684</v>
      </c>
      <c r="R274" s="10">
        <v>3.6496350364963499</v>
      </c>
      <c r="S274" s="10">
        <v>4.4052863436123344</v>
      </c>
      <c r="T274" s="10">
        <v>5.7471264367816097</v>
      </c>
    </row>
    <row r="275" spans="1:20" x14ac:dyDescent="0.15">
      <c r="A275" s="4" t="s">
        <v>605</v>
      </c>
      <c r="C275" s="5"/>
      <c r="D275" s="8" t="s">
        <v>383</v>
      </c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</row>
    <row r="276" spans="1:20" x14ac:dyDescent="0.15">
      <c r="A276" s="4" t="s">
        <v>605</v>
      </c>
      <c r="B276" s="82" t="s">
        <v>675</v>
      </c>
      <c r="C276" s="5"/>
      <c r="D276" s="9" t="s">
        <v>228</v>
      </c>
      <c r="E276" s="10">
        <v>5.835</v>
      </c>
      <c r="F276" s="10">
        <v>5.835</v>
      </c>
      <c r="G276" s="10">
        <v>5.835</v>
      </c>
      <c r="H276" s="10">
        <v>4.0919999999999996</v>
      </c>
      <c r="I276" s="10">
        <v>5.835</v>
      </c>
      <c r="J276" s="10">
        <v>5.835</v>
      </c>
      <c r="K276" s="10">
        <v>4.0919999999999996</v>
      </c>
      <c r="L276" s="10">
        <v>3.3540000000000001</v>
      </c>
      <c r="M276" s="10">
        <v>4.0919999999999996</v>
      </c>
      <c r="N276" s="10">
        <v>4.0919999999999996</v>
      </c>
      <c r="O276" s="10">
        <v>3.3540000000000001</v>
      </c>
      <c r="P276" s="10">
        <v>3.3540000000000001</v>
      </c>
      <c r="Q276" s="10">
        <v>2.956</v>
      </c>
      <c r="R276" s="10">
        <v>2.956</v>
      </c>
      <c r="S276" s="10">
        <v>2.956</v>
      </c>
      <c r="T276" s="10">
        <v>2.956</v>
      </c>
    </row>
    <row r="277" spans="1:20" x14ac:dyDescent="0.15">
      <c r="A277" s="4" t="s">
        <v>605</v>
      </c>
      <c r="B277" s="82" t="s">
        <v>87</v>
      </c>
      <c r="C277" s="5"/>
      <c r="D277" s="9" t="s">
        <v>87</v>
      </c>
      <c r="E277" s="10">
        <v>0.251</v>
      </c>
      <c r="F277" s="10">
        <v>0.251</v>
      </c>
      <c r="G277" s="10">
        <v>0.251</v>
      </c>
      <c r="H277" s="10">
        <v>0.255</v>
      </c>
      <c r="I277" s="10">
        <v>0.44</v>
      </c>
      <c r="J277" s="10">
        <v>0.251</v>
      </c>
      <c r="K277" s="10">
        <v>0.39200000000000002</v>
      </c>
      <c r="L277" s="10">
        <v>0.35499999999999998</v>
      </c>
      <c r="M277" s="10">
        <v>0.36199999999999999</v>
      </c>
      <c r="N277" s="10">
        <v>0.39200000000000002</v>
      </c>
      <c r="O277" s="10">
        <v>0.38500000000000001</v>
      </c>
      <c r="P277" s="10">
        <v>0.38500000000000001</v>
      </c>
      <c r="Q277" s="10">
        <v>0.38500000000000001</v>
      </c>
      <c r="R277" s="10">
        <v>0.38500000000000001</v>
      </c>
      <c r="S277" s="10">
        <v>0.48699999999999999</v>
      </c>
      <c r="T277" s="10">
        <v>0.61599999999999999</v>
      </c>
    </row>
    <row r="278" spans="1:20" x14ac:dyDescent="0.15">
      <c r="A278" s="4" t="s">
        <v>605</v>
      </c>
      <c r="C278" s="5"/>
      <c r="D278" s="9" t="s">
        <v>88</v>
      </c>
      <c r="E278" s="10">
        <v>0.11</v>
      </c>
      <c r="F278" s="10">
        <v>0.11</v>
      </c>
      <c r="G278" s="10">
        <v>0.11</v>
      </c>
      <c r="H278" s="10">
        <v>0.129</v>
      </c>
      <c r="I278" s="10">
        <v>0.27200000000000002</v>
      </c>
      <c r="J278" s="10">
        <v>0.11</v>
      </c>
      <c r="K278" s="10">
        <v>0.253</v>
      </c>
      <c r="L278" s="10">
        <v>0.27400000000000002</v>
      </c>
      <c r="M278" s="10">
        <v>0.22500000000000001</v>
      </c>
      <c r="N278" s="10">
        <v>0.253</v>
      </c>
      <c r="O278" s="10">
        <v>0.30499999999999999</v>
      </c>
      <c r="P278" s="10">
        <v>0.30499999999999999</v>
      </c>
      <c r="Q278" s="10">
        <v>0.30499999999999999</v>
      </c>
      <c r="R278" s="10">
        <v>0.30499999999999999</v>
      </c>
      <c r="S278" s="10">
        <v>0.40899999999999997</v>
      </c>
      <c r="T278" s="10">
        <v>0.54100000000000004</v>
      </c>
    </row>
    <row r="279" spans="1:20" x14ac:dyDescent="0.15">
      <c r="A279" s="4" t="s">
        <v>605</v>
      </c>
      <c r="C279" s="5"/>
      <c r="D279" s="8" t="s">
        <v>384</v>
      </c>
      <c r="E279" s="7"/>
    </row>
    <row r="280" spans="1:20" x14ac:dyDescent="0.15">
      <c r="A280" s="4" t="s">
        <v>605</v>
      </c>
      <c r="C280" s="5"/>
      <c r="D280" s="9" t="s">
        <v>228</v>
      </c>
      <c r="E280" s="10">
        <v>5.835</v>
      </c>
      <c r="F280" s="10">
        <v>5.835</v>
      </c>
      <c r="G280" s="10">
        <v>5.835</v>
      </c>
      <c r="H280" s="10">
        <v>4.0919999999999996</v>
      </c>
      <c r="I280" s="10">
        <v>5.835</v>
      </c>
      <c r="J280" s="10">
        <v>5.835</v>
      </c>
      <c r="K280" s="10">
        <v>4.0919999999999996</v>
      </c>
      <c r="L280" s="10">
        <v>3.3540000000000001</v>
      </c>
      <c r="M280" s="10">
        <v>4.0919999999999996</v>
      </c>
      <c r="N280" s="10">
        <v>4.0919999999999996</v>
      </c>
      <c r="O280" s="10">
        <v>3.3540000000000001</v>
      </c>
      <c r="P280" s="10">
        <v>3.3540000000000001</v>
      </c>
      <c r="Q280" s="10">
        <v>2.956</v>
      </c>
      <c r="R280" s="10">
        <v>2.956</v>
      </c>
      <c r="S280" s="10">
        <v>2.956</v>
      </c>
      <c r="T280" s="10">
        <v>2.956</v>
      </c>
    </row>
    <row r="281" spans="1:20" x14ac:dyDescent="0.15">
      <c r="A281" s="4" t="s">
        <v>605</v>
      </c>
      <c r="C281" s="5"/>
      <c r="D281" s="9" t="s">
        <v>87</v>
      </c>
      <c r="E281" s="10">
        <v>0.251</v>
      </c>
      <c r="F281" s="10">
        <v>0.251</v>
      </c>
      <c r="G281" s="10">
        <v>0.251</v>
      </c>
      <c r="H281" s="10">
        <v>0.255</v>
      </c>
      <c r="I281" s="10">
        <v>0.44</v>
      </c>
      <c r="J281" s="10">
        <v>0.251</v>
      </c>
      <c r="K281" s="10">
        <v>0.39200000000000002</v>
      </c>
      <c r="L281" s="10">
        <v>0.35499999999999998</v>
      </c>
      <c r="M281" s="10">
        <v>0.36199999999999999</v>
      </c>
      <c r="N281" s="10">
        <v>0.39200000000000002</v>
      </c>
      <c r="O281" s="10">
        <v>0.38500000000000001</v>
      </c>
      <c r="P281" s="10">
        <v>0.38500000000000001</v>
      </c>
      <c r="Q281" s="10">
        <v>0.38500000000000001</v>
      </c>
      <c r="R281" s="10">
        <v>0.38500000000000001</v>
      </c>
      <c r="S281" s="10">
        <v>0.48699999999999999</v>
      </c>
      <c r="T281" s="10">
        <v>0.61599999999999999</v>
      </c>
    </row>
    <row r="282" spans="1:20" x14ac:dyDescent="0.15">
      <c r="A282" s="4" t="s">
        <v>605</v>
      </c>
      <c r="C282" s="5"/>
      <c r="D282" s="9" t="s">
        <v>88</v>
      </c>
      <c r="E282" s="10">
        <v>0.11</v>
      </c>
      <c r="F282" s="10">
        <v>0.11</v>
      </c>
      <c r="G282" s="10">
        <v>0.11</v>
      </c>
      <c r="H282" s="10">
        <v>0.129</v>
      </c>
      <c r="I282" s="10">
        <v>0.27200000000000002</v>
      </c>
      <c r="J282" s="10">
        <v>0.11</v>
      </c>
      <c r="K282" s="10">
        <v>0.253</v>
      </c>
      <c r="L282" s="10">
        <v>0.27400000000000002</v>
      </c>
      <c r="M282" s="10">
        <v>0.22500000000000001</v>
      </c>
      <c r="N282" s="10">
        <v>0.253</v>
      </c>
      <c r="O282" s="10">
        <v>0.30499999999999999</v>
      </c>
      <c r="P282" s="10">
        <v>0.30499999999999999</v>
      </c>
      <c r="Q282" s="10">
        <v>0.30499999999999999</v>
      </c>
      <c r="R282" s="10">
        <v>0.30499999999999999</v>
      </c>
      <c r="S282" s="10">
        <v>0.40899999999999997</v>
      </c>
      <c r="T282" s="10">
        <v>0.54100000000000004</v>
      </c>
    </row>
    <row r="283" spans="1:20" x14ac:dyDescent="0.15">
      <c r="A283" s="4" t="s">
        <v>605</v>
      </c>
      <c r="C283" s="5"/>
      <c r="D283" s="8" t="s">
        <v>89</v>
      </c>
      <c r="E283" s="7"/>
    </row>
    <row r="284" spans="1:20" x14ac:dyDescent="0.15">
      <c r="A284" s="4" t="s">
        <v>605</v>
      </c>
      <c r="C284" s="5"/>
      <c r="D284" s="9" t="s">
        <v>228</v>
      </c>
      <c r="E284" s="10" t="s">
        <v>190</v>
      </c>
      <c r="F284" s="10" t="s">
        <v>190</v>
      </c>
      <c r="G284" s="10" t="s">
        <v>190</v>
      </c>
      <c r="H284" s="10" t="s">
        <v>190</v>
      </c>
      <c r="I284" s="10" t="s">
        <v>190</v>
      </c>
      <c r="J284" s="10" t="s">
        <v>190</v>
      </c>
      <c r="K284" s="10" t="s">
        <v>190</v>
      </c>
      <c r="L284" s="10" t="s">
        <v>190</v>
      </c>
      <c r="M284" s="10" t="s">
        <v>190</v>
      </c>
      <c r="N284" s="10" t="s">
        <v>190</v>
      </c>
      <c r="O284" s="10" t="s">
        <v>190</v>
      </c>
      <c r="P284" s="10" t="s">
        <v>190</v>
      </c>
      <c r="Q284" s="10" t="s">
        <v>190</v>
      </c>
      <c r="R284" s="10" t="s">
        <v>190</v>
      </c>
      <c r="S284" s="10" t="s">
        <v>190</v>
      </c>
      <c r="T284" s="10" t="s">
        <v>190</v>
      </c>
    </row>
    <row r="285" spans="1:20" x14ac:dyDescent="0.15">
      <c r="A285" s="4" t="s">
        <v>605</v>
      </c>
      <c r="C285" s="5"/>
      <c r="D285" s="9" t="s">
        <v>87</v>
      </c>
      <c r="E285" s="10" t="s">
        <v>190</v>
      </c>
      <c r="F285" s="10" t="s">
        <v>190</v>
      </c>
      <c r="G285" s="10" t="s">
        <v>190</v>
      </c>
      <c r="H285" s="10" t="s">
        <v>190</v>
      </c>
      <c r="I285" s="10" t="s">
        <v>190</v>
      </c>
      <c r="J285" s="10" t="s">
        <v>190</v>
      </c>
      <c r="K285" s="10" t="s">
        <v>190</v>
      </c>
      <c r="L285" s="10" t="s">
        <v>190</v>
      </c>
      <c r="M285" s="10" t="s">
        <v>190</v>
      </c>
      <c r="N285" s="10" t="s">
        <v>190</v>
      </c>
      <c r="O285" s="10" t="s">
        <v>190</v>
      </c>
      <c r="P285" s="10" t="s">
        <v>190</v>
      </c>
      <c r="Q285" s="10" t="s">
        <v>190</v>
      </c>
      <c r="R285" s="10" t="s">
        <v>190</v>
      </c>
      <c r="S285" s="10" t="s">
        <v>190</v>
      </c>
      <c r="T285" s="10" t="s">
        <v>190</v>
      </c>
    </row>
    <row r="286" spans="1:20" x14ac:dyDescent="0.15">
      <c r="A286" s="4" t="s">
        <v>605</v>
      </c>
      <c r="C286" s="5"/>
      <c r="D286" s="9" t="s">
        <v>88</v>
      </c>
      <c r="E286" s="10" t="s">
        <v>190</v>
      </c>
      <c r="F286" s="10" t="s">
        <v>190</v>
      </c>
      <c r="G286" s="10" t="s">
        <v>190</v>
      </c>
      <c r="H286" s="10" t="s">
        <v>190</v>
      </c>
      <c r="I286" s="10" t="s">
        <v>190</v>
      </c>
      <c r="J286" s="10" t="s">
        <v>190</v>
      </c>
      <c r="K286" s="10" t="s">
        <v>190</v>
      </c>
      <c r="L286" s="10" t="s">
        <v>190</v>
      </c>
      <c r="M286" s="10" t="s">
        <v>190</v>
      </c>
      <c r="N286" s="10" t="s">
        <v>190</v>
      </c>
      <c r="O286" s="10" t="s">
        <v>190</v>
      </c>
      <c r="P286" s="10" t="s">
        <v>190</v>
      </c>
      <c r="Q286" s="10" t="s">
        <v>190</v>
      </c>
      <c r="R286" s="10" t="s">
        <v>190</v>
      </c>
      <c r="S286" s="10" t="s">
        <v>190</v>
      </c>
      <c r="T286" s="10" t="s">
        <v>190</v>
      </c>
    </row>
    <row r="287" spans="1:20" x14ac:dyDescent="0.15">
      <c r="A287" s="4" t="s">
        <v>605</v>
      </c>
      <c r="C287" s="5"/>
      <c r="D287" s="8" t="s">
        <v>90</v>
      </c>
      <c r="E287" s="7"/>
    </row>
    <row r="288" spans="1:20" x14ac:dyDescent="0.15">
      <c r="A288" s="4" t="s">
        <v>605</v>
      </c>
      <c r="C288" s="5"/>
      <c r="D288" s="9" t="s">
        <v>91</v>
      </c>
      <c r="E288" s="10" t="s">
        <v>185</v>
      </c>
      <c r="F288" s="10" t="s">
        <v>185</v>
      </c>
      <c r="G288" s="10" t="s">
        <v>185</v>
      </c>
      <c r="H288" s="10" t="s">
        <v>185</v>
      </c>
      <c r="I288" s="10" t="s">
        <v>185</v>
      </c>
      <c r="J288" s="10" t="s">
        <v>185</v>
      </c>
      <c r="K288" s="10" t="s">
        <v>185</v>
      </c>
      <c r="L288" s="10" t="s">
        <v>185</v>
      </c>
      <c r="M288" s="10" t="s">
        <v>185</v>
      </c>
      <c r="N288" s="10" t="s">
        <v>185</v>
      </c>
      <c r="O288" s="10" t="s">
        <v>185</v>
      </c>
      <c r="P288" s="10" t="s">
        <v>185</v>
      </c>
      <c r="Q288" s="10" t="s">
        <v>185</v>
      </c>
      <c r="R288" s="10" t="s">
        <v>185</v>
      </c>
      <c r="S288" s="10" t="s">
        <v>185</v>
      </c>
      <c r="T288" s="10" t="s">
        <v>185</v>
      </c>
    </row>
    <row r="289" spans="1:20" x14ac:dyDescent="0.15">
      <c r="A289" s="4" t="s">
        <v>605</v>
      </c>
      <c r="C289" s="5"/>
      <c r="D289" s="9" t="s">
        <v>92</v>
      </c>
      <c r="E289" s="10" t="s">
        <v>301</v>
      </c>
      <c r="F289" s="10" t="s">
        <v>301</v>
      </c>
      <c r="G289" s="10" t="s">
        <v>301</v>
      </c>
      <c r="H289" s="10" t="s">
        <v>301</v>
      </c>
      <c r="I289" s="10" t="s">
        <v>301</v>
      </c>
      <c r="J289" s="10" t="s">
        <v>301</v>
      </c>
      <c r="K289" s="10" t="s">
        <v>301</v>
      </c>
      <c r="L289" s="10" t="s">
        <v>301</v>
      </c>
      <c r="M289" s="10" t="s">
        <v>301</v>
      </c>
      <c r="N289" s="10" t="s">
        <v>301</v>
      </c>
      <c r="O289" s="10" t="s">
        <v>301</v>
      </c>
      <c r="P289" s="10" t="s">
        <v>301</v>
      </c>
      <c r="Q289" s="10" t="s">
        <v>301</v>
      </c>
      <c r="R289" s="10" t="s">
        <v>301</v>
      </c>
      <c r="S289" s="10" t="s">
        <v>301</v>
      </c>
      <c r="T289" s="10" t="s">
        <v>301</v>
      </c>
    </row>
    <row r="290" spans="1:20" x14ac:dyDescent="0.15">
      <c r="A290" s="4" t="s">
        <v>605</v>
      </c>
      <c r="C290" s="5"/>
      <c r="D290" s="9" t="s">
        <v>227</v>
      </c>
      <c r="E290" s="10">
        <v>0.53705692803437166</v>
      </c>
      <c r="F290" s="10">
        <v>0.53705692803437166</v>
      </c>
      <c r="G290" s="10">
        <v>0.53705692803437166</v>
      </c>
      <c r="H290" s="10">
        <v>0.53705692803437166</v>
      </c>
      <c r="I290" s="10">
        <v>0.53705692803437166</v>
      </c>
      <c r="J290" s="10">
        <v>0.53705692803437166</v>
      </c>
      <c r="K290" s="10">
        <v>0.53705692803437166</v>
      </c>
      <c r="L290" s="10">
        <v>0.53705692803437166</v>
      </c>
      <c r="M290" s="10">
        <v>0.53705692803437166</v>
      </c>
      <c r="N290" s="10">
        <v>0.53705692803437166</v>
      </c>
      <c r="O290" s="10">
        <v>0.53705692803437166</v>
      </c>
      <c r="P290" s="10">
        <v>0.53705692803437166</v>
      </c>
      <c r="Q290" s="10">
        <v>0.53705692803437166</v>
      </c>
      <c r="R290" s="10">
        <v>0.53705692803437166</v>
      </c>
      <c r="S290" s="10">
        <v>0.53705692803437166</v>
      </c>
      <c r="T290" s="10">
        <v>0.53705692803437166</v>
      </c>
    </row>
    <row r="291" spans="1:20" x14ac:dyDescent="0.15">
      <c r="A291" s="4" t="s">
        <v>605</v>
      </c>
      <c r="C291" s="8" t="s">
        <v>98</v>
      </c>
      <c r="D291" s="2"/>
      <c r="E291" s="7"/>
    </row>
    <row r="292" spans="1:20" x14ac:dyDescent="0.15">
      <c r="A292" s="4" t="s">
        <v>605</v>
      </c>
      <c r="C292" s="5"/>
      <c r="D292" s="8" t="s">
        <v>103</v>
      </c>
      <c r="E292" s="7"/>
    </row>
    <row r="293" spans="1:20" x14ac:dyDescent="0.15">
      <c r="A293" s="4" t="s">
        <v>605</v>
      </c>
      <c r="B293" s="82" t="s">
        <v>98</v>
      </c>
      <c r="C293" s="5"/>
      <c r="D293" s="9" t="s">
        <v>191</v>
      </c>
      <c r="E293" s="10">
        <f>SUM(E294:E295)</f>
        <v>1475.16896</v>
      </c>
      <c r="F293" s="10">
        <f t="shared" ref="F293:T293" si="2">SUM(F294:F295)</f>
        <v>1405.2138</v>
      </c>
      <c r="G293" s="10">
        <f t="shared" si="2"/>
        <v>1215.6300000000001</v>
      </c>
      <c r="H293" s="10">
        <f t="shared" si="2"/>
        <v>1262.2039199999999</v>
      </c>
      <c r="I293" s="10">
        <f t="shared" si="2"/>
        <v>901.00171999999998</v>
      </c>
      <c r="J293" s="10">
        <f t="shared" si="2"/>
        <v>919.96983999999998</v>
      </c>
      <c r="K293" s="10">
        <f t="shared" si="2"/>
        <v>610.74199999999996</v>
      </c>
      <c r="L293" s="10">
        <f t="shared" si="2"/>
        <v>1280.6756599999999</v>
      </c>
      <c r="M293" s="10">
        <f t="shared" si="2"/>
        <v>613.61725999999999</v>
      </c>
      <c r="N293" s="10">
        <f t="shared" si="2"/>
        <v>689.95157999999992</v>
      </c>
      <c r="O293" s="10">
        <f t="shared" si="2"/>
        <v>1270.9274399999999</v>
      </c>
      <c r="P293" s="10">
        <f t="shared" si="2"/>
        <v>608.90930000000003</v>
      </c>
      <c r="Q293" s="10">
        <f t="shared" si="2"/>
        <v>1204.0568400000002</v>
      </c>
      <c r="R293" s="10">
        <f t="shared" si="2"/>
        <v>573.65230000000008</v>
      </c>
      <c r="S293" s="10">
        <f t="shared" si="2"/>
        <v>988.34262000000001</v>
      </c>
      <c r="T293" s="10">
        <f t="shared" si="2"/>
        <v>532.43021999999996</v>
      </c>
    </row>
    <row r="294" spans="1:20" x14ac:dyDescent="0.15">
      <c r="A294" s="4" t="s">
        <v>605</v>
      </c>
      <c r="C294" s="5"/>
      <c r="D294" s="9" t="s">
        <v>375</v>
      </c>
      <c r="E294" s="10">
        <v>737.58447999999999</v>
      </c>
      <c r="F294" s="10">
        <v>702.6069</v>
      </c>
      <c r="G294" s="10">
        <v>607.81500000000005</v>
      </c>
      <c r="H294" s="10">
        <v>631.10195999999996</v>
      </c>
      <c r="I294" s="10">
        <v>450.50085999999999</v>
      </c>
      <c r="J294" s="10">
        <v>459.98491999999999</v>
      </c>
      <c r="K294" s="10">
        <v>305.37099999999998</v>
      </c>
      <c r="L294" s="10">
        <v>640.33782999999994</v>
      </c>
      <c r="M294" s="10">
        <v>306.80862999999999</v>
      </c>
      <c r="N294" s="10">
        <v>344.97578999999996</v>
      </c>
      <c r="O294" s="10">
        <v>635.46371999999997</v>
      </c>
      <c r="P294" s="10">
        <v>304.45465000000002</v>
      </c>
      <c r="Q294" s="10">
        <v>602.0284200000001</v>
      </c>
      <c r="R294" s="10">
        <v>286.82615000000004</v>
      </c>
      <c r="S294" s="10">
        <v>494.17131000000001</v>
      </c>
      <c r="T294" s="10">
        <v>266.21510999999998</v>
      </c>
    </row>
    <row r="295" spans="1:20" x14ac:dyDescent="0.15">
      <c r="A295" s="4" t="s">
        <v>605</v>
      </c>
      <c r="C295" s="5"/>
      <c r="D295" s="9" t="s">
        <v>376</v>
      </c>
      <c r="E295" s="10">
        <v>737.58447999999999</v>
      </c>
      <c r="F295" s="10">
        <v>702.6069</v>
      </c>
      <c r="G295" s="10">
        <v>607.81500000000005</v>
      </c>
      <c r="H295" s="10">
        <v>631.10195999999996</v>
      </c>
      <c r="I295" s="10">
        <v>450.50085999999999</v>
      </c>
      <c r="J295" s="10">
        <v>459.98491999999999</v>
      </c>
      <c r="K295" s="10">
        <v>305.37099999999998</v>
      </c>
      <c r="L295" s="10">
        <v>640.33782999999994</v>
      </c>
      <c r="M295" s="10">
        <v>306.80862999999999</v>
      </c>
      <c r="N295" s="10">
        <v>344.97578999999996</v>
      </c>
      <c r="O295" s="10">
        <v>635.46371999999997</v>
      </c>
      <c r="P295" s="10">
        <v>304.45465000000002</v>
      </c>
      <c r="Q295" s="10">
        <v>602.0284200000001</v>
      </c>
      <c r="R295" s="10">
        <v>286.82615000000004</v>
      </c>
      <c r="S295" s="10">
        <v>494.17131000000001</v>
      </c>
      <c r="T295" s="10">
        <v>266.21510999999998</v>
      </c>
    </row>
    <row r="296" spans="1:20" x14ac:dyDescent="0.15">
      <c r="A296" s="4" t="s">
        <v>605</v>
      </c>
      <c r="C296" s="5"/>
      <c r="D296" s="9" t="s">
        <v>192</v>
      </c>
    </row>
    <row r="297" spans="1:20" x14ac:dyDescent="0.15">
      <c r="A297" s="4" t="s">
        <v>605</v>
      </c>
      <c r="B297" s="82" t="s">
        <v>676</v>
      </c>
      <c r="C297" s="5"/>
      <c r="D297" s="9" t="s">
        <v>310</v>
      </c>
      <c r="E297" s="10">
        <v>2157.8931499999999</v>
      </c>
      <c r="F297" s="10">
        <v>2877.16759</v>
      </c>
      <c r="G297" s="10">
        <v>2435.8300600000002</v>
      </c>
      <c r="H297" s="10">
        <v>3140.67515</v>
      </c>
      <c r="I297" s="10">
        <v>2234.3422700000001</v>
      </c>
      <c r="J297" s="10">
        <v>2645.3088700000003</v>
      </c>
      <c r="K297" s="10">
        <v>2456.68154</v>
      </c>
      <c r="L297" s="10">
        <v>3466.0462299999999</v>
      </c>
      <c r="M297" s="10">
        <v>2814.8410800000001</v>
      </c>
      <c r="N297" s="10">
        <v>2982.6091700000002</v>
      </c>
      <c r="O297" s="10">
        <v>4078.8928500000002</v>
      </c>
      <c r="P297" s="10">
        <v>3365.5416600000003</v>
      </c>
      <c r="Q297" s="10">
        <v>4417.2370899999996</v>
      </c>
      <c r="R297" s="10">
        <v>4068.1662200000001</v>
      </c>
      <c r="S297" s="10">
        <v>4527.3687600000003</v>
      </c>
      <c r="T297" s="10">
        <v>5629.8293300000005</v>
      </c>
    </row>
    <row r="298" spans="1:20" x14ac:dyDescent="0.15">
      <c r="A298" s="4" t="s">
        <v>605</v>
      </c>
      <c r="C298" s="5"/>
      <c r="D298" s="9" t="s">
        <v>362</v>
      </c>
      <c r="E298" s="10">
        <v>5.55762</v>
      </c>
      <c r="F298" s="10">
        <v>11.889850000000001</v>
      </c>
      <c r="G298" s="10">
        <v>7.7688300000000003</v>
      </c>
      <c r="H298" s="10">
        <v>14.18971</v>
      </c>
      <c r="I298" s="10">
        <v>7.6304400000000001</v>
      </c>
      <c r="J298" s="10">
        <v>9.8005800000000001</v>
      </c>
      <c r="K298" s="10">
        <v>9.2562900000000017</v>
      </c>
      <c r="L298" s="10">
        <v>13.19455</v>
      </c>
      <c r="M298" s="10">
        <v>12.62222</v>
      </c>
      <c r="N298" s="10">
        <v>10.481580000000001</v>
      </c>
      <c r="O298" s="10">
        <v>16.962439999999997</v>
      </c>
      <c r="P298" s="10">
        <v>15.32525</v>
      </c>
      <c r="Q298" s="10">
        <v>17.464200000000002</v>
      </c>
      <c r="R298" s="10">
        <v>17.908270000000002</v>
      </c>
      <c r="S298" s="10">
        <v>17.78416</v>
      </c>
      <c r="T298" s="10">
        <v>21.486889999999999</v>
      </c>
    </row>
    <row r="299" spans="1:20" x14ac:dyDescent="0.15">
      <c r="A299" s="4" t="s">
        <v>605</v>
      </c>
      <c r="C299" s="5"/>
      <c r="D299" s="8" t="s">
        <v>104</v>
      </c>
      <c r="E299" s="10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</row>
    <row r="300" spans="1:20" x14ac:dyDescent="0.15">
      <c r="A300" s="4" t="s">
        <v>605</v>
      </c>
      <c r="C300" s="5"/>
      <c r="D300" s="9" t="s">
        <v>105</v>
      </c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</row>
    <row r="301" spans="1:20" x14ac:dyDescent="0.15">
      <c r="A301" s="4" t="s">
        <v>605</v>
      </c>
      <c r="B301" s="82" t="s">
        <v>677</v>
      </c>
      <c r="C301" s="5"/>
      <c r="D301" s="9" t="s">
        <v>375</v>
      </c>
      <c r="E301" s="61">
        <v>2.5</v>
      </c>
      <c r="F301" s="61">
        <v>2.5</v>
      </c>
      <c r="G301" s="61">
        <v>2.5</v>
      </c>
      <c r="H301" s="61">
        <v>2.5</v>
      </c>
      <c r="I301" s="61">
        <v>2.5</v>
      </c>
      <c r="J301" s="61">
        <v>2.5</v>
      </c>
      <c r="K301" s="61">
        <v>2.5</v>
      </c>
      <c r="L301" s="61">
        <v>2.5</v>
      </c>
      <c r="M301" s="61">
        <v>2.5</v>
      </c>
      <c r="N301" s="61">
        <v>2.5</v>
      </c>
      <c r="O301" s="61">
        <v>2.5</v>
      </c>
      <c r="P301" s="61">
        <v>2.5</v>
      </c>
      <c r="Q301" s="61">
        <v>2.5</v>
      </c>
      <c r="R301" s="61">
        <v>2.5</v>
      </c>
      <c r="S301" s="61">
        <v>2.5</v>
      </c>
      <c r="T301" s="61">
        <v>2.5</v>
      </c>
    </row>
    <row r="302" spans="1:20" x14ac:dyDescent="0.15">
      <c r="A302" s="4" t="s">
        <v>605</v>
      </c>
      <c r="C302" s="5"/>
      <c r="D302" s="9" t="s">
        <v>376</v>
      </c>
      <c r="E302" s="61">
        <v>2.5</v>
      </c>
      <c r="F302" s="61">
        <v>2.5</v>
      </c>
      <c r="G302" s="61">
        <v>2.5</v>
      </c>
      <c r="H302" s="61">
        <v>2.5</v>
      </c>
      <c r="I302" s="61">
        <v>2.5</v>
      </c>
      <c r="J302" s="61">
        <v>2.5</v>
      </c>
      <c r="K302" s="61">
        <v>2.5</v>
      </c>
      <c r="L302" s="61">
        <v>2.5</v>
      </c>
      <c r="M302" s="61">
        <v>2.5</v>
      </c>
      <c r="N302" s="61">
        <v>2.5</v>
      </c>
      <c r="O302" s="61">
        <v>2.5</v>
      </c>
      <c r="P302" s="61">
        <v>2.5</v>
      </c>
      <c r="Q302" s="61">
        <v>2.5</v>
      </c>
      <c r="R302" s="61">
        <v>2.5</v>
      </c>
      <c r="S302" s="61">
        <v>2.5</v>
      </c>
      <c r="T302" s="61">
        <v>2.5</v>
      </c>
    </row>
    <row r="303" spans="1:20" x14ac:dyDescent="0.15">
      <c r="A303" s="4" t="s">
        <v>605</v>
      </c>
      <c r="C303" s="5"/>
      <c r="D303" s="9" t="s">
        <v>106</v>
      </c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</row>
    <row r="304" spans="1:20" x14ac:dyDescent="0.15">
      <c r="A304" s="4" t="s">
        <v>605</v>
      </c>
      <c r="B304" s="82" t="s">
        <v>678</v>
      </c>
      <c r="C304" s="5"/>
      <c r="D304" s="9" t="s">
        <v>310</v>
      </c>
      <c r="E304" s="10">
        <v>0.7</v>
      </c>
      <c r="F304" s="10">
        <v>0.7</v>
      </c>
      <c r="G304" s="10">
        <v>0.7</v>
      </c>
      <c r="H304" s="10">
        <v>0.7</v>
      </c>
      <c r="I304" s="10">
        <v>0.7</v>
      </c>
      <c r="J304" s="10">
        <v>0.7</v>
      </c>
      <c r="K304" s="10">
        <v>0.7</v>
      </c>
      <c r="L304" s="10">
        <v>0.7</v>
      </c>
      <c r="M304" s="10">
        <v>0.7</v>
      </c>
      <c r="N304" s="10">
        <v>0.7</v>
      </c>
      <c r="O304" s="10">
        <v>0.7</v>
      </c>
      <c r="P304" s="10">
        <v>0.7</v>
      </c>
      <c r="Q304" s="10">
        <v>0.7</v>
      </c>
      <c r="R304" s="10">
        <v>0.7</v>
      </c>
      <c r="S304" s="10">
        <v>0.7</v>
      </c>
      <c r="T304" s="10">
        <v>0.7</v>
      </c>
    </row>
    <row r="305" spans="1:20" x14ac:dyDescent="0.15">
      <c r="A305" s="4" t="s">
        <v>605</v>
      </c>
      <c r="C305" s="5"/>
      <c r="D305" s="9" t="s">
        <v>362</v>
      </c>
      <c r="E305" s="10">
        <v>1</v>
      </c>
      <c r="F305" s="10">
        <v>1</v>
      </c>
      <c r="G305" s="10">
        <v>1</v>
      </c>
      <c r="H305" s="10">
        <v>1</v>
      </c>
      <c r="I305" s="10">
        <v>1</v>
      </c>
      <c r="J305" s="10">
        <v>1</v>
      </c>
      <c r="K305" s="10">
        <v>1</v>
      </c>
      <c r="L305" s="10">
        <v>1</v>
      </c>
      <c r="M305" s="10">
        <v>1</v>
      </c>
      <c r="N305" s="10">
        <v>1</v>
      </c>
      <c r="O305" s="10">
        <v>1</v>
      </c>
      <c r="P305" s="10">
        <v>1</v>
      </c>
      <c r="Q305" s="10">
        <v>1</v>
      </c>
      <c r="R305" s="10">
        <v>1</v>
      </c>
      <c r="S305" s="10">
        <v>1</v>
      </c>
      <c r="T305" s="10">
        <v>1</v>
      </c>
    </row>
    <row r="306" spans="1:20" x14ac:dyDescent="0.15">
      <c r="A306" s="4" t="s">
        <v>605</v>
      </c>
      <c r="C306" s="5"/>
      <c r="D306" s="8" t="s">
        <v>304</v>
      </c>
      <c r="E306" s="7"/>
    </row>
    <row r="307" spans="1:20" x14ac:dyDescent="0.15">
      <c r="A307" s="4" t="s">
        <v>605</v>
      </c>
      <c r="C307" s="5"/>
      <c r="D307" s="9" t="s">
        <v>323</v>
      </c>
      <c r="E307" s="10" t="s">
        <v>361</v>
      </c>
      <c r="F307" s="10" t="s">
        <v>361</v>
      </c>
      <c r="G307" s="10" t="s">
        <v>361</v>
      </c>
      <c r="H307" s="10" t="s">
        <v>361</v>
      </c>
      <c r="I307" s="10" t="s">
        <v>361</v>
      </c>
      <c r="J307" s="10" t="s">
        <v>361</v>
      </c>
      <c r="K307" s="10" t="s">
        <v>361</v>
      </c>
      <c r="L307" s="10" t="s">
        <v>361</v>
      </c>
      <c r="M307" s="10" t="s">
        <v>361</v>
      </c>
      <c r="N307" s="10" t="s">
        <v>361</v>
      </c>
      <c r="O307" s="10" t="s">
        <v>361</v>
      </c>
      <c r="P307" s="10" t="s">
        <v>361</v>
      </c>
      <c r="Q307" s="10" t="s">
        <v>361</v>
      </c>
      <c r="R307" s="10" t="s">
        <v>361</v>
      </c>
      <c r="S307" s="10" t="s">
        <v>361</v>
      </c>
      <c r="T307" s="10" t="s">
        <v>361</v>
      </c>
    </row>
    <row r="308" spans="1:20" x14ac:dyDescent="0.15">
      <c r="A308" s="4" t="s">
        <v>605</v>
      </c>
      <c r="C308" s="5"/>
      <c r="D308" s="9" t="s">
        <v>324</v>
      </c>
      <c r="E308" s="10" t="s">
        <v>361</v>
      </c>
      <c r="F308" s="10" t="s">
        <v>361</v>
      </c>
      <c r="G308" s="10" t="s">
        <v>361</v>
      </c>
      <c r="H308" s="10" t="s">
        <v>361</v>
      </c>
      <c r="I308" s="10" t="s">
        <v>361</v>
      </c>
      <c r="J308" s="10" t="s">
        <v>361</v>
      </c>
      <c r="K308" s="10" t="s">
        <v>361</v>
      </c>
      <c r="L308" s="10" t="s">
        <v>361</v>
      </c>
      <c r="M308" s="10" t="s">
        <v>361</v>
      </c>
      <c r="N308" s="10" t="s">
        <v>361</v>
      </c>
      <c r="O308" s="10" t="s">
        <v>361</v>
      </c>
      <c r="P308" s="10" t="s">
        <v>361</v>
      </c>
      <c r="Q308" s="10" t="s">
        <v>361</v>
      </c>
      <c r="R308" s="10" t="s">
        <v>361</v>
      </c>
      <c r="S308" s="10" t="s">
        <v>361</v>
      </c>
      <c r="T308" s="10" t="s">
        <v>361</v>
      </c>
    </row>
    <row r="309" spans="1:20" x14ac:dyDescent="0.15">
      <c r="A309" s="4" t="s">
        <v>605</v>
      </c>
      <c r="C309" s="5"/>
      <c r="D309" s="9" t="s">
        <v>538</v>
      </c>
      <c r="E309" s="72" t="s">
        <v>305</v>
      </c>
      <c r="F309" s="72" t="s">
        <v>305</v>
      </c>
      <c r="G309" s="73" t="s">
        <v>377</v>
      </c>
      <c r="H309" s="72" t="s">
        <v>305</v>
      </c>
      <c r="I309" s="73" t="s">
        <v>377</v>
      </c>
      <c r="J309" s="73" t="s">
        <v>377</v>
      </c>
      <c r="K309" s="73" t="s">
        <v>377</v>
      </c>
      <c r="L309" s="72" t="s">
        <v>305</v>
      </c>
      <c r="M309" s="73" t="s">
        <v>377</v>
      </c>
      <c r="N309" s="73" t="s">
        <v>377</v>
      </c>
      <c r="O309" s="73" t="s">
        <v>377</v>
      </c>
      <c r="P309" s="73" t="s">
        <v>377</v>
      </c>
      <c r="Q309" s="73" t="s">
        <v>377</v>
      </c>
      <c r="R309" s="73" t="s">
        <v>377</v>
      </c>
      <c r="S309" s="73" t="s">
        <v>377</v>
      </c>
      <c r="T309" s="73" t="s">
        <v>377</v>
      </c>
    </row>
    <row r="310" spans="1:20" x14ac:dyDescent="0.15">
      <c r="A310" s="4" t="s">
        <v>605</v>
      </c>
      <c r="B310" s="85" t="s">
        <v>700</v>
      </c>
      <c r="C310" s="5"/>
      <c r="D310" s="8" t="s">
        <v>229</v>
      </c>
      <c r="E310" s="10">
        <f>SUM(E311:E326)</f>
        <v>89.47</v>
      </c>
      <c r="F310" s="10">
        <f t="shared" ref="F310:T310" si="3">SUM(F311:F326)</f>
        <v>89.54</v>
      </c>
      <c r="G310" s="10">
        <f t="shared" si="3"/>
        <v>91.830000000000013</v>
      </c>
      <c r="H310" s="10">
        <f t="shared" si="3"/>
        <v>91.31</v>
      </c>
      <c r="I310" s="10">
        <f t="shared" si="3"/>
        <v>89.449999999999989</v>
      </c>
      <c r="J310" s="10">
        <f t="shared" si="3"/>
        <v>91.63</v>
      </c>
      <c r="K310" s="10">
        <f t="shared" si="3"/>
        <v>87.140000000000015</v>
      </c>
      <c r="L310" s="10">
        <f t="shared" si="3"/>
        <v>90.19</v>
      </c>
      <c r="M310" s="10">
        <f t="shared" si="3"/>
        <v>95.740000000000009</v>
      </c>
      <c r="N310" s="10">
        <f t="shared" si="3"/>
        <v>90.679999999999993</v>
      </c>
      <c r="O310" s="10">
        <f t="shared" si="3"/>
        <v>91.16</v>
      </c>
      <c r="P310" s="10">
        <f t="shared" si="3"/>
        <v>95.669999999999987</v>
      </c>
      <c r="Q310" s="10">
        <f t="shared" si="3"/>
        <v>91.54</v>
      </c>
      <c r="R310" s="10">
        <f t="shared" si="3"/>
        <v>94.3</v>
      </c>
      <c r="S310" s="10">
        <f t="shared" si="3"/>
        <v>92.46</v>
      </c>
      <c r="T310" s="10">
        <f t="shared" si="3"/>
        <v>94.81</v>
      </c>
    </row>
    <row r="311" spans="1:20" x14ac:dyDescent="0.15">
      <c r="A311" s="4" t="s">
        <v>605</v>
      </c>
      <c r="C311" s="5"/>
      <c r="D311" s="9" t="s">
        <v>363</v>
      </c>
      <c r="E311" s="10">
        <v>0.15</v>
      </c>
      <c r="F311" s="10">
        <v>0.33</v>
      </c>
      <c r="G311" s="10">
        <v>0.22</v>
      </c>
      <c r="H311" s="10">
        <v>0.4</v>
      </c>
      <c r="I311" s="10">
        <v>0.22</v>
      </c>
      <c r="J311" s="10">
        <v>0.28000000000000003</v>
      </c>
      <c r="K311" s="10">
        <v>0.26</v>
      </c>
      <c r="L311" s="10">
        <v>0.33</v>
      </c>
      <c r="M311" s="10">
        <v>0.41</v>
      </c>
      <c r="N311" s="10">
        <v>0.27</v>
      </c>
      <c r="O311" s="10">
        <v>0.43</v>
      </c>
      <c r="P311" s="10">
        <v>0.48</v>
      </c>
      <c r="Q311" s="10">
        <v>0.43</v>
      </c>
      <c r="R311" s="10">
        <v>0.51</v>
      </c>
      <c r="S311" s="10">
        <v>0.44</v>
      </c>
      <c r="T311" s="10">
        <v>0.49</v>
      </c>
    </row>
    <row r="312" spans="1:20" x14ac:dyDescent="0.15">
      <c r="A312" s="4" t="s">
        <v>605</v>
      </c>
      <c r="C312" s="5"/>
      <c r="D312" s="9" t="s">
        <v>321</v>
      </c>
      <c r="E312" s="10">
        <v>1.84</v>
      </c>
      <c r="F312" s="10">
        <v>1.84</v>
      </c>
      <c r="G312" s="10">
        <v>1.84</v>
      </c>
      <c r="H312" s="10">
        <v>1.84</v>
      </c>
      <c r="I312" s="10">
        <v>1.84</v>
      </c>
      <c r="J312" s="10">
        <v>1.84</v>
      </c>
      <c r="K312" s="10">
        <v>1.84</v>
      </c>
      <c r="L312" s="10">
        <v>1.84</v>
      </c>
      <c r="M312" s="10">
        <v>1.84</v>
      </c>
      <c r="N312" s="10">
        <v>1.84</v>
      </c>
      <c r="O312" s="10">
        <v>1.84</v>
      </c>
      <c r="P312" s="10">
        <v>1.84</v>
      </c>
      <c r="Q312" s="10">
        <v>1.84</v>
      </c>
      <c r="R312" s="10">
        <v>1.84</v>
      </c>
      <c r="S312" s="10">
        <v>1.84</v>
      </c>
      <c r="T312" s="10">
        <v>1.84</v>
      </c>
    </row>
    <row r="313" spans="1:20" x14ac:dyDescent="0.15">
      <c r="A313" s="4" t="s">
        <v>605</v>
      </c>
      <c r="C313" s="5"/>
      <c r="D313" s="9" t="s">
        <v>322</v>
      </c>
      <c r="E313" s="10">
        <v>0.04</v>
      </c>
      <c r="F313" s="10">
        <v>0.04</v>
      </c>
      <c r="G313" s="10">
        <v>0.04</v>
      </c>
      <c r="H313" s="10">
        <v>0.04</v>
      </c>
      <c r="I313" s="10">
        <v>0.04</v>
      </c>
      <c r="J313" s="10">
        <v>0.04</v>
      </c>
      <c r="K313" s="10">
        <v>0.04</v>
      </c>
      <c r="L313" s="10">
        <v>0.04</v>
      </c>
      <c r="M313" s="10">
        <v>0.04</v>
      </c>
      <c r="N313" s="10">
        <v>0.04</v>
      </c>
      <c r="O313" s="10">
        <v>0.04</v>
      </c>
      <c r="P313" s="10">
        <v>0.04</v>
      </c>
      <c r="Q313" s="10">
        <v>0.04</v>
      </c>
      <c r="R313" s="10">
        <v>0.04</v>
      </c>
      <c r="S313" s="10">
        <v>0.04</v>
      </c>
      <c r="T313" s="10">
        <v>0.04</v>
      </c>
    </row>
    <row r="314" spans="1:20" x14ac:dyDescent="0.15">
      <c r="A314" s="4" t="s">
        <v>605</v>
      </c>
      <c r="C314" s="5"/>
      <c r="D314" s="9" t="s">
        <v>311</v>
      </c>
      <c r="E314" s="10">
        <v>0.24</v>
      </c>
      <c r="F314" s="10">
        <v>0.24</v>
      </c>
      <c r="G314" s="10">
        <v>0.24</v>
      </c>
      <c r="H314" s="10">
        <v>0.24</v>
      </c>
      <c r="I314" s="10">
        <v>0.24</v>
      </c>
      <c r="J314" s="10">
        <v>0.24</v>
      </c>
      <c r="K314" s="10">
        <v>0.24</v>
      </c>
      <c r="L314" s="10">
        <v>0.24</v>
      </c>
      <c r="M314" s="10">
        <v>0.24</v>
      </c>
      <c r="N314" s="10">
        <v>0.24</v>
      </c>
      <c r="O314" s="10">
        <v>0.24</v>
      </c>
      <c r="P314" s="10">
        <v>0.24</v>
      </c>
      <c r="Q314" s="10">
        <v>0.24</v>
      </c>
      <c r="R314" s="10">
        <v>0.24</v>
      </c>
      <c r="S314" s="10">
        <v>0.24</v>
      </c>
      <c r="T314" s="10">
        <v>0.24</v>
      </c>
    </row>
    <row r="315" spans="1:20" x14ac:dyDescent="0.15">
      <c r="A315" s="4" t="s">
        <v>605</v>
      </c>
      <c r="C315" s="5"/>
      <c r="D315" s="9" t="s">
        <v>312</v>
      </c>
      <c r="E315" s="10">
        <v>1.34</v>
      </c>
      <c r="F315" s="10">
        <v>1.36</v>
      </c>
      <c r="G315" s="10">
        <v>1.58</v>
      </c>
      <c r="H315" s="10">
        <v>1.3</v>
      </c>
      <c r="I315" s="10">
        <v>1.55</v>
      </c>
      <c r="J315" s="10">
        <v>1.51</v>
      </c>
      <c r="K315" s="10">
        <v>1.37</v>
      </c>
      <c r="L315" s="10">
        <v>1.3</v>
      </c>
      <c r="M315" s="10">
        <v>1.53</v>
      </c>
      <c r="N315" s="10">
        <v>1.39</v>
      </c>
      <c r="O315" s="10">
        <v>1.36</v>
      </c>
      <c r="P315" s="10">
        <v>1.48</v>
      </c>
      <c r="Q315" s="10">
        <v>1.35</v>
      </c>
      <c r="R315" s="10">
        <v>1.42</v>
      </c>
      <c r="S315" s="10">
        <v>1.5</v>
      </c>
      <c r="T315" s="10">
        <v>1.68</v>
      </c>
    </row>
    <row r="316" spans="1:20" x14ac:dyDescent="0.15">
      <c r="A316" s="4" t="s">
        <v>605</v>
      </c>
      <c r="C316" s="5"/>
      <c r="D316" s="9" t="s">
        <v>318</v>
      </c>
      <c r="E316" s="10">
        <v>0.37</v>
      </c>
      <c r="F316" s="10">
        <v>0.37</v>
      </c>
      <c r="G316" s="10">
        <v>0.41</v>
      </c>
      <c r="H316" s="10">
        <v>0.36</v>
      </c>
      <c r="I316" s="10">
        <v>0.43</v>
      </c>
      <c r="J316" s="10">
        <v>0.39</v>
      </c>
      <c r="K316" s="10">
        <v>0.37</v>
      </c>
      <c r="L316" s="10">
        <v>0.35</v>
      </c>
      <c r="M316" s="10">
        <v>0.41</v>
      </c>
      <c r="N316" s="10">
        <v>0.38</v>
      </c>
      <c r="O316" s="10">
        <v>0.36</v>
      </c>
      <c r="P316" s="10">
        <v>0.39</v>
      </c>
      <c r="Q316" s="10">
        <v>0.35</v>
      </c>
      <c r="R316" s="10">
        <v>0.37</v>
      </c>
      <c r="S316" s="10">
        <v>0.39</v>
      </c>
      <c r="T316" s="10">
        <v>0.44</v>
      </c>
    </row>
    <row r="317" spans="1:20" x14ac:dyDescent="0.15">
      <c r="A317" s="4" t="s">
        <v>605</v>
      </c>
      <c r="C317" s="5"/>
      <c r="D317" s="9" t="s">
        <v>313</v>
      </c>
      <c r="E317" s="10">
        <v>1.36</v>
      </c>
      <c r="F317" s="10">
        <v>1.37</v>
      </c>
      <c r="G317" s="10">
        <v>1.57</v>
      </c>
      <c r="H317" s="10">
        <v>1.29</v>
      </c>
      <c r="I317" s="10">
        <v>1.46</v>
      </c>
      <c r="J317" s="10">
        <v>1.49</v>
      </c>
      <c r="K317" s="10">
        <v>1.19</v>
      </c>
      <c r="L317" s="10">
        <v>1.29</v>
      </c>
      <c r="M317" s="10">
        <v>1.52</v>
      </c>
      <c r="N317" s="10">
        <v>1.31</v>
      </c>
      <c r="O317" s="10">
        <v>1.35</v>
      </c>
      <c r="P317" s="10">
        <v>1.46</v>
      </c>
      <c r="Q317" s="10">
        <v>1.33</v>
      </c>
      <c r="R317" s="10">
        <v>1.4</v>
      </c>
      <c r="S317" s="10">
        <v>1.46</v>
      </c>
      <c r="T317" s="10">
        <v>1.56</v>
      </c>
    </row>
    <row r="318" spans="1:20" x14ac:dyDescent="0.15">
      <c r="A318" s="4" t="s">
        <v>605</v>
      </c>
      <c r="C318" s="5"/>
      <c r="D318" s="9" t="s">
        <v>319</v>
      </c>
      <c r="E318" s="10">
        <v>0.37</v>
      </c>
      <c r="F318" s="10">
        <v>0.37</v>
      </c>
      <c r="G318" s="10">
        <v>0.41</v>
      </c>
      <c r="H318" s="10">
        <v>0.36</v>
      </c>
      <c r="I318" s="10">
        <v>0.41</v>
      </c>
      <c r="J318" s="10">
        <v>0.39</v>
      </c>
      <c r="K318" s="10">
        <v>0.32</v>
      </c>
      <c r="L318" s="10">
        <v>0.35</v>
      </c>
      <c r="M318" s="10">
        <v>0.41</v>
      </c>
      <c r="N318" s="10">
        <v>0.36</v>
      </c>
      <c r="O318" s="10">
        <v>0.36</v>
      </c>
      <c r="P318" s="10">
        <v>0.39</v>
      </c>
      <c r="Q318" s="10">
        <v>0.35</v>
      </c>
      <c r="R318" s="10">
        <v>0.37</v>
      </c>
      <c r="S318" s="10">
        <v>0.38</v>
      </c>
      <c r="T318" s="10">
        <v>0.41</v>
      </c>
    </row>
    <row r="319" spans="1:20" x14ac:dyDescent="0.15">
      <c r="A319" s="4" t="s">
        <v>605</v>
      </c>
      <c r="C319" s="5"/>
      <c r="D319" s="9" t="s">
        <v>314</v>
      </c>
      <c r="E319" s="10">
        <v>20.45</v>
      </c>
      <c r="F319" s="10">
        <v>20.45</v>
      </c>
      <c r="G319" s="10">
        <v>20.45</v>
      </c>
      <c r="H319" s="10">
        <v>20.45</v>
      </c>
      <c r="I319" s="10">
        <v>20.45</v>
      </c>
      <c r="J319" s="10">
        <v>20.45</v>
      </c>
      <c r="K319" s="10">
        <v>20.45</v>
      </c>
      <c r="L319" s="10">
        <v>20.45</v>
      </c>
      <c r="M319" s="10">
        <v>20.45</v>
      </c>
      <c r="N319" s="10">
        <v>20.45</v>
      </c>
      <c r="O319" s="10">
        <v>20.45</v>
      </c>
      <c r="P319" s="10">
        <v>20.45</v>
      </c>
      <c r="Q319" s="10">
        <v>20.45</v>
      </c>
      <c r="R319" s="10">
        <v>20.45</v>
      </c>
      <c r="S319" s="10">
        <v>20.45</v>
      </c>
      <c r="T319" s="10">
        <v>20.45</v>
      </c>
    </row>
    <row r="320" spans="1:20" x14ac:dyDescent="0.15">
      <c r="A320" s="4" t="s">
        <v>605</v>
      </c>
      <c r="C320" s="5"/>
      <c r="D320" s="9" t="s">
        <v>320</v>
      </c>
      <c r="E320" s="10">
        <v>1.36</v>
      </c>
      <c r="F320" s="10">
        <v>1.39</v>
      </c>
      <c r="G320" s="10">
        <v>1.57</v>
      </c>
      <c r="H320" s="10">
        <v>1.43</v>
      </c>
      <c r="I320" s="10">
        <v>1.82</v>
      </c>
      <c r="J320" s="10">
        <v>1.52</v>
      </c>
      <c r="K320" s="10">
        <v>2.0299999999999998</v>
      </c>
      <c r="L320" s="10">
        <v>1.3</v>
      </c>
      <c r="M320" s="10">
        <v>1.39</v>
      </c>
      <c r="N320" s="10">
        <v>1.93</v>
      </c>
      <c r="O320" s="10">
        <v>1.31</v>
      </c>
      <c r="P320" s="10">
        <v>1.33</v>
      </c>
      <c r="Q320" s="10">
        <v>1.34</v>
      </c>
      <c r="R320" s="10">
        <v>1.44</v>
      </c>
      <c r="S320" s="10">
        <v>1.59</v>
      </c>
      <c r="T320" s="10">
        <v>2.65</v>
      </c>
    </row>
    <row r="321" spans="1:20" x14ac:dyDescent="0.15">
      <c r="A321" s="4" t="s">
        <v>605</v>
      </c>
      <c r="C321" s="5"/>
      <c r="D321" s="9" t="s">
        <v>315</v>
      </c>
      <c r="E321" s="10">
        <v>20.45</v>
      </c>
      <c r="F321" s="10">
        <v>20.45</v>
      </c>
      <c r="G321" s="10">
        <v>20.45</v>
      </c>
      <c r="H321" s="10">
        <v>20.45</v>
      </c>
      <c r="I321" s="10">
        <v>20.45</v>
      </c>
      <c r="J321" s="10">
        <v>20.45</v>
      </c>
      <c r="K321" s="10">
        <v>20.45</v>
      </c>
      <c r="L321" s="10">
        <v>20.45</v>
      </c>
      <c r="M321" s="10">
        <v>20.45</v>
      </c>
      <c r="N321" s="10">
        <v>20.45</v>
      </c>
      <c r="O321" s="10">
        <v>20.45</v>
      </c>
      <c r="P321" s="10">
        <v>20.45</v>
      </c>
      <c r="Q321" s="10">
        <v>20.45</v>
      </c>
      <c r="R321" s="10">
        <v>20.45</v>
      </c>
      <c r="S321" s="10">
        <v>20.45</v>
      </c>
      <c r="T321" s="10">
        <v>20.45</v>
      </c>
    </row>
    <row r="322" spans="1:20" x14ac:dyDescent="0.15">
      <c r="A322" s="4" t="s">
        <v>605</v>
      </c>
      <c r="C322" s="5"/>
      <c r="D322" s="9" t="s">
        <v>316</v>
      </c>
      <c r="E322" s="10">
        <v>1.1200000000000001</v>
      </c>
      <c r="F322" s="10">
        <v>1.1299999999999999</v>
      </c>
      <c r="G322" s="10">
        <v>1.31</v>
      </c>
      <c r="H322" s="10">
        <v>1.1200000000000001</v>
      </c>
      <c r="I322" s="10">
        <v>1.25</v>
      </c>
      <c r="J322" s="10">
        <v>1.22</v>
      </c>
      <c r="K322" s="10">
        <v>1.07</v>
      </c>
      <c r="L322" s="10">
        <v>1.1200000000000001</v>
      </c>
      <c r="M322" s="10">
        <v>1.24</v>
      </c>
      <c r="N322" s="10">
        <v>1.21</v>
      </c>
      <c r="O322" s="10">
        <v>1.17</v>
      </c>
      <c r="P322" s="10">
        <v>1.2</v>
      </c>
      <c r="Q322" s="10">
        <v>1.18</v>
      </c>
      <c r="R322" s="10">
        <v>1.21</v>
      </c>
      <c r="S322" s="10">
        <v>1.29</v>
      </c>
      <c r="T322" s="10">
        <v>1.55</v>
      </c>
    </row>
    <row r="323" spans="1:20" x14ac:dyDescent="0.15">
      <c r="A323" s="4" t="s">
        <v>605</v>
      </c>
      <c r="C323" s="5"/>
      <c r="D323" s="9" t="s">
        <v>317</v>
      </c>
      <c r="E323" s="10">
        <v>1.17</v>
      </c>
      <c r="F323" s="10">
        <v>1.17</v>
      </c>
      <c r="G323" s="10">
        <v>1.34</v>
      </c>
      <c r="H323" s="10">
        <v>1.1499999999999999</v>
      </c>
      <c r="I323" s="10">
        <v>1.22</v>
      </c>
      <c r="J323" s="10">
        <v>1.24</v>
      </c>
      <c r="K323" s="10">
        <v>0.95</v>
      </c>
      <c r="L323" s="10">
        <v>1.1499999999999999</v>
      </c>
      <c r="M323" s="10">
        <v>1.28</v>
      </c>
      <c r="N323" s="10">
        <v>1.1499999999999999</v>
      </c>
      <c r="O323" s="10">
        <v>1.19</v>
      </c>
      <c r="P323" s="10">
        <v>1.23</v>
      </c>
      <c r="Q323" s="10">
        <v>1.2</v>
      </c>
      <c r="R323" s="10">
        <v>1.23</v>
      </c>
      <c r="S323" s="10">
        <v>1.3</v>
      </c>
      <c r="T323" s="10">
        <v>1.47</v>
      </c>
    </row>
    <row r="324" spans="1:20" x14ac:dyDescent="0.15">
      <c r="A324" s="4" t="s">
        <v>605</v>
      </c>
      <c r="C324" s="5"/>
      <c r="D324" s="9" t="s">
        <v>323</v>
      </c>
      <c r="E324" s="10">
        <v>2.38</v>
      </c>
      <c r="F324" s="10">
        <v>2.38</v>
      </c>
      <c r="G324" s="10">
        <v>2.38</v>
      </c>
      <c r="H324" s="10">
        <v>2.38</v>
      </c>
      <c r="I324" s="10">
        <v>2.38</v>
      </c>
      <c r="J324" s="10">
        <v>2.38</v>
      </c>
      <c r="K324" s="10">
        <v>2.38</v>
      </c>
      <c r="L324" s="10">
        <v>2.38</v>
      </c>
      <c r="M324" s="10">
        <v>2.38</v>
      </c>
      <c r="N324" s="10">
        <v>2.38</v>
      </c>
      <c r="O324" s="10">
        <v>2.38</v>
      </c>
      <c r="P324" s="10">
        <v>2.38</v>
      </c>
      <c r="Q324" s="10">
        <v>2.38</v>
      </c>
      <c r="R324" s="10">
        <v>2.38</v>
      </c>
      <c r="S324" s="10">
        <v>2.38</v>
      </c>
      <c r="T324" s="10">
        <v>2.38</v>
      </c>
    </row>
    <row r="325" spans="1:20" x14ac:dyDescent="0.15">
      <c r="A325" s="4" t="s">
        <v>605</v>
      </c>
      <c r="C325" s="5"/>
      <c r="D325" s="9" t="s">
        <v>324</v>
      </c>
      <c r="E325" s="10">
        <v>0.16</v>
      </c>
      <c r="F325" s="10">
        <v>0.16</v>
      </c>
      <c r="G325" s="10">
        <v>0.16</v>
      </c>
      <c r="H325" s="10">
        <v>0.16</v>
      </c>
      <c r="I325" s="10">
        <v>0.16</v>
      </c>
      <c r="J325" s="10">
        <v>0.16</v>
      </c>
      <c r="K325" s="10">
        <v>0.16</v>
      </c>
      <c r="L325" s="10">
        <v>0.16</v>
      </c>
      <c r="M325" s="10">
        <v>0.16</v>
      </c>
      <c r="N325" s="10">
        <v>0.16</v>
      </c>
      <c r="O325" s="10">
        <v>0.16</v>
      </c>
      <c r="P325" s="10">
        <v>0.16</v>
      </c>
      <c r="Q325" s="10">
        <v>0.16</v>
      </c>
      <c r="R325" s="10">
        <v>0.16</v>
      </c>
      <c r="S325" s="10">
        <v>0.16</v>
      </c>
      <c r="T325" s="10">
        <v>0.16</v>
      </c>
    </row>
    <row r="326" spans="1:20" x14ac:dyDescent="0.15">
      <c r="A326" s="4" t="s">
        <v>605</v>
      </c>
      <c r="C326" s="5"/>
      <c r="D326" s="9" t="s">
        <v>538</v>
      </c>
      <c r="E326" s="10">
        <v>36.67</v>
      </c>
      <c r="F326" s="10">
        <v>36.49</v>
      </c>
      <c r="G326" s="10">
        <v>37.86</v>
      </c>
      <c r="H326" s="10">
        <v>38.340000000000003</v>
      </c>
      <c r="I326" s="10">
        <v>35.53</v>
      </c>
      <c r="J326" s="10">
        <v>38.03</v>
      </c>
      <c r="K326" s="10">
        <v>34.020000000000003</v>
      </c>
      <c r="L326" s="10">
        <v>37.44</v>
      </c>
      <c r="M326" s="10">
        <v>41.99</v>
      </c>
      <c r="N326" s="10">
        <v>37.119999999999997</v>
      </c>
      <c r="O326" s="10">
        <v>38.07</v>
      </c>
      <c r="P326" s="10">
        <v>42.15</v>
      </c>
      <c r="Q326" s="10">
        <v>38.450000000000003</v>
      </c>
      <c r="R326" s="10">
        <v>40.79</v>
      </c>
      <c r="S326" s="10">
        <v>38.549999999999997</v>
      </c>
      <c r="T326" s="10">
        <v>39</v>
      </c>
    </row>
    <row r="327" spans="1:20" x14ac:dyDescent="0.15">
      <c r="A327" s="4" t="s">
        <v>605</v>
      </c>
      <c r="C327" s="8" t="s">
        <v>115</v>
      </c>
      <c r="D327" s="2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</row>
    <row r="328" spans="1:20" x14ac:dyDescent="0.15">
      <c r="A328" s="4" t="s">
        <v>605</v>
      </c>
      <c r="C328" s="5"/>
      <c r="D328" s="8" t="s">
        <v>116</v>
      </c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</row>
    <row r="329" spans="1:20" x14ac:dyDescent="0.15">
      <c r="A329" s="4" t="s">
        <v>605</v>
      </c>
      <c r="C329" s="5"/>
      <c r="D329" s="9" t="s">
        <v>193</v>
      </c>
      <c r="E329" s="62">
        <v>7.2333373113477442E-2</v>
      </c>
      <c r="F329" s="62">
        <v>9.8508589786946238E-2</v>
      </c>
      <c r="G329" s="62">
        <v>6.6648017301121631E-2</v>
      </c>
      <c r="H329" s="62">
        <v>9.9303679918663734E-2</v>
      </c>
      <c r="I329" s="62">
        <v>4.1362037439468161E-2</v>
      </c>
      <c r="J329" s="62">
        <v>8.6311811421976511E-2</v>
      </c>
      <c r="K329" s="62">
        <v>0.12326256198535965</v>
      </c>
      <c r="L329" s="62">
        <v>5.6194200705167056E-2</v>
      </c>
      <c r="M329" s="62">
        <v>3.6979050350640787E-2</v>
      </c>
      <c r="N329" s="62">
        <v>6.6149526803598077E-2</v>
      </c>
      <c r="O329" s="62">
        <v>9.6232198129668114E-2</v>
      </c>
      <c r="P329" s="62">
        <v>3.6981004016156796E-2</v>
      </c>
      <c r="Q329" s="62">
        <v>5.2968409977743734E-2</v>
      </c>
      <c r="R329" s="62">
        <v>6.9078463148356778E-2</v>
      </c>
      <c r="S329" s="62">
        <v>5.3533574222354649E-2</v>
      </c>
      <c r="T329" s="62">
        <v>8.9835685455333894E-2</v>
      </c>
    </row>
    <row r="330" spans="1:20" x14ac:dyDescent="0.15">
      <c r="A330" s="4" t="s">
        <v>605</v>
      </c>
      <c r="C330" s="5"/>
      <c r="D330" s="9" t="s">
        <v>230</v>
      </c>
      <c r="E330" s="10">
        <v>47.67</v>
      </c>
      <c r="F330" s="10">
        <v>53.92</v>
      </c>
      <c r="G330" s="10">
        <v>35.130000000000003</v>
      </c>
      <c r="H330" s="10">
        <v>45.34</v>
      </c>
      <c r="I330" s="10">
        <v>17.079999999999998</v>
      </c>
      <c r="J330" s="10">
        <v>36.090000000000003</v>
      </c>
      <c r="K330" s="10">
        <v>39.619999999999997</v>
      </c>
      <c r="L330" s="10">
        <v>24.13</v>
      </c>
      <c r="M330" s="10">
        <v>12.24</v>
      </c>
      <c r="N330" s="10">
        <v>20.87</v>
      </c>
      <c r="O330" s="10">
        <v>37.770000000000003</v>
      </c>
      <c r="P330" s="10">
        <v>11.79</v>
      </c>
      <c r="Q330" s="10">
        <v>20.190000000000001</v>
      </c>
      <c r="R330" s="10">
        <v>21.09</v>
      </c>
      <c r="S330" s="10">
        <v>17.68</v>
      </c>
      <c r="T330" s="10">
        <v>24.4</v>
      </c>
    </row>
    <row r="331" spans="1:20" x14ac:dyDescent="0.15">
      <c r="A331" s="4" t="s">
        <v>605</v>
      </c>
      <c r="C331" s="5"/>
      <c r="D331" s="8" t="s">
        <v>117</v>
      </c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</row>
    <row r="332" spans="1:20" x14ac:dyDescent="0.15">
      <c r="A332" s="4" t="s">
        <v>605</v>
      </c>
      <c r="C332" s="5"/>
      <c r="D332" s="9" t="s">
        <v>194</v>
      </c>
      <c r="E332" s="62">
        <v>1.1450935805162307E-2</v>
      </c>
      <c r="F332" s="62">
        <v>8.1735189918639706E-3</v>
      </c>
      <c r="G332" s="62">
        <v>8.5403568421945665E-3</v>
      </c>
      <c r="H332" s="62">
        <v>1.0615876536238735E-2</v>
      </c>
      <c r="I332" s="62">
        <v>8.4063903966796333E-3</v>
      </c>
      <c r="J332" s="62">
        <v>8.0689032984058839E-3</v>
      </c>
      <c r="K332" s="62">
        <v>8.4199890435569663E-3</v>
      </c>
      <c r="L332" s="62">
        <v>1.0013874194206601E-2</v>
      </c>
      <c r="M332" s="62">
        <v>7.1612168609202862E-3</v>
      </c>
      <c r="N332" s="62">
        <v>8.304717938521047E-3</v>
      </c>
      <c r="O332" s="62">
        <v>8.8123952352442206E-3</v>
      </c>
      <c r="P332" s="62">
        <v>7.1605591535840321E-3</v>
      </c>
      <c r="Q332" s="62">
        <v>7.9621140848607289E-3</v>
      </c>
      <c r="R332" s="62">
        <v>8.6554229800899253E-3</v>
      </c>
      <c r="S332" s="62">
        <v>7.9592289673665623E-3</v>
      </c>
      <c r="T332" s="62">
        <v>4.1816567340365032E-3</v>
      </c>
    </row>
    <row r="333" spans="1:20" x14ac:dyDescent="0.15">
      <c r="A333" s="4" t="s">
        <v>605</v>
      </c>
      <c r="C333" s="5"/>
      <c r="D333" s="9" t="s">
        <v>230</v>
      </c>
      <c r="E333" s="10">
        <v>5.35</v>
      </c>
      <c r="F333" s="10">
        <v>5.08</v>
      </c>
      <c r="G333" s="10">
        <v>4.6100000000000003</v>
      </c>
      <c r="H333" s="10">
        <v>8.25</v>
      </c>
      <c r="I333" s="10">
        <v>5.43</v>
      </c>
      <c r="J333" s="10">
        <v>5.13</v>
      </c>
      <c r="K333" s="10">
        <v>6.54</v>
      </c>
      <c r="L333" s="10">
        <v>9.34</v>
      </c>
      <c r="M333" s="10">
        <v>6.01</v>
      </c>
      <c r="N333" s="10">
        <v>7.8</v>
      </c>
      <c r="O333" s="10">
        <v>9.59</v>
      </c>
      <c r="P333" s="10">
        <v>7.06</v>
      </c>
      <c r="Q333" s="10">
        <v>9.81</v>
      </c>
      <c r="R333" s="10">
        <v>10.06</v>
      </c>
      <c r="S333" s="10">
        <v>11.23</v>
      </c>
      <c r="T333" s="10">
        <v>7.71</v>
      </c>
    </row>
    <row r="334" spans="1:20" x14ac:dyDescent="0.15">
      <c r="A334" s="4" t="s">
        <v>605</v>
      </c>
      <c r="C334" s="5"/>
      <c r="D334" s="8" t="s">
        <v>118</v>
      </c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</row>
    <row r="335" spans="1:20" x14ac:dyDescent="0.15">
      <c r="A335" s="4" t="s">
        <v>605</v>
      </c>
      <c r="C335" s="5"/>
      <c r="D335" s="9" t="s">
        <v>231</v>
      </c>
      <c r="E335" s="10">
        <v>53.01</v>
      </c>
      <c r="F335" s="10">
        <v>59</v>
      </c>
      <c r="G335" s="10">
        <v>39.75</v>
      </c>
      <c r="H335" s="10">
        <v>53.59</v>
      </c>
      <c r="I335" s="10">
        <v>22.51</v>
      </c>
      <c r="J335" s="10">
        <v>41.22</v>
      </c>
      <c r="K335" s="10">
        <v>46.16</v>
      </c>
      <c r="L335" s="10">
        <v>33.47</v>
      </c>
      <c r="M335" s="10">
        <v>18.25</v>
      </c>
      <c r="N335" s="10">
        <v>28.67</v>
      </c>
      <c r="O335" s="10">
        <v>47.36</v>
      </c>
      <c r="P335" s="10">
        <v>18.850000000000001</v>
      </c>
      <c r="Q335" s="10">
        <v>30</v>
      </c>
      <c r="R335" s="10">
        <v>31.16</v>
      </c>
      <c r="S335" s="10">
        <v>28.92</v>
      </c>
      <c r="T335" s="10">
        <v>32.11</v>
      </c>
    </row>
    <row r="336" spans="1:20" x14ac:dyDescent="0.15">
      <c r="A336" s="4" t="s">
        <v>605</v>
      </c>
      <c r="C336" s="8" t="s">
        <v>119</v>
      </c>
      <c r="D336" s="2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</row>
    <row r="337" spans="1:20" x14ac:dyDescent="0.15">
      <c r="A337" s="4" t="s">
        <v>605</v>
      </c>
      <c r="C337" s="5"/>
      <c r="D337" s="8" t="s">
        <v>120</v>
      </c>
    </row>
    <row r="338" spans="1:20" x14ac:dyDescent="0.15">
      <c r="A338" s="4" t="s">
        <v>605</v>
      </c>
      <c r="C338" s="5"/>
      <c r="D338" s="9" t="s">
        <v>112</v>
      </c>
      <c r="E338" s="11">
        <v>400</v>
      </c>
      <c r="F338" s="11">
        <v>341.66666666666669</v>
      </c>
      <c r="G338" s="11">
        <v>1311.1111111111111</v>
      </c>
      <c r="H338" s="11">
        <v>119.44444444444444</v>
      </c>
      <c r="I338" s="11">
        <v>27.777777777777779</v>
      </c>
      <c r="J338" s="11">
        <v>858.33333333333337</v>
      </c>
      <c r="K338" s="11">
        <v>0</v>
      </c>
      <c r="L338" s="11">
        <v>58.333333333333336</v>
      </c>
      <c r="M338" s="11">
        <v>152.77777777777777</v>
      </c>
      <c r="N338" s="11">
        <v>0</v>
      </c>
      <c r="O338" s="11">
        <v>86.111111111111114</v>
      </c>
      <c r="P338" s="11">
        <v>72.222222222222229</v>
      </c>
      <c r="Q338" s="11">
        <v>175</v>
      </c>
      <c r="R338" s="11">
        <v>205.55555555555554</v>
      </c>
      <c r="S338" s="11">
        <v>175</v>
      </c>
      <c r="T338" s="11">
        <v>1169.4444444444443</v>
      </c>
    </row>
    <row r="339" spans="1:20" x14ac:dyDescent="0.15">
      <c r="A339" s="4" t="s">
        <v>605</v>
      </c>
      <c r="C339" s="5"/>
      <c r="D339" s="9" t="s">
        <v>113</v>
      </c>
      <c r="E339" s="11">
        <v>5548369.444444444</v>
      </c>
      <c r="F339" s="11">
        <v>4289858.333333333</v>
      </c>
      <c r="G339" s="11">
        <v>4053141.6666666665</v>
      </c>
      <c r="H339" s="11">
        <v>3266430.5555555555</v>
      </c>
      <c r="I339" s="11">
        <v>2772277.777777778</v>
      </c>
      <c r="J339" s="11">
        <v>2825097.222222222</v>
      </c>
      <c r="K339" s="11">
        <v>1745588.888888889</v>
      </c>
      <c r="L339" s="11">
        <v>2962100</v>
      </c>
      <c r="M339" s="11">
        <v>1834988.888888889</v>
      </c>
      <c r="N339" s="11">
        <v>1672211.111111111</v>
      </c>
      <c r="O339" s="11">
        <v>2544022.222222222</v>
      </c>
      <c r="P339" s="11">
        <v>1702650</v>
      </c>
      <c r="Q339" s="11">
        <v>2414741.6666666665</v>
      </c>
      <c r="R339" s="11">
        <v>1552463.888888889</v>
      </c>
      <c r="S339" s="11">
        <v>1836216.6666666667</v>
      </c>
      <c r="T339" s="11">
        <v>1157341.6666666667</v>
      </c>
    </row>
    <row r="340" spans="1:20" x14ac:dyDescent="0.15">
      <c r="A340" s="4" t="s">
        <v>605</v>
      </c>
      <c r="C340" s="5"/>
      <c r="D340" s="9" t="s">
        <v>121</v>
      </c>
      <c r="E340" s="11">
        <v>628386.11111111112</v>
      </c>
      <c r="F340" s="11">
        <v>628386.11111111112</v>
      </c>
      <c r="G340" s="11">
        <v>628386.11111111112</v>
      </c>
      <c r="H340" s="11">
        <v>628386.11111111112</v>
      </c>
      <c r="I340" s="11">
        <v>628386.11111111112</v>
      </c>
      <c r="J340" s="11">
        <v>628386.11111111112</v>
      </c>
      <c r="K340" s="11">
        <v>628386.11111111112</v>
      </c>
      <c r="L340" s="11">
        <v>628386.11111111112</v>
      </c>
      <c r="M340" s="11">
        <v>628386.11111111112</v>
      </c>
      <c r="N340" s="11">
        <v>628386.11111111112</v>
      </c>
      <c r="O340" s="11">
        <v>628386.11111111112</v>
      </c>
      <c r="P340" s="11">
        <v>628386.11111111112</v>
      </c>
      <c r="Q340" s="11">
        <v>628386.11111111112</v>
      </c>
      <c r="R340" s="11">
        <v>628386.11111111112</v>
      </c>
      <c r="S340" s="11">
        <v>628386.11111111112</v>
      </c>
      <c r="T340" s="11">
        <v>628386.11111111112</v>
      </c>
    </row>
    <row r="341" spans="1:20" x14ac:dyDescent="0.15">
      <c r="A341" s="4" t="s">
        <v>605</v>
      </c>
      <c r="C341" s="5"/>
      <c r="D341" s="9" t="s">
        <v>122</v>
      </c>
      <c r="E341" s="11">
        <v>121627.77777777778</v>
      </c>
      <c r="F341" s="11">
        <v>121580.55555555556</v>
      </c>
      <c r="G341" s="11">
        <v>121558.33333333333</v>
      </c>
      <c r="H341" s="11">
        <v>121538.88888888889</v>
      </c>
      <c r="I341" s="11">
        <v>121447.22222222222</v>
      </c>
      <c r="J341" s="11">
        <v>121419.44444444444</v>
      </c>
      <c r="K341" s="11">
        <v>121483.33333333333</v>
      </c>
      <c r="L341" s="11">
        <v>121408.33333333333</v>
      </c>
      <c r="M341" s="11">
        <v>121455.55555555556</v>
      </c>
      <c r="N341" s="11">
        <v>121213.88888888889</v>
      </c>
      <c r="O341" s="11">
        <v>121427.77777777778</v>
      </c>
      <c r="P341" s="11">
        <v>121358.33333333333</v>
      </c>
      <c r="Q341" s="11">
        <v>121350</v>
      </c>
      <c r="R341" s="11">
        <v>121322.22222222222</v>
      </c>
      <c r="S341" s="11">
        <v>121252.77777777778</v>
      </c>
      <c r="T341" s="11">
        <v>120511.11111111111</v>
      </c>
    </row>
    <row r="342" spans="1:20" x14ac:dyDescent="0.15">
      <c r="A342" s="4" t="s">
        <v>605</v>
      </c>
      <c r="C342" s="5"/>
      <c r="D342" s="9" t="s">
        <v>123</v>
      </c>
      <c r="E342" s="11">
        <v>542272.22222222225</v>
      </c>
      <c r="F342" s="11">
        <v>542272.22222222225</v>
      </c>
      <c r="G342" s="11">
        <v>542272.22222222225</v>
      </c>
      <c r="H342" s="11">
        <v>542272.22222222225</v>
      </c>
      <c r="I342" s="11">
        <v>542272.22222222225</v>
      </c>
      <c r="J342" s="11">
        <v>542272.22222222225</v>
      </c>
      <c r="K342" s="11">
        <v>542272.22222222225</v>
      </c>
      <c r="L342" s="11">
        <v>542272.22222222225</v>
      </c>
      <c r="M342" s="11">
        <v>542272.22222222225</v>
      </c>
      <c r="N342" s="11">
        <v>542272.22222222225</v>
      </c>
      <c r="O342" s="11">
        <v>542272.22222222225</v>
      </c>
      <c r="P342" s="11">
        <v>542272.22222222225</v>
      </c>
      <c r="Q342" s="11">
        <v>542272.22222222225</v>
      </c>
      <c r="R342" s="11">
        <v>542272.22222222225</v>
      </c>
      <c r="S342" s="11">
        <v>542272.22222222225</v>
      </c>
      <c r="T342" s="11">
        <v>542272.22222222225</v>
      </c>
    </row>
    <row r="343" spans="1:20" x14ac:dyDescent="0.15">
      <c r="A343" s="4" t="s">
        <v>605</v>
      </c>
      <c r="C343" s="5"/>
      <c r="D343" s="9" t="s">
        <v>124</v>
      </c>
      <c r="E343" s="11">
        <v>263205.55555555556</v>
      </c>
      <c r="F343" s="11">
        <v>263205.55555555556</v>
      </c>
      <c r="G343" s="11">
        <v>263205.55555555556</v>
      </c>
      <c r="H343" s="11">
        <v>263205.55555555556</v>
      </c>
      <c r="I343" s="11">
        <v>263205.55555555556</v>
      </c>
      <c r="J343" s="11">
        <v>263205.55555555556</v>
      </c>
      <c r="K343" s="11">
        <v>263205.55555555556</v>
      </c>
      <c r="L343" s="11">
        <v>263205.55555555556</v>
      </c>
      <c r="M343" s="11">
        <v>263205.55555555556</v>
      </c>
      <c r="N343" s="11">
        <v>263205.55555555556</v>
      </c>
      <c r="O343" s="11">
        <v>263205.55555555556</v>
      </c>
      <c r="P343" s="11">
        <v>263205.55555555556</v>
      </c>
      <c r="Q343" s="11">
        <v>263205.55555555556</v>
      </c>
      <c r="R343" s="11">
        <v>263205.55555555556</v>
      </c>
      <c r="S343" s="11">
        <v>263205.55555555556</v>
      </c>
      <c r="T343" s="11">
        <v>263205.55555555556</v>
      </c>
    </row>
    <row r="344" spans="1:20" x14ac:dyDescent="0.15">
      <c r="A344" s="4" t="s">
        <v>605</v>
      </c>
      <c r="C344" s="5"/>
      <c r="D344" s="9" t="s">
        <v>125</v>
      </c>
      <c r="E344" s="11">
        <v>318902.77777777775</v>
      </c>
      <c r="F344" s="11">
        <v>316733.33333333331</v>
      </c>
      <c r="G344" s="11">
        <v>325644.44444444444</v>
      </c>
      <c r="H344" s="11">
        <v>316088.88888888888</v>
      </c>
      <c r="I344" s="11">
        <v>317691.66666666669</v>
      </c>
      <c r="J344" s="11">
        <v>322130.55555555556</v>
      </c>
      <c r="K344" s="11">
        <v>310130.55555555556</v>
      </c>
      <c r="L344" s="11">
        <v>313741.66666666669</v>
      </c>
      <c r="M344" s="11">
        <v>324927.77777777775</v>
      </c>
      <c r="N344" s="11">
        <v>316783.33333333331</v>
      </c>
      <c r="O344" s="11">
        <v>315313.88888888888</v>
      </c>
      <c r="P344" s="11">
        <v>322411.11111111112</v>
      </c>
      <c r="Q344" s="11">
        <v>315944.44444444444</v>
      </c>
      <c r="R344" s="11">
        <v>320441.66666666669</v>
      </c>
      <c r="S344" s="11">
        <v>319813.88888888888</v>
      </c>
      <c r="T344" s="11">
        <v>330916.66666666669</v>
      </c>
    </row>
    <row r="345" spans="1:20" x14ac:dyDescent="0.15">
      <c r="A345" s="4" t="s">
        <v>605</v>
      </c>
      <c r="C345" s="5"/>
      <c r="D345" s="9" t="s">
        <v>126</v>
      </c>
      <c r="E345" s="11">
        <v>31280.555555555555</v>
      </c>
      <c r="F345" s="11">
        <v>26244.444444444445</v>
      </c>
      <c r="G345" s="11">
        <v>23616.666666666668</v>
      </c>
      <c r="H345" s="11">
        <v>21677.777777777777</v>
      </c>
      <c r="I345" s="11">
        <v>18827.777777777777</v>
      </c>
      <c r="J345" s="11">
        <v>19872.222222222223</v>
      </c>
      <c r="K345" s="11">
        <v>15619.444444444445</v>
      </c>
      <c r="L345" s="11">
        <v>20041.666666666668</v>
      </c>
      <c r="M345" s="11">
        <v>18483.333333333336</v>
      </c>
      <c r="N345" s="11">
        <v>15697.222222222223</v>
      </c>
      <c r="O345" s="11">
        <v>18516.666666666668</v>
      </c>
      <c r="P345" s="11">
        <v>16691.666666666668</v>
      </c>
      <c r="Q345" s="11">
        <v>19061.111111111109</v>
      </c>
      <c r="R345" s="11">
        <v>16572.222222222223</v>
      </c>
      <c r="S345" s="11">
        <v>17341.666666666668</v>
      </c>
      <c r="T345" s="11">
        <v>18672.222222222223</v>
      </c>
    </row>
    <row r="346" spans="1:20" x14ac:dyDescent="0.15">
      <c r="A346" s="4" t="s">
        <v>605</v>
      </c>
      <c r="C346" s="5"/>
      <c r="D346" s="9" t="s">
        <v>127</v>
      </c>
      <c r="E346" s="11">
        <v>0</v>
      </c>
      <c r="F346" s="11">
        <v>0</v>
      </c>
      <c r="G346" s="11">
        <v>0</v>
      </c>
      <c r="H346" s="11">
        <v>0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</row>
    <row r="347" spans="1:20" x14ac:dyDescent="0.15">
      <c r="A347" s="4" t="s">
        <v>605</v>
      </c>
      <c r="C347" s="5"/>
      <c r="D347" s="9" t="s">
        <v>128</v>
      </c>
      <c r="E347" s="11">
        <v>0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</row>
    <row r="348" spans="1:20" x14ac:dyDescent="0.15">
      <c r="A348" s="4" t="s">
        <v>605</v>
      </c>
      <c r="C348" s="5"/>
      <c r="D348" s="9" t="s">
        <v>107</v>
      </c>
      <c r="E348" s="11">
        <v>0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</row>
    <row r="349" spans="1:20" x14ac:dyDescent="0.15">
      <c r="A349" s="4" t="s">
        <v>605</v>
      </c>
      <c r="C349" s="5"/>
      <c r="D349" s="9" t="s">
        <v>129</v>
      </c>
      <c r="E349" s="11">
        <v>0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</row>
    <row r="350" spans="1:20" x14ac:dyDescent="0.15">
      <c r="A350" s="4" t="s">
        <v>605</v>
      </c>
      <c r="C350" s="5"/>
      <c r="D350" s="9" t="s">
        <v>130</v>
      </c>
      <c r="E350" s="11">
        <v>21830.555555555555</v>
      </c>
      <c r="F350" s="11">
        <v>21077.777777777777</v>
      </c>
      <c r="G350" s="11">
        <v>21208.333333333332</v>
      </c>
      <c r="H350" s="11">
        <v>20419.444444444445</v>
      </c>
      <c r="I350" s="11">
        <v>20608.333333333332</v>
      </c>
      <c r="J350" s="11">
        <v>20686.111111111109</v>
      </c>
      <c r="K350" s="11">
        <v>20005.555555555555</v>
      </c>
      <c r="L350" s="11">
        <v>19969.444444444445</v>
      </c>
      <c r="M350" s="11">
        <v>19969.444444444445</v>
      </c>
      <c r="N350" s="11">
        <v>19611.111111111109</v>
      </c>
      <c r="O350" s="11">
        <v>19633.333333333332</v>
      </c>
      <c r="P350" s="11">
        <v>19594.444444444445</v>
      </c>
      <c r="Q350" s="11">
        <v>19488.888888888891</v>
      </c>
      <c r="R350" s="11">
        <v>19283.333333333332</v>
      </c>
      <c r="S350" s="11">
        <v>19027.777777777777</v>
      </c>
      <c r="T350" s="11">
        <v>18630.555555555555</v>
      </c>
    </row>
    <row r="351" spans="1:20" x14ac:dyDescent="0.15">
      <c r="A351" s="4" t="s">
        <v>605</v>
      </c>
      <c r="C351" s="5"/>
      <c r="D351" s="9" t="s">
        <v>131</v>
      </c>
      <c r="E351" s="11">
        <v>0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</row>
    <row r="352" spans="1:20" x14ac:dyDescent="0.15">
      <c r="A352" s="4" t="s">
        <v>605</v>
      </c>
      <c r="C352" s="5"/>
      <c r="D352" s="9" t="s">
        <v>132</v>
      </c>
      <c r="E352" s="11">
        <v>7476277.777777778</v>
      </c>
      <c r="F352" s="11">
        <v>6209700</v>
      </c>
      <c r="G352" s="11">
        <v>5980344.444444444</v>
      </c>
      <c r="H352" s="11">
        <v>5180141.666666667</v>
      </c>
      <c r="I352" s="11">
        <v>4684747.222222222</v>
      </c>
      <c r="J352" s="11">
        <v>4743925.0000000009</v>
      </c>
      <c r="K352" s="11">
        <v>3646694.4444444445</v>
      </c>
      <c r="L352" s="11">
        <v>4871186.111111111</v>
      </c>
      <c r="M352" s="11">
        <v>3753841.6666666665</v>
      </c>
      <c r="N352" s="11">
        <v>3579380.5555555555</v>
      </c>
      <c r="O352" s="11">
        <v>4452863.888888889</v>
      </c>
      <c r="P352" s="11">
        <v>3616641.6666666665</v>
      </c>
      <c r="Q352" s="11">
        <v>4324625</v>
      </c>
      <c r="R352" s="11">
        <v>3464152.777777778</v>
      </c>
      <c r="S352" s="11">
        <v>3747691.6666666665</v>
      </c>
      <c r="T352" s="11">
        <v>3081102.777777778</v>
      </c>
    </row>
    <row r="353" spans="1:20" x14ac:dyDescent="0.15">
      <c r="A353" s="4" t="s">
        <v>605</v>
      </c>
      <c r="C353" s="5"/>
      <c r="D353" s="8" t="s">
        <v>195</v>
      </c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</row>
    <row r="354" spans="1:20" x14ac:dyDescent="0.15">
      <c r="A354" s="4" t="s">
        <v>605</v>
      </c>
      <c r="C354" s="5"/>
      <c r="D354" s="9" t="s">
        <v>112</v>
      </c>
      <c r="E354" s="11">
        <v>180310</v>
      </c>
      <c r="F354" s="11">
        <v>909270</v>
      </c>
      <c r="G354" s="11">
        <v>573960</v>
      </c>
      <c r="H354" s="11">
        <v>1687040</v>
      </c>
      <c r="I354" s="11">
        <v>393770</v>
      </c>
      <c r="J354" s="11">
        <v>950500</v>
      </c>
      <c r="K354" s="11">
        <v>1030990</v>
      </c>
      <c r="L354" s="11">
        <v>2676960</v>
      </c>
      <c r="M354" s="11">
        <v>1767110</v>
      </c>
      <c r="N354" s="11">
        <v>2349060</v>
      </c>
      <c r="O354" s="11">
        <v>3752730</v>
      </c>
      <c r="P354" s="11">
        <v>2634960</v>
      </c>
      <c r="Q354" s="11">
        <v>4798200</v>
      </c>
      <c r="R354" s="11">
        <v>3904590</v>
      </c>
      <c r="S354" s="11">
        <v>5862750</v>
      </c>
      <c r="T354" s="11">
        <v>9597950</v>
      </c>
    </row>
    <row r="355" spans="1:20" x14ac:dyDescent="0.15">
      <c r="A355" s="4" t="s">
        <v>605</v>
      </c>
      <c r="C355" s="5"/>
      <c r="D355" s="9" t="s">
        <v>113</v>
      </c>
      <c r="E355" s="11">
        <v>0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Q355" s="11">
        <v>0</v>
      </c>
      <c r="R355" s="11">
        <v>0</v>
      </c>
      <c r="S355" s="11">
        <v>0</v>
      </c>
      <c r="T355" s="11">
        <v>0</v>
      </c>
    </row>
    <row r="356" spans="1:20" x14ac:dyDescent="0.15">
      <c r="A356" s="4" t="s">
        <v>605</v>
      </c>
      <c r="C356" s="5"/>
      <c r="D356" s="9" t="s">
        <v>121</v>
      </c>
      <c r="E356" s="11">
        <v>0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</row>
    <row r="357" spans="1:20" x14ac:dyDescent="0.15">
      <c r="A357" s="4" t="s">
        <v>605</v>
      </c>
      <c r="C357" s="5"/>
      <c r="D357" s="9" t="s">
        <v>122</v>
      </c>
      <c r="E357" s="11">
        <v>0</v>
      </c>
      <c r="F357" s="11">
        <v>0</v>
      </c>
      <c r="G357" s="11">
        <v>0</v>
      </c>
      <c r="H357" s="11">
        <v>0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0</v>
      </c>
      <c r="Q357" s="11">
        <v>0</v>
      </c>
      <c r="R357" s="11">
        <v>0</v>
      </c>
      <c r="S357" s="11">
        <v>0</v>
      </c>
      <c r="T357" s="11">
        <v>0</v>
      </c>
    </row>
    <row r="358" spans="1:20" x14ac:dyDescent="0.15">
      <c r="A358" s="4" t="s">
        <v>605</v>
      </c>
      <c r="C358" s="5"/>
      <c r="D358" s="9" t="s">
        <v>123</v>
      </c>
      <c r="E358" s="11">
        <v>1238650</v>
      </c>
      <c r="F358" s="11">
        <v>1238650</v>
      </c>
      <c r="G358" s="11">
        <v>1238650</v>
      </c>
      <c r="H358" s="11">
        <v>1238650</v>
      </c>
      <c r="I358" s="11">
        <v>1238650</v>
      </c>
      <c r="J358" s="11">
        <v>1238650</v>
      </c>
      <c r="K358" s="11">
        <v>1238650</v>
      </c>
      <c r="L358" s="11">
        <v>1238650</v>
      </c>
      <c r="M358" s="11">
        <v>1238650</v>
      </c>
      <c r="N358" s="11">
        <v>1238650</v>
      </c>
      <c r="O358" s="11">
        <v>1238650</v>
      </c>
      <c r="P358" s="11">
        <v>1238650</v>
      </c>
      <c r="Q358" s="11">
        <v>1238650</v>
      </c>
      <c r="R358" s="11">
        <v>1238650</v>
      </c>
      <c r="S358" s="11">
        <v>1238650</v>
      </c>
      <c r="T358" s="11">
        <v>1238650</v>
      </c>
    </row>
    <row r="359" spans="1:20" x14ac:dyDescent="0.15">
      <c r="A359" s="4" t="s">
        <v>605</v>
      </c>
      <c r="C359" s="5"/>
      <c r="D359" s="9" t="s">
        <v>124</v>
      </c>
      <c r="E359" s="11">
        <v>0</v>
      </c>
      <c r="F359" s="11">
        <v>0</v>
      </c>
      <c r="G359" s="11">
        <v>0</v>
      </c>
      <c r="H359" s="11">
        <v>0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Q359" s="11">
        <v>0</v>
      </c>
      <c r="R359" s="11">
        <v>0</v>
      </c>
      <c r="S359" s="11">
        <v>0</v>
      </c>
      <c r="T359" s="11">
        <v>0</v>
      </c>
    </row>
    <row r="360" spans="1:20" x14ac:dyDescent="0.15">
      <c r="A360" s="4" t="s">
        <v>605</v>
      </c>
      <c r="C360" s="5"/>
      <c r="D360" s="9" t="s">
        <v>125</v>
      </c>
      <c r="E360" s="11">
        <v>0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</row>
    <row r="361" spans="1:20" x14ac:dyDescent="0.15">
      <c r="A361" s="4" t="s">
        <v>605</v>
      </c>
      <c r="C361" s="5"/>
      <c r="D361" s="9" t="s">
        <v>126</v>
      </c>
      <c r="E361" s="11">
        <v>0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11">
        <v>0</v>
      </c>
      <c r="R361" s="11">
        <v>0</v>
      </c>
      <c r="S361" s="11">
        <v>0</v>
      </c>
      <c r="T361" s="11">
        <v>0</v>
      </c>
    </row>
    <row r="362" spans="1:20" x14ac:dyDescent="0.15">
      <c r="A362" s="4" t="s">
        <v>605</v>
      </c>
      <c r="C362" s="5"/>
      <c r="D362" s="9" t="s">
        <v>127</v>
      </c>
      <c r="E362" s="11">
        <v>0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  <c r="Q362" s="11">
        <v>0</v>
      </c>
      <c r="R362" s="11">
        <v>0</v>
      </c>
      <c r="S362" s="11">
        <v>0</v>
      </c>
      <c r="T362" s="11">
        <v>0</v>
      </c>
    </row>
    <row r="363" spans="1:20" x14ac:dyDescent="0.15">
      <c r="A363" s="4" t="s">
        <v>605</v>
      </c>
      <c r="C363" s="5"/>
      <c r="D363" s="9" t="s">
        <v>128</v>
      </c>
      <c r="E363" s="11">
        <v>0</v>
      </c>
      <c r="F363" s="11">
        <v>0</v>
      </c>
      <c r="G363" s="11">
        <v>0</v>
      </c>
      <c r="H363" s="11">
        <v>0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11">
        <v>0</v>
      </c>
      <c r="R363" s="11">
        <v>0</v>
      </c>
      <c r="S363" s="11">
        <v>0</v>
      </c>
      <c r="T363" s="11">
        <v>0</v>
      </c>
    </row>
    <row r="364" spans="1:20" x14ac:dyDescent="0.15">
      <c r="A364" s="4" t="s">
        <v>605</v>
      </c>
      <c r="C364" s="5"/>
      <c r="D364" s="9" t="s">
        <v>107</v>
      </c>
      <c r="E364" s="11">
        <v>0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</row>
    <row r="365" spans="1:20" x14ac:dyDescent="0.15">
      <c r="A365" s="4" t="s">
        <v>605</v>
      </c>
      <c r="C365" s="5"/>
      <c r="D365" s="9" t="s">
        <v>129</v>
      </c>
      <c r="E365" s="11">
        <v>3880220</v>
      </c>
      <c r="F365" s="11">
        <v>4905880</v>
      </c>
      <c r="G365" s="11">
        <v>4316720</v>
      </c>
      <c r="H365" s="11">
        <v>5893750</v>
      </c>
      <c r="I365" s="11">
        <v>5701720</v>
      </c>
      <c r="J365" s="11">
        <v>5026760</v>
      </c>
      <c r="K365" s="11">
        <v>6547090</v>
      </c>
      <c r="L365" s="11">
        <v>6670230</v>
      </c>
      <c r="M365" s="11">
        <v>6523020</v>
      </c>
      <c r="N365" s="11">
        <v>7074150</v>
      </c>
      <c r="O365" s="11">
        <v>7351750</v>
      </c>
      <c r="P365" s="11">
        <v>7316160</v>
      </c>
      <c r="Q365" s="11">
        <v>7940640</v>
      </c>
      <c r="R365" s="11">
        <v>8047570</v>
      </c>
      <c r="S365" s="11">
        <v>8911920</v>
      </c>
      <c r="T365" s="11">
        <v>10087700</v>
      </c>
    </row>
    <row r="366" spans="1:20" x14ac:dyDescent="0.15">
      <c r="A366" s="4" t="s">
        <v>605</v>
      </c>
      <c r="C366" s="5"/>
      <c r="D366" s="9" t="s">
        <v>130</v>
      </c>
      <c r="E366" s="11">
        <v>0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</row>
    <row r="367" spans="1:20" x14ac:dyDescent="0.15">
      <c r="A367" s="4" t="s">
        <v>605</v>
      </c>
      <c r="C367" s="5"/>
      <c r="D367" s="9" t="s">
        <v>131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Q367" s="11">
        <v>0</v>
      </c>
      <c r="R367" s="11">
        <v>0</v>
      </c>
      <c r="S367" s="11">
        <v>0</v>
      </c>
      <c r="T367" s="11">
        <v>0</v>
      </c>
    </row>
    <row r="368" spans="1:20" x14ac:dyDescent="0.15">
      <c r="A368" s="4" t="s">
        <v>605</v>
      </c>
      <c r="C368" s="5"/>
      <c r="D368" s="9" t="s">
        <v>132</v>
      </c>
      <c r="E368" s="11">
        <v>5299180</v>
      </c>
      <c r="F368" s="11">
        <v>7053810</v>
      </c>
      <c r="G368" s="11">
        <v>6129320</v>
      </c>
      <c r="H368" s="11">
        <v>8819430</v>
      </c>
      <c r="I368" s="11">
        <v>7334130</v>
      </c>
      <c r="J368" s="11">
        <v>7215910</v>
      </c>
      <c r="K368" s="11">
        <v>8816730</v>
      </c>
      <c r="L368" s="11">
        <v>10585840</v>
      </c>
      <c r="M368" s="11">
        <v>9528780</v>
      </c>
      <c r="N368" s="11">
        <v>10661860</v>
      </c>
      <c r="O368" s="11">
        <v>12343130</v>
      </c>
      <c r="P368" s="11">
        <v>11189770</v>
      </c>
      <c r="Q368" s="11">
        <v>13977490</v>
      </c>
      <c r="R368" s="11">
        <v>13190810</v>
      </c>
      <c r="S368" s="11">
        <v>16013330</v>
      </c>
      <c r="T368" s="11">
        <v>20924300</v>
      </c>
    </row>
    <row r="369" spans="1:20" x14ac:dyDescent="0.15">
      <c r="A369" s="4" t="s">
        <v>605</v>
      </c>
      <c r="C369" s="5"/>
      <c r="D369" s="8" t="s">
        <v>196</v>
      </c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</row>
    <row r="370" spans="1:20" x14ac:dyDescent="0.15">
      <c r="A370" s="4" t="s">
        <v>605</v>
      </c>
      <c r="C370" s="5"/>
      <c r="D370" s="9" t="s">
        <v>112</v>
      </c>
      <c r="E370" s="11">
        <v>0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  <c r="Q370" s="11">
        <v>0</v>
      </c>
      <c r="R370" s="11">
        <v>0</v>
      </c>
      <c r="S370" s="11">
        <v>0</v>
      </c>
      <c r="T370" s="11">
        <v>0</v>
      </c>
    </row>
    <row r="371" spans="1:20" x14ac:dyDescent="0.15">
      <c r="A371" s="4" t="s">
        <v>605</v>
      </c>
      <c r="C371" s="5"/>
      <c r="D371" s="9" t="s">
        <v>113</v>
      </c>
      <c r="E371" s="11">
        <v>0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</row>
    <row r="372" spans="1:20" x14ac:dyDescent="0.15">
      <c r="A372" s="4" t="s">
        <v>605</v>
      </c>
      <c r="C372" s="5"/>
      <c r="D372" s="9" t="s">
        <v>121</v>
      </c>
      <c r="E372" s="11">
        <v>0</v>
      </c>
      <c r="F372" s="11">
        <v>0</v>
      </c>
      <c r="G372" s="11">
        <v>0</v>
      </c>
      <c r="H372" s="11">
        <v>0</v>
      </c>
      <c r="I372" s="11">
        <v>0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  <c r="O372" s="11">
        <v>0</v>
      </c>
      <c r="P372" s="11">
        <v>0</v>
      </c>
      <c r="Q372" s="11">
        <v>0</v>
      </c>
      <c r="R372" s="11">
        <v>0</v>
      </c>
      <c r="S372" s="11">
        <v>0</v>
      </c>
      <c r="T372" s="11">
        <v>0</v>
      </c>
    </row>
    <row r="373" spans="1:20" x14ac:dyDescent="0.15">
      <c r="A373" s="4" t="s">
        <v>605</v>
      </c>
      <c r="C373" s="5"/>
      <c r="D373" s="9" t="s">
        <v>122</v>
      </c>
      <c r="E373" s="11">
        <v>0</v>
      </c>
      <c r="F373" s="11">
        <v>0</v>
      </c>
      <c r="G373" s="11">
        <v>0</v>
      </c>
      <c r="H373" s="11">
        <v>0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  <c r="O373" s="11">
        <v>0</v>
      </c>
      <c r="P373" s="11">
        <v>0</v>
      </c>
      <c r="Q373" s="11">
        <v>0</v>
      </c>
      <c r="R373" s="11">
        <v>0</v>
      </c>
      <c r="S373" s="11">
        <v>0</v>
      </c>
      <c r="T373" s="11">
        <v>0</v>
      </c>
    </row>
    <row r="374" spans="1:20" x14ac:dyDescent="0.15">
      <c r="A374" s="4" t="s">
        <v>605</v>
      </c>
      <c r="C374" s="5"/>
      <c r="D374" s="9" t="s">
        <v>123</v>
      </c>
      <c r="E374" s="11">
        <v>0</v>
      </c>
      <c r="F374" s="11">
        <v>0</v>
      </c>
      <c r="G374" s="11">
        <v>0</v>
      </c>
      <c r="H374" s="11">
        <v>0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0</v>
      </c>
      <c r="Q374" s="11">
        <v>0</v>
      </c>
      <c r="R374" s="11">
        <v>0</v>
      </c>
      <c r="S374" s="11">
        <v>0</v>
      </c>
      <c r="T374" s="11">
        <v>0</v>
      </c>
    </row>
    <row r="375" spans="1:20" x14ac:dyDescent="0.15">
      <c r="A375" s="4" t="s">
        <v>605</v>
      </c>
      <c r="C375" s="5"/>
      <c r="D375" s="9" t="s">
        <v>124</v>
      </c>
      <c r="E375" s="11">
        <v>0</v>
      </c>
      <c r="F375" s="11">
        <v>0</v>
      </c>
      <c r="G375" s="11">
        <v>0</v>
      </c>
      <c r="H375" s="11">
        <v>0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0</v>
      </c>
      <c r="P375" s="11">
        <v>0</v>
      </c>
      <c r="Q375" s="11">
        <v>0</v>
      </c>
      <c r="R375" s="11">
        <v>0</v>
      </c>
      <c r="S375" s="11">
        <v>0</v>
      </c>
      <c r="T375" s="11">
        <v>0</v>
      </c>
    </row>
    <row r="376" spans="1:20" x14ac:dyDescent="0.15">
      <c r="A376" s="4" t="s">
        <v>605</v>
      </c>
      <c r="C376" s="5"/>
      <c r="D376" s="9" t="s">
        <v>125</v>
      </c>
      <c r="E376" s="11">
        <v>0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  <c r="Q376" s="11">
        <v>0</v>
      </c>
      <c r="R376" s="11">
        <v>0</v>
      </c>
      <c r="S376" s="11">
        <v>0</v>
      </c>
      <c r="T376" s="11">
        <v>0</v>
      </c>
    </row>
    <row r="377" spans="1:20" x14ac:dyDescent="0.15">
      <c r="A377" s="4" t="s">
        <v>605</v>
      </c>
      <c r="C377" s="5"/>
      <c r="D377" s="9" t="s">
        <v>126</v>
      </c>
      <c r="E377" s="11">
        <v>0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</row>
    <row r="378" spans="1:20" x14ac:dyDescent="0.15">
      <c r="A378" s="4" t="s">
        <v>605</v>
      </c>
      <c r="C378" s="5"/>
      <c r="D378" s="9" t="s">
        <v>127</v>
      </c>
      <c r="E378" s="11">
        <v>0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</row>
    <row r="379" spans="1:20" x14ac:dyDescent="0.15">
      <c r="A379" s="4" t="s">
        <v>605</v>
      </c>
      <c r="C379" s="5"/>
      <c r="D379" s="9" t="s">
        <v>128</v>
      </c>
      <c r="E379" s="11">
        <v>0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  <c r="T379" s="11">
        <v>0</v>
      </c>
    </row>
    <row r="380" spans="1:20" x14ac:dyDescent="0.15">
      <c r="A380" s="4" t="s">
        <v>605</v>
      </c>
      <c r="C380" s="5"/>
      <c r="D380" s="9" t="s">
        <v>107</v>
      </c>
      <c r="E380" s="11">
        <v>0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</row>
    <row r="381" spans="1:20" x14ac:dyDescent="0.15">
      <c r="A381" s="4" t="s">
        <v>605</v>
      </c>
      <c r="C381" s="5"/>
      <c r="D381" s="9" t="s">
        <v>129</v>
      </c>
      <c r="E381" s="11">
        <v>0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</row>
    <row r="382" spans="1:20" x14ac:dyDescent="0.15">
      <c r="A382" s="4" t="s">
        <v>605</v>
      </c>
      <c r="C382" s="5"/>
      <c r="D382" s="9" t="s">
        <v>130</v>
      </c>
      <c r="E382" s="11">
        <v>0</v>
      </c>
      <c r="F382" s="11">
        <v>0</v>
      </c>
      <c r="G382" s="11">
        <v>0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0</v>
      </c>
      <c r="T382" s="11">
        <v>0</v>
      </c>
    </row>
    <row r="383" spans="1:20" x14ac:dyDescent="0.15">
      <c r="A383" s="4" t="s">
        <v>605</v>
      </c>
      <c r="C383" s="5"/>
      <c r="D383" s="9" t="s">
        <v>131</v>
      </c>
      <c r="E383" s="11">
        <v>0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0</v>
      </c>
    </row>
    <row r="384" spans="1:20" x14ac:dyDescent="0.15">
      <c r="A384" s="4" t="s">
        <v>605</v>
      </c>
      <c r="C384" s="5"/>
      <c r="D384" s="9" t="s">
        <v>132</v>
      </c>
      <c r="E384" s="11">
        <v>0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0</v>
      </c>
      <c r="Q384" s="11">
        <v>0</v>
      </c>
      <c r="R384" s="11">
        <v>0</v>
      </c>
      <c r="S384" s="11">
        <v>0</v>
      </c>
      <c r="T384" s="11">
        <v>0</v>
      </c>
    </row>
    <row r="385" spans="1:20" x14ac:dyDescent="0.15">
      <c r="A385" s="4" t="s">
        <v>605</v>
      </c>
      <c r="C385" s="5"/>
      <c r="D385" s="8" t="s">
        <v>197</v>
      </c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</row>
    <row r="386" spans="1:20" x14ac:dyDescent="0.15">
      <c r="A386" s="4" t="s">
        <v>605</v>
      </c>
      <c r="C386" s="5"/>
      <c r="D386" s="9" t="s">
        <v>112</v>
      </c>
      <c r="E386" s="11">
        <v>0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  <c r="Q386" s="11">
        <v>0</v>
      </c>
      <c r="R386" s="11">
        <v>0</v>
      </c>
      <c r="S386" s="11">
        <v>0</v>
      </c>
      <c r="T386" s="11">
        <v>0</v>
      </c>
    </row>
    <row r="387" spans="1:20" x14ac:dyDescent="0.15">
      <c r="A387" s="4" t="s">
        <v>605</v>
      </c>
      <c r="C387" s="5"/>
      <c r="D387" s="9" t="s">
        <v>113</v>
      </c>
      <c r="E387" s="11">
        <v>0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  <c r="Q387" s="11">
        <v>0</v>
      </c>
      <c r="R387" s="11">
        <v>0</v>
      </c>
      <c r="S387" s="11">
        <v>0</v>
      </c>
      <c r="T387" s="11">
        <v>0</v>
      </c>
    </row>
    <row r="388" spans="1:20" x14ac:dyDescent="0.15">
      <c r="A388" s="4" t="s">
        <v>605</v>
      </c>
      <c r="C388" s="5"/>
      <c r="D388" s="9" t="s">
        <v>121</v>
      </c>
      <c r="E388" s="11">
        <v>0</v>
      </c>
      <c r="F388" s="11">
        <v>0</v>
      </c>
      <c r="G388" s="11">
        <v>0</v>
      </c>
      <c r="H388" s="11">
        <v>0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>
        <v>0</v>
      </c>
    </row>
    <row r="389" spans="1:20" x14ac:dyDescent="0.15">
      <c r="A389" s="4" t="s">
        <v>605</v>
      </c>
      <c r="C389" s="5"/>
      <c r="D389" s="9" t="s">
        <v>122</v>
      </c>
      <c r="E389" s="11">
        <v>0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</row>
    <row r="390" spans="1:20" x14ac:dyDescent="0.15">
      <c r="A390" s="4" t="s">
        <v>605</v>
      </c>
      <c r="C390" s="5"/>
      <c r="D390" s="9" t="s">
        <v>123</v>
      </c>
      <c r="E390" s="11">
        <v>0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</row>
    <row r="391" spans="1:20" x14ac:dyDescent="0.15">
      <c r="A391" s="4" t="s">
        <v>605</v>
      </c>
      <c r="C391" s="5"/>
      <c r="D391" s="9" t="s">
        <v>124</v>
      </c>
      <c r="E391" s="11">
        <v>0</v>
      </c>
      <c r="F391" s="11">
        <v>0</v>
      </c>
      <c r="G391" s="11">
        <v>0</v>
      </c>
      <c r="H391" s="11">
        <v>0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0</v>
      </c>
      <c r="P391" s="11">
        <v>0</v>
      </c>
      <c r="Q391" s="11">
        <v>0</v>
      </c>
      <c r="R391" s="11">
        <v>0</v>
      </c>
      <c r="S391" s="11">
        <v>0</v>
      </c>
      <c r="T391" s="11">
        <v>0</v>
      </c>
    </row>
    <row r="392" spans="1:20" x14ac:dyDescent="0.15">
      <c r="A392" s="4" t="s">
        <v>605</v>
      </c>
      <c r="C392" s="5"/>
      <c r="D392" s="9" t="s">
        <v>125</v>
      </c>
      <c r="E392" s="11">
        <v>0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</v>
      </c>
    </row>
    <row r="393" spans="1:20" x14ac:dyDescent="0.15">
      <c r="A393" s="4" t="s">
        <v>605</v>
      </c>
      <c r="C393" s="5"/>
      <c r="D393" s="9" t="s">
        <v>126</v>
      </c>
      <c r="E393" s="11">
        <v>0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</v>
      </c>
    </row>
    <row r="394" spans="1:20" x14ac:dyDescent="0.15">
      <c r="A394" s="4" t="s">
        <v>605</v>
      </c>
      <c r="C394" s="5"/>
      <c r="D394" s="9" t="s">
        <v>127</v>
      </c>
      <c r="E394" s="11">
        <v>0</v>
      </c>
      <c r="F394" s="11">
        <v>0</v>
      </c>
      <c r="G394" s="11">
        <v>0</v>
      </c>
      <c r="H394" s="11">
        <v>0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0</v>
      </c>
      <c r="P394" s="11">
        <v>0</v>
      </c>
      <c r="Q394" s="11">
        <v>0</v>
      </c>
      <c r="R394" s="11">
        <v>0</v>
      </c>
      <c r="S394" s="11">
        <v>0</v>
      </c>
      <c r="T394" s="11">
        <v>0</v>
      </c>
    </row>
    <row r="395" spans="1:20" x14ac:dyDescent="0.15">
      <c r="A395" s="4" t="s">
        <v>605</v>
      </c>
      <c r="C395" s="5"/>
      <c r="D395" s="9" t="s">
        <v>128</v>
      </c>
      <c r="E395" s="11">
        <v>0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</v>
      </c>
    </row>
    <row r="396" spans="1:20" x14ac:dyDescent="0.15">
      <c r="A396" s="4" t="s">
        <v>605</v>
      </c>
      <c r="C396" s="5"/>
      <c r="D396" s="9" t="s">
        <v>107</v>
      </c>
      <c r="E396" s="11">
        <v>0</v>
      </c>
      <c r="F396" s="11">
        <v>0</v>
      </c>
      <c r="G396" s="11">
        <v>0</v>
      </c>
      <c r="H396" s="11">
        <v>0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0</v>
      </c>
      <c r="P396" s="11">
        <v>0</v>
      </c>
      <c r="Q396" s="11">
        <v>0</v>
      </c>
      <c r="R396" s="11">
        <v>0</v>
      </c>
      <c r="S396" s="11">
        <v>0</v>
      </c>
      <c r="T396" s="11">
        <v>0</v>
      </c>
    </row>
    <row r="397" spans="1:20" x14ac:dyDescent="0.15">
      <c r="A397" s="4" t="s">
        <v>605</v>
      </c>
      <c r="C397" s="5"/>
      <c r="D397" s="9" t="s">
        <v>129</v>
      </c>
      <c r="E397" s="11">
        <v>0</v>
      </c>
      <c r="F397" s="11">
        <v>0</v>
      </c>
      <c r="G397" s="11">
        <v>0</v>
      </c>
      <c r="H397" s="11">
        <v>0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  <c r="O397" s="11">
        <v>0</v>
      </c>
      <c r="P397" s="11">
        <v>0</v>
      </c>
      <c r="Q397" s="11">
        <v>0</v>
      </c>
      <c r="R397" s="11">
        <v>0</v>
      </c>
      <c r="S397" s="11">
        <v>0</v>
      </c>
      <c r="T397" s="11">
        <v>0</v>
      </c>
    </row>
    <row r="398" spans="1:20" x14ac:dyDescent="0.15">
      <c r="A398" s="4" t="s">
        <v>605</v>
      </c>
      <c r="C398" s="5"/>
      <c r="D398" s="9" t="s">
        <v>130</v>
      </c>
      <c r="E398" s="11">
        <v>0</v>
      </c>
      <c r="F398" s="11">
        <v>0</v>
      </c>
      <c r="G398" s="11">
        <v>0</v>
      </c>
      <c r="H398" s="11">
        <v>0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  <c r="O398" s="11">
        <v>0</v>
      </c>
      <c r="P398" s="11">
        <v>0</v>
      </c>
      <c r="Q398" s="11">
        <v>0</v>
      </c>
      <c r="R398" s="11">
        <v>0</v>
      </c>
      <c r="S398" s="11">
        <v>0</v>
      </c>
      <c r="T398" s="11">
        <v>0</v>
      </c>
    </row>
    <row r="399" spans="1:20" x14ac:dyDescent="0.15">
      <c r="A399" s="4" t="s">
        <v>605</v>
      </c>
      <c r="C399" s="5"/>
      <c r="D399" s="9" t="s">
        <v>131</v>
      </c>
      <c r="E399" s="11">
        <v>0</v>
      </c>
      <c r="F399" s="11">
        <v>0</v>
      </c>
      <c r="G399" s="11">
        <v>0</v>
      </c>
      <c r="H399" s="11">
        <v>0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0</v>
      </c>
      <c r="P399" s="11">
        <v>0</v>
      </c>
      <c r="Q399" s="11">
        <v>0</v>
      </c>
      <c r="R399" s="11">
        <v>0</v>
      </c>
      <c r="S399" s="11">
        <v>0</v>
      </c>
      <c r="T399" s="11">
        <v>0</v>
      </c>
    </row>
    <row r="400" spans="1:20" x14ac:dyDescent="0.15">
      <c r="A400" s="4" t="s">
        <v>605</v>
      </c>
      <c r="C400" s="5"/>
      <c r="D400" s="9" t="s">
        <v>132</v>
      </c>
      <c r="E400" s="11">
        <v>0</v>
      </c>
      <c r="F400" s="11">
        <v>0</v>
      </c>
      <c r="G400" s="11">
        <v>0</v>
      </c>
      <c r="H400" s="11">
        <v>0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0</v>
      </c>
      <c r="P400" s="11">
        <v>0</v>
      </c>
      <c r="Q400" s="11">
        <v>0</v>
      </c>
      <c r="R400" s="11">
        <v>0</v>
      </c>
      <c r="S400" s="11">
        <v>0</v>
      </c>
      <c r="T400" s="11">
        <v>0</v>
      </c>
    </row>
    <row r="401" spans="1:20" x14ac:dyDescent="0.15">
      <c r="A401" s="4" t="s">
        <v>605</v>
      </c>
      <c r="C401" s="5"/>
      <c r="D401" s="8" t="s">
        <v>198</v>
      </c>
      <c r="E401" s="64">
        <v>32213770</v>
      </c>
      <c r="F401" s="64">
        <v>29408720</v>
      </c>
      <c r="G401" s="64">
        <v>27658560</v>
      </c>
      <c r="H401" s="64">
        <v>27467940</v>
      </c>
      <c r="I401" s="64">
        <v>24199220</v>
      </c>
      <c r="J401" s="64">
        <v>24294040</v>
      </c>
      <c r="K401" s="64">
        <v>21944830</v>
      </c>
      <c r="L401" s="64">
        <v>28122110</v>
      </c>
      <c r="M401" s="64">
        <v>23042610</v>
      </c>
      <c r="N401" s="64">
        <v>23547620</v>
      </c>
      <c r="O401" s="64">
        <v>28373440</v>
      </c>
      <c r="P401" s="64">
        <v>24209680</v>
      </c>
      <c r="Q401" s="64">
        <v>29546140</v>
      </c>
      <c r="R401" s="64">
        <v>25661760</v>
      </c>
      <c r="S401" s="64">
        <v>29505020</v>
      </c>
      <c r="T401" s="64">
        <v>32016270</v>
      </c>
    </row>
    <row r="402" spans="1:20" x14ac:dyDescent="0.15">
      <c r="A402" s="4" t="s">
        <v>605</v>
      </c>
      <c r="C402" s="8" t="s">
        <v>133</v>
      </c>
      <c r="D402" s="2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</row>
    <row r="403" spans="1:20" x14ac:dyDescent="0.15">
      <c r="A403" s="4" t="s">
        <v>605</v>
      </c>
      <c r="C403" s="5"/>
      <c r="D403" s="8" t="s">
        <v>232</v>
      </c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</row>
    <row r="404" spans="1:20" x14ac:dyDescent="0.15">
      <c r="A404" s="4" t="s">
        <v>605</v>
      </c>
      <c r="C404" s="5"/>
      <c r="D404" s="9" t="s">
        <v>199</v>
      </c>
      <c r="E404" s="65">
        <v>0.1269249177411948</v>
      </c>
      <c r="F404" s="65">
        <v>0.10841503390393722</v>
      </c>
      <c r="G404" s="65">
        <v>0.41603167481836073</v>
      </c>
      <c r="H404" s="65">
        <v>3.790119071438456E-2</v>
      </c>
      <c r="I404" s="65">
        <v>8.8142303986940822E-3</v>
      </c>
      <c r="J404" s="65">
        <v>0.27235971931964714</v>
      </c>
      <c r="K404" s="65">
        <v>0</v>
      </c>
      <c r="L404" s="65">
        <v>1.8509883837257574E-2</v>
      </c>
      <c r="M404" s="65">
        <v>4.8478267192817455E-2</v>
      </c>
      <c r="N404" s="65">
        <v>0</v>
      </c>
      <c r="O404" s="65">
        <v>2.7324114235951658E-2</v>
      </c>
      <c r="P404" s="65">
        <v>2.2916999036604616E-2</v>
      </c>
      <c r="Q404" s="65">
        <v>5.5529651511772721E-2</v>
      </c>
      <c r="R404" s="65">
        <v>6.522530495033621E-2</v>
      </c>
      <c r="S404" s="65">
        <v>5.5529651511772721E-2</v>
      </c>
      <c r="T404" s="65">
        <v>0.3710790997850209</v>
      </c>
    </row>
    <row r="405" spans="1:20" x14ac:dyDescent="0.15">
      <c r="A405" s="4" t="s">
        <v>605</v>
      </c>
      <c r="C405" s="5"/>
      <c r="D405" s="9" t="s">
        <v>200</v>
      </c>
      <c r="E405" s="65">
        <v>1760.5658383346745</v>
      </c>
      <c r="F405" s="65">
        <v>1361.2247901992807</v>
      </c>
      <c r="G405" s="65">
        <v>1286.1116815876896</v>
      </c>
      <c r="H405" s="65">
        <v>1036.4785739280353</v>
      </c>
      <c r="I405" s="65">
        <v>879.67782225046687</v>
      </c>
      <c r="J405" s="65">
        <v>896.4380813535837</v>
      </c>
      <c r="K405" s="65">
        <v>553.8968153304146</v>
      </c>
      <c r="L405" s="65">
        <v>939.91074710298278</v>
      </c>
      <c r="M405" s="65">
        <v>582.2645344455716</v>
      </c>
      <c r="N405" s="65">
        <v>530.61314430922437</v>
      </c>
      <c r="O405" s="65">
        <v>807.24952821831789</v>
      </c>
      <c r="P405" s="65">
        <v>540.27177798011326</v>
      </c>
      <c r="Q405" s="65">
        <v>766.22721851975575</v>
      </c>
      <c r="R405" s="65">
        <v>492.61587848349399</v>
      </c>
      <c r="S405" s="65">
        <v>582.65412342919387</v>
      </c>
      <c r="T405" s="65">
        <v>367.23873960030994</v>
      </c>
    </row>
    <row r="406" spans="1:20" x14ac:dyDescent="0.15">
      <c r="A406" s="4" t="s">
        <v>605</v>
      </c>
      <c r="C406" s="5"/>
      <c r="D406" s="9" t="s">
        <v>201</v>
      </c>
      <c r="E406" s="65">
        <v>199.39463865621767</v>
      </c>
      <c r="F406" s="65">
        <v>199.39463865621767</v>
      </c>
      <c r="G406" s="65">
        <v>199.39463865621767</v>
      </c>
      <c r="H406" s="65">
        <v>199.39463865621767</v>
      </c>
      <c r="I406" s="65">
        <v>199.39463865621767</v>
      </c>
      <c r="J406" s="65">
        <v>199.39463865621767</v>
      </c>
      <c r="K406" s="65">
        <v>199.39463865621767</v>
      </c>
      <c r="L406" s="65">
        <v>199.39463865621767</v>
      </c>
      <c r="M406" s="65">
        <v>199.39463865621767</v>
      </c>
      <c r="N406" s="65">
        <v>199.39463865621767</v>
      </c>
      <c r="O406" s="65">
        <v>199.39463865621767</v>
      </c>
      <c r="P406" s="65">
        <v>199.39463865621767</v>
      </c>
      <c r="Q406" s="65">
        <v>199.39463865621767</v>
      </c>
      <c r="R406" s="65">
        <v>199.39463865621767</v>
      </c>
      <c r="S406" s="65">
        <v>199.39463865621767</v>
      </c>
      <c r="T406" s="65">
        <v>199.39463865621767</v>
      </c>
    </row>
    <row r="407" spans="1:20" x14ac:dyDescent="0.15">
      <c r="A407" s="4" t="s">
        <v>605</v>
      </c>
      <c r="C407" s="5"/>
      <c r="D407" s="9" t="s">
        <v>202</v>
      </c>
      <c r="E407" s="65">
        <v>38.593989223721913</v>
      </c>
      <c r="F407" s="65">
        <v>38.57900503204413</v>
      </c>
      <c r="G407" s="65">
        <v>38.571953647725174</v>
      </c>
      <c r="H407" s="65">
        <v>38.565783686446089</v>
      </c>
      <c r="I407" s="65">
        <v>38.536696726130401</v>
      </c>
      <c r="J407" s="65">
        <v>38.527882495731703</v>
      </c>
      <c r="K407" s="65">
        <v>38.548155225648699</v>
      </c>
      <c r="L407" s="65">
        <v>38.524356803572225</v>
      </c>
      <c r="M407" s="65">
        <v>38.539340995250008</v>
      </c>
      <c r="N407" s="65">
        <v>38.462657190781371</v>
      </c>
      <c r="O407" s="65">
        <v>38.530526764851317</v>
      </c>
      <c r="P407" s="65">
        <v>38.508491188854578</v>
      </c>
      <c r="Q407" s="65">
        <v>38.505846919734971</v>
      </c>
      <c r="R407" s="65">
        <v>38.49703268933628</v>
      </c>
      <c r="S407" s="65">
        <v>38.474997113339541</v>
      </c>
      <c r="T407" s="65">
        <v>38.23965716169441</v>
      </c>
    </row>
    <row r="408" spans="1:20" x14ac:dyDescent="0.15">
      <c r="A408" s="4" t="s">
        <v>605</v>
      </c>
      <c r="C408" s="5"/>
      <c r="D408" s="9" t="s">
        <v>203</v>
      </c>
      <c r="E408" s="65">
        <v>172.06964299722614</v>
      </c>
      <c r="F408" s="65">
        <v>172.06964299722614</v>
      </c>
      <c r="G408" s="65">
        <v>172.06964299722614</v>
      </c>
      <c r="H408" s="65">
        <v>172.06964299722614</v>
      </c>
      <c r="I408" s="65">
        <v>172.06964299722614</v>
      </c>
      <c r="J408" s="65">
        <v>172.06964299722614</v>
      </c>
      <c r="K408" s="65">
        <v>172.06964299722614</v>
      </c>
      <c r="L408" s="65">
        <v>172.06964299722614</v>
      </c>
      <c r="M408" s="65">
        <v>172.06964299722614</v>
      </c>
      <c r="N408" s="65">
        <v>172.06964299722614</v>
      </c>
      <c r="O408" s="65">
        <v>172.06964299722614</v>
      </c>
      <c r="P408" s="65">
        <v>172.06964299722614</v>
      </c>
      <c r="Q408" s="65">
        <v>172.06964299722614</v>
      </c>
      <c r="R408" s="65">
        <v>172.06964299722614</v>
      </c>
      <c r="S408" s="65">
        <v>172.06964299722614</v>
      </c>
      <c r="T408" s="65">
        <v>172.06964299722614</v>
      </c>
    </row>
    <row r="409" spans="1:20" x14ac:dyDescent="0.15">
      <c r="A409" s="4" t="s">
        <v>605</v>
      </c>
      <c r="C409" s="5"/>
      <c r="D409" s="9" t="s">
        <v>204</v>
      </c>
      <c r="E409" s="65">
        <v>83.518358719785908</v>
      </c>
      <c r="F409" s="65">
        <v>83.518358719785908</v>
      </c>
      <c r="G409" s="65">
        <v>83.518358719785908</v>
      </c>
      <c r="H409" s="65">
        <v>83.518358719785908</v>
      </c>
      <c r="I409" s="65">
        <v>83.518358719785908</v>
      </c>
      <c r="J409" s="65">
        <v>83.518358719785908</v>
      </c>
      <c r="K409" s="65">
        <v>83.518358719785908</v>
      </c>
      <c r="L409" s="65">
        <v>83.518358719785908</v>
      </c>
      <c r="M409" s="65">
        <v>83.518358719785908</v>
      </c>
      <c r="N409" s="65">
        <v>83.518358719785908</v>
      </c>
      <c r="O409" s="65">
        <v>83.518358719785908</v>
      </c>
      <c r="P409" s="65">
        <v>83.518358719785908</v>
      </c>
      <c r="Q409" s="65">
        <v>83.518358719785908</v>
      </c>
      <c r="R409" s="65">
        <v>83.518358719785908</v>
      </c>
      <c r="S409" s="65">
        <v>83.518358719785908</v>
      </c>
      <c r="T409" s="65">
        <v>83.518358719785908</v>
      </c>
    </row>
    <row r="410" spans="1:20" x14ac:dyDescent="0.15">
      <c r="A410" s="4" t="s">
        <v>605</v>
      </c>
      <c r="C410" s="5"/>
      <c r="D410" s="9" t="s">
        <v>205</v>
      </c>
      <c r="E410" s="65">
        <v>101.19177209220742</v>
      </c>
      <c r="F410" s="65">
        <v>100.50338069806941</v>
      </c>
      <c r="G410" s="65">
        <v>103.33098580997047</v>
      </c>
      <c r="H410" s="65">
        <v>100.29889055281971</v>
      </c>
      <c r="I410" s="65">
        <v>100.80747164682435</v>
      </c>
      <c r="J410" s="65">
        <v>102.21598566453567</v>
      </c>
      <c r="K410" s="65">
        <v>98.408238132299829</v>
      </c>
      <c r="L410" s="65">
        <v>99.554088084130058</v>
      </c>
      <c r="M410" s="65">
        <v>103.10357866568417</v>
      </c>
      <c r="N410" s="65">
        <v>100.51924631278706</v>
      </c>
      <c r="O410" s="65">
        <v>100.05297352469614</v>
      </c>
      <c r="P410" s="65">
        <v>102.30500939156248</v>
      </c>
      <c r="Q410" s="65">
        <v>100.25305655474649</v>
      </c>
      <c r="R410" s="65">
        <v>101.68008045629507</v>
      </c>
      <c r="S410" s="65">
        <v>101.48087884928458</v>
      </c>
      <c r="T410" s="65">
        <v>105.00392673964261</v>
      </c>
    </row>
    <row r="411" spans="1:20" x14ac:dyDescent="0.15">
      <c r="A411" s="4" t="s">
        <v>605</v>
      </c>
      <c r="C411" s="5"/>
      <c r="D411" s="9" t="s">
        <v>206</v>
      </c>
      <c r="E411" s="65">
        <v>9.9257048519694067</v>
      </c>
      <c r="F411" s="65">
        <v>8.327684880686169</v>
      </c>
      <c r="G411" s="65">
        <v>7.4938586849697097</v>
      </c>
      <c r="H411" s="65">
        <v>6.8786254031408625</v>
      </c>
      <c r="I411" s="65">
        <v>5.9742853642348495</v>
      </c>
      <c r="J411" s="65">
        <v>6.3057004272257471</v>
      </c>
      <c r="K411" s="65">
        <v>4.9562417531856831</v>
      </c>
      <c r="L411" s="65">
        <v>6.3594672326577806</v>
      </c>
      <c r="M411" s="65">
        <v>5.8649889072910426</v>
      </c>
      <c r="N411" s="65">
        <v>4.9809215983020261</v>
      </c>
      <c r="O411" s="65">
        <v>5.8755659837694756</v>
      </c>
      <c r="P411" s="65">
        <v>5.2964710465752747</v>
      </c>
      <c r="Q411" s="65">
        <v>6.0483248995838794</v>
      </c>
      <c r="R411" s="65">
        <v>5.2585698558608902</v>
      </c>
      <c r="S411" s="65">
        <v>5.5027240379047164</v>
      </c>
      <c r="T411" s="65">
        <v>5.9249256740021625</v>
      </c>
    </row>
    <row r="412" spans="1:20" x14ac:dyDescent="0.15">
      <c r="A412" s="4" t="s">
        <v>605</v>
      </c>
      <c r="C412" s="5"/>
      <c r="D412" s="9" t="s">
        <v>207</v>
      </c>
      <c r="E412" s="65">
        <v>0</v>
      </c>
      <c r="F412" s="65">
        <v>0</v>
      </c>
      <c r="G412" s="65">
        <v>0</v>
      </c>
      <c r="H412" s="65">
        <v>0</v>
      </c>
      <c r="I412" s="65">
        <v>0</v>
      </c>
      <c r="J412" s="65">
        <v>0</v>
      </c>
      <c r="K412" s="65">
        <v>0</v>
      </c>
      <c r="L412" s="65">
        <v>0</v>
      </c>
      <c r="M412" s="65">
        <v>0</v>
      </c>
      <c r="N412" s="65">
        <v>0</v>
      </c>
      <c r="O412" s="65">
        <v>0</v>
      </c>
      <c r="P412" s="65">
        <v>0</v>
      </c>
      <c r="Q412" s="65">
        <v>0</v>
      </c>
      <c r="R412" s="65">
        <v>0</v>
      </c>
      <c r="S412" s="65">
        <v>0</v>
      </c>
      <c r="T412" s="65">
        <v>0</v>
      </c>
    </row>
    <row r="413" spans="1:20" x14ac:dyDescent="0.15">
      <c r="A413" s="4" t="s">
        <v>605</v>
      </c>
      <c r="C413" s="5"/>
      <c r="D413" s="9" t="s">
        <v>208</v>
      </c>
      <c r="E413" s="65">
        <v>0</v>
      </c>
      <c r="F413" s="65">
        <v>0</v>
      </c>
      <c r="G413" s="65">
        <v>0</v>
      </c>
      <c r="H413" s="65">
        <v>0</v>
      </c>
      <c r="I413" s="65">
        <v>0</v>
      </c>
      <c r="J413" s="65">
        <v>0</v>
      </c>
      <c r="K413" s="65">
        <v>0</v>
      </c>
      <c r="L413" s="65">
        <v>0</v>
      </c>
      <c r="M413" s="65">
        <v>0</v>
      </c>
      <c r="N413" s="65">
        <v>0</v>
      </c>
      <c r="O413" s="65">
        <v>0</v>
      </c>
      <c r="P413" s="65">
        <v>0</v>
      </c>
      <c r="Q413" s="65">
        <v>0</v>
      </c>
      <c r="R413" s="65">
        <v>0</v>
      </c>
      <c r="S413" s="65">
        <v>0</v>
      </c>
      <c r="T413" s="65">
        <v>0</v>
      </c>
    </row>
    <row r="414" spans="1:20" x14ac:dyDescent="0.15">
      <c r="A414" s="4" t="s">
        <v>605</v>
      </c>
      <c r="C414" s="5"/>
      <c r="D414" s="9" t="s">
        <v>209</v>
      </c>
      <c r="E414" s="65">
        <v>0</v>
      </c>
      <c r="F414" s="65">
        <v>0</v>
      </c>
      <c r="G414" s="65">
        <v>0</v>
      </c>
      <c r="H414" s="65">
        <v>0</v>
      </c>
      <c r="I414" s="65">
        <v>0</v>
      </c>
      <c r="J414" s="65">
        <v>0</v>
      </c>
      <c r="K414" s="65">
        <v>0</v>
      </c>
      <c r="L414" s="65">
        <v>0</v>
      </c>
      <c r="M414" s="65">
        <v>0</v>
      </c>
      <c r="N414" s="65">
        <v>0</v>
      </c>
      <c r="O414" s="65">
        <v>0</v>
      </c>
      <c r="P414" s="65">
        <v>0</v>
      </c>
      <c r="Q414" s="65">
        <v>0</v>
      </c>
      <c r="R414" s="65">
        <v>0</v>
      </c>
      <c r="S414" s="65">
        <v>0</v>
      </c>
      <c r="T414" s="65">
        <v>0</v>
      </c>
    </row>
    <row r="415" spans="1:20" x14ac:dyDescent="0.15">
      <c r="A415" s="4" t="s">
        <v>605</v>
      </c>
      <c r="C415" s="5"/>
      <c r="D415" s="9" t="s">
        <v>210</v>
      </c>
      <c r="E415" s="65">
        <v>0</v>
      </c>
      <c r="F415" s="65">
        <v>0</v>
      </c>
      <c r="G415" s="65">
        <v>0</v>
      </c>
      <c r="H415" s="65">
        <v>0</v>
      </c>
      <c r="I415" s="65">
        <v>0</v>
      </c>
      <c r="J415" s="65">
        <v>0</v>
      </c>
      <c r="K415" s="65">
        <v>0</v>
      </c>
      <c r="L415" s="65">
        <v>0</v>
      </c>
      <c r="M415" s="65">
        <v>0</v>
      </c>
      <c r="N415" s="65">
        <v>0</v>
      </c>
      <c r="O415" s="65">
        <v>0</v>
      </c>
      <c r="P415" s="65">
        <v>0</v>
      </c>
      <c r="Q415" s="65">
        <v>0</v>
      </c>
      <c r="R415" s="65">
        <v>0</v>
      </c>
      <c r="S415" s="65">
        <v>0</v>
      </c>
      <c r="T415" s="65">
        <v>0</v>
      </c>
    </row>
    <row r="416" spans="1:20" x14ac:dyDescent="0.15">
      <c r="A416" s="4" t="s">
        <v>605</v>
      </c>
      <c r="C416" s="5"/>
      <c r="D416" s="9" t="s">
        <v>211</v>
      </c>
      <c r="E416" s="65">
        <v>6.9271036703336799</v>
      </c>
      <c r="F416" s="65">
        <v>6.6882380265290697</v>
      </c>
      <c r="G416" s="65">
        <v>6.7296649094029322</v>
      </c>
      <c r="H416" s="65">
        <v>6.4793407660800204</v>
      </c>
      <c r="I416" s="65">
        <v>6.5392775327911403</v>
      </c>
      <c r="J416" s="65">
        <v>6.5639573779074833</v>
      </c>
      <c r="K416" s="65">
        <v>6.3480087331394781</v>
      </c>
      <c r="L416" s="65">
        <v>6.3365502336211765</v>
      </c>
      <c r="M416" s="65">
        <v>6.3365502336211765</v>
      </c>
      <c r="N416" s="65">
        <v>6.2228466614780222</v>
      </c>
      <c r="O416" s="65">
        <v>6.2298980457969781</v>
      </c>
      <c r="P416" s="65">
        <v>6.2175581232388062</v>
      </c>
      <c r="Q416" s="65">
        <v>6.1840640477237683</v>
      </c>
      <c r="R416" s="65">
        <v>6.1188387427734323</v>
      </c>
      <c r="S416" s="65">
        <v>6.0377478231054464</v>
      </c>
      <c r="T416" s="65">
        <v>5.9117043284041211</v>
      </c>
    </row>
    <row r="417" spans="1:20" x14ac:dyDescent="0.15">
      <c r="A417" s="4" t="s">
        <v>605</v>
      </c>
      <c r="C417" s="5"/>
      <c r="D417" s="9" t="s">
        <v>212</v>
      </c>
      <c r="E417" s="65">
        <v>0</v>
      </c>
      <c r="F417" s="65">
        <v>0</v>
      </c>
      <c r="G417" s="65">
        <v>0</v>
      </c>
      <c r="H417" s="65">
        <v>0</v>
      </c>
      <c r="I417" s="65">
        <v>0</v>
      </c>
      <c r="J417" s="65">
        <v>0</v>
      </c>
      <c r="K417" s="65">
        <v>0</v>
      </c>
      <c r="L417" s="65">
        <v>0</v>
      </c>
      <c r="M417" s="65">
        <v>0</v>
      </c>
      <c r="N417" s="65">
        <v>0</v>
      </c>
      <c r="O417" s="65">
        <v>0</v>
      </c>
      <c r="P417" s="65">
        <v>0</v>
      </c>
      <c r="Q417" s="65">
        <v>0</v>
      </c>
      <c r="R417" s="65">
        <v>0</v>
      </c>
      <c r="S417" s="65">
        <v>0</v>
      </c>
      <c r="T417" s="65">
        <v>0</v>
      </c>
    </row>
    <row r="418" spans="1:20" x14ac:dyDescent="0.15">
      <c r="A418" s="4" t="s">
        <v>605</v>
      </c>
      <c r="C418" s="5"/>
      <c r="D418" s="9" t="s">
        <v>132</v>
      </c>
      <c r="E418" s="65">
        <v>2372.3148548869176</v>
      </c>
      <c r="F418" s="65">
        <v>1970.4141542437433</v>
      </c>
      <c r="G418" s="65">
        <v>1897.636816687806</v>
      </c>
      <c r="H418" s="65">
        <v>1643.722637323506</v>
      </c>
      <c r="I418" s="65">
        <v>1486.5278895471158</v>
      </c>
      <c r="J418" s="65">
        <v>1505.3057259884938</v>
      </c>
      <c r="K418" s="65">
        <v>1157.1409809709578</v>
      </c>
      <c r="L418" s="65">
        <v>1545.6872411370709</v>
      </c>
      <c r="M418" s="65">
        <v>1191.1401118878405</v>
      </c>
      <c r="N418" s="65">
        <v>1135.7814564458026</v>
      </c>
      <c r="O418" s="65">
        <v>1412.9484570248974</v>
      </c>
      <c r="P418" s="65">
        <v>1147.6048651026108</v>
      </c>
      <c r="Q418" s="65">
        <v>1372.2566809662862</v>
      </c>
      <c r="R418" s="65">
        <v>1099.2182659059397</v>
      </c>
      <c r="S418" s="65">
        <v>1189.1886412775698</v>
      </c>
      <c r="T418" s="65">
        <v>977.67179155402812</v>
      </c>
    </row>
    <row r="419" spans="1:20" x14ac:dyDescent="0.15">
      <c r="A419" s="4" t="s">
        <v>605</v>
      </c>
      <c r="C419" s="5"/>
      <c r="D419" s="8" t="s">
        <v>233</v>
      </c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</row>
    <row r="420" spans="1:20" x14ac:dyDescent="0.15">
      <c r="A420" s="4" t="s">
        <v>605</v>
      </c>
      <c r="C420" s="5"/>
      <c r="D420" s="9" t="s">
        <v>213</v>
      </c>
      <c r="E420" s="65">
        <v>15.892938831885301</v>
      </c>
      <c r="F420" s="65">
        <v>80.145152746205682</v>
      </c>
      <c r="G420" s="65">
        <v>50.590156796344559</v>
      </c>
      <c r="H420" s="65">
        <v>148.69959251812867</v>
      </c>
      <c r="I420" s="65">
        <v>34.70779504093769</v>
      </c>
      <c r="J420" s="65">
        <v>83.779259939587263</v>
      </c>
      <c r="K420" s="65">
        <v>90.873833987496127</v>
      </c>
      <c r="L420" s="65">
        <v>235.95342208088113</v>
      </c>
      <c r="M420" s="65">
        <v>155.75714679836301</v>
      </c>
      <c r="N420" s="65">
        <v>207.05156060356322</v>
      </c>
      <c r="O420" s="65">
        <v>330.77426844091246</v>
      </c>
      <c r="P420" s="65">
        <v>232.2514453134296</v>
      </c>
      <c r="Q420" s="65">
        <v>422.92440299013947</v>
      </c>
      <c r="R420" s="65">
        <v>344.15955872436928</v>
      </c>
      <c r="S420" s="65">
        <v>516.75629269943738</v>
      </c>
      <c r="T420" s="65">
        <v>845.98542655145877</v>
      </c>
    </row>
    <row r="421" spans="1:20" x14ac:dyDescent="0.15">
      <c r="A421" s="4" t="s">
        <v>605</v>
      </c>
      <c r="C421" s="5"/>
      <c r="D421" s="9" t="s">
        <v>214</v>
      </c>
      <c r="E421" s="65">
        <v>0</v>
      </c>
      <c r="F421" s="65">
        <v>0</v>
      </c>
      <c r="G421" s="65">
        <v>0</v>
      </c>
      <c r="H421" s="65">
        <v>0</v>
      </c>
      <c r="I421" s="65">
        <v>0</v>
      </c>
      <c r="J421" s="65">
        <v>0</v>
      </c>
      <c r="K421" s="65">
        <v>0</v>
      </c>
      <c r="L421" s="65">
        <v>0</v>
      </c>
      <c r="M421" s="65">
        <v>0</v>
      </c>
      <c r="N421" s="65">
        <v>0</v>
      </c>
      <c r="O421" s="65">
        <v>0</v>
      </c>
      <c r="P421" s="65">
        <v>0</v>
      </c>
      <c r="Q421" s="65">
        <v>0</v>
      </c>
      <c r="R421" s="65">
        <v>0</v>
      </c>
      <c r="S421" s="65">
        <v>0</v>
      </c>
      <c r="T421" s="65">
        <v>0</v>
      </c>
    </row>
    <row r="422" spans="1:20" x14ac:dyDescent="0.15">
      <c r="A422" s="4" t="s">
        <v>605</v>
      </c>
      <c r="C422" s="5"/>
      <c r="D422" s="9" t="s">
        <v>215</v>
      </c>
      <c r="E422" s="65">
        <v>0</v>
      </c>
      <c r="F422" s="65">
        <v>0</v>
      </c>
      <c r="G422" s="65">
        <v>0</v>
      </c>
      <c r="H422" s="65">
        <v>0</v>
      </c>
      <c r="I422" s="65">
        <v>0</v>
      </c>
      <c r="J422" s="65">
        <v>0</v>
      </c>
      <c r="K422" s="65">
        <v>0</v>
      </c>
      <c r="L422" s="65">
        <v>0</v>
      </c>
      <c r="M422" s="65">
        <v>0</v>
      </c>
      <c r="N422" s="65">
        <v>0</v>
      </c>
      <c r="O422" s="65">
        <v>0</v>
      </c>
      <c r="P422" s="65">
        <v>0</v>
      </c>
      <c r="Q422" s="65">
        <v>0</v>
      </c>
      <c r="R422" s="65">
        <v>0</v>
      </c>
      <c r="S422" s="65">
        <v>0</v>
      </c>
      <c r="T422" s="65">
        <v>0</v>
      </c>
    </row>
    <row r="423" spans="1:20" x14ac:dyDescent="0.15">
      <c r="A423" s="4" t="s">
        <v>605</v>
      </c>
      <c r="C423" s="5"/>
      <c r="D423" s="9" t="s">
        <v>216</v>
      </c>
      <c r="E423" s="65">
        <v>0</v>
      </c>
      <c r="F423" s="65">
        <v>0</v>
      </c>
      <c r="G423" s="65">
        <v>0</v>
      </c>
      <c r="H423" s="65">
        <v>0</v>
      </c>
      <c r="I423" s="65">
        <v>0</v>
      </c>
      <c r="J423" s="65">
        <v>0</v>
      </c>
      <c r="K423" s="65">
        <v>0</v>
      </c>
      <c r="L423" s="65">
        <v>0</v>
      </c>
      <c r="M423" s="65">
        <v>0</v>
      </c>
      <c r="N423" s="65">
        <v>0</v>
      </c>
      <c r="O423" s="65">
        <v>0</v>
      </c>
      <c r="P423" s="65">
        <v>0</v>
      </c>
      <c r="Q423" s="65">
        <v>0</v>
      </c>
      <c r="R423" s="65">
        <v>0</v>
      </c>
      <c r="S423" s="65">
        <v>0</v>
      </c>
      <c r="T423" s="65">
        <v>0</v>
      </c>
    </row>
    <row r="424" spans="1:20" x14ac:dyDescent="0.15">
      <c r="A424" s="4" t="s">
        <v>605</v>
      </c>
      <c r="C424" s="5"/>
      <c r="D424" s="9" t="s">
        <v>217</v>
      </c>
      <c r="E424" s="65">
        <v>109.17746483342425</v>
      </c>
      <c r="F424" s="65">
        <v>109.17746483342425</v>
      </c>
      <c r="G424" s="65">
        <v>109.17746483342425</v>
      </c>
      <c r="H424" s="65">
        <v>109.17746483342425</v>
      </c>
      <c r="I424" s="65">
        <v>109.17746483342425</v>
      </c>
      <c r="J424" s="65">
        <v>109.17746483342425</v>
      </c>
      <c r="K424" s="65">
        <v>109.17746483342425</v>
      </c>
      <c r="L424" s="65">
        <v>109.17746483342425</v>
      </c>
      <c r="M424" s="65">
        <v>109.17746483342425</v>
      </c>
      <c r="N424" s="65">
        <v>109.17746483342425</v>
      </c>
      <c r="O424" s="65">
        <v>109.17746483342425</v>
      </c>
      <c r="P424" s="65">
        <v>109.17746483342425</v>
      </c>
      <c r="Q424" s="65">
        <v>109.17746483342425</v>
      </c>
      <c r="R424" s="65">
        <v>109.17746483342425</v>
      </c>
      <c r="S424" s="65">
        <v>109.17746483342425</v>
      </c>
      <c r="T424" s="65">
        <v>109.17746483342425</v>
      </c>
    </row>
    <row r="425" spans="1:20" x14ac:dyDescent="0.15">
      <c r="A425" s="4" t="s">
        <v>605</v>
      </c>
      <c r="C425" s="5"/>
      <c r="D425" s="9" t="s">
        <v>218</v>
      </c>
      <c r="E425" s="65">
        <v>0</v>
      </c>
      <c r="F425" s="65">
        <v>0</v>
      </c>
      <c r="G425" s="65">
        <v>0</v>
      </c>
      <c r="H425" s="65">
        <v>0</v>
      </c>
      <c r="I425" s="65">
        <v>0</v>
      </c>
      <c r="J425" s="65">
        <v>0</v>
      </c>
      <c r="K425" s="65">
        <v>0</v>
      </c>
      <c r="L425" s="65">
        <v>0</v>
      </c>
      <c r="M425" s="65">
        <v>0</v>
      </c>
      <c r="N425" s="65">
        <v>0</v>
      </c>
      <c r="O425" s="65">
        <v>0</v>
      </c>
      <c r="P425" s="65">
        <v>0</v>
      </c>
      <c r="Q425" s="65">
        <v>0</v>
      </c>
      <c r="R425" s="65">
        <v>0</v>
      </c>
      <c r="S425" s="65">
        <v>0</v>
      </c>
      <c r="T425" s="65">
        <v>0</v>
      </c>
    </row>
    <row r="426" spans="1:20" x14ac:dyDescent="0.15">
      <c r="A426" s="4" t="s">
        <v>605</v>
      </c>
      <c r="C426" s="5"/>
      <c r="D426" s="9" t="s">
        <v>219</v>
      </c>
      <c r="E426" s="65">
        <v>0</v>
      </c>
      <c r="F426" s="65">
        <v>0</v>
      </c>
      <c r="G426" s="65">
        <v>0</v>
      </c>
      <c r="H426" s="65">
        <v>0</v>
      </c>
      <c r="I426" s="65">
        <v>0</v>
      </c>
      <c r="J426" s="65">
        <v>0</v>
      </c>
      <c r="K426" s="65">
        <v>0</v>
      </c>
      <c r="L426" s="65">
        <v>0</v>
      </c>
      <c r="M426" s="65">
        <v>0</v>
      </c>
      <c r="N426" s="65">
        <v>0</v>
      </c>
      <c r="O426" s="65">
        <v>0</v>
      </c>
      <c r="P426" s="65">
        <v>0</v>
      </c>
      <c r="Q426" s="65">
        <v>0</v>
      </c>
      <c r="R426" s="65">
        <v>0</v>
      </c>
      <c r="S426" s="65">
        <v>0</v>
      </c>
      <c r="T426" s="65">
        <v>0</v>
      </c>
    </row>
    <row r="427" spans="1:20" x14ac:dyDescent="0.15">
      <c r="A427" s="4" t="s">
        <v>605</v>
      </c>
      <c r="C427" s="5"/>
      <c r="D427" s="9" t="s">
        <v>220</v>
      </c>
      <c r="E427" s="65">
        <v>0</v>
      </c>
      <c r="F427" s="65">
        <v>0</v>
      </c>
      <c r="G427" s="65">
        <v>0</v>
      </c>
      <c r="H427" s="65">
        <v>0</v>
      </c>
      <c r="I427" s="65">
        <v>0</v>
      </c>
      <c r="J427" s="65">
        <v>0</v>
      </c>
      <c r="K427" s="65">
        <v>0</v>
      </c>
      <c r="L427" s="65">
        <v>0</v>
      </c>
      <c r="M427" s="65">
        <v>0</v>
      </c>
      <c r="N427" s="65">
        <v>0</v>
      </c>
      <c r="O427" s="65">
        <v>0</v>
      </c>
      <c r="P427" s="65">
        <v>0</v>
      </c>
      <c r="Q427" s="65">
        <v>0</v>
      </c>
      <c r="R427" s="65">
        <v>0</v>
      </c>
      <c r="S427" s="65">
        <v>0</v>
      </c>
      <c r="T427" s="65">
        <v>0</v>
      </c>
    </row>
    <row r="428" spans="1:20" x14ac:dyDescent="0.15">
      <c r="A428" s="4" t="s">
        <v>605</v>
      </c>
      <c r="C428" s="5"/>
      <c r="D428" s="9" t="s">
        <v>221</v>
      </c>
      <c r="E428" s="65">
        <v>0</v>
      </c>
      <c r="F428" s="65">
        <v>0</v>
      </c>
      <c r="G428" s="65">
        <v>0</v>
      </c>
      <c r="H428" s="65">
        <v>0</v>
      </c>
      <c r="I428" s="65">
        <v>0</v>
      </c>
      <c r="J428" s="65">
        <v>0</v>
      </c>
      <c r="K428" s="65">
        <v>0</v>
      </c>
      <c r="L428" s="65">
        <v>0</v>
      </c>
      <c r="M428" s="65">
        <v>0</v>
      </c>
      <c r="N428" s="65">
        <v>0</v>
      </c>
      <c r="O428" s="65">
        <v>0</v>
      </c>
      <c r="P428" s="65">
        <v>0</v>
      </c>
      <c r="Q428" s="65">
        <v>0</v>
      </c>
      <c r="R428" s="65">
        <v>0</v>
      </c>
      <c r="S428" s="65">
        <v>0</v>
      </c>
      <c r="T428" s="65">
        <v>0</v>
      </c>
    </row>
    <row r="429" spans="1:20" x14ac:dyDescent="0.15">
      <c r="A429" s="4" t="s">
        <v>605</v>
      </c>
      <c r="C429" s="5"/>
      <c r="D429" s="9" t="s">
        <v>222</v>
      </c>
      <c r="E429" s="65">
        <v>0</v>
      </c>
      <c r="F429" s="65">
        <v>0</v>
      </c>
      <c r="G429" s="65">
        <v>0</v>
      </c>
      <c r="H429" s="65">
        <v>0</v>
      </c>
      <c r="I429" s="65">
        <v>0</v>
      </c>
      <c r="J429" s="65">
        <v>0</v>
      </c>
      <c r="K429" s="65">
        <v>0</v>
      </c>
      <c r="L429" s="65">
        <v>0</v>
      </c>
      <c r="M429" s="65">
        <v>0</v>
      </c>
      <c r="N429" s="65">
        <v>0</v>
      </c>
      <c r="O429" s="65">
        <v>0</v>
      </c>
      <c r="P429" s="65">
        <v>0</v>
      </c>
      <c r="Q429" s="65">
        <v>0</v>
      </c>
      <c r="R429" s="65">
        <v>0</v>
      </c>
      <c r="S429" s="65">
        <v>0</v>
      </c>
      <c r="T429" s="65">
        <v>0</v>
      </c>
    </row>
    <row r="430" spans="1:20" x14ac:dyDescent="0.15">
      <c r="A430" s="4" t="s">
        <v>605</v>
      </c>
      <c r="C430" s="5"/>
      <c r="D430" s="9" t="s">
        <v>223</v>
      </c>
      <c r="E430" s="65">
        <v>0</v>
      </c>
      <c r="F430" s="65">
        <v>0</v>
      </c>
      <c r="G430" s="65">
        <v>0</v>
      </c>
      <c r="H430" s="65">
        <v>0</v>
      </c>
      <c r="I430" s="65">
        <v>0</v>
      </c>
      <c r="J430" s="65">
        <v>0</v>
      </c>
      <c r="K430" s="65">
        <v>0</v>
      </c>
      <c r="L430" s="65">
        <v>0</v>
      </c>
      <c r="M430" s="65">
        <v>0</v>
      </c>
      <c r="N430" s="65">
        <v>0</v>
      </c>
      <c r="O430" s="65">
        <v>0</v>
      </c>
      <c r="P430" s="65">
        <v>0</v>
      </c>
      <c r="Q430" s="65">
        <v>0</v>
      </c>
      <c r="R430" s="65">
        <v>0</v>
      </c>
      <c r="S430" s="65">
        <v>0</v>
      </c>
      <c r="T430" s="65">
        <v>0</v>
      </c>
    </row>
    <row r="431" spans="1:20" x14ac:dyDescent="0.15">
      <c r="A431" s="4" t="s">
        <v>605</v>
      </c>
      <c r="C431" s="5"/>
      <c r="D431" s="9" t="s">
        <v>224</v>
      </c>
      <c r="E431" s="65">
        <v>342.01153077620756</v>
      </c>
      <c r="F431" s="65">
        <v>432.4155662834533</v>
      </c>
      <c r="G431" s="65">
        <v>380.48564646650721</v>
      </c>
      <c r="H431" s="65">
        <v>519.48870412303256</v>
      </c>
      <c r="I431" s="65">
        <v>502.56273748842028</v>
      </c>
      <c r="J431" s="65">
        <v>443.0702079893947</v>
      </c>
      <c r="K431" s="65">
        <v>577.07559700986042</v>
      </c>
      <c r="L431" s="65">
        <v>587.9294403228123</v>
      </c>
      <c r="M431" s="65">
        <v>574.95401175289476</v>
      </c>
      <c r="N431" s="65">
        <v>623.53187974921752</v>
      </c>
      <c r="O431" s="65">
        <v>648.00018333599223</v>
      </c>
      <c r="P431" s="65">
        <v>644.86319873709704</v>
      </c>
      <c r="Q431" s="65">
        <v>699.90630473086185</v>
      </c>
      <c r="R431" s="65">
        <v>709.33136129618538</v>
      </c>
      <c r="S431" s="65">
        <v>785.51716174729768</v>
      </c>
      <c r="T431" s="65">
        <v>889.153119929063</v>
      </c>
    </row>
    <row r="432" spans="1:20" x14ac:dyDescent="0.15">
      <c r="A432" s="4" t="s">
        <v>605</v>
      </c>
      <c r="C432" s="5"/>
      <c r="D432" s="9" t="s">
        <v>225</v>
      </c>
      <c r="E432" s="65">
        <v>0</v>
      </c>
      <c r="F432" s="65">
        <v>0</v>
      </c>
      <c r="G432" s="65">
        <v>0</v>
      </c>
      <c r="H432" s="65">
        <v>0</v>
      </c>
      <c r="I432" s="65">
        <v>0</v>
      </c>
      <c r="J432" s="65">
        <v>0</v>
      </c>
      <c r="K432" s="65">
        <v>0</v>
      </c>
      <c r="L432" s="65">
        <v>0</v>
      </c>
      <c r="M432" s="65">
        <v>0</v>
      </c>
      <c r="N432" s="65">
        <v>0</v>
      </c>
      <c r="O432" s="65">
        <v>0</v>
      </c>
      <c r="P432" s="65">
        <v>0</v>
      </c>
      <c r="Q432" s="65">
        <v>0</v>
      </c>
      <c r="R432" s="65">
        <v>0</v>
      </c>
      <c r="S432" s="65">
        <v>0</v>
      </c>
      <c r="T432" s="65">
        <v>0</v>
      </c>
    </row>
    <row r="433" spans="1:20" x14ac:dyDescent="0.15">
      <c r="A433" s="4" t="s">
        <v>605</v>
      </c>
      <c r="C433" s="5"/>
      <c r="D433" s="9" t="s">
        <v>226</v>
      </c>
      <c r="E433" s="65">
        <v>0</v>
      </c>
      <c r="F433" s="65">
        <v>0</v>
      </c>
      <c r="G433" s="65">
        <v>0</v>
      </c>
      <c r="H433" s="65">
        <v>0</v>
      </c>
      <c r="I433" s="65">
        <v>0</v>
      </c>
      <c r="J433" s="65">
        <v>0</v>
      </c>
      <c r="K433" s="65">
        <v>0</v>
      </c>
      <c r="L433" s="65">
        <v>0</v>
      </c>
      <c r="M433" s="65">
        <v>0</v>
      </c>
      <c r="N433" s="65">
        <v>0</v>
      </c>
      <c r="O433" s="65">
        <v>0</v>
      </c>
      <c r="P433" s="65">
        <v>0</v>
      </c>
      <c r="Q433" s="65">
        <v>0</v>
      </c>
      <c r="R433" s="65">
        <v>0</v>
      </c>
      <c r="S433" s="65">
        <v>0</v>
      </c>
      <c r="T433" s="65">
        <v>0</v>
      </c>
    </row>
    <row r="434" spans="1:20" x14ac:dyDescent="0.15">
      <c r="A434" s="4" t="s">
        <v>605</v>
      </c>
      <c r="C434" s="5"/>
      <c r="D434" s="9" t="s">
        <v>132</v>
      </c>
      <c r="E434" s="65">
        <v>467.08193444151709</v>
      </c>
      <c r="F434" s="65">
        <v>621.73906528612304</v>
      </c>
      <c r="G434" s="65">
        <v>540.25238667323617</v>
      </c>
      <c r="H434" s="65">
        <v>777.36488005154558</v>
      </c>
      <c r="I434" s="65">
        <v>646.44711593974239</v>
      </c>
      <c r="J434" s="65">
        <v>636.0269327624062</v>
      </c>
      <c r="K434" s="65">
        <v>777.12689583078077</v>
      </c>
      <c r="L434" s="65">
        <v>933.06032723711769</v>
      </c>
      <c r="M434" s="65">
        <v>839.88862338468209</v>
      </c>
      <c r="N434" s="65">
        <v>939.76090518620492</v>
      </c>
      <c r="O434" s="65">
        <v>1087.9519166103289</v>
      </c>
      <c r="P434" s="65">
        <v>986.29210888395085</v>
      </c>
      <c r="Q434" s="65">
        <v>1232.0081725544255</v>
      </c>
      <c r="R434" s="65">
        <v>1162.668384853979</v>
      </c>
      <c r="S434" s="65">
        <v>1411.4518007031993</v>
      </c>
      <c r="T434" s="65">
        <v>1844.3160113139461</v>
      </c>
    </row>
    <row r="435" spans="1:20" x14ac:dyDescent="0.15">
      <c r="A435" s="4" t="s">
        <v>605</v>
      </c>
      <c r="C435" s="5"/>
      <c r="D435" s="8" t="s">
        <v>234</v>
      </c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</row>
    <row r="436" spans="1:20" x14ac:dyDescent="0.15">
      <c r="A436" s="4" t="s">
        <v>605</v>
      </c>
      <c r="C436" s="5"/>
      <c r="D436" s="9" t="s">
        <v>112</v>
      </c>
      <c r="E436" s="65">
        <v>0</v>
      </c>
      <c r="F436" s="65">
        <v>0</v>
      </c>
      <c r="G436" s="65">
        <v>0</v>
      </c>
      <c r="H436" s="65">
        <v>0</v>
      </c>
      <c r="I436" s="65">
        <v>0</v>
      </c>
      <c r="J436" s="65">
        <v>0</v>
      </c>
      <c r="K436" s="65">
        <v>0</v>
      </c>
      <c r="L436" s="65">
        <v>0</v>
      </c>
      <c r="M436" s="65">
        <v>0</v>
      </c>
      <c r="N436" s="65">
        <v>0</v>
      </c>
      <c r="O436" s="65">
        <v>0</v>
      </c>
      <c r="P436" s="65">
        <v>0</v>
      </c>
      <c r="Q436" s="65">
        <v>0</v>
      </c>
      <c r="R436" s="65">
        <v>0</v>
      </c>
      <c r="S436" s="65">
        <v>0</v>
      </c>
      <c r="T436" s="65">
        <v>0</v>
      </c>
    </row>
    <row r="437" spans="1:20" x14ac:dyDescent="0.15">
      <c r="A437" s="4" t="s">
        <v>605</v>
      </c>
      <c r="C437" s="5"/>
      <c r="D437" s="9" t="s">
        <v>113</v>
      </c>
      <c r="E437" s="65">
        <v>0</v>
      </c>
      <c r="F437" s="65">
        <v>0</v>
      </c>
      <c r="G437" s="65">
        <v>0</v>
      </c>
      <c r="H437" s="65">
        <v>0</v>
      </c>
      <c r="I437" s="65">
        <v>0</v>
      </c>
      <c r="J437" s="65">
        <v>0</v>
      </c>
      <c r="K437" s="65">
        <v>0</v>
      </c>
      <c r="L437" s="65">
        <v>0</v>
      </c>
      <c r="M437" s="65">
        <v>0</v>
      </c>
      <c r="N437" s="65">
        <v>0</v>
      </c>
      <c r="O437" s="65">
        <v>0</v>
      </c>
      <c r="P437" s="65">
        <v>0</v>
      </c>
      <c r="Q437" s="65">
        <v>0</v>
      </c>
      <c r="R437" s="65">
        <v>0</v>
      </c>
      <c r="S437" s="65">
        <v>0</v>
      </c>
      <c r="T437" s="65">
        <v>0</v>
      </c>
    </row>
    <row r="438" spans="1:20" x14ac:dyDescent="0.15">
      <c r="A438" s="4" t="s">
        <v>605</v>
      </c>
      <c r="C438" s="5"/>
      <c r="D438" s="9" t="s">
        <v>121</v>
      </c>
      <c r="E438" s="65">
        <v>0</v>
      </c>
      <c r="F438" s="65">
        <v>0</v>
      </c>
      <c r="G438" s="65">
        <v>0</v>
      </c>
      <c r="H438" s="65">
        <v>0</v>
      </c>
      <c r="I438" s="65">
        <v>0</v>
      </c>
      <c r="J438" s="65">
        <v>0</v>
      </c>
      <c r="K438" s="65">
        <v>0</v>
      </c>
      <c r="L438" s="65">
        <v>0</v>
      </c>
      <c r="M438" s="65">
        <v>0</v>
      </c>
      <c r="N438" s="65">
        <v>0</v>
      </c>
      <c r="O438" s="65">
        <v>0</v>
      </c>
      <c r="P438" s="65">
        <v>0</v>
      </c>
      <c r="Q438" s="65">
        <v>0</v>
      </c>
      <c r="R438" s="65">
        <v>0</v>
      </c>
      <c r="S438" s="65">
        <v>0</v>
      </c>
      <c r="T438" s="65">
        <v>0</v>
      </c>
    </row>
    <row r="439" spans="1:20" x14ac:dyDescent="0.15">
      <c r="A439" s="4" t="s">
        <v>605</v>
      </c>
      <c r="C439" s="5"/>
      <c r="D439" s="9" t="s">
        <v>122</v>
      </c>
      <c r="E439" s="65">
        <v>0</v>
      </c>
      <c r="F439" s="65">
        <v>0</v>
      </c>
      <c r="G439" s="65">
        <v>0</v>
      </c>
      <c r="H439" s="65">
        <v>0</v>
      </c>
      <c r="I439" s="65">
        <v>0</v>
      </c>
      <c r="J439" s="65">
        <v>0</v>
      </c>
      <c r="K439" s="65">
        <v>0</v>
      </c>
      <c r="L439" s="65">
        <v>0</v>
      </c>
      <c r="M439" s="65">
        <v>0</v>
      </c>
      <c r="N439" s="65">
        <v>0</v>
      </c>
      <c r="O439" s="65">
        <v>0</v>
      </c>
      <c r="P439" s="65">
        <v>0</v>
      </c>
      <c r="Q439" s="65">
        <v>0</v>
      </c>
      <c r="R439" s="65">
        <v>0</v>
      </c>
      <c r="S439" s="65">
        <v>0</v>
      </c>
      <c r="T439" s="65">
        <v>0</v>
      </c>
    </row>
    <row r="440" spans="1:20" x14ac:dyDescent="0.15">
      <c r="A440" s="4" t="s">
        <v>605</v>
      </c>
      <c r="C440" s="5"/>
      <c r="D440" s="9" t="s">
        <v>123</v>
      </c>
      <c r="E440" s="65">
        <v>0</v>
      </c>
      <c r="F440" s="65">
        <v>0</v>
      </c>
      <c r="G440" s="65">
        <v>0</v>
      </c>
      <c r="H440" s="65">
        <v>0</v>
      </c>
      <c r="I440" s="65">
        <v>0</v>
      </c>
      <c r="J440" s="65">
        <v>0</v>
      </c>
      <c r="K440" s="65">
        <v>0</v>
      </c>
      <c r="L440" s="65">
        <v>0</v>
      </c>
      <c r="M440" s="65">
        <v>0</v>
      </c>
      <c r="N440" s="65">
        <v>0</v>
      </c>
      <c r="O440" s="65">
        <v>0</v>
      </c>
      <c r="P440" s="65">
        <v>0</v>
      </c>
      <c r="Q440" s="65">
        <v>0</v>
      </c>
      <c r="R440" s="65">
        <v>0</v>
      </c>
      <c r="S440" s="65">
        <v>0</v>
      </c>
      <c r="T440" s="65">
        <v>0</v>
      </c>
    </row>
    <row r="441" spans="1:20" x14ac:dyDescent="0.15">
      <c r="A441" s="4" t="s">
        <v>605</v>
      </c>
      <c r="C441" s="5"/>
      <c r="D441" s="9" t="s">
        <v>124</v>
      </c>
      <c r="E441" s="65">
        <v>0</v>
      </c>
      <c r="F441" s="65">
        <v>0</v>
      </c>
      <c r="G441" s="65">
        <v>0</v>
      </c>
      <c r="H441" s="65">
        <v>0</v>
      </c>
      <c r="I441" s="65">
        <v>0</v>
      </c>
      <c r="J441" s="65">
        <v>0</v>
      </c>
      <c r="K441" s="65">
        <v>0</v>
      </c>
      <c r="L441" s="65">
        <v>0</v>
      </c>
      <c r="M441" s="65">
        <v>0</v>
      </c>
      <c r="N441" s="65">
        <v>0</v>
      </c>
      <c r="O441" s="65">
        <v>0</v>
      </c>
      <c r="P441" s="65">
        <v>0</v>
      </c>
      <c r="Q441" s="65">
        <v>0</v>
      </c>
      <c r="R441" s="65">
        <v>0</v>
      </c>
      <c r="S441" s="65">
        <v>0</v>
      </c>
      <c r="T441" s="65">
        <v>0</v>
      </c>
    </row>
    <row r="442" spans="1:20" x14ac:dyDescent="0.15">
      <c r="A442" s="4" t="s">
        <v>605</v>
      </c>
      <c r="C442" s="5"/>
      <c r="D442" s="9" t="s">
        <v>125</v>
      </c>
      <c r="E442" s="65">
        <v>0</v>
      </c>
      <c r="F442" s="65">
        <v>0</v>
      </c>
      <c r="G442" s="65">
        <v>0</v>
      </c>
      <c r="H442" s="65">
        <v>0</v>
      </c>
      <c r="I442" s="65">
        <v>0</v>
      </c>
      <c r="J442" s="65">
        <v>0</v>
      </c>
      <c r="K442" s="65">
        <v>0</v>
      </c>
      <c r="L442" s="65">
        <v>0</v>
      </c>
      <c r="M442" s="65">
        <v>0</v>
      </c>
      <c r="N442" s="65">
        <v>0</v>
      </c>
      <c r="O442" s="65">
        <v>0</v>
      </c>
      <c r="P442" s="65">
        <v>0</v>
      </c>
      <c r="Q442" s="65">
        <v>0</v>
      </c>
      <c r="R442" s="65">
        <v>0</v>
      </c>
      <c r="S442" s="65">
        <v>0</v>
      </c>
      <c r="T442" s="65">
        <v>0</v>
      </c>
    </row>
    <row r="443" spans="1:20" x14ac:dyDescent="0.15">
      <c r="A443" s="4" t="s">
        <v>605</v>
      </c>
      <c r="C443" s="5"/>
      <c r="D443" s="9" t="s">
        <v>126</v>
      </c>
      <c r="E443" s="65">
        <v>0</v>
      </c>
      <c r="F443" s="65">
        <v>0</v>
      </c>
      <c r="G443" s="65">
        <v>0</v>
      </c>
      <c r="H443" s="65">
        <v>0</v>
      </c>
      <c r="I443" s="65">
        <v>0</v>
      </c>
      <c r="J443" s="65">
        <v>0</v>
      </c>
      <c r="K443" s="65">
        <v>0</v>
      </c>
      <c r="L443" s="65">
        <v>0</v>
      </c>
      <c r="M443" s="65">
        <v>0</v>
      </c>
      <c r="N443" s="65">
        <v>0</v>
      </c>
      <c r="O443" s="65">
        <v>0</v>
      </c>
      <c r="P443" s="65">
        <v>0</v>
      </c>
      <c r="Q443" s="65">
        <v>0</v>
      </c>
      <c r="R443" s="65">
        <v>0</v>
      </c>
      <c r="S443" s="65">
        <v>0</v>
      </c>
      <c r="T443" s="65">
        <v>0</v>
      </c>
    </row>
    <row r="444" spans="1:20" x14ac:dyDescent="0.15">
      <c r="A444" s="4" t="s">
        <v>605</v>
      </c>
      <c r="C444" s="5"/>
      <c r="D444" s="9" t="s">
        <v>127</v>
      </c>
      <c r="E444" s="65">
        <v>0</v>
      </c>
      <c r="F444" s="65">
        <v>0</v>
      </c>
      <c r="G444" s="65">
        <v>0</v>
      </c>
      <c r="H444" s="65">
        <v>0</v>
      </c>
      <c r="I444" s="65">
        <v>0</v>
      </c>
      <c r="J444" s="65">
        <v>0</v>
      </c>
      <c r="K444" s="65">
        <v>0</v>
      </c>
      <c r="L444" s="65">
        <v>0</v>
      </c>
      <c r="M444" s="65">
        <v>0</v>
      </c>
      <c r="N444" s="65">
        <v>0</v>
      </c>
      <c r="O444" s="65">
        <v>0</v>
      </c>
      <c r="P444" s="65">
        <v>0</v>
      </c>
      <c r="Q444" s="65">
        <v>0</v>
      </c>
      <c r="R444" s="65">
        <v>0</v>
      </c>
      <c r="S444" s="65">
        <v>0</v>
      </c>
      <c r="T444" s="65">
        <v>0</v>
      </c>
    </row>
    <row r="445" spans="1:20" x14ac:dyDescent="0.15">
      <c r="A445" s="4" t="s">
        <v>605</v>
      </c>
      <c r="C445" s="5"/>
      <c r="D445" s="9" t="s">
        <v>128</v>
      </c>
      <c r="E445" s="65">
        <v>0</v>
      </c>
      <c r="F445" s="65">
        <v>0</v>
      </c>
      <c r="G445" s="65">
        <v>0</v>
      </c>
      <c r="H445" s="65">
        <v>0</v>
      </c>
      <c r="I445" s="65">
        <v>0</v>
      </c>
      <c r="J445" s="65">
        <v>0</v>
      </c>
      <c r="K445" s="65">
        <v>0</v>
      </c>
      <c r="L445" s="65">
        <v>0</v>
      </c>
      <c r="M445" s="65">
        <v>0</v>
      </c>
      <c r="N445" s="65">
        <v>0</v>
      </c>
      <c r="O445" s="65">
        <v>0</v>
      </c>
      <c r="P445" s="65">
        <v>0</v>
      </c>
      <c r="Q445" s="65">
        <v>0</v>
      </c>
      <c r="R445" s="65">
        <v>0</v>
      </c>
      <c r="S445" s="65">
        <v>0</v>
      </c>
      <c r="T445" s="65">
        <v>0</v>
      </c>
    </row>
    <row r="446" spans="1:20" x14ac:dyDescent="0.15">
      <c r="A446" s="4" t="s">
        <v>605</v>
      </c>
      <c r="C446" s="5"/>
      <c r="D446" s="9" t="s">
        <v>107</v>
      </c>
      <c r="E446" s="65">
        <v>0</v>
      </c>
      <c r="F446" s="65">
        <v>0</v>
      </c>
      <c r="G446" s="65">
        <v>0</v>
      </c>
      <c r="H446" s="65">
        <v>0</v>
      </c>
      <c r="I446" s="65">
        <v>0</v>
      </c>
      <c r="J446" s="65">
        <v>0</v>
      </c>
      <c r="K446" s="65">
        <v>0</v>
      </c>
      <c r="L446" s="65">
        <v>0</v>
      </c>
      <c r="M446" s="65">
        <v>0</v>
      </c>
      <c r="N446" s="65">
        <v>0</v>
      </c>
      <c r="O446" s="65">
        <v>0</v>
      </c>
      <c r="P446" s="65">
        <v>0</v>
      </c>
      <c r="Q446" s="65">
        <v>0</v>
      </c>
      <c r="R446" s="65">
        <v>0</v>
      </c>
      <c r="S446" s="65">
        <v>0</v>
      </c>
      <c r="T446" s="65">
        <v>0</v>
      </c>
    </row>
    <row r="447" spans="1:20" x14ac:dyDescent="0.15">
      <c r="A447" s="4" t="s">
        <v>605</v>
      </c>
      <c r="C447" s="5"/>
      <c r="D447" s="9" t="s">
        <v>129</v>
      </c>
      <c r="E447" s="65">
        <v>0</v>
      </c>
      <c r="F447" s="65">
        <v>0</v>
      </c>
      <c r="G447" s="65">
        <v>0</v>
      </c>
      <c r="H447" s="65">
        <v>0</v>
      </c>
      <c r="I447" s="65">
        <v>0</v>
      </c>
      <c r="J447" s="65">
        <v>0</v>
      </c>
      <c r="K447" s="65">
        <v>0</v>
      </c>
      <c r="L447" s="65">
        <v>0</v>
      </c>
      <c r="M447" s="65">
        <v>0</v>
      </c>
      <c r="N447" s="65">
        <v>0</v>
      </c>
      <c r="O447" s="65">
        <v>0</v>
      </c>
      <c r="P447" s="65">
        <v>0</v>
      </c>
      <c r="Q447" s="65">
        <v>0</v>
      </c>
      <c r="R447" s="65">
        <v>0</v>
      </c>
      <c r="S447" s="65">
        <v>0</v>
      </c>
      <c r="T447" s="65">
        <v>0</v>
      </c>
    </row>
    <row r="448" spans="1:20" x14ac:dyDescent="0.15">
      <c r="A448" s="4" t="s">
        <v>605</v>
      </c>
      <c r="C448" s="5"/>
      <c r="D448" s="9" t="s">
        <v>130</v>
      </c>
      <c r="E448" s="65">
        <v>0</v>
      </c>
      <c r="F448" s="65">
        <v>0</v>
      </c>
      <c r="G448" s="65">
        <v>0</v>
      </c>
      <c r="H448" s="65">
        <v>0</v>
      </c>
      <c r="I448" s="65">
        <v>0</v>
      </c>
      <c r="J448" s="65">
        <v>0</v>
      </c>
      <c r="K448" s="65">
        <v>0</v>
      </c>
      <c r="L448" s="65">
        <v>0</v>
      </c>
      <c r="M448" s="65">
        <v>0</v>
      </c>
      <c r="N448" s="65">
        <v>0</v>
      </c>
      <c r="O448" s="65">
        <v>0</v>
      </c>
      <c r="P448" s="65">
        <v>0</v>
      </c>
      <c r="Q448" s="65">
        <v>0</v>
      </c>
      <c r="R448" s="65">
        <v>0</v>
      </c>
      <c r="S448" s="65">
        <v>0</v>
      </c>
      <c r="T448" s="65">
        <v>0</v>
      </c>
    </row>
    <row r="449" spans="1:20" x14ac:dyDescent="0.15">
      <c r="A449" s="4" t="s">
        <v>605</v>
      </c>
      <c r="C449" s="5"/>
      <c r="D449" s="9" t="s">
        <v>131</v>
      </c>
      <c r="E449" s="65">
        <v>0</v>
      </c>
      <c r="F449" s="65">
        <v>0</v>
      </c>
      <c r="G449" s="65">
        <v>0</v>
      </c>
      <c r="H449" s="65">
        <v>0</v>
      </c>
      <c r="I449" s="65">
        <v>0</v>
      </c>
      <c r="J449" s="65">
        <v>0</v>
      </c>
      <c r="K449" s="65">
        <v>0</v>
      </c>
      <c r="L449" s="65">
        <v>0</v>
      </c>
      <c r="M449" s="65">
        <v>0</v>
      </c>
      <c r="N449" s="65">
        <v>0</v>
      </c>
      <c r="O449" s="65">
        <v>0</v>
      </c>
      <c r="P449" s="65">
        <v>0</v>
      </c>
      <c r="Q449" s="65">
        <v>0</v>
      </c>
      <c r="R449" s="65">
        <v>0</v>
      </c>
      <c r="S449" s="65">
        <v>0</v>
      </c>
      <c r="T449" s="65">
        <v>0</v>
      </c>
    </row>
    <row r="450" spans="1:20" x14ac:dyDescent="0.15">
      <c r="A450" s="4" t="s">
        <v>605</v>
      </c>
      <c r="C450" s="5"/>
      <c r="D450" s="9" t="s">
        <v>132</v>
      </c>
      <c r="E450" s="65">
        <v>0</v>
      </c>
      <c r="F450" s="65">
        <v>0</v>
      </c>
      <c r="G450" s="65">
        <v>0</v>
      </c>
      <c r="H450" s="65">
        <v>0</v>
      </c>
      <c r="I450" s="65">
        <v>0</v>
      </c>
      <c r="J450" s="65">
        <v>0</v>
      </c>
      <c r="K450" s="65">
        <v>0</v>
      </c>
      <c r="L450" s="65">
        <v>0</v>
      </c>
      <c r="M450" s="65">
        <v>0</v>
      </c>
      <c r="N450" s="65">
        <v>0</v>
      </c>
      <c r="O450" s="65">
        <v>0</v>
      </c>
      <c r="P450" s="65">
        <v>0</v>
      </c>
      <c r="Q450" s="65">
        <v>0</v>
      </c>
      <c r="R450" s="65">
        <v>0</v>
      </c>
      <c r="S450" s="65">
        <v>0</v>
      </c>
      <c r="T450" s="65">
        <v>0</v>
      </c>
    </row>
    <row r="451" spans="1:20" x14ac:dyDescent="0.15">
      <c r="A451" s="4" t="s">
        <v>605</v>
      </c>
      <c r="C451" s="5"/>
      <c r="D451" s="8" t="s">
        <v>235</v>
      </c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</row>
    <row r="452" spans="1:20" x14ac:dyDescent="0.15">
      <c r="A452" s="4" t="s">
        <v>605</v>
      </c>
      <c r="C452" s="5"/>
      <c r="D452" s="9" t="s">
        <v>112</v>
      </c>
      <c r="E452" s="65">
        <v>0</v>
      </c>
      <c r="F452" s="65">
        <v>0</v>
      </c>
      <c r="G452" s="65">
        <v>0</v>
      </c>
      <c r="H452" s="65">
        <v>0</v>
      </c>
      <c r="I452" s="65">
        <v>0</v>
      </c>
      <c r="J452" s="65">
        <v>0</v>
      </c>
      <c r="K452" s="65">
        <v>0</v>
      </c>
      <c r="L452" s="65">
        <v>0</v>
      </c>
      <c r="M452" s="65">
        <v>0</v>
      </c>
      <c r="N452" s="65">
        <v>0</v>
      </c>
      <c r="O452" s="65">
        <v>0</v>
      </c>
      <c r="P452" s="65">
        <v>0</v>
      </c>
      <c r="Q452" s="65">
        <v>0</v>
      </c>
      <c r="R452" s="65">
        <v>0</v>
      </c>
      <c r="S452" s="65">
        <v>0</v>
      </c>
      <c r="T452" s="65">
        <v>0</v>
      </c>
    </row>
    <row r="453" spans="1:20" x14ac:dyDescent="0.15">
      <c r="A453" s="4" t="s">
        <v>605</v>
      </c>
      <c r="C453" s="5"/>
      <c r="D453" s="9" t="s">
        <v>113</v>
      </c>
      <c r="E453" s="65">
        <v>0</v>
      </c>
      <c r="F453" s="65">
        <v>0</v>
      </c>
      <c r="G453" s="65">
        <v>0</v>
      </c>
      <c r="H453" s="65">
        <v>0</v>
      </c>
      <c r="I453" s="65">
        <v>0</v>
      </c>
      <c r="J453" s="65">
        <v>0</v>
      </c>
      <c r="K453" s="65">
        <v>0</v>
      </c>
      <c r="L453" s="65">
        <v>0</v>
      </c>
      <c r="M453" s="65">
        <v>0</v>
      </c>
      <c r="N453" s="65">
        <v>0</v>
      </c>
      <c r="O453" s="65">
        <v>0</v>
      </c>
      <c r="P453" s="65">
        <v>0</v>
      </c>
      <c r="Q453" s="65">
        <v>0</v>
      </c>
      <c r="R453" s="65">
        <v>0</v>
      </c>
      <c r="S453" s="65">
        <v>0</v>
      </c>
      <c r="T453" s="65">
        <v>0</v>
      </c>
    </row>
    <row r="454" spans="1:20" x14ac:dyDescent="0.15">
      <c r="A454" s="4" t="s">
        <v>605</v>
      </c>
      <c r="C454" s="5"/>
      <c r="D454" s="9" t="s">
        <v>121</v>
      </c>
      <c r="E454" s="65">
        <v>0</v>
      </c>
      <c r="F454" s="65">
        <v>0</v>
      </c>
      <c r="G454" s="65">
        <v>0</v>
      </c>
      <c r="H454" s="65">
        <v>0</v>
      </c>
      <c r="I454" s="65">
        <v>0</v>
      </c>
      <c r="J454" s="65">
        <v>0</v>
      </c>
      <c r="K454" s="65">
        <v>0</v>
      </c>
      <c r="L454" s="65">
        <v>0</v>
      </c>
      <c r="M454" s="65">
        <v>0</v>
      </c>
      <c r="N454" s="65">
        <v>0</v>
      </c>
      <c r="O454" s="65">
        <v>0</v>
      </c>
      <c r="P454" s="65">
        <v>0</v>
      </c>
      <c r="Q454" s="65">
        <v>0</v>
      </c>
      <c r="R454" s="65">
        <v>0</v>
      </c>
      <c r="S454" s="65">
        <v>0</v>
      </c>
      <c r="T454" s="65">
        <v>0</v>
      </c>
    </row>
    <row r="455" spans="1:20" x14ac:dyDescent="0.15">
      <c r="A455" s="4" t="s">
        <v>605</v>
      </c>
      <c r="C455" s="5"/>
      <c r="D455" s="9" t="s">
        <v>122</v>
      </c>
      <c r="E455" s="65">
        <v>0</v>
      </c>
      <c r="F455" s="65">
        <v>0</v>
      </c>
      <c r="G455" s="65">
        <v>0</v>
      </c>
      <c r="H455" s="65">
        <v>0</v>
      </c>
      <c r="I455" s="65">
        <v>0</v>
      </c>
      <c r="J455" s="65">
        <v>0</v>
      </c>
      <c r="K455" s="65">
        <v>0</v>
      </c>
      <c r="L455" s="65">
        <v>0</v>
      </c>
      <c r="M455" s="65">
        <v>0</v>
      </c>
      <c r="N455" s="65">
        <v>0</v>
      </c>
      <c r="O455" s="65">
        <v>0</v>
      </c>
      <c r="P455" s="65">
        <v>0</v>
      </c>
      <c r="Q455" s="65">
        <v>0</v>
      </c>
      <c r="R455" s="65">
        <v>0</v>
      </c>
      <c r="S455" s="65">
        <v>0</v>
      </c>
      <c r="T455" s="65">
        <v>0</v>
      </c>
    </row>
    <row r="456" spans="1:20" x14ac:dyDescent="0.15">
      <c r="A456" s="4" t="s">
        <v>605</v>
      </c>
      <c r="C456" s="5"/>
      <c r="D456" s="9" t="s">
        <v>123</v>
      </c>
      <c r="E456" s="65">
        <v>0</v>
      </c>
      <c r="F456" s="65">
        <v>0</v>
      </c>
      <c r="G456" s="65">
        <v>0</v>
      </c>
      <c r="H456" s="65">
        <v>0</v>
      </c>
      <c r="I456" s="65">
        <v>0</v>
      </c>
      <c r="J456" s="65">
        <v>0</v>
      </c>
      <c r="K456" s="65">
        <v>0</v>
      </c>
      <c r="L456" s="65">
        <v>0</v>
      </c>
      <c r="M456" s="65">
        <v>0</v>
      </c>
      <c r="N456" s="65">
        <v>0</v>
      </c>
      <c r="O456" s="65">
        <v>0</v>
      </c>
      <c r="P456" s="65">
        <v>0</v>
      </c>
      <c r="Q456" s="65">
        <v>0</v>
      </c>
      <c r="R456" s="65">
        <v>0</v>
      </c>
      <c r="S456" s="65">
        <v>0</v>
      </c>
      <c r="T456" s="65">
        <v>0</v>
      </c>
    </row>
    <row r="457" spans="1:20" x14ac:dyDescent="0.15">
      <c r="A457" s="4" t="s">
        <v>605</v>
      </c>
      <c r="C457" s="5"/>
      <c r="D457" s="9" t="s">
        <v>124</v>
      </c>
      <c r="E457" s="65">
        <v>0</v>
      </c>
      <c r="F457" s="65">
        <v>0</v>
      </c>
      <c r="G457" s="65">
        <v>0</v>
      </c>
      <c r="H457" s="65">
        <v>0</v>
      </c>
      <c r="I457" s="65">
        <v>0</v>
      </c>
      <c r="J457" s="65">
        <v>0</v>
      </c>
      <c r="K457" s="65">
        <v>0</v>
      </c>
      <c r="L457" s="65">
        <v>0</v>
      </c>
      <c r="M457" s="65">
        <v>0</v>
      </c>
      <c r="N457" s="65">
        <v>0</v>
      </c>
      <c r="O457" s="65">
        <v>0</v>
      </c>
      <c r="P457" s="65">
        <v>0</v>
      </c>
      <c r="Q457" s="65">
        <v>0</v>
      </c>
      <c r="R457" s="65">
        <v>0</v>
      </c>
      <c r="S457" s="65">
        <v>0</v>
      </c>
      <c r="T457" s="65">
        <v>0</v>
      </c>
    </row>
    <row r="458" spans="1:20" x14ac:dyDescent="0.15">
      <c r="A458" s="4" t="s">
        <v>605</v>
      </c>
      <c r="C458" s="5"/>
      <c r="D458" s="9" t="s">
        <v>125</v>
      </c>
      <c r="E458" s="65">
        <v>0</v>
      </c>
      <c r="F458" s="65">
        <v>0</v>
      </c>
      <c r="G458" s="65">
        <v>0</v>
      </c>
      <c r="H458" s="65">
        <v>0</v>
      </c>
      <c r="I458" s="65">
        <v>0</v>
      </c>
      <c r="J458" s="65">
        <v>0</v>
      </c>
      <c r="K458" s="65">
        <v>0</v>
      </c>
      <c r="L458" s="65">
        <v>0</v>
      </c>
      <c r="M458" s="65">
        <v>0</v>
      </c>
      <c r="N458" s="65">
        <v>0</v>
      </c>
      <c r="O458" s="65">
        <v>0</v>
      </c>
      <c r="P458" s="65">
        <v>0</v>
      </c>
      <c r="Q458" s="65">
        <v>0</v>
      </c>
      <c r="R458" s="65">
        <v>0</v>
      </c>
      <c r="S458" s="65">
        <v>0</v>
      </c>
      <c r="T458" s="65">
        <v>0</v>
      </c>
    </row>
    <row r="459" spans="1:20" x14ac:dyDescent="0.15">
      <c r="A459" s="4" t="s">
        <v>605</v>
      </c>
      <c r="C459" s="5"/>
      <c r="D459" s="9" t="s">
        <v>126</v>
      </c>
      <c r="E459" s="65">
        <v>0</v>
      </c>
      <c r="F459" s="65">
        <v>0</v>
      </c>
      <c r="G459" s="65">
        <v>0</v>
      </c>
      <c r="H459" s="65">
        <v>0</v>
      </c>
      <c r="I459" s="65">
        <v>0</v>
      </c>
      <c r="J459" s="65">
        <v>0</v>
      </c>
      <c r="K459" s="65">
        <v>0</v>
      </c>
      <c r="L459" s="65">
        <v>0</v>
      </c>
      <c r="M459" s="65">
        <v>0</v>
      </c>
      <c r="N459" s="65">
        <v>0</v>
      </c>
      <c r="O459" s="65">
        <v>0</v>
      </c>
      <c r="P459" s="65">
        <v>0</v>
      </c>
      <c r="Q459" s="65">
        <v>0</v>
      </c>
      <c r="R459" s="65">
        <v>0</v>
      </c>
      <c r="S459" s="65">
        <v>0</v>
      </c>
      <c r="T459" s="65">
        <v>0</v>
      </c>
    </row>
    <row r="460" spans="1:20" x14ac:dyDescent="0.15">
      <c r="A460" s="4" t="s">
        <v>605</v>
      </c>
      <c r="C460" s="5"/>
      <c r="D460" s="9" t="s">
        <v>127</v>
      </c>
      <c r="E460" s="65">
        <v>0</v>
      </c>
      <c r="F460" s="65">
        <v>0</v>
      </c>
      <c r="G460" s="65">
        <v>0</v>
      </c>
      <c r="H460" s="65">
        <v>0</v>
      </c>
      <c r="I460" s="65">
        <v>0</v>
      </c>
      <c r="J460" s="65">
        <v>0</v>
      </c>
      <c r="K460" s="65">
        <v>0</v>
      </c>
      <c r="L460" s="65">
        <v>0</v>
      </c>
      <c r="M460" s="65">
        <v>0</v>
      </c>
      <c r="N460" s="65">
        <v>0</v>
      </c>
      <c r="O460" s="65">
        <v>0</v>
      </c>
      <c r="P460" s="65">
        <v>0</v>
      </c>
      <c r="Q460" s="65">
        <v>0</v>
      </c>
      <c r="R460" s="65">
        <v>0</v>
      </c>
      <c r="S460" s="65">
        <v>0</v>
      </c>
      <c r="T460" s="65">
        <v>0</v>
      </c>
    </row>
    <row r="461" spans="1:20" x14ac:dyDescent="0.15">
      <c r="A461" s="4" t="s">
        <v>605</v>
      </c>
      <c r="C461" s="5"/>
      <c r="D461" s="9" t="s">
        <v>128</v>
      </c>
      <c r="E461" s="65">
        <v>0</v>
      </c>
      <c r="F461" s="65">
        <v>0</v>
      </c>
      <c r="G461" s="65">
        <v>0</v>
      </c>
      <c r="H461" s="65">
        <v>0</v>
      </c>
      <c r="I461" s="65">
        <v>0</v>
      </c>
      <c r="J461" s="65">
        <v>0</v>
      </c>
      <c r="K461" s="65">
        <v>0</v>
      </c>
      <c r="L461" s="65">
        <v>0</v>
      </c>
      <c r="M461" s="65">
        <v>0</v>
      </c>
      <c r="N461" s="65">
        <v>0</v>
      </c>
      <c r="O461" s="65">
        <v>0</v>
      </c>
      <c r="P461" s="65">
        <v>0</v>
      </c>
      <c r="Q461" s="65">
        <v>0</v>
      </c>
      <c r="R461" s="65">
        <v>0</v>
      </c>
      <c r="S461" s="65">
        <v>0</v>
      </c>
      <c r="T461" s="65">
        <v>0</v>
      </c>
    </row>
    <row r="462" spans="1:20" x14ac:dyDescent="0.15">
      <c r="A462" s="4" t="s">
        <v>605</v>
      </c>
      <c r="C462" s="5"/>
      <c r="D462" s="9" t="s">
        <v>107</v>
      </c>
      <c r="E462" s="65">
        <v>0</v>
      </c>
      <c r="F462" s="65">
        <v>0</v>
      </c>
      <c r="G462" s="65">
        <v>0</v>
      </c>
      <c r="H462" s="65">
        <v>0</v>
      </c>
      <c r="I462" s="65">
        <v>0</v>
      </c>
      <c r="J462" s="65">
        <v>0</v>
      </c>
      <c r="K462" s="65">
        <v>0</v>
      </c>
      <c r="L462" s="65">
        <v>0</v>
      </c>
      <c r="M462" s="65">
        <v>0</v>
      </c>
      <c r="N462" s="65">
        <v>0</v>
      </c>
      <c r="O462" s="65">
        <v>0</v>
      </c>
      <c r="P462" s="65">
        <v>0</v>
      </c>
      <c r="Q462" s="65">
        <v>0</v>
      </c>
      <c r="R462" s="65">
        <v>0</v>
      </c>
      <c r="S462" s="65">
        <v>0</v>
      </c>
      <c r="T462" s="65">
        <v>0</v>
      </c>
    </row>
    <row r="463" spans="1:20" x14ac:dyDescent="0.15">
      <c r="A463" s="4" t="s">
        <v>605</v>
      </c>
      <c r="C463" s="5"/>
      <c r="D463" s="9" t="s">
        <v>129</v>
      </c>
      <c r="E463" s="65">
        <v>0</v>
      </c>
      <c r="F463" s="65">
        <v>0</v>
      </c>
      <c r="G463" s="65">
        <v>0</v>
      </c>
      <c r="H463" s="65">
        <v>0</v>
      </c>
      <c r="I463" s="65">
        <v>0</v>
      </c>
      <c r="J463" s="65">
        <v>0</v>
      </c>
      <c r="K463" s="65">
        <v>0</v>
      </c>
      <c r="L463" s="65">
        <v>0</v>
      </c>
      <c r="M463" s="65">
        <v>0</v>
      </c>
      <c r="N463" s="65">
        <v>0</v>
      </c>
      <c r="O463" s="65">
        <v>0</v>
      </c>
      <c r="P463" s="65">
        <v>0</v>
      </c>
      <c r="Q463" s="65">
        <v>0</v>
      </c>
      <c r="R463" s="65">
        <v>0</v>
      </c>
      <c r="S463" s="65">
        <v>0</v>
      </c>
      <c r="T463" s="65">
        <v>0</v>
      </c>
    </row>
    <row r="464" spans="1:20" x14ac:dyDescent="0.15">
      <c r="A464" s="4" t="s">
        <v>605</v>
      </c>
      <c r="C464" s="5"/>
      <c r="D464" s="9" t="s">
        <v>130</v>
      </c>
      <c r="E464" s="65">
        <v>0</v>
      </c>
      <c r="F464" s="65">
        <v>0</v>
      </c>
      <c r="G464" s="65">
        <v>0</v>
      </c>
      <c r="H464" s="65">
        <v>0</v>
      </c>
      <c r="I464" s="65">
        <v>0</v>
      </c>
      <c r="J464" s="65">
        <v>0</v>
      </c>
      <c r="K464" s="65">
        <v>0</v>
      </c>
      <c r="L464" s="65">
        <v>0</v>
      </c>
      <c r="M464" s="65">
        <v>0</v>
      </c>
      <c r="N464" s="65">
        <v>0</v>
      </c>
      <c r="O464" s="65">
        <v>0</v>
      </c>
      <c r="P464" s="65">
        <v>0</v>
      </c>
      <c r="Q464" s="65">
        <v>0</v>
      </c>
      <c r="R464" s="65">
        <v>0</v>
      </c>
      <c r="S464" s="65">
        <v>0</v>
      </c>
      <c r="T464" s="65">
        <v>0</v>
      </c>
    </row>
    <row r="465" spans="1:20" x14ac:dyDescent="0.15">
      <c r="A465" s="4" t="s">
        <v>605</v>
      </c>
      <c r="C465" s="5"/>
      <c r="D465" s="9" t="s">
        <v>131</v>
      </c>
      <c r="E465" s="65">
        <v>0</v>
      </c>
      <c r="F465" s="65">
        <v>0</v>
      </c>
      <c r="G465" s="65">
        <v>0</v>
      </c>
      <c r="H465" s="65">
        <v>0</v>
      </c>
      <c r="I465" s="65">
        <v>0</v>
      </c>
      <c r="J465" s="65">
        <v>0</v>
      </c>
      <c r="K465" s="65">
        <v>0</v>
      </c>
      <c r="L465" s="65">
        <v>0</v>
      </c>
      <c r="M465" s="65">
        <v>0</v>
      </c>
      <c r="N465" s="65">
        <v>0</v>
      </c>
      <c r="O465" s="65">
        <v>0</v>
      </c>
      <c r="P465" s="65">
        <v>0</v>
      </c>
      <c r="Q465" s="65">
        <v>0</v>
      </c>
      <c r="R465" s="65">
        <v>0</v>
      </c>
      <c r="S465" s="65">
        <v>0</v>
      </c>
      <c r="T465" s="65">
        <v>0</v>
      </c>
    </row>
    <row r="466" spans="1:20" x14ac:dyDescent="0.15">
      <c r="A466" s="4" t="s">
        <v>605</v>
      </c>
      <c r="C466" s="5"/>
      <c r="D466" s="9" t="s">
        <v>132</v>
      </c>
      <c r="E466" s="65">
        <v>0</v>
      </c>
      <c r="F466" s="65">
        <v>0</v>
      </c>
      <c r="G466" s="65">
        <v>0</v>
      </c>
      <c r="H466" s="65">
        <v>0</v>
      </c>
      <c r="I466" s="65">
        <v>0</v>
      </c>
      <c r="J466" s="65">
        <v>0</v>
      </c>
      <c r="K466" s="65">
        <v>0</v>
      </c>
      <c r="L466" s="65">
        <v>0</v>
      </c>
      <c r="M466" s="65">
        <v>0</v>
      </c>
      <c r="N466" s="65">
        <v>0</v>
      </c>
      <c r="O466" s="65">
        <v>0</v>
      </c>
      <c r="P466" s="65">
        <v>0</v>
      </c>
      <c r="Q466" s="65">
        <v>0</v>
      </c>
      <c r="R466" s="65">
        <v>0</v>
      </c>
      <c r="S466" s="65">
        <v>0</v>
      </c>
      <c r="T466" s="65">
        <v>0</v>
      </c>
    </row>
    <row r="467" spans="1:20" x14ac:dyDescent="0.15">
      <c r="A467" s="4" t="s">
        <v>605</v>
      </c>
      <c r="C467" s="5"/>
      <c r="D467" s="8" t="s">
        <v>236</v>
      </c>
      <c r="E467" s="65">
        <v>2839.3959079053948</v>
      </c>
      <c r="F467" s="65">
        <v>2592.1523381068264</v>
      </c>
      <c r="G467" s="65">
        <v>2437.8892033610423</v>
      </c>
      <c r="H467" s="65">
        <v>2421.0875173750514</v>
      </c>
      <c r="I467" s="65">
        <v>2132.9750054868582</v>
      </c>
      <c r="J467" s="65">
        <v>2141.3326587509</v>
      </c>
      <c r="K467" s="65">
        <v>1934.2678768017388</v>
      </c>
      <c r="L467" s="65">
        <v>2478.7475683741886</v>
      </c>
      <c r="M467" s="65">
        <v>2031.0287352725227</v>
      </c>
      <c r="N467" s="65">
        <v>2075.5414802089676</v>
      </c>
      <c r="O467" s="65">
        <v>2500.9003736352265</v>
      </c>
      <c r="P467" s="65">
        <v>2133.8969739865615</v>
      </c>
      <c r="Q467" s="65">
        <v>2604.2648535207118</v>
      </c>
      <c r="R467" s="65">
        <v>2261.8866507599187</v>
      </c>
      <c r="S467" s="65">
        <v>2600.6404419807691</v>
      </c>
      <c r="T467" s="65">
        <v>2821.9878028679741</v>
      </c>
    </row>
    <row r="468" spans="1:20" x14ac:dyDescent="0.15">
      <c r="A468" s="4" t="s">
        <v>605</v>
      </c>
      <c r="C468" s="8" t="s">
        <v>300</v>
      </c>
      <c r="D468" s="2"/>
    </row>
    <row r="469" spans="1:20" x14ac:dyDescent="0.15">
      <c r="A469" s="4" t="s">
        <v>605</v>
      </c>
      <c r="C469" s="5"/>
      <c r="D469" s="8" t="s">
        <v>299</v>
      </c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</row>
    <row r="470" spans="1:20" x14ac:dyDescent="0.15">
      <c r="A470" s="4" t="s">
        <v>605</v>
      </c>
      <c r="C470" s="5"/>
      <c r="D470" s="9" t="s">
        <v>297</v>
      </c>
      <c r="E470" s="15">
        <v>1100.4760600000002</v>
      </c>
      <c r="F470" s="15">
        <v>1057.7889890000001</v>
      </c>
      <c r="G470" s="15">
        <v>965.32190200000002</v>
      </c>
      <c r="H470" s="15">
        <v>969.80621600000006</v>
      </c>
      <c r="I470" s="15">
        <v>801.98197400000004</v>
      </c>
      <c r="J470" s="15">
        <v>637.72326100000009</v>
      </c>
      <c r="K470" s="15">
        <v>658.04531400000008</v>
      </c>
      <c r="L470" s="15">
        <v>841.97899399999994</v>
      </c>
      <c r="M470" s="15">
        <v>652.21217200000001</v>
      </c>
      <c r="N470" s="15">
        <v>595.56820100000004</v>
      </c>
      <c r="O470" s="15">
        <v>614.35430700000006</v>
      </c>
      <c r="P470" s="15">
        <v>659.34787000000006</v>
      </c>
      <c r="Q470" s="15">
        <v>586.70910500000002</v>
      </c>
      <c r="R470" s="15">
        <v>598.66176399999995</v>
      </c>
      <c r="S470" s="15">
        <v>573.59749699999998</v>
      </c>
      <c r="T470" s="15">
        <v>571.516976</v>
      </c>
    </row>
    <row r="471" spans="1:20" x14ac:dyDescent="0.15">
      <c r="A471" s="4" t="s">
        <v>605</v>
      </c>
      <c r="C471" s="5"/>
      <c r="D471" s="9" t="s">
        <v>296</v>
      </c>
      <c r="E471" s="15">
        <v>1095.3139530000001</v>
      </c>
      <c r="F471" s="15">
        <v>1066.1163740000002</v>
      </c>
      <c r="G471" s="15">
        <v>969.91004099999998</v>
      </c>
      <c r="H471" s="15">
        <v>928.82364900000005</v>
      </c>
      <c r="I471" s="15">
        <v>801.15140300000007</v>
      </c>
      <c r="J471" s="15">
        <v>807.681014</v>
      </c>
      <c r="K471" s="15">
        <v>662.28723400000001</v>
      </c>
      <c r="L471" s="15">
        <v>757.49080300000003</v>
      </c>
      <c r="M471" s="15">
        <v>661.08555200000001</v>
      </c>
      <c r="N471" s="15">
        <v>700.21102700000006</v>
      </c>
      <c r="O471" s="15">
        <v>603.94278500000007</v>
      </c>
      <c r="P471" s="15">
        <v>658.85338000000002</v>
      </c>
      <c r="Q471" s="15">
        <v>606.24350399999992</v>
      </c>
      <c r="R471" s="15">
        <v>642.06198300000005</v>
      </c>
      <c r="S471" s="15">
        <v>615.59189400000002</v>
      </c>
      <c r="T471" s="15">
        <v>576.59899399999995</v>
      </c>
    </row>
    <row r="472" spans="1:20" x14ac:dyDescent="0.15">
      <c r="A472" s="4" t="s">
        <v>605</v>
      </c>
      <c r="C472" s="5"/>
      <c r="D472" s="56" t="s">
        <v>295</v>
      </c>
      <c r="E472" s="15">
        <v>1109.0481980000002</v>
      </c>
      <c r="F472" s="15">
        <v>1070.1959420000001</v>
      </c>
      <c r="G472" s="15">
        <v>995.97655299999997</v>
      </c>
      <c r="H472" s="15">
        <v>1001.698436</v>
      </c>
      <c r="I472" s="15">
        <v>798.43970300000001</v>
      </c>
      <c r="J472" s="15">
        <v>817.16300999999999</v>
      </c>
      <c r="K472" s="15">
        <v>662.27857700000004</v>
      </c>
      <c r="L472" s="15">
        <v>1013.956546</v>
      </c>
      <c r="M472" s="15">
        <v>664.50380299999995</v>
      </c>
      <c r="N472" s="15">
        <v>697.070289</v>
      </c>
      <c r="O472" s="15">
        <v>965.78488700000003</v>
      </c>
      <c r="P472" s="15">
        <v>663.23018300000001</v>
      </c>
      <c r="Q472" s="15">
        <v>807.006441</v>
      </c>
      <c r="R472" s="15">
        <v>642.98562000000004</v>
      </c>
      <c r="S472" s="15">
        <v>636.90271999999993</v>
      </c>
      <c r="T472" s="15">
        <v>633.08696400000008</v>
      </c>
    </row>
    <row r="473" spans="1:20" x14ac:dyDescent="0.15">
      <c r="A473" s="4" t="s">
        <v>605</v>
      </c>
      <c r="C473" s="5"/>
      <c r="D473" s="56" t="s">
        <v>294</v>
      </c>
      <c r="E473" s="15">
        <v>1119.319209</v>
      </c>
      <c r="F473" s="15">
        <v>1069.4441000000002</v>
      </c>
      <c r="G473" s="15">
        <v>998.9035550000001</v>
      </c>
      <c r="H473" s="15">
        <v>998.116086</v>
      </c>
      <c r="I473" s="15">
        <v>804.72346600000003</v>
      </c>
      <c r="J473" s="15">
        <v>827.55018200000006</v>
      </c>
      <c r="K473" s="15">
        <v>660.75340800000004</v>
      </c>
      <c r="L473" s="15">
        <v>1005.58857</v>
      </c>
      <c r="M473" s="15">
        <v>664.28454000000011</v>
      </c>
      <c r="N473" s="15">
        <v>698.10167100000001</v>
      </c>
      <c r="O473" s="15">
        <v>918.08620900000005</v>
      </c>
      <c r="P473" s="15">
        <v>660.79772600000001</v>
      </c>
      <c r="Q473" s="15">
        <v>949.71089000000006</v>
      </c>
      <c r="R473" s="15">
        <v>646.48747100000003</v>
      </c>
      <c r="S473" s="15">
        <v>781.90342500000008</v>
      </c>
      <c r="T473" s="15">
        <v>636.02926600000001</v>
      </c>
    </row>
    <row r="474" spans="1:20" x14ac:dyDescent="0.15">
      <c r="A474" s="4" t="s">
        <v>605</v>
      </c>
      <c r="C474" s="5"/>
      <c r="D474" s="56" t="s">
        <v>277</v>
      </c>
      <c r="E474" s="15">
        <v>1121.745001</v>
      </c>
      <c r="F474" s="15">
        <v>1078.2580540000001</v>
      </c>
      <c r="G474" s="15">
        <v>1009.220612</v>
      </c>
      <c r="H474" s="15">
        <v>1004.805015</v>
      </c>
      <c r="I474" s="15">
        <v>800.6928170000001</v>
      </c>
      <c r="J474" s="15">
        <v>827.61093100000005</v>
      </c>
      <c r="K474" s="15">
        <v>662.038633</v>
      </c>
      <c r="L474" s="15">
        <v>1013.830918</v>
      </c>
      <c r="M474" s="15">
        <v>659.706231</v>
      </c>
      <c r="N474" s="15">
        <v>698.58817799999997</v>
      </c>
      <c r="O474" s="15">
        <v>1012.1847780000001</v>
      </c>
      <c r="P474" s="15">
        <v>660.27611200000001</v>
      </c>
      <c r="Q474" s="15">
        <v>972.09547600000008</v>
      </c>
      <c r="R474" s="15">
        <v>644.21525300000008</v>
      </c>
      <c r="S474" s="15">
        <v>839.11837600000001</v>
      </c>
      <c r="T474" s="15">
        <v>596.73890500000005</v>
      </c>
    </row>
    <row r="475" spans="1:20" x14ac:dyDescent="0.15">
      <c r="A475" s="4" t="s">
        <v>605</v>
      </c>
      <c r="C475" s="5"/>
      <c r="D475" s="56" t="s">
        <v>293</v>
      </c>
      <c r="E475" s="15">
        <v>1106.988861</v>
      </c>
      <c r="F475" s="15">
        <v>1047.577098</v>
      </c>
      <c r="G475" s="15">
        <v>1013.174709</v>
      </c>
      <c r="H475" s="15">
        <v>1011.516552</v>
      </c>
      <c r="I475" s="15">
        <v>802.16928399999995</v>
      </c>
      <c r="J475" s="15">
        <v>830.66165000000001</v>
      </c>
      <c r="K475" s="15">
        <v>660.83805200000006</v>
      </c>
      <c r="L475" s="15">
        <v>1010.504755</v>
      </c>
      <c r="M475" s="15">
        <v>657.842759</v>
      </c>
      <c r="N475" s="15">
        <v>696.98608100000001</v>
      </c>
      <c r="O475" s="15">
        <v>1022.016076</v>
      </c>
      <c r="P475" s="15">
        <v>659.79101000000003</v>
      </c>
      <c r="Q475" s="15">
        <v>967.885673</v>
      </c>
      <c r="R475" s="15">
        <v>612.21142500000008</v>
      </c>
      <c r="S475" s="15">
        <v>843.14691600000003</v>
      </c>
      <c r="T475" s="15">
        <v>594.05778599999996</v>
      </c>
    </row>
    <row r="476" spans="1:20" x14ac:dyDescent="0.15">
      <c r="A476" s="4" t="s">
        <v>605</v>
      </c>
      <c r="C476" s="5"/>
      <c r="D476" s="56" t="s">
        <v>292</v>
      </c>
      <c r="E476" s="15">
        <v>1077.331539</v>
      </c>
      <c r="F476" s="15">
        <v>1066.2890530000002</v>
      </c>
      <c r="G476" s="15">
        <v>1012.616776</v>
      </c>
      <c r="H476" s="15">
        <v>995.15054000000009</v>
      </c>
      <c r="I476" s="15">
        <v>792.85517600000003</v>
      </c>
      <c r="J476" s="15">
        <v>829.08992000000001</v>
      </c>
      <c r="K476" s="15">
        <v>661.83239300000002</v>
      </c>
      <c r="L476" s="15">
        <v>1006.212893</v>
      </c>
      <c r="M476" s="15">
        <v>653.14525200000003</v>
      </c>
      <c r="N476" s="15">
        <v>695.39741500000002</v>
      </c>
      <c r="O476" s="15">
        <v>1005.3356690000001</v>
      </c>
      <c r="P476" s="15">
        <v>650.22298899999998</v>
      </c>
      <c r="Q476" s="15">
        <v>963.8509150000001</v>
      </c>
      <c r="R476" s="15">
        <v>626.76197500000001</v>
      </c>
      <c r="S476" s="15">
        <v>840.39807999999994</v>
      </c>
      <c r="T476" s="15">
        <v>590.80237999999997</v>
      </c>
    </row>
    <row r="477" spans="1:20" x14ac:dyDescent="0.15">
      <c r="A477" s="4" t="s">
        <v>605</v>
      </c>
      <c r="C477" s="5"/>
      <c r="D477" s="56" t="s">
        <v>291</v>
      </c>
      <c r="E477" s="15">
        <v>1080.0184870000001</v>
      </c>
      <c r="F477" s="15">
        <v>1056.9242039999999</v>
      </c>
      <c r="G477" s="15">
        <v>1013.745913</v>
      </c>
      <c r="H477" s="15">
        <v>988.175749</v>
      </c>
      <c r="I477" s="15">
        <v>791.06540800000005</v>
      </c>
      <c r="J477" s="15">
        <v>830.99428300000011</v>
      </c>
      <c r="K477" s="15">
        <v>662.04084699999999</v>
      </c>
      <c r="L477" s="15">
        <v>1029.9133919999999</v>
      </c>
      <c r="M477" s="15">
        <v>655.01447100000007</v>
      </c>
      <c r="N477" s="15">
        <v>695.66909499999997</v>
      </c>
      <c r="O477" s="15">
        <v>995.24191700000006</v>
      </c>
      <c r="P477" s="15">
        <v>654.12880700000005</v>
      </c>
      <c r="Q477" s="15">
        <v>963.05535699999996</v>
      </c>
      <c r="R477" s="15">
        <v>639.53813600000012</v>
      </c>
      <c r="S477" s="15">
        <v>846.56543799999997</v>
      </c>
      <c r="T477" s="15">
        <v>596.24185799999998</v>
      </c>
    </row>
    <row r="478" spans="1:20" x14ac:dyDescent="0.15">
      <c r="A478" s="4" t="s">
        <v>605</v>
      </c>
      <c r="C478" s="5"/>
      <c r="D478" s="56" t="s">
        <v>290</v>
      </c>
      <c r="E478" s="15">
        <v>1078.718934</v>
      </c>
      <c r="F478" s="15">
        <v>1084.071766</v>
      </c>
      <c r="G478" s="15">
        <v>1008.693799</v>
      </c>
      <c r="H478" s="15">
        <v>982.10839800000008</v>
      </c>
      <c r="I478" s="15">
        <v>798.37231599999996</v>
      </c>
      <c r="J478" s="15">
        <v>824.78995600000007</v>
      </c>
      <c r="K478" s="15">
        <v>658.61211200000002</v>
      </c>
      <c r="L478" s="15">
        <v>1009.900557</v>
      </c>
      <c r="M478" s="15">
        <v>658.50386000000003</v>
      </c>
      <c r="N478" s="15">
        <v>700.08806100000004</v>
      </c>
      <c r="O478" s="15">
        <v>1010.631884</v>
      </c>
      <c r="P478" s="15">
        <v>660.74250899999993</v>
      </c>
      <c r="Q478" s="15">
        <v>958.78201899999999</v>
      </c>
      <c r="R478" s="15">
        <v>643.56719900000007</v>
      </c>
      <c r="S478" s="15">
        <v>840.64214099999992</v>
      </c>
      <c r="T478" s="15">
        <v>634.62146999999993</v>
      </c>
    </row>
    <row r="479" spans="1:20" x14ac:dyDescent="0.15">
      <c r="A479" s="4" t="s">
        <v>605</v>
      </c>
      <c r="C479" s="5"/>
      <c r="D479" s="56" t="s">
        <v>289</v>
      </c>
      <c r="E479" s="15">
        <v>1104.8019040000001</v>
      </c>
      <c r="F479" s="15">
        <v>1045.9318989999999</v>
      </c>
      <c r="G479" s="15">
        <v>994.28019100000006</v>
      </c>
      <c r="H479" s="15">
        <v>992.15220499999998</v>
      </c>
      <c r="I479" s="15">
        <v>804.95937000000004</v>
      </c>
      <c r="J479" s="15">
        <v>821.13033400000006</v>
      </c>
      <c r="K479" s="15">
        <v>659.69049600000005</v>
      </c>
      <c r="L479" s="15">
        <v>992.04261699999995</v>
      </c>
      <c r="M479" s="15">
        <v>666.13208499999996</v>
      </c>
      <c r="N479" s="15">
        <v>698.80607499999996</v>
      </c>
      <c r="O479" s="15">
        <v>1001.070965</v>
      </c>
      <c r="P479" s="15">
        <v>660.10651000000007</v>
      </c>
      <c r="Q479" s="15">
        <v>959.82221900000002</v>
      </c>
      <c r="R479" s="15">
        <v>645.86185900000009</v>
      </c>
      <c r="S479" s="15">
        <v>819.26650300000006</v>
      </c>
      <c r="T479" s="15">
        <v>630.49271699999997</v>
      </c>
    </row>
    <row r="480" spans="1:20" x14ac:dyDescent="0.15">
      <c r="A480" s="4" t="s">
        <v>605</v>
      </c>
      <c r="C480" s="5"/>
      <c r="D480" s="56" t="s">
        <v>288</v>
      </c>
      <c r="E480" s="15">
        <v>1105.3661810000001</v>
      </c>
      <c r="F480" s="15">
        <v>1052.9852150000002</v>
      </c>
      <c r="G480" s="15">
        <v>969.90856299999996</v>
      </c>
      <c r="H480" s="15">
        <v>981.26449000000002</v>
      </c>
      <c r="I480" s="15">
        <v>803.536383</v>
      </c>
      <c r="J480" s="15">
        <v>813.60907600000007</v>
      </c>
      <c r="K480" s="15">
        <v>664.41695300000003</v>
      </c>
      <c r="L480" s="15">
        <v>980.76499100000001</v>
      </c>
      <c r="M480" s="15">
        <v>661.78049299999998</v>
      </c>
      <c r="N480" s="15">
        <v>683.86849100000006</v>
      </c>
      <c r="O480" s="15">
        <v>1004.9163970000001</v>
      </c>
      <c r="P480" s="15">
        <v>660.06385999999998</v>
      </c>
      <c r="Q480" s="15">
        <v>765.65532900000005</v>
      </c>
      <c r="R480" s="15">
        <v>645.41320700000006</v>
      </c>
      <c r="S480" s="15">
        <v>673.33822199999997</v>
      </c>
      <c r="T480" s="15">
        <v>573.89022</v>
      </c>
    </row>
    <row r="481" spans="1:20" x14ac:dyDescent="0.15">
      <c r="A481" s="4" t="s">
        <v>605</v>
      </c>
      <c r="C481" s="5"/>
      <c r="D481" s="56" t="s">
        <v>287</v>
      </c>
      <c r="E481" s="15">
        <v>1104.386688</v>
      </c>
      <c r="F481" s="15">
        <v>1061.7814329999999</v>
      </c>
      <c r="G481" s="15">
        <v>964.64015000000006</v>
      </c>
      <c r="H481" s="15">
        <v>957.22477200000003</v>
      </c>
      <c r="I481" s="15">
        <v>813.9422800000001</v>
      </c>
      <c r="J481" s="15">
        <v>784.77420700000005</v>
      </c>
      <c r="K481" s="15">
        <v>648.42820999999992</v>
      </c>
      <c r="L481" s="15">
        <v>777.02089899999999</v>
      </c>
      <c r="M481" s="15">
        <v>627.24948500000005</v>
      </c>
      <c r="N481" s="15">
        <v>588.88923999999997</v>
      </c>
      <c r="O481" s="15">
        <v>618.05657200000007</v>
      </c>
      <c r="P481" s="15">
        <v>623.67508999999995</v>
      </c>
      <c r="Q481" s="15">
        <v>588.23464999999999</v>
      </c>
      <c r="R481" s="15">
        <v>605.08946400000002</v>
      </c>
      <c r="S481" s="15">
        <v>576.21862899999996</v>
      </c>
      <c r="T481" s="15">
        <v>534.38594000000001</v>
      </c>
    </row>
    <row r="482" spans="1:20" x14ac:dyDescent="0.15">
      <c r="A482" s="4" t="s">
        <v>605</v>
      </c>
      <c r="C482" s="5"/>
      <c r="D482" s="56" t="s">
        <v>298</v>
      </c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</row>
    <row r="483" spans="1:20" x14ac:dyDescent="0.15">
      <c r="A483" s="4" t="s">
        <v>605</v>
      </c>
      <c r="C483" s="5"/>
      <c r="D483" s="9" t="s">
        <v>297</v>
      </c>
      <c r="E483" s="15" t="s">
        <v>539</v>
      </c>
      <c r="F483" s="15" t="s">
        <v>540</v>
      </c>
      <c r="G483" s="15" t="s">
        <v>332</v>
      </c>
      <c r="H483" s="15" t="s">
        <v>485</v>
      </c>
      <c r="I483" s="15" t="s">
        <v>541</v>
      </c>
      <c r="J483" s="15" t="s">
        <v>542</v>
      </c>
      <c r="K483" s="15" t="s">
        <v>543</v>
      </c>
      <c r="L483" s="15" t="s">
        <v>544</v>
      </c>
      <c r="M483" s="15" t="s">
        <v>545</v>
      </c>
      <c r="N483" s="15" t="s">
        <v>441</v>
      </c>
      <c r="O483" s="15" t="s">
        <v>447</v>
      </c>
      <c r="P483" s="15" t="s">
        <v>546</v>
      </c>
      <c r="Q483" s="15" t="s">
        <v>459</v>
      </c>
      <c r="R483" s="15" t="s">
        <v>459</v>
      </c>
      <c r="S483" s="15" t="s">
        <v>547</v>
      </c>
      <c r="T483" s="15" t="s">
        <v>548</v>
      </c>
    </row>
    <row r="484" spans="1:20" x14ac:dyDescent="0.15">
      <c r="A484" s="4" t="s">
        <v>605</v>
      </c>
      <c r="C484" s="5"/>
      <c r="D484" s="9" t="s">
        <v>296</v>
      </c>
      <c r="E484" s="15" t="s">
        <v>386</v>
      </c>
      <c r="F484" s="15" t="s">
        <v>357</v>
      </c>
      <c r="G484" s="15" t="s">
        <v>333</v>
      </c>
      <c r="H484" s="15" t="s">
        <v>549</v>
      </c>
      <c r="I484" s="15" t="s">
        <v>519</v>
      </c>
      <c r="J484" s="15" t="s">
        <v>333</v>
      </c>
      <c r="K484" s="15" t="s">
        <v>550</v>
      </c>
      <c r="L484" s="15" t="s">
        <v>551</v>
      </c>
      <c r="M484" s="15" t="s">
        <v>429</v>
      </c>
      <c r="N484" s="15" t="s">
        <v>349</v>
      </c>
      <c r="O484" s="15" t="s">
        <v>552</v>
      </c>
      <c r="P484" s="15" t="s">
        <v>553</v>
      </c>
      <c r="Q484" s="15" t="s">
        <v>460</v>
      </c>
      <c r="R484" s="15" t="s">
        <v>487</v>
      </c>
      <c r="S484" s="15" t="s">
        <v>489</v>
      </c>
      <c r="T484" s="15" t="s">
        <v>366</v>
      </c>
    </row>
    <row r="485" spans="1:20" x14ac:dyDescent="0.15">
      <c r="A485" s="4" t="s">
        <v>605</v>
      </c>
      <c r="C485" s="5"/>
      <c r="D485" s="56" t="s">
        <v>295</v>
      </c>
      <c r="E485" s="15" t="s">
        <v>387</v>
      </c>
      <c r="F485" s="15" t="s">
        <v>517</v>
      </c>
      <c r="G485" s="15" t="s">
        <v>334</v>
      </c>
      <c r="H485" s="15" t="s">
        <v>340</v>
      </c>
      <c r="I485" s="15" t="s">
        <v>340</v>
      </c>
      <c r="J485" s="15" t="s">
        <v>424</v>
      </c>
      <c r="K485" s="15" t="s">
        <v>554</v>
      </c>
      <c r="L485" s="15" t="s">
        <v>555</v>
      </c>
      <c r="M485" s="15" t="s">
        <v>556</v>
      </c>
      <c r="N485" s="15" t="s">
        <v>340</v>
      </c>
      <c r="O485" s="15" t="s">
        <v>449</v>
      </c>
      <c r="P485" s="15" t="s">
        <v>486</v>
      </c>
      <c r="Q485" s="15" t="s">
        <v>557</v>
      </c>
      <c r="R485" s="15" t="s">
        <v>558</v>
      </c>
      <c r="S485" s="15" t="s">
        <v>559</v>
      </c>
      <c r="T485" s="15" t="s">
        <v>560</v>
      </c>
    </row>
    <row r="486" spans="1:20" x14ac:dyDescent="0.15">
      <c r="A486" s="4" t="s">
        <v>605</v>
      </c>
      <c r="C486" s="5"/>
      <c r="D486" s="56" t="s">
        <v>294</v>
      </c>
      <c r="E486" s="15" t="s">
        <v>388</v>
      </c>
      <c r="F486" s="15" t="s">
        <v>358</v>
      </c>
      <c r="G486" s="15" t="s">
        <v>335</v>
      </c>
      <c r="H486" s="15" t="s">
        <v>412</v>
      </c>
      <c r="I486" s="15" t="s">
        <v>345</v>
      </c>
      <c r="J486" s="15" t="s">
        <v>425</v>
      </c>
      <c r="K486" s="15" t="s">
        <v>561</v>
      </c>
      <c r="L486" s="15" t="s">
        <v>346</v>
      </c>
      <c r="M486" s="15" t="s">
        <v>425</v>
      </c>
      <c r="N486" s="15" t="s">
        <v>335</v>
      </c>
      <c r="O486" s="15" t="s">
        <v>562</v>
      </c>
      <c r="P486" s="15" t="s">
        <v>563</v>
      </c>
      <c r="Q486" s="15" t="s">
        <v>494</v>
      </c>
      <c r="R486" s="15" t="s">
        <v>564</v>
      </c>
      <c r="S486" s="15" t="s">
        <v>565</v>
      </c>
      <c r="T486" s="15" t="s">
        <v>566</v>
      </c>
    </row>
    <row r="487" spans="1:20" x14ac:dyDescent="0.15">
      <c r="A487" s="4" t="s">
        <v>605</v>
      </c>
      <c r="C487" s="5"/>
      <c r="D487" s="56" t="s">
        <v>277</v>
      </c>
      <c r="E487" s="15" t="s">
        <v>389</v>
      </c>
      <c r="F487" s="15" t="s">
        <v>398</v>
      </c>
      <c r="G487" s="15" t="s">
        <v>405</v>
      </c>
      <c r="H487" s="15" t="s">
        <v>413</v>
      </c>
      <c r="I487" s="15" t="s">
        <v>567</v>
      </c>
      <c r="J487" s="15" t="s">
        <v>342</v>
      </c>
      <c r="K487" s="15" t="s">
        <v>330</v>
      </c>
      <c r="L487" s="15" t="s">
        <v>389</v>
      </c>
      <c r="M487" s="15" t="s">
        <v>389</v>
      </c>
      <c r="N487" s="15" t="s">
        <v>442</v>
      </c>
      <c r="O487" s="15" t="s">
        <v>451</v>
      </c>
      <c r="P487" s="15" t="s">
        <v>568</v>
      </c>
      <c r="Q487" s="15" t="s">
        <v>463</v>
      </c>
      <c r="R487" s="15" t="s">
        <v>488</v>
      </c>
      <c r="S487" s="15" t="s">
        <v>368</v>
      </c>
      <c r="T487" s="15" t="s">
        <v>475</v>
      </c>
    </row>
    <row r="488" spans="1:20" x14ac:dyDescent="0.15">
      <c r="A488" s="4" t="s">
        <v>605</v>
      </c>
      <c r="C488" s="5"/>
      <c r="D488" s="56" t="s">
        <v>293</v>
      </c>
      <c r="E488" s="15" t="s">
        <v>390</v>
      </c>
      <c r="F488" s="15" t="s">
        <v>399</v>
      </c>
      <c r="G488" s="15" t="s">
        <v>569</v>
      </c>
      <c r="H488" s="15" t="s">
        <v>414</v>
      </c>
      <c r="I488" s="15" t="s">
        <v>570</v>
      </c>
      <c r="J488" s="15" t="s">
        <v>426</v>
      </c>
      <c r="K488" s="15" t="s">
        <v>571</v>
      </c>
      <c r="L488" s="15" t="s">
        <v>572</v>
      </c>
      <c r="M488" s="15" t="s">
        <v>571</v>
      </c>
      <c r="N488" s="15" t="s">
        <v>443</v>
      </c>
      <c r="O488" s="15" t="s">
        <v>452</v>
      </c>
      <c r="P488" s="15" t="s">
        <v>573</v>
      </c>
      <c r="Q488" s="15" t="s">
        <v>530</v>
      </c>
      <c r="R488" s="15" t="s">
        <v>574</v>
      </c>
      <c r="S488" s="15" t="s">
        <v>360</v>
      </c>
      <c r="T488" s="15" t="s">
        <v>490</v>
      </c>
    </row>
    <row r="489" spans="1:20" x14ac:dyDescent="0.15">
      <c r="A489" s="4" t="s">
        <v>605</v>
      </c>
      <c r="C489" s="5"/>
      <c r="D489" s="56" t="s">
        <v>292</v>
      </c>
      <c r="E489" s="15" t="s">
        <v>391</v>
      </c>
      <c r="F489" s="15" t="s">
        <v>400</v>
      </c>
      <c r="G489" s="15" t="s">
        <v>575</v>
      </c>
      <c r="H489" s="15" t="s">
        <v>415</v>
      </c>
      <c r="I489" s="15" t="s">
        <v>418</v>
      </c>
      <c r="J489" s="15" t="s">
        <v>359</v>
      </c>
      <c r="K489" s="15" t="s">
        <v>576</v>
      </c>
      <c r="L489" s="15" t="s">
        <v>434</v>
      </c>
      <c r="M489" s="15" t="s">
        <v>577</v>
      </c>
      <c r="N489" s="15" t="s">
        <v>444</v>
      </c>
      <c r="O489" s="15" t="s">
        <v>453</v>
      </c>
      <c r="P489" s="15" t="s">
        <v>578</v>
      </c>
      <c r="Q489" s="15" t="s">
        <v>464</v>
      </c>
      <c r="R489" s="15" t="s">
        <v>467</v>
      </c>
      <c r="S489" s="15" t="s">
        <v>579</v>
      </c>
      <c r="T489" s="15" t="s">
        <v>476</v>
      </c>
    </row>
    <row r="490" spans="1:20" x14ac:dyDescent="0.15">
      <c r="A490" s="4" t="s">
        <v>605</v>
      </c>
      <c r="C490" s="5"/>
      <c r="D490" s="56" t="s">
        <v>291</v>
      </c>
      <c r="E490" s="15" t="s">
        <v>580</v>
      </c>
      <c r="F490" s="15" t="s">
        <v>401</v>
      </c>
      <c r="G490" s="15" t="s">
        <v>419</v>
      </c>
      <c r="H490" s="15" t="s">
        <v>353</v>
      </c>
      <c r="I490" s="15" t="s">
        <v>407</v>
      </c>
      <c r="J490" s="15" t="s">
        <v>427</v>
      </c>
      <c r="K490" s="15" t="s">
        <v>581</v>
      </c>
      <c r="L490" s="15" t="s">
        <v>435</v>
      </c>
      <c r="M490" s="15" t="s">
        <v>582</v>
      </c>
      <c r="N490" s="15" t="s">
        <v>583</v>
      </c>
      <c r="O490" s="15" t="s">
        <v>336</v>
      </c>
      <c r="P490" s="15" t="s">
        <v>584</v>
      </c>
      <c r="Q490" s="15" t="s">
        <v>353</v>
      </c>
      <c r="R490" s="15" t="s">
        <v>585</v>
      </c>
      <c r="S490" s="15" t="s">
        <v>419</v>
      </c>
      <c r="T490" s="15" t="s">
        <v>445</v>
      </c>
    </row>
    <row r="491" spans="1:20" x14ac:dyDescent="0.15">
      <c r="A491" s="4" t="s">
        <v>605</v>
      </c>
      <c r="C491" s="5"/>
      <c r="D491" s="56" t="s">
        <v>290</v>
      </c>
      <c r="E491" s="15" t="s">
        <v>393</v>
      </c>
      <c r="F491" s="15" t="s">
        <v>402</v>
      </c>
      <c r="G491" s="15" t="s">
        <v>586</v>
      </c>
      <c r="H491" s="15" t="s">
        <v>348</v>
      </c>
      <c r="I491" s="15" t="s">
        <v>420</v>
      </c>
      <c r="J491" s="15" t="s">
        <v>408</v>
      </c>
      <c r="K491" s="15" t="s">
        <v>587</v>
      </c>
      <c r="L491" s="15" t="s">
        <v>337</v>
      </c>
      <c r="M491" s="15" t="s">
        <v>337</v>
      </c>
      <c r="N491" s="15" t="s">
        <v>588</v>
      </c>
      <c r="O491" s="15" t="s">
        <v>402</v>
      </c>
      <c r="P491" s="15" t="s">
        <v>589</v>
      </c>
      <c r="Q491" s="15" t="s">
        <v>590</v>
      </c>
      <c r="R491" s="15" t="s">
        <v>420</v>
      </c>
      <c r="S491" s="15" t="s">
        <v>352</v>
      </c>
      <c r="T491" s="15" t="s">
        <v>591</v>
      </c>
    </row>
    <row r="492" spans="1:20" x14ac:dyDescent="0.15">
      <c r="A492" s="4" t="s">
        <v>605</v>
      </c>
      <c r="C492" s="5"/>
      <c r="D492" s="56" t="s">
        <v>289</v>
      </c>
      <c r="E492" s="15" t="s">
        <v>394</v>
      </c>
      <c r="F492" s="15" t="s">
        <v>592</v>
      </c>
      <c r="G492" s="15" t="s">
        <v>338</v>
      </c>
      <c r="H492" s="15" t="s">
        <v>593</v>
      </c>
      <c r="I492" s="15" t="s">
        <v>594</v>
      </c>
      <c r="J492" s="15" t="s">
        <v>331</v>
      </c>
      <c r="K492" s="15" t="s">
        <v>331</v>
      </c>
      <c r="L492" s="15" t="s">
        <v>343</v>
      </c>
      <c r="M492" s="15" t="s">
        <v>595</v>
      </c>
      <c r="N492" s="15" t="s">
        <v>354</v>
      </c>
      <c r="O492" s="15" t="s">
        <v>596</v>
      </c>
      <c r="P492" s="15" t="s">
        <v>338</v>
      </c>
      <c r="Q492" s="15" t="s">
        <v>338</v>
      </c>
      <c r="R492" s="15" t="s">
        <v>421</v>
      </c>
      <c r="S492" s="15" t="s">
        <v>471</v>
      </c>
      <c r="T492" s="15" t="s">
        <v>597</v>
      </c>
    </row>
    <row r="493" spans="1:20" x14ac:dyDescent="0.15">
      <c r="A493" s="4" t="s">
        <v>605</v>
      </c>
      <c r="C493" s="5"/>
      <c r="D493" s="56" t="s">
        <v>288</v>
      </c>
      <c r="E493" s="15" t="s">
        <v>395</v>
      </c>
      <c r="F493" s="15" t="s">
        <v>404</v>
      </c>
      <c r="G493" s="15" t="s">
        <v>409</v>
      </c>
      <c r="H493" s="15" t="s">
        <v>518</v>
      </c>
      <c r="I493" s="15" t="s">
        <v>404</v>
      </c>
      <c r="J493" s="15" t="s">
        <v>428</v>
      </c>
      <c r="K493" s="15" t="s">
        <v>409</v>
      </c>
      <c r="L493" s="15" t="s">
        <v>347</v>
      </c>
      <c r="M493" s="15" t="s">
        <v>598</v>
      </c>
      <c r="N493" s="15" t="s">
        <v>599</v>
      </c>
      <c r="O493" s="15" t="s">
        <v>339</v>
      </c>
      <c r="P493" s="15" t="s">
        <v>347</v>
      </c>
      <c r="Q493" s="15" t="s">
        <v>378</v>
      </c>
      <c r="R493" s="15" t="s">
        <v>428</v>
      </c>
      <c r="S493" s="15" t="s">
        <v>472</v>
      </c>
      <c r="T493" s="15" t="s">
        <v>477</v>
      </c>
    </row>
    <row r="494" spans="1:20" x14ac:dyDescent="0.15">
      <c r="A494" s="4" t="s">
        <v>605</v>
      </c>
      <c r="C494" s="5"/>
      <c r="D494" s="56" t="s">
        <v>287</v>
      </c>
      <c r="E494" s="15" t="s">
        <v>396</v>
      </c>
      <c r="F494" s="15" t="s">
        <v>600</v>
      </c>
      <c r="G494" s="15" t="s">
        <v>325</v>
      </c>
      <c r="H494" s="15" t="s">
        <v>492</v>
      </c>
      <c r="I494" s="15" t="s">
        <v>422</v>
      </c>
      <c r="J494" s="15" t="s">
        <v>521</v>
      </c>
      <c r="K494" s="15" t="s">
        <v>432</v>
      </c>
      <c r="L494" s="15" t="s">
        <v>601</v>
      </c>
      <c r="M494" s="15" t="s">
        <v>602</v>
      </c>
      <c r="N494" s="15" t="s">
        <v>469</v>
      </c>
      <c r="O494" s="15" t="s">
        <v>454</v>
      </c>
      <c r="P494" s="15" t="s">
        <v>603</v>
      </c>
      <c r="Q494" s="15" t="s">
        <v>465</v>
      </c>
      <c r="R494" s="15" t="s">
        <v>469</v>
      </c>
      <c r="S494" s="15" t="s">
        <v>465</v>
      </c>
      <c r="T494" s="15" t="s">
        <v>604</v>
      </c>
    </row>
    <row r="495" spans="1:20" x14ac:dyDescent="0.15">
      <c r="A495" s="4" t="s">
        <v>605</v>
      </c>
      <c r="C495" s="59" t="s">
        <v>326</v>
      </c>
      <c r="D495" s="56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</row>
    <row r="496" spans="1:20" x14ac:dyDescent="0.15">
      <c r="A496" s="4" t="s">
        <v>605</v>
      </c>
      <c r="C496" s="5"/>
      <c r="D496" s="68" t="s">
        <v>327</v>
      </c>
      <c r="E496" s="64">
        <v>95062.42</v>
      </c>
      <c r="F496" s="64">
        <v>88895.81</v>
      </c>
      <c r="G496" s="64">
        <v>74790.2</v>
      </c>
      <c r="H496" s="64">
        <v>72364.399999999994</v>
      </c>
      <c r="I496" s="64">
        <v>60206.32</v>
      </c>
      <c r="J496" s="64">
        <v>68968.240000000005</v>
      </c>
      <c r="K496" s="64">
        <v>50259.35</v>
      </c>
      <c r="L496" s="64">
        <v>74269.429999999993</v>
      </c>
      <c r="M496" s="64">
        <v>55244.31</v>
      </c>
      <c r="N496" s="64">
        <v>34089.75</v>
      </c>
      <c r="O496" s="64">
        <v>70322.17</v>
      </c>
      <c r="P496" s="64">
        <v>55419.29</v>
      </c>
      <c r="Q496" s="64">
        <v>68772.86</v>
      </c>
      <c r="R496" s="64">
        <v>57753.38</v>
      </c>
      <c r="S496" s="64">
        <v>63857.49</v>
      </c>
      <c r="T496" s="64">
        <v>62469.85</v>
      </c>
    </row>
    <row r="497" spans="1:20" x14ac:dyDescent="0.15">
      <c r="A497" s="4" t="s">
        <v>605</v>
      </c>
      <c r="C497" s="5"/>
      <c r="D497" s="69" t="s">
        <v>328</v>
      </c>
      <c r="E497" s="64">
        <v>8379.02</v>
      </c>
      <c r="F497" s="64">
        <v>7835.48</v>
      </c>
      <c r="G497" s="64">
        <v>6592.18</v>
      </c>
      <c r="H497" s="64">
        <v>6378.37</v>
      </c>
      <c r="I497" s="64">
        <v>5306.73</v>
      </c>
      <c r="J497" s="64">
        <v>6079.02</v>
      </c>
      <c r="K497" s="64">
        <v>4429.9799999999996</v>
      </c>
      <c r="L497" s="64">
        <v>6546.28</v>
      </c>
      <c r="M497" s="64">
        <v>4869.3599999999997</v>
      </c>
      <c r="N497" s="64">
        <v>3004.75</v>
      </c>
      <c r="O497" s="64">
        <v>6198.36</v>
      </c>
      <c r="P497" s="64">
        <v>4884.79</v>
      </c>
      <c r="Q497" s="64">
        <v>6061.8</v>
      </c>
      <c r="R497" s="64">
        <v>5090.5200000000004</v>
      </c>
      <c r="S497" s="64">
        <v>5628.55</v>
      </c>
      <c r="T497" s="64">
        <v>5506.24</v>
      </c>
    </row>
    <row r="498" spans="1:20" x14ac:dyDescent="0.15">
      <c r="A498" s="4" t="s">
        <v>605</v>
      </c>
      <c r="C498" s="59" t="s">
        <v>286</v>
      </c>
      <c r="D498" s="60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x14ac:dyDescent="0.15">
      <c r="A499" s="4" t="s">
        <v>605</v>
      </c>
      <c r="C499" s="59"/>
      <c r="D499" s="58" t="s">
        <v>113</v>
      </c>
      <c r="E499" s="11">
        <v>0</v>
      </c>
      <c r="F499" s="11">
        <v>0</v>
      </c>
      <c r="G499" s="11">
        <v>0</v>
      </c>
      <c r="H499" s="11">
        <v>0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0</v>
      </c>
      <c r="P499" s="11">
        <v>0</v>
      </c>
      <c r="Q499" s="11">
        <v>0</v>
      </c>
      <c r="R499" s="11">
        <v>0</v>
      </c>
      <c r="S499" s="11">
        <v>0</v>
      </c>
      <c r="T499" s="11">
        <v>0</v>
      </c>
    </row>
    <row r="500" spans="1:20" x14ac:dyDescent="0.15">
      <c r="A500" s="4" t="s">
        <v>605</v>
      </c>
      <c r="C500" s="59"/>
      <c r="D500" s="58" t="s">
        <v>127</v>
      </c>
      <c r="E500" s="11">
        <v>0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  <c r="T500" s="11">
        <v>0</v>
      </c>
    </row>
    <row r="501" spans="1:20" x14ac:dyDescent="0.15">
      <c r="A501" s="4" t="s">
        <v>605</v>
      </c>
      <c r="C501" s="59"/>
      <c r="D501" s="58" t="s">
        <v>129</v>
      </c>
      <c r="E501" s="11">
        <v>44332.9</v>
      </c>
      <c r="F501" s="11">
        <v>44332.9</v>
      </c>
      <c r="G501" s="11">
        <v>44332.9</v>
      </c>
      <c r="H501" s="11">
        <v>44332.9</v>
      </c>
      <c r="I501" s="11">
        <v>44332.9</v>
      </c>
      <c r="J501" s="11">
        <v>44332.9</v>
      </c>
      <c r="K501" s="11">
        <v>44332.9</v>
      </c>
      <c r="L501" s="11">
        <v>44332.9</v>
      </c>
      <c r="M501" s="11">
        <v>44332.9</v>
      </c>
      <c r="N501" s="11">
        <v>44332.9</v>
      </c>
      <c r="O501" s="11">
        <v>44332.9</v>
      </c>
      <c r="P501" s="11">
        <v>44332.9</v>
      </c>
      <c r="Q501" s="11">
        <v>44332.9</v>
      </c>
      <c r="R501" s="11">
        <v>44332.9</v>
      </c>
      <c r="S501" s="11">
        <v>44332.9</v>
      </c>
      <c r="T501" s="11">
        <v>44332.9</v>
      </c>
    </row>
    <row r="502" spans="1:20" x14ac:dyDescent="0.15">
      <c r="A502" s="4" t="s">
        <v>605</v>
      </c>
      <c r="C502" s="59"/>
      <c r="D502" s="60" t="s">
        <v>285</v>
      </c>
      <c r="E502" s="11">
        <v>44332.9</v>
      </c>
      <c r="F502" s="11">
        <v>44332.9</v>
      </c>
      <c r="G502" s="11">
        <v>44332.9</v>
      </c>
      <c r="H502" s="11">
        <v>44332.9</v>
      </c>
      <c r="I502" s="11">
        <v>44332.9</v>
      </c>
      <c r="J502" s="11">
        <v>44332.9</v>
      </c>
      <c r="K502" s="11">
        <v>44332.9</v>
      </c>
      <c r="L502" s="11">
        <v>44332.9</v>
      </c>
      <c r="M502" s="11">
        <v>44332.9</v>
      </c>
      <c r="N502" s="11">
        <v>44332.9</v>
      </c>
      <c r="O502" s="11">
        <v>44332.9</v>
      </c>
      <c r="P502" s="11">
        <v>44332.9</v>
      </c>
      <c r="Q502" s="11">
        <v>44332.9</v>
      </c>
      <c r="R502" s="11">
        <v>44332.9</v>
      </c>
      <c r="S502" s="11">
        <v>44332.9</v>
      </c>
      <c r="T502" s="11">
        <v>44332.9</v>
      </c>
    </row>
    <row r="503" spans="1:20" x14ac:dyDescent="0.15">
      <c r="A503" s="4" t="s">
        <v>605</v>
      </c>
      <c r="C503" s="59" t="s">
        <v>284</v>
      </c>
      <c r="D503" s="58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</row>
    <row r="504" spans="1:20" x14ac:dyDescent="0.15">
      <c r="A504" s="4" t="s">
        <v>605</v>
      </c>
      <c r="C504" s="5"/>
      <c r="D504" s="56" t="s">
        <v>283</v>
      </c>
      <c r="E504" s="11">
        <v>2145930</v>
      </c>
      <c r="F504" s="11">
        <v>2198510</v>
      </c>
      <c r="G504" s="11">
        <v>1915850</v>
      </c>
      <c r="H504" s="11">
        <v>1754710</v>
      </c>
      <c r="I504" s="11">
        <v>679741.02930000005</v>
      </c>
      <c r="J504" s="11">
        <v>1730130</v>
      </c>
      <c r="K504" s="11">
        <v>585163.61459999997</v>
      </c>
      <c r="L504" s="11">
        <v>1505410</v>
      </c>
      <c r="M504" s="11">
        <v>1705270</v>
      </c>
      <c r="N504" s="11">
        <v>452963.12349999999</v>
      </c>
      <c r="O504" s="11">
        <v>2596620</v>
      </c>
      <c r="P504" s="11">
        <v>1679170</v>
      </c>
      <c r="Q504" s="11">
        <v>1732340</v>
      </c>
      <c r="R504" s="11">
        <v>1503800</v>
      </c>
      <c r="S504" s="11">
        <v>1571570</v>
      </c>
      <c r="T504" s="11">
        <v>1244310</v>
      </c>
    </row>
    <row r="505" spans="1:20" x14ac:dyDescent="0.15">
      <c r="A505" s="4" t="s">
        <v>605</v>
      </c>
      <c r="C505" s="5"/>
      <c r="D505" s="9" t="s">
        <v>282</v>
      </c>
      <c r="E505" s="11">
        <v>5023820</v>
      </c>
      <c r="F505" s="11">
        <v>5565020</v>
      </c>
      <c r="G505" s="11">
        <v>4564900</v>
      </c>
      <c r="H505" s="11">
        <v>4081030</v>
      </c>
      <c r="I505" s="11">
        <v>1843810</v>
      </c>
      <c r="J505" s="11">
        <v>4165590</v>
      </c>
      <c r="K505" s="11">
        <v>1597160</v>
      </c>
      <c r="L505" s="11">
        <v>3499370</v>
      </c>
      <c r="M505" s="11">
        <v>4069510</v>
      </c>
      <c r="N505" s="11">
        <v>1174770</v>
      </c>
      <c r="O505" s="11">
        <v>6120630</v>
      </c>
      <c r="P505" s="11">
        <v>4025450</v>
      </c>
      <c r="Q505" s="11">
        <v>4140870</v>
      </c>
      <c r="R505" s="11">
        <v>3631630</v>
      </c>
      <c r="S505" s="11">
        <v>3791670</v>
      </c>
      <c r="T505" s="11">
        <v>3261960</v>
      </c>
    </row>
    <row r="506" spans="1:20" x14ac:dyDescent="0.15">
      <c r="A506" s="4" t="s">
        <v>605</v>
      </c>
      <c r="C506" s="5"/>
      <c r="D506" s="56" t="s">
        <v>281</v>
      </c>
      <c r="E506" s="11">
        <v>8623.7824000000001</v>
      </c>
      <c r="F506" s="11">
        <v>7165.3073000000004</v>
      </c>
      <c r="G506" s="11">
        <v>7465.6124</v>
      </c>
      <c r="H506" s="11">
        <v>7410.3490000000002</v>
      </c>
      <c r="I506" s="11">
        <v>1597.7881</v>
      </c>
      <c r="J506" s="11">
        <v>6556.0442000000003</v>
      </c>
      <c r="K506" s="11">
        <v>1390.7428</v>
      </c>
      <c r="L506" s="11">
        <v>6394.6496999999999</v>
      </c>
      <c r="M506" s="11">
        <v>6719.7754999999997</v>
      </c>
      <c r="N506" s="11">
        <v>1499.3447000000001</v>
      </c>
      <c r="O506" s="11">
        <v>10557.8874</v>
      </c>
      <c r="P506" s="11">
        <v>6569.2120999999997</v>
      </c>
      <c r="Q506" s="11">
        <v>6888.5941999999995</v>
      </c>
      <c r="R506" s="11">
        <v>5850.4998999999998</v>
      </c>
      <c r="S506" s="11">
        <v>6154.1066000000001</v>
      </c>
      <c r="T506" s="11">
        <v>3710.5792999999999</v>
      </c>
    </row>
    <row r="507" spans="1:20" x14ac:dyDescent="0.15">
      <c r="A507" s="4" t="s">
        <v>605</v>
      </c>
      <c r="C507" s="5"/>
      <c r="D507" s="56" t="s">
        <v>280</v>
      </c>
      <c r="E507" s="11">
        <v>32002.877</v>
      </c>
      <c r="F507" s="11">
        <v>29622.1535</v>
      </c>
      <c r="G507" s="11">
        <v>24049.803199999998</v>
      </c>
      <c r="H507" s="11">
        <v>18184.657200000001</v>
      </c>
      <c r="I507" s="11">
        <v>13634.0154</v>
      </c>
      <c r="J507" s="11">
        <v>26097.317599999998</v>
      </c>
      <c r="K507" s="11">
        <v>10613.809800000001</v>
      </c>
      <c r="L507" s="11">
        <v>17784.611700000001</v>
      </c>
      <c r="M507" s="11">
        <v>16394.825199999999</v>
      </c>
      <c r="N507" s="11">
        <v>2769.4313999999999</v>
      </c>
      <c r="O507" s="11">
        <v>30012.0432</v>
      </c>
      <c r="P507" s="11">
        <v>15796.148800000001</v>
      </c>
      <c r="Q507" s="11">
        <v>10210.5512</v>
      </c>
      <c r="R507" s="11">
        <v>9253.2374</v>
      </c>
      <c r="S507" s="11">
        <v>8849.4436999999998</v>
      </c>
      <c r="T507" s="11">
        <v>15689.6517</v>
      </c>
    </row>
    <row r="508" spans="1:20" x14ac:dyDescent="0.15">
      <c r="A508" s="4" t="s">
        <v>605</v>
      </c>
      <c r="C508" s="5"/>
      <c r="D508" s="56" t="s">
        <v>279</v>
      </c>
      <c r="E508" s="11">
        <v>0</v>
      </c>
      <c r="F508" s="11">
        <v>0</v>
      </c>
      <c r="G508" s="11">
        <v>0</v>
      </c>
      <c r="H508" s="11">
        <v>0</v>
      </c>
      <c r="I508" s="11">
        <v>0</v>
      </c>
      <c r="J508" s="11">
        <v>0</v>
      </c>
      <c r="K508" s="11">
        <v>0</v>
      </c>
      <c r="L508" s="11">
        <v>0</v>
      </c>
      <c r="M508" s="11">
        <v>0</v>
      </c>
      <c r="N508" s="11">
        <v>0</v>
      </c>
      <c r="O508" s="11">
        <v>0</v>
      </c>
      <c r="P508" s="11">
        <v>0</v>
      </c>
      <c r="Q508" s="11">
        <v>0</v>
      </c>
      <c r="R508" s="11">
        <v>0</v>
      </c>
      <c r="S508" s="11">
        <v>0</v>
      </c>
      <c r="T508" s="11">
        <v>0</v>
      </c>
    </row>
    <row r="509" spans="1:20" x14ac:dyDescent="0.15">
      <c r="A509" s="4" t="s">
        <v>605</v>
      </c>
      <c r="C509" s="5"/>
      <c r="D509" s="56" t="s">
        <v>278</v>
      </c>
      <c r="E509" s="57">
        <v>0.1464</v>
      </c>
      <c r="F509" s="57">
        <v>8.4000000000000005E-2</v>
      </c>
      <c r="G509" s="57">
        <v>6.59E-2</v>
      </c>
      <c r="H509" s="57">
        <v>6.7299999999999999E-2</v>
      </c>
      <c r="I509" s="57">
        <v>6.8999999999999999E-3</v>
      </c>
      <c r="J509" s="57">
        <v>4.9700000000000001E-2</v>
      </c>
      <c r="K509" s="57">
        <v>5.7000000000000002E-3</v>
      </c>
      <c r="L509" s="57">
        <v>7.2800000000000004E-2</v>
      </c>
      <c r="M509" s="57">
        <v>6.4899999999999999E-2</v>
      </c>
      <c r="N509" s="57">
        <v>1.1900000000000001E-2</v>
      </c>
      <c r="O509" s="57">
        <v>9.1800000000000007E-2</v>
      </c>
      <c r="P509" s="57">
        <v>6.2700000000000006E-2</v>
      </c>
      <c r="Q509" s="57">
        <v>7.5899999999999995E-2</v>
      </c>
      <c r="R509" s="57">
        <v>6.5600000000000006E-2</v>
      </c>
      <c r="S509" s="57">
        <v>6.6199999999999995E-2</v>
      </c>
      <c r="T509" s="57">
        <v>5.5300000000000002E-2</v>
      </c>
    </row>
    <row r="510" spans="1:20" x14ac:dyDescent="0.15">
      <c r="A510" s="4" t="s">
        <v>605</v>
      </c>
      <c r="C510" s="5"/>
      <c r="D510" s="56" t="s">
        <v>306</v>
      </c>
      <c r="E510" s="11">
        <v>3960.62</v>
      </c>
      <c r="F510" s="11">
        <v>10103.9</v>
      </c>
      <c r="G510" s="11">
        <v>177643</v>
      </c>
      <c r="H510" s="11">
        <v>32342.7</v>
      </c>
      <c r="I510" s="11">
        <v>82253.600000000006</v>
      </c>
      <c r="J510" s="11">
        <v>130145</v>
      </c>
      <c r="K510" s="11">
        <v>64027.8</v>
      </c>
      <c r="L510" s="11">
        <v>1105.94</v>
      </c>
      <c r="M510" s="11">
        <v>17045.400000000001</v>
      </c>
      <c r="N510" s="11">
        <v>36569.800000000003</v>
      </c>
      <c r="O510" s="11">
        <v>6908.35</v>
      </c>
      <c r="P510" s="11">
        <v>16422.400000000001</v>
      </c>
      <c r="Q510" s="11">
        <v>6709.4000000000005</v>
      </c>
      <c r="R510" s="11">
        <v>219434</v>
      </c>
      <c r="S510" s="11">
        <v>5814.32</v>
      </c>
      <c r="T510" s="11">
        <v>3147.9</v>
      </c>
    </row>
    <row r="511" spans="1:20" ht="20.25" x14ac:dyDescent="0.15">
      <c r="A511" s="4" t="s">
        <v>659</v>
      </c>
      <c r="C511" s="1" t="s">
        <v>189</v>
      </c>
      <c r="D511" s="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15">
      <c r="A512" s="4" t="s">
        <v>659</v>
      </c>
      <c r="C512" s="86"/>
      <c r="D512" s="86"/>
      <c r="E512" s="6" t="s">
        <v>140</v>
      </c>
      <c r="F512" s="6" t="s">
        <v>141</v>
      </c>
      <c r="G512" s="6" t="s">
        <v>142</v>
      </c>
      <c r="H512" s="6" t="s">
        <v>143</v>
      </c>
      <c r="I512" s="6" t="s">
        <v>144</v>
      </c>
      <c r="J512" s="6" t="s">
        <v>145</v>
      </c>
      <c r="K512" s="6" t="s">
        <v>146</v>
      </c>
      <c r="L512" s="6" t="s">
        <v>147</v>
      </c>
      <c r="M512" s="6" t="s">
        <v>148</v>
      </c>
      <c r="N512" s="6" t="s">
        <v>149</v>
      </c>
      <c r="O512" s="6" t="s">
        <v>303</v>
      </c>
      <c r="P512" s="6" t="s">
        <v>150</v>
      </c>
      <c r="Q512" s="6" t="s">
        <v>151</v>
      </c>
      <c r="R512" s="6" t="s">
        <v>152</v>
      </c>
      <c r="S512" s="6" t="s">
        <v>153</v>
      </c>
      <c r="T512" s="6" t="s">
        <v>154</v>
      </c>
    </row>
    <row r="513" spans="1:20" x14ac:dyDescent="0.15">
      <c r="A513" s="4" t="s">
        <v>659</v>
      </c>
      <c r="C513" s="8" t="s">
        <v>52</v>
      </c>
      <c r="D513" s="2"/>
      <c r="E513" s="7"/>
    </row>
    <row r="514" spans="1:20" x14ac:dyDescent="0.15">
      <c r="A514" s="4" t="s">
        <v>659</v>
      </c>
      <c r="B514" s="82"/>
      <c r="C514" s="5"/>
      <c r="D514" s="9" t="s">
        <v>54</v>
      </c>
      <c r="E514" s="10" t="s">
        <v>55</v>
      </c>
      <c r="F514" s="11" t="s">
        <v>56</v>
      </c>
      <c r="G514" s="11" t="s">
        <v>57</v>
      </c>
      <c r="H514" s="11" t="s">
        <v>58</v>
      </c>
      <c r="I514" s="11" t="s">
        <v>329</v>
      </c>
      <c r="J514" s="11" t="s">
        <v>59</v>
      </c>
      <c r="K514" s="11" t="s">
        <v>60</v>
      </c>
      <c r="L514" s="11" t="s">
        <v>61</v>
      </c>
      <c r="M514" s="11" t="s">
        <v>62</v>
      </c>
      <c r="N514" s="11" t="s">
        <v>63</v>
      </c>
      <c r="O514" s="11" t="s">
        <v>64</v>
      </c>
      <c r="P514" s="11" t="s">
        <v>65</v>
      </c>
      <c r="Q514" s="11" t="s">
        <v>66</v>
      </c>
      <c r="R514" s="11" t="s">
        <v>67</v>
      </c>
      <c r="S514" s="11">
        <v>7</v>
      </c>
      <c r="T514" s="11">
        <v>8</v>
      </c>
    </row>
    <row r="515" spans="1:20" x14ac:dyDescent="0.15">
      <c r="A515" s="4" t="s">
        <v>659</v>
      </c>
      <c r="C515" s="5"/>
      <c r="D515" s="9" t="s">
        <v>68</v>
      </c>
      <c r="E515" s="10" t="s">
        <v>69</v>
      </c>
      <c r="F515" s="11" t="s">
        <v>69</v>
      </c>
      <c r="G515" s="11" t="s">
        <v>69</v>
      </c>
      <c r="H515" s="11" t="s">
        <v>69</v>
      </c>
      <c r="I515" s="11" t="s">
        <v>69</v>
      </c>
      <c r="J515" s="11" t="s">
        <v>69</v>
      </c>
      <c r="K515" s="11" t="s">
        <v>69</v>
      </c>
      <c r="L515" s="11" t="s">
        <v>69</v>
      </c>
      <c r="M515" s="11" t="s">
        <v>69</v>
      </c>
      <c r="N515" s="11" t="s">
        <v>69</v>
      </c>
      <c r="O515" s="11" t="s">
        <v>69</v>
      </c>
      <c r="P515" s="11" t="s">
        <v>69</v>
      </c>
      <c r="Q515" s="11" t="s">
        <v>69</v>
      </c>
      <c r="R515" s="11" t="s">
        <v>69</v>
      </c>
      <c r="S515" s="11" t="s">
        <v>69</v>
      </c>
      <c r="T515" s="11" t="s">
        <v>69</v>
      </c>
    </row>
    <row r="516" spans="1:20" x14ac:dyDescent="0.15">
      <c r="A516" s="4" t="s">
        <v>659</v>
      </c>
      <c r="C516" s="5"/>
      <c r="D516" s="9" t="s">
        <v>611</v>
      </c>
      <c r="E516" s="70">
        <v>11.780871274156567</v>
      </c>
      <c r="F516" s="71">
        <v>67.267605633802816</v>
      </c>
      <c r="G516" s="71">
        <v>13.534392400917131</v>
      </c>
      <c r="H516" s="71">
        <v>68.819521781853908</v>
      </c>
      <c r="J516" s="71">
        <v>85.905011464133651</v>
      </c>
      <c r="K516" s="71">
        <v>11.440550278414674</v>
      </c>
      <c r="L516" s="71">
        <v>103.84539796921062</v>
      </c>
      <c r="M516" s="71">
        <v>4.0101539469374385</v>
      </c>
      <c r="N516" s="71">
        <v>13.275958074025548</v>
      </c>
      <c r="O516" s="71">
        <v>99.596134949230262</v>
      </c>
      <c r="P516" s="71">
        <v>21.638224697019321</v>
      </c>
      <c r="Q516" s="71">
        <v>24.555846708155912</v>
      </c>
      <c r="R516" s="71">
        <v>6.250900753357354</v>
      </c>
      <c r="S516" s="71">
        <v>4.1500163773337695</v>
      </c>
      <c r="T516" s="71">
        <v>0.38781526367507374</v>
      </c>
    </row>
    <row r="517" spans="1:20" x14ac:dyDescent="0.15">
      <c r="A517" s="4" t="s">
        <v>659</v>
      </c>
      <c r="C517" s="8" t="s">
        <v>81</v>
      </c>
      <c r="D517" s="2"/>
      <c r="E517" s="7"/>
      <c r="J517" s="78" t="s">
        <v>612</v>
      </c>
    </row>
    <row r="518" spans="1:20" x14ac:dyDescent="0.15">
      <c r="A518" s="4" t="s">
        <v>659</v>
      </c>
      <c r="C518" s="5"/>
      <c r="D518" s="8" t="s">
        <v>379</v>
      </c>
      <c r="E518" s="7"/>
    </row>
    <row r="519" spans="1:20" x14ac:dyDescent="0.15">
      <c r="A519" s="4" t="s">
        <v>659</v>
      </c>
      <c r="B519" s="82" t="s">
        <v>671</v>
      </c>
      <c r="C519" s="5"/>
      <c r="D519" s="9" t="s">
        <v>83</v>
      </c>
      <c r="E519" s="10" t="s">
        <v>698</v>
      </c>
      <c r="F519" s="10" t="s">
        <v>698</v>
      </c>
      <c r="G519" s="10" t="s">
        <v>698</v>
      </c>
      <c r="H519" s="10" t="s">
        <v>698</v>
      </c>
      <c r="I519" s="10" t="s">
        <v>698</v>
      </c>
      <c r="J519" s="10" t="s">
        <v>698</v>
      </c>
      <c r="K519" s="10" t="s">
        <v>698</v>
      </c>
      <c r="L519" s="10" t="s">
        <v>698</v>
      </c>
      <c r="M519" s="10" t="s">
        <v>698</v>
      </c>
      <c r="N519" s="10" t="s">
        <v>698</v>
      </c>
      <c r="O519" s="10" t="s">
        <v>698</v>
      </c>
      <c r="P519" s="10" t="s">
        <v>698</v>
      </c>
      <c r="Q519" s="10" t="s">
        <v>698</v>
      </c>
      <c r="R519" s="10" t="s">
        <v>698</v>
      </c>
      <c r="S519" s="10" t="s">
        <v>698</v>
      </c>
      <c r="T519" s="10" t="s">
        <v>698</v>
      </c>
    </row>
    <row r="520" spans="1:20" x14ac:dyDescent="0.15">
      <c r="A520" s="4" t="s">
        <v>659</v>
      </c>
      <c r="B520" s="82" t="s">
        <v>672</v>
      </c>
      <c r="C520" s="5"/>
      <c r="D520" s="9" t="s">
        <v>227</v>
      </c>
      <c r="E520" s="10">
        <v>0.42069835927639887</v>
      </c>
      <c r="F520" s="10">
        <v>0.42069835927639887</v>
      </c>
      <c r="G520" s="10">
        <v>0.42069835927639887</v>
      </c>
      <c r="H520" s="10">
        <v>1.1668611435239207</v>
      </c>
      <c r="I520" s="10">
        <v>1.1668611435239207</v>
      </c>
      <c r="J520" s="10">
        <v>1.1668611435239207</v>
      </c>
      <c r="K520" s="10">
        <v>1.1668611435239207</v>
      </c>
      <c r="L520" s="10">
        <v>1.1668611435239207</v>
      </c>
      <c r="M520" s="10">
        <v>1.1668611435239207</v>
      </c>
      <c r="N520" s="10">
        <v>1.1668611435239207</v>
      </c>
      <c r="O520" s="10">
        <v>1.4326647564469914</v>
      </c>
      <c r="P520" s="10">
        <v>1.4326647564469914</v>
      </c>
      <c r="Q520" s="10">
        <v>1.6920473773265652</v>
      </c>
      <c r="R520" s="10">
        <v>1.6920473773265652</v>
      </c>
      <c r="S520" s="10">
        <v>1.9569471624266144</v>
      </c>
      <c r="T520" s="10">
        <v>2.2026431718061672</v>
      </c>
    </row>
    <row r="521" spans="1:20" x14ac:dyDescent="0.15">
      <c r="A521" s="4" t="s">
        <v>659</v>
      </c>
      <c r="C521" s="5"/>
      <c r="D521" s="8" t="s">
        <v>380</v>
      </c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</row>
    <row r="522" spans="1:20" x14ac:dyDescent="0.15">
      <c r="A522" s="4" t="s">
        <v>659</v>
      </c>
      <c r="C522" s="5"/>
      <c r="D522" s="9" t="s">
        <v>83</v>
      </c>
      <c r="E522" s="10" t="s">
        <v>24</v>
      </c>
      <c r="F522" s="10" t="s">
        <v>24</v>
      </c>
      <c r="G522" s="10" t="s">
        <v>24</v>
      </c>
      <c r="H522" s="10" t="s">
        <v>24</v>
      </c>
      <c r="I522" s="10" t="s">
        <v>24</v>
      </c>
      <c r="J522" s="10" t="s">
        <v>24</v>
      </c>
      <c r="K522" s="10" t="s">
        <v>24</v>
      </c>
      <c r="L522" s="10" t="s">
        <v>24</v>
      </c>
      <c r="M522" s="10" t="s">
        <v>24</v>
      </c>
      <c r="N522" s="10" t="s">
        <v>24</v>
      </c>
      <c r="O522" s="10" t="s">
        <v>24</v>
      </c>
      <c r="P522" s="10" t="s">
        <v>24</v>
      </c>
      <c r="Q522" s="10" t="s">
        <v>24</v>
      </c>
      <c r="R522" s="10" t="s">
        <v>24</v>
      </c>
      <c r="S522" s="10" t="s">
        <v>24</v>
      </c>
      <c r="T522" s="10" t="s">
        <v>24</v>
      </c>
    </row>
    <row r="523" spans="1:20" x14ac:dyDescent="0.15">
      <c r="A523" s="4" t="s">
        <v>659</v>
      </c>
      <c r="C523" s="5"/>
      <c r="D523" s="9" t="s">
        <v>227</v>
      </c>
      <c r="E523" s="10">
        <v>1.1668611435239207</v>
      </c>
      <c r="F523" s="10">
        <v>1.1668611435239207</v>
      </c>
      <c r="G523" s="10">
        <v>1.1668611435239207</v>
      </c>
      <c r="H523" s="10">
        <v>1.4326647564469914</v>
      </c>
      <c r="I523" s="10">
        <v>1.4326647564469914</v>
      </c>
      <c r="J523" s="10">
        <v>1.4326647564469914</v>
      </c>
      <c r="K523" s="10">
        <v>1.4326647564469914</v>
      </c>
      <c r="L523" s="10">
        <v>1.6920473773265652</v>
      </c>
      <c r="M523" s="10">
        <v>1.6920473773265652</v>
      </c>
      <c r="N523" s="10">
        <v>1.6920473773265652</v>
      </c>
      <c r="O523" s="10">
        <v>1.9569471624266144</v>
      </c>
      <c r="P523" s="10">
        <v>1.9569471624266144</v>
      </c>
      <c r="Q523" s="10">
        <v>1.9569471624266144</v>
      </c>
      <c r="R523" s="10">
        <v>1.9569471624266144</v>
      </c>
      <c r="S523" s="10">
        <v>2.2026431718061672</v>
      </c>
      <c r="T523" s="10">
        <v>2.4813895781637716</v>
      </c>
    </row>
    <row r="524" spans="1:20" x14ac:dyDescent="0.15">
      <c r="A524" s="4" t="s">
        <v>659</v>
      </c>
      <c r="C524" s="5"/>
      <c r="D524" s="8" t="s">
        <v>381</v>
      </c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</row>
    <row r="525" spans="1:20" x14ac:dyDescent="0.15">
      <c r="A525" s="4" t="s">
        <v>659</v>
      </c>
      <c r="C525" s="5"/>
      <c r="D525" s="9" t="s">
        <v>83</v>
      </c>
      <c r="E525" s="10" t="s">
        <v>382</v>
      </c>
      <c r="F525" s="10" t="s">
        <v>382</v>
      </c>
      <c r="G525" s="10" t="s">
        <v>382</v>
      </c>
      <c r="H525" s="10" t="s">
        <v>382</v>
      </c>
      <c r="I525" s="10" t="s">
        <v>382</v>
      </c>
      <c r="J525" s="10" t="s">
        <v>382</v>
      </c>
      <c r="K525" s="10" t="s">
        <v>382</v>
      </c>
      <c r="L525" s="10" t="s">
        <v>382</v>
      </c>
      <c r="M525" s="10" t="s">
        <v>382</v>
      </c>
      <c r="N525" s="10" t="s">
        <v>382</v>
      </c>
      <c r="O525" s="10" t="s">
        <v>382</v>
      </c>
      <c r="P525" s="10" t="s">
        <v>382</v>
      </c>
      <c r="Q525" s="10" t="s">
        <v>382</v>
      </c>
      <c r="R525" s="10" t="s">
        <v>382</v>
      </c>
      <c r="S525" s="10" t="s">
        <v>382</v>
      </c>
      <c r="T525" s="10" t="s">
        <v>382</v>
      </c>
    </row>
    <row r="526" spans="1:20" x14ac:dyDescent="0.15">
      <c r="A526" s="4" t="s">
        <v>659</v>
      </c>
      <c r="C526" s="5"/>
      <c r="D526" s="9" t="s">
        <v>227</v>
      </c>
      <c r="E526" s="10">
        <v>0.30674846625766872</v>
      </c>
      <c r="F526" s="10">
        <v>0.30674846625766872</v>
      </c>
      <c r="G526" s="10">
        <v>0.30674846625766872</v>
      </c>
      <c r="H526" s="10">
        <v>0.30674846625766872</v>
      </c>
      <c r="I526" s="10">
        <v>0.30674846625766872</v>
      </c>
      <c r="J526" s="10">
        <v>0.30674846625766872</v>
      </c>
      <c r="K526" s="10">
        <v>0.30674846625766872</v>
      </c>
      <c r="L526" s="10">
        <v>0.30674846625766872</v>
      </c>
      <c r="M526" s="10">
        <v>0.30674846625766872</v>
      </c>
      <c r="N526" s="10">
        <v>0.30674846625766872</v>
      </c>
      <c r="O526" s="10">
        <v>0.30674846625766872</v>
      </c>
      <c r="P526" s="10">
        <v>0.30674846625766872</v>
      </c>
      <c r="Q526" s="10">
        <v>0.30674846625766872</v>
      </c>
      <c r="R526" s="10">
        <v>0.30674846625766872</v>
      </c>
      <c r="S526" s="10">
        <v>1.6313213703099512</v>
      </c>
      <c r="T526" s="10">
        <v>1.6313213703099512</v>
      </c>
    </row>
    <row r="527" spans="1:20" x14ac:dyDescent="0.15">
      <c r="A527" s="4" t="s">
        <v>659</v>
      </c>
      <c r="C527" s="5"/>
      <c r="D527" s="8" t="s">
        <v>85</v>
      </c>
      <c r="E527" s="7"/>
    </row>
    <row r="528" spans="1:20" x14ac:dyDescent="0.15">
      <c r="A528" s="4" t="s">
        <v>659</v>
      </c>
      <c r="B528" s="82" t="s">
        <v>673</v>
      </c>
      <c r="C528" s="5"/>
      <c r="D528" s="12" t="s">
        <v>83</v>
      </c>
      <c r="E528" s="10" t="s">
        <v>302</v>
      </c>
      <c r="F528" s="10" t="s">
        <v>302</v>
      </c>
      <c r="G528" s="10" t="s">
        <v>302</v>
      </c>
      <c r="H528" s="10" t="s">
        <v>302</v>
      </c>
      <c r="I528" s="10" t="s">
        <v>302</v>
      </c>
      <c r="J528" s="10" t="s">
        <v>302</v>
      </c>
      <c r="K528" s="10" t="s">
        <v>302</v>
      </c>
      <c r="L528" s="10" t="s">
        <v>302</v>
      </c>
      <c r="M528" s="10" t="s">
        <v>302</v>
      </c>
      <c r="N528" s="10" t="s">
        <v>302</v>
      </c>
      <c r="O528" s="10" t="s">
        <v>302</v>
      </c>
      <c r="P528" s="10" t="s">
        <v>302</v>
      </c>
      <c r="Q528" s="10" t="s">
        <v>302</v>
      </c>
      <c r="R528" s="10" t="s">
        <v>302</v>
      </c>
      <c r="S528" s="10" t="s">
        <v>302</v>
      </c>
      <c r="T528" s="10" t="s">
        <v>302</v>
      </c>
    </row>
    <row r="529" spans="1:20" x14ac:dyDescent="0.15">
      <c r="A529" s="4" t="s">
        <v>659</v>
      </c>
      <c r="B529" s="82" t="s">
        <v>674</v>
      </c>
      <c r="C529" s="5"/>
      <c r="D529" s="9" t="s">
        <v>227</v>
      </c>
      <c r="E529" s="10">
        <v>2.7932960893854748</v>
      </c>
      <c r="F529" s="10">
        <v>2.7932960893854748</v>
      </c>
      <c r="G529" s="10">
        <v>2.7932960893854748</v>
      </c>
      <c r="H529" s="10">
        <v>2.7932960893854748</v>
      </c>
      <c r="I529" s="10">
        <v>2.7932960893854748</v>
      </c>
      <c r="J529" s="10">
        <v>2.7932960893854748</v>
      </c>
      <c r="K529" s="10">
        <v>2.7932960893854748</v>
      </c>
      <c r="L529" s="10">
        <v>2.7932960893854748</v>
      </c>
      <c r="M529" s="10">
        <v>2.7932960893854748</v>
      </c>
      <c r="N529" s="10">
        <v>2.7932960893854748</v>
      </c>
      <c r="O529" s="10">
        <v>2.8490028490028494</v>
      </c>
      <c r="P529" s="10">
        <v>2.8490028490028494</v>
      </c>
      <c r="Q529" s="10">
        <v>2.8490028490028494</v>
      </c>
      <c r="R529" s="10">
        <v>2.8490028490028494</v>
      </c>
      <c r="S529" s="10">
        <v>2.7932960893854748</v>
      </c>
      <c r="T529" s="10">
        <v>3.7174721189591078</v>
      </c>
    </row>
    <row r="530" spans="1:20" x14ac:dyDescent="0.15">
      <c r="A530" s="4" t="s">
        <v>659</v>
      </c>
      <c r="C530" s="5"/>
      <c r="D530" s="8" t="s">
        <v>383</v>
      </c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</row>
    <row r="531" spans="1:20" x14ac:dyDescent="0.15">
      <c r="A531" s="4" t="s">
        <v>659</v>
      </c>
      <c r="B531" s="82" t="s">
        <v>675</v>
      </c>
      <c r="C531" s="5"/>
      <c r="D531" s="9" t="s">
        <v>228</v>
      </c>
      <c r="E531" s="10">
        <v>5.835</v>
      </c>
      <c r="F531" s="10">
        <v>5.835</v>
      </c>
      <c r="G531" s="10">
        <v>5.835</v>
      </c>
      <c r="H531" s="10">
        <v>3.2410000000000001</v>
      </c>
      <c r="I531" s="10">
        <v>3.2410000000000001</v>
      </c>
      <c r="J531" s="10">
        <v>3.2410000000000001</v>
      </c>
      <c r="K531" s="10">
        <v>5.835</v>
      </c>
      <c r="L531" s="10">
        <v>3.2410000000000001</v>
      </c>
      <c r="M531" s="10">
        <v>3.2410000000000001</v>
      </c>
      <c r="N531" s="10">
        <v>3.2410000000000001</v>
      </c>
      <c r="O531" s="10">
        <v>3.2410000000000001</v>
      </c>
      <c r="P531" s="10">
        <v>3.2410000000000001</v>
      </c>
      <c r="Q531" s="10">
        <v>3.2410000000000001</v>
      </c>
      <c r="R531" s="10">
        <v>3.2410000000000001</v>
      </c>
      <c r="S531" s="10">
        <v>3.2410000000000001</v>
      </c>
      <c r="T531" s="10">
        <v>2.6150000000000002</v>
      </c>
    </row>
    <row r="532" spans="1:20" x14ac:dyDescent="0.15">
      <c r="A532" s="4" t="s">
        <v>659</v>
      </c>
      <c r="B532" s="82" t="s">
        <v>87</v>
      </c>
      <c r="C532" s="5"/>
      <c r="D532" s="9" t="s">
        <v>87</v>
      </c>
      <c r="E532" s="10">
        <v>0.251</v>
      </c>
      <c r="F532" s="10">
        <v>0.251</v>
      </c>
      <c r="G532" s="10">
        <v>0.251</v>
      </c>
      <c r="H532" s="10">
        <v>0.252</v>
      </c>
      <c r="I532" s="10">
        <v>0.252</v>
      </c>
      <c r="J532" s="10">
        <v>0.252</v>
      </c>
      <c r="K532" s="10">
        <v>0.39</v>
      </c>
      <c r="L532" s="10">
        <v>0.38500000000000001</v>
      </c>
      <c r="M532" s="10">
        <v>0.38500000000000001</v>
      </c>
      <c r="N532" s="10">
        <v>0.38500000000000001</v>
      </c>
      <c r="O532" s="10">
        <v>0.38500000000000001</v>
      </c>
      <c r="P532" s="10">
        <v>0.38500000000000001</v>
      </c>
      <c r="Q532" s="10">
        <v>0.38500000000000001</v>
      </c>
      <c r="R532" s="10">
        <v>0.38500000000000001</v>
      </c>
      <c r="S532" s="10">
        <v>0.48699999999999999</v>
      </c>
      <c r="T532" s="10">
        <v>0.29599999999999999</v>
      </c>
    </row>
    <row r="533" spans="1:20" x14ac:dyDescent="0.15">
      <c r="A533" s="4" t="s">
        <v>659</v>
      </c>
      <c r="C533" s="5"/>
      <c r="D533" s="9" t="s">
        <v>88</v>
      </c>
      <c r="E533" s="10">
        <v>0.11</v>
      </c>
      <c r="F533" s="10">
        <v>0.11</v>
      </c>
      <c r="G533" s="10">
        <v>0.11</v>
      </c>
      <c r="H533" s="10">
        <v>0.16200000000000001</v>
      </c>
      <c r="I533" s="10">
        <v>0.16200000000000001</v>
      </c>
      <c r="J533" s="10">
        <v>0.16200000000000001</v>
      </c>
      <c r="K533" s="10">
        <v>0.223</v>
      </c>
      <c r="L533" s="10">
        <v>0.30499999999999999</v>
      </c>
      <c r="M533" s="10">
        <v>0.30499999999999999</v>
      </c>
      <c r="N533" s="10">
        <v>0.30499999999999999</v>
      </c>
      <c r="O533" s="10">
        <v>0.30499999999999999</v>
      </c>
      <c r="P533" s="10">
        <v>0.30499999999999999</v>
      </c>
      <c r="Q533" s="10">
        <v>0.30499999999999999</v>
      </c>
      <c r="R533" s="10">
        <v>0.30499999999999999</v>
      </c>
      <c r="S533" s="10">
        <v>0.40899999999999997</v>
      </c>
      <c r="T533" s="10">
        <v>0.21199999999999999</v>
      </c>
    </row>
    <row r="534" spans="1:20" x14ac:dyDescent="0.15">
      <c r="A534" s="4" t="s">
        <v>659</v>
      </c>
      <c r="C534" s="5"/>
      <c r="D534" s="8" t="s">
        <v>384</v>
      </c>
      <c r="E534" s="7"/>
    </row>
    <row r="535" spans="1:20" x14ac:dyDescent="0.15">
      <c r="A535" s="4" t="s">
        <v>659</v>
      </c>
      <c r="C535" s="5"/>
      <c r="D535" s="9" t="s">
        <v>228</v>
      </c>
      <c r="E535" s="10">
        <v>5.835</v>
      </c>
      <c r="F535" s="10">
        <v>5.835</v>
      </c>
      <c r="G535" s="10">
        <v>5.835</v>
      </c>
      <c r="H535" s="10">
        <v>3.2410000000000001</v>
      </c>
      <c r="I535" s="10">
        <v>3.2410000000000001</v>
      </c>
      <c r="J535" s="10">
        <v>3.2410000000000001</v>
      </c>
      <c r="K535" s="10">
        <v>5.835</v>
      </c>
      <c r="L535" s="10">
        <v>3.2410000000000001</v>
      </c>
      <c r="M535" s="10">
        <v>3.2410000000000001</v>
      </c>
      <c r="N535" s="10">
        <v>3.2410000000000001</v>
      </c>
      <c r="O535" s="10">
        <v>3.2410000000000001</v>
      </c>
      <c r="P535" s="10">
        <v>3.2410000000000001</v>
      </c>
      <c r="Q535" s="10">
        <v>3.2410000000000001</v>
      </c>
      <c r="R535" s="10">
        <v>3.2410000000000001</v>
      </c>
      <c r="S535" s="10">
        <v>3.2410000000000001</v>
      </c>
      <c r="T535" s="10">
        <v>2.6150000000000002</v>
      </c>
    </row>
    <row r="536" spans="1:20" x14ac:dyDescent="0.15">
      <c r="A536" s="4" t="s">
        <v>659</v>
      </c>
      <c r="C536" s="5"/>
      <c r="D536" s="9" t="s">
        <v>87</v>
      </c>
      <c r="E536" s="10">
        <v>0.251</v>
      </c>
      <c r="F536" s="10">
        <v>0.251</v>
      </c>
      <c r="G536" s="10">
        <v>0.251</v>
      </c>
      <c r="H536" s="10">
        <v>0.38500000000000001</v>
      </c>
      <c r="I536" s="10">
        <v>0.38500000000000001</v>
      </c>
      <c r="J536" s="10">
        <v>0.38500000000000001</v>
      </c>
      <c r="K536" s="10">
        <v>0.61</v>
      </c>
      <c r="L536" s="10">
        <v>0.38500000000000001</v>
      </c>
      <c r="M536" s="10">
        <v>0.38500000000000001</v>
      </c>
      <c r="N536" s="10">
        <v>0.38500000000000001</v>
      </c>
      <c r="O536" s="10">
        <v>0.38500000000000001</v>
      </c>
      <c r="P536" s="10">
        <v>0.38500000000000001</v>
      </c>
      <c r="Q536" s="10">
        <v>0.38500000000000001</v>
      </c>
      <c r="R536" s="10">
        <v>0.38500000000000001</v>
      </c>
      <c r="S536" s="10">
        <v>0.48699999999999999</v>
      </c>
      <c r="T536" s="10">
        <v>0.29599999999999999</v>
      </c>
    </row>
    <row r="537" spans="1:20" x14ac:dyDescent="0.15">
      <c r="A537" s="4" t="s">
        <v>659</v>
      </c>
      <c r="C537" s="5"/>
      <c r="D537" s="9" t="s">
        <v>88</v>
      </c>
      <c r="E537" s="10">
        <v>0.11</v>
      </c>
      <c r="F537" s="10">
        <v>0.11</v>
      </c>
      <c r="G537" s="10">
        <v>0.11</v>
      </c>
      <c r="H537" s="10">
        <v>0.30499999999999999</v>
      </c>
      <c r="I537" s="10">
        <v>0.30499999999999999</v>
      </c>
      <c r="J537" s="10">
        <v>0.30499999999999999</v>
      </c>
      <c r="K537" s="10">
        <v>0.47399999999999998</v>
      </c>
      <c r="L537" s="10">
        <v>0.30499999999999999</v>
      </c>
      <c r="M537" s="10">
        <v>0.30499999999999999</v>
      </c>
      <c r="N537" s="10">
        <v>0.30499999999999999</v>
      </c>
      <c r="O537" s="10">
        <v>0.30499999999999999</v>
      </c>
      <c r="P537" s="10">
        <v>0.30499999999999999</v>
      </c>
      <c r="Q537" s="10">
        <v>0.30499999999999999</v>
      </c>
      <c r="R537" s="10">
        <v>0.30499999999999999</v>
      </c>
      <c r="S537" s="10">
        <v>0.40899999999999997</v>
      </c>
      <c r="T537" s="10">
        <v>0.21199999999999999</v>
      </c>
    </row>
    <row r="538" spans="1:20" x14ac:dyDescent="0.15">
      <c r="A538" s="4" t="s">
        <v>659</v>
      </c>
      <c r="C538" s="5"/>
      <c r="D538" s="8" t="s">
        <v>89</v>
      </c>
      <c r="E538" s="7"/>
    </row>
    <row r="539" spans="1:20" x14ac:dyDescent="0.15">
      <c r="A539" s="4" t="s">
        <v>659</v>
      </c>
      <c r="C539" s="5"/>
      <c r="D539" s="9" t="s">
        <v>228</v>
      </c>
      <c r="E539" s="10" t="s">
        <v>190</v>
      </c>
      <c r="F539" s="10" t="s">
        <v>190</v>
      </c>
      <c r="G539" s="10" t="s">
        <v>190</v>
      </c>
      <c r="H539" s="10" t="s">
        <v>190</v>
      </c>
      <c r="I539" s="10" t="s">
        <v>190</v>
      </c>
      <c r="J539" s="10" t="s">
        <v>190</v>
      </c>
      <c r="K539" s="10" t="s">
        <v>190</v>
      </c>
      <c r="L539" s="10" t="s">
        <v>190</v>
      </c>
      <c r="M539" s="10" t="s">
        <v>190</v>
      </c>
      <c r="N539" s="10" t="s">
        <v>190</v>
      </c>
      <c r="O539" s="10" t="s">
        <v>190</v>
      </c>
      <c r="P539" s="10" t="s">
        <v>190</v>
      </c>
      <c r="Q539" s="10" t="s">
        <v>190</v>
      </c>
      <c r="R539" s="10" t="s">
        <v>190</v>
      </c>
      <c r="S539" s="10" t="s">
        <v>190</v>
      </c>
      <c r="T539" s="10" t="s">
        <v>190</v>
      </c>
    </row>
    <row r="540" spans="1:20" x14ac:dyDescent="0.15">
      <c r="A540" s="4" t="s">
        <v>659</v>
      </c>
      <c r="C540" s="5"/>
      <c r="D540" s="9" t="s">
        <v>87</v>
      </c>
      <c r="E540" s="10" t="s">
        <v>190</v>
      </c>
      <c r="F540" s="10" t="s">
        <v>190</v>
      </c>
      <c r="G540" s="10" t="s">
        <v>190</v>
      </c>
      <c r="H540" s="10" t="s">
        <v>190</v>
      </c>
      <c r="I540" s="10" t="s">
        <v>190</v>
      </c>
      <c r="J540" s="10" t="s">
        <v>190</v>
      </c>
      <c r="K540" s="10" t="s">
        <v>190</v>
      </c>
      <c r="L540" s="10" t="s">
        <v>190</v>
      </c>
      <c r="M540" s="10" t="s">
        <v>190</v>
      </c>
      <c r="N540" s="10" t="s">
        <v>190</v>
      </c>
      <c r="O540" s="10" t="s">
        <v>190</v>
      </c>
      <c r="P540" s="10" t="s">
        <v>190</v>
      </c>
      <c r="Q540" s="10" t="s">
        <v>190</v>
      </c>
      <c r="R540" s="10" t="s">
        <v>190</v>
      </c>
      <c r="S540" s="10" t="s">
        <v>190</v>
      </c>
      <c r="T540" s="10" t="s">
        <v>190</v>
      </c>
    </row>
    <row r="541" spans="1:20" x14ac:dyDescent="0.15">
      <c r="A541" s="4" t="s">
        <v>659</v>
      </c>
      <c r="C541" s="5"/>
      <c r="D541" s="9" t="s">
        <v>88</v>
      </c>
      <c r="E541" s="10" t="s">
        <v>190</v>
      </c>
      <c r="F541" s="10" t="s">
        <v>190</v>
      </c>
      <c r="G541" s="10" t="s">
        <v>190</v>
      </c>
      <c r="H541" s="10" t="s">
        <v>190</v>
      </c>
      <c r="I541" s="10" t="s">
        <v>190</v>
      </c>
      <c r="J541" s="10" t="s">
        <v>190</v>
      </c>
      <c r="K541" s="10" t="s">
        <v>190</v>
      </c>
      <c r="L541" s="10" t="s">
        <v>190</v>
      </c>
      <c r="M541" s="10" t="s">
        <v>190</v>
      </c>
      <c r="N541" s="10" t="s">
        <v>190</v>
      </c>
      <c r="O541" s="10" t="s">
        <v>190</v>
      </c>
      <c r="P541" s="10" t="s">
        <v>190</v>
      </c>
      <c r="Q541" s="10" t="s">
        <v>190</v>
      </c>
      <c r="R541" s="10" t="s">
        <v>190</v>
      </c>
      <c r="S541" s="10" t="s">
        <v>190</v>
      </c>
      <c r="T541" s="10" t="s">
        <v>190</v>
      </c>
    </row>
    <row r="542" spans="1:20" x14ac:dyDescent="0.15">
      <c r="A542" s="4" t="s">
        <v>659</v>
      </c>
      <c r="C542" s="5"/>
      <c r="D542" s="8" t="s">
        <v>90</v>
      </c>
      <c r="E542" s="7"/>
    </row>
    <row r="543" spans="1:20" x14ac:dyDescent="0.15">
      <c r="A543" s="4" t="s">
        <v>659</v>
      </c>
      <c r="C543" s="5"/>
      <c r="D543" s="9" t="s">
        <v>91</v>
      </c>
      <c r="E543" s="10" t="s">
        <v>185</v>
      </c>
      <c r="F543" s="10" t="s">
        <v>185</v>
      </c>
      <c r="G543" s="10" t="s">
        <v>185</v>
      </c>
      <c r="H543" s="10" t="s">
        <v>185</v>
      </c>
      <c r="I543" s="10" t="s">
        <v>185</v>
      </c>
      <c r="J543" s="10" t="s">
        <v>185</v>
      </c>
      <c r="K543" s="10" t="s">
        <v>185</v>
      </c>
      <c r="L543" s="10" t="s">
        <v>185</v>
      </c>
      <c r="M543" s="10" t="s">
        <v>185</v>
      </c>
      <c r="N543" s="10" t="s">
        <v>185</v>
      </c>
      <c r="O543" s="10" t="s">
        <v>185</v>
      </c>
      <c r="P543" s="10" t="s">
        <v>185</v>
      </c>
      <c r="Q543" s="10" t="s">
        <v>185</v>
      </c>
      <c r="R543" s="10" t="s">
        <v>185</v>
      </c>
      <c r="S543" s="10" t="s">
        <v>185</v>
      </c>
      <c r="T543" s="10" t="s">
        <v>185</v>
      </c>
    </row>
    <row r="544" spans="1:20" x14ac:dyDescent="0.15">
      <c r="A544" s="4" t="s">
        <v>659</v>
      </c>
      <c r="C544" s="5"/>
      <c r="D544" s="9" t="s">
        <v>92</v>
      </c>
      <c r="E544" s="10" t="s">
        <v>301</v>
      </c>
      <c r="F544" s="10" t="s">
        <v>301</v>
      </c>
      <c r="G544" s="10" t="s">
        <v>301</v>
      </c>
      <c r="H544" s="10" t="s">
        <v>301</v>
      </c>
      <c r="I544" s="10" t="s">
        <v>301</v>
      </c>
      <c r="J544" s="10" t="s">
        <v>301</v>
      </c>
      <c r="K544" s="10" t="s">
        <v>301</v>
      </c>
      <c r="L544" s="10" t="s">
        <v>301</v>
      </c>
      <c r="M544" s="10" t="s">
        <v>301</v>
      </c>
      <c r="N544" s="10" t="s">
        <v>301</v>
      </c>
      <c r="O544" s="10" t="s">
        <v>301</v>
      </c>
      <c r="P544" s="10" t="s">
        <v>301</v>
      </c>
      <c r="Q544" s="10" t="s">
        <v>301</v>
      </c>
      <c r="R544" s="10" t="s">
        <v>301</v>
      </c>
      <c r="S544" s="10" t="s">
        <v>301</v>
      </c>
      <c r="T544" s="10" t="s">
        <v>301</v>
      </c>
    </row>
    <row r="545" spans="1:20" x14ac:dyDescent="0.15">
      <c r="A545" s="4" t="s">
        <v>659</v>
      </c>
      <c r="C545" s="5"/>
      <c r="D545" s="9" t="s">
        <v>227</v>
      </c>
      <c r="E545" s="10">
        <v>0.53705692803437166</v>
      </c>
      <c r="F545" s="10">
        <v>0.53705692803437166</v>
      </c>
      <c r="G545" s="10">
        <v>0.53705692803437166</v>
      </c>
      <c r="H545" s="10">
        <v>0.53705692803437166</v>
      </c>
      <c r="I545" s="10">
        <v>0.53705692803437166</v>
      </c>
      <c r="J545" s="10">
        <v>0.53705692803437166</v>
      </c>
      <c r="K545" s="10">
        <v>0.53705692803437166</v>
      </c>
      <c r="L545" s="10">
        <v>0.53705692803437166</v>
      </c>
      <c r="M545" s="10">
        <v>0.53705692803437166</v>
      </c>
      <c r="N545" s="10">
        <v>0.53705692803437166</v>
      </c>
      <c r="O545" s="10">
        <v>0.53705692803437166</v>
      </c>
      <c r="P545" s="10">
        <v>0.53705692803437166</v>
      </c>
      <c r="Q545" s="10">
        <v>0.53705692803437166</v>
      </c>
      <c r="R545" s="10">
        <v>0.53705692803437166</v>
      </c>
      <c r="S545" s="10">
        <v>0.53705692803437166</v>
      </c>
      <c r="T545" s="10">
        <v>0.53705692803437166</v>
      </c>
    </row>
    <row r="546" spans="1:20" x14ac:dyDescent="0.15">
      <c r="A546" s="4" t="s">
        <v>659</v>
      </c>
      <c r="C546" s="8" t="s">
        <v>98</v>
      </c>
      <c r="D546" s="2"/>
      <c r="E546" s="7"/>
    </row>
    <row r="547" spans="1:20" x14ac:dyDescent="0.15">
      <c r="A547" s="4" t="s">
        <v>659</v>
      </c>
      <c r="C547" s="5"/>
      <c r="D547" s="8" t="s">
        <v>103</v>
      </c>
      <c r="E547" s="7"/>
    </row>
    <row r="548" spans="1:20" x14ac:dyDescent="0.15">
      <c r="A548" s="4" t="s">
        <v>659</v>
      </c>
      <c r="B548" s="82" t="s">
        <v>98</v>
      </c>
      <c r="C548" s="5"/>
      <c r="D548" s="9" t="s">
        <v>191</v>
      </c>
      <c r="E548" s="10">
        <f>SUM(E549:E550)</f>
        <v>1443.41338</v>
      </c>
      <c r="F548" s="10">
        <f t="shared" ref="F548:T548" si="4">SUM(F549:F550)</f>
        <v>1375.19166</v>
      </c>
      <c r="G548" s="10">
        <f t="shared" si="4"/>
        <v>1118.80052</v>
      </c>
      <c r="H548" s="10">
        <f t="shared" si="4"/>
        <v>1227.1328799999999</v>
      </c>
      <c r="I548" s="10">
        <f t="shared" si="4"/>
        <v>834.74756000000002</v>
      </c>
      <c r="J548" s="10">
        <f t="shared" si="4"/>
        <v>835.52157999999997</v>
      </c>
      <c r="K548" s="10">
        <f t="shared" si="4"/>
        <v>601.77757999999994</v>
      </c>
      <c r="L548" s="10">
        <f t="shared" si="4"/>
        <v>1250.62958</v>
      </c>
      <c r="M548" s="10">
        <f t="shared" si="4"/>
        <v>590.15247999999997</v>
      </c>
      <c r="N548" s="10">
        <f t="shared" si="4"/>
        <v>652.25290000000007</v>
      </c>
      <c r="O548" s="10">
        <f t="shared" si="4"/>
        <v>1238.7373600000001</v>
      </c>
      <c r="P548" s="10">
        <f t="shared" si="4"/>
        <v>585.00393999999994</v>
      </c>
      <c r="Q548" s="10">
        <f t="shared" si="4"/>
        <v>1171.71516</v>
      </c>
      <c r="R548" s="10">
        <f t="shared" si="4"/>
        <v>545.47278000000006</v>
      </c>
      <c r="S548" s="10">
        <f t="shared" si="4"/>
        <v>958.35926000000006</v>
      </c>
      <c r="T548" s="10">
        <f t="shared" si="4"/>
        <v>481.06180000000001</v>
      </c>
    </row>
    <row r="549" spans="1:20" x14ac:dyDescent="0.15">
      <c r="A549" s="4" t="s">
        <v>659</v>
      </c>
      <c r="C549" s="5"/>
      <c r="D549" s="9" t="s">
        <v>375</v>
      </c>
      <c r="E549" s="10">
        <v>721.70668999999998</v>
      </c>
      <c r="F549" s="10">
        <v>687.59582999999998</v>
      </c>
      <c r="G549" s="10">
        <v>559.40026</v>
      </c>
      <c r="H549" s="10">
        <v>613.56643999999994</v>
      </c>
      <c r="I549" s="10">
        <v>417.37378000000001</v>
      </c>
      <c r="J549" s="10">
        <v>417.76078999999999</v>
      </c>
      <c r="K549" s="10">
        <v>300.88878999999997</v>
      </c>
      <c r="L549" s="10">
        <v>625.31479000000002</v>
      </c>
      <c r="M549" s="10">
        <v>295.07623999999998</v>
      </c>
      <c r="N549" s="10">
        <v>326.12645000000003</v>
      </c>
      <c r="O549" s="10">
        <v>619.36868000000004</v>
      </c>
      <c r="P549" s="10">
        <v>292.50196999999997</v>
      </c>
      <c r="Q549" s="10">
        <v>585.85757999999998</v>
      </c>
      <c r="R549" s="10">
        <v>272.73639000000003</v>
      </c>
      <c r="S549" s="10">
        <v>479.17963000000003</v>
      </c>
      <c r="T549" s="10">
        <v>240.5309</v>
      </c>
    </row>
    <row r="550" spans="1:20" x14ac:dyDescent="0.15">
      <c r="A550" s="4" t="s">
        <v>659</v>
      </c>
      <c r="C550" s="5"/>
      <c r="D550" s="9" t="s">
        <v>376</v>
      </c>
      <c r="E550" s="10">
        <v>721.70668999999998</v>
      </c>
      <c r="F550" s="10">
        <v>687.59582999999998</v>
      </c>
      <c r="G550" s="10">
        <v>559.40026</v>
      </c>
      <c r="H550" s="10">
        <v>613.56643999999994</v>
      </c>
      <c r="I550" s="10">
        <v>417.37378000000001</v>
      </c>
      <c r="J550" s="10">
        <v>417.76078999999999</v>
      </c>
      <c r="K550" s="10">
        <v>300.88878999999997</v>
      </c>
      <c r="L550" s="10">
        <v>625.31479000000002</v>
      </c>
      <c r="M550" s="10">
        <v>295.07623999999998</v>
      </c>
      <c r="N550" s="10">
        <v>326.12645000000003</v>
      </c>
      <c r="O550" s="10">
        <v>619.36868000000004</v>
      </c>
      <c r="P550" s="10">
        <v>292.50196999999997</v>
      </c>
      <c r="Q550" s="10">
        <v>585.85757999999998</v>
      </c>
      <c r="R550" s="10">
        <v>272.73639000000003</v>
      </c>
      <c r="S550" s="10">
        <v>479.17963000000003</v>
      </c>
      <c r="T550" s="10">
        <v>240.5309</v>
      </c>
    </row>
    <row r="551" spans="1:20" x14ac:dyDescent="0.15">
      <c r="A551" s="4" t="s">
        <v>659</v>
      </c>
      <c r="C551" s="5"/>
      <c r="D551" s="9" t="s">
        <v>192</v>
      </c>
    </row>
    <row r="552" spans="1:20" x14ac:dyDescent="0.15">
      <c r="A552" s="4" t="s">
        <v>659</v>
      </c>
      <c r="B552" s="82" t="s">
        <v>676</v>
      </c>
      <c r="C552" s="5"/>
      <c r="D552" s="9" t="s">
        <v>310</v>
      </c>
      <c r="E552" s="10">
        <v>2106.8007200000002</v>
      </c>
      <c r="F552" s="10">
        <v>2811.50621</v>
      </c>
      <c r="G552" s="10">
        <v>2370.3824399999999</v>
      </c>
      <c r="H552" s="10">
        <v>3043.9011600000003</v>
      </c>
      <c r="I552" s="10">
        <v>2173.9682499999999</v>
      </c>
      <c r="J552" s="10">
        <v>2564.9427900000001</v>
      </c>
      <c r="K552" s="10">
        <v>2404.30161</v>
      </c>
      <c r="L552" s="10">
        <v>3377.18615</v>
      </c>
      <c r="M552" s="10">
        <v>2748.7005899999999</v>
      </c>
      <c r="N552" s="10">
        <v>2894.2611699999998</v>
      </c>
      <c r="O552" s="10">
        <v>3969.4164799999999</v>
      </c>
      <c r="P552" s="10">
        <v>3290.5072200000004</v>
      </c>
      <c r="Q552" s="10">
        <v>4301.6082999999999</v>
      </c>
      <c r="R552" s="10">
        <v>3965.8732000000005</v>
      </c>
      <c r="S552" s="10">
        <v>4427.47595</v>
      </c>
      <c r="T552" s="10">
        <v>5422.9984800000002</v>
      </c>
    </row>
    <row r="553" spans="1:20" x14ac:dyDescent="0.15">
      <c r="A553" s="4" t="s">
        <v>659</v>
      </c>
      <c r="C553" s="5"/>
      <c r="D553" s="9" t="s">
        <v>362</v>
      </c>
      <c r="E553" s="10">
        <v>4.0479099999999999</v>
      </c>
      <c r="F553" s="10">
        <v>9.853670000000001</v>
      </c>
      <c r="G553" s="10">
        <v>6.9689100000000002</v>
      </c>
      <c r="H553" s="10">
        <v>10.794219999999999</v>
      </c>
      <c r="I553" s="10">
        <v>4.21</v>
      </c>
      <c r="J553" s="10">
        <v>8.0817399999999999</v>
      </c>
      <c r="K553" s="10">
        <v>6.6790900000000004</v>
      </c>
      <c r="L553" s="10">
        <v>12.50417</v>
      </c>
      <c r="M553" s="10">
        <v>10.951780000000001</v>
      </c>
      <c r="N553" s="10">
        <v>9.365120000000001</v>
      </c>
      <c r="O553" s="10">
        <v>16.62621</v>
      </c>
      <c r="P553" s="10">
        <v>14.88574</v>
      </c>
      <c r="Q553" s="10">
        <v>19.016919999999999</v>
      </c>
      <c r="R553" s="10">
        <v>18.943429999999999</v>
      </c>
      <c r="S553" s="10">
        <v>20.253220000000002</v>
      </c>
      <c r="T553" s="10">
        <v>22.641960000000001</v>
      </c>
    </row>
    <row r="554" spans="1:20" x14ac:dyDescent="0.15">
      <c r="A554" s="4" t="s">
        <v>659</v>
      </c>
      <c r="C554" s="5"/>
      <c r="D554" s="8" t="s">
        <v>104</v>
      </c>
      <c r="E554" s="10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</row>
    <row r="555" spans="1:20" x14ac:dyDescent="0.15">
      <c r="A555" s="4" t="s">
        <v>659</v>
      </c>
      <c r="C555" s="5"/>
      <c r="D555" s="9" t="s">
        <v>105</v>
      </c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</row>
    <row r="556" spans="1:20" x14ac:dyDescent="0.15">
      <c r="A556" s="4" t="s">
        <v>659</v>
      </c>
      <c r="B556" s="82" t="s">
        <v>677</v>
      </c>
      <c r="C556" s="5"/>
      <c r="D556" s="9" t="s">
        <v>375</v>
      </c>
      <c r="E556" s="61">
        <v>5.5</v>
      </c>
      <c r="F556" s="61">
        <v>5.5</v>
      </c>
      <c r="G556" s="61">
        <v>5.5</v>
      </c>
      <c r="H556" s="61">
        <v>5.5</v>
      </c>
      <c r="I556" s="61">
        <v>5.5</v>
      </c>
      <c r="J556" s="61">
        <v>5.5</v>
      </c>
      <c r="K556" s="61">
        <v>5.5</v>
      </c>
      <c r="L556" s="61">
        <v>5.5</v>
      </c>
      <c r="M556" s="61">
        <v>5.5</v>
      </c>
      <c r="N556" s="61">
        <v>5.5</v>
      </c>
      <c r="O556" s="61">
        <v>5.5</v>
      </c>
      <c r="P556" s="61">
        <v>5.5</v>
      </c>
      <c r="Q556" s="61">
        <v>5.5</v>
      </c>
      <c r="R556" s="61">
        <v>5.5</v>
      </c>
      <c r="S556" s="61">
        <v>5.5</v>
      </c>
      <c r="T556" s="61">
        <v>5.5</v>
      </c>
    </row>
    <row r="557" spans="1:20" x14ac:dyDescent="0.15">
      <c r="A557" s="4" t="s">
        <v>659</v>
      </c>
      <c r="C557" s="5"/>
      <c r="D557" s="9" t="s">
        <v>376</v>
      </c>
      <c r="E557" s="61">
        <v>5.5</v>
      </c>
      <c r="F557" s="61">
        <v>5.5</v>
      </c>
      <c r="G557" s="61">
        <v>5.5</v>
      </c>
      <c r="H557" s="61">
        <v>5.5</v>
      </c>
      <c r="I557" s="61">
        <v>5.5</v>
      </c>
      <c r="J557" s="61">
        <v>5.5</v>
      </c>
      <c r="K557" s="61">
        <v>5.5</v>
      </c>
      <c r="L557" s="61">
        <v>5.5</v>
      </c>
      <c r="M557" s="61">
        <v>5.5</v>
      </c>
      <c r="N557" s="61">
        <v>5.5</v>
      </c>
      <c r="O557" s="61">
        <v>5.5</v>
      </c>
      <c r="P557" s="61">
        <v>5.5</v>
      </c>
      <c r="Q557" s="61">
        <v>5.5</v>
      </c>
      <c r="R557" s="61">
        <v>5.5</v>
      </c>
      <c r="S557" s="61">
        <v>5.5</v>
      </c>
      <c r="T557" s="61">
        <v>5.5</v>
      </c>
    </row>
    <row r="558" spans="1:20" x14ac:dyDescent="0.15">
      <c r="A558" s="4" t="s">
        <v>659</v>
      </c>
      <c r="C558" s="5"/>
      <c r="D558" s="9" t="s">
        <v>106</v>
      </c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</row>
    <row r="559" spans="1:20" x14ac:dyDescent="0.15">
      <c r="A559" s="4" t="s">
        <v>659</v>
      </c>
      <c r="B559" s="82" t="s">
        <v>678</v>
      </c>
      <c r="C559" s="5"/>
      <c r="D559" s="9" t="s">
        <v>310</v>
      </c>
      <c r="E559" s="10">
        <v>0.78</v>
      </c>
      <c r="F559" s="10">
        <v>0.78</v>
      </c>
      <c r="G559" s="10">
        <v>0.78</v>
      </c>
      <c r="H559" s="10">
        <v>0.78</v>
      </c>
      <c r="I559" s="10">
        <v>0.78</v>
      </c>
      <c r="J559" s="10">
        <v>0.78</v>
      </c>
      <c r="K559" s="10">
        <v>0.78</v>
      </c>
      <c r="L559" s="10">
        <v>0.78</v>
      </c>
      <c r="M559" s="10">
        <v>0.78</v>
      </c>
      <c r="N559" s="10">
        <v>0.78</v>
      </c>
      <c r="O559" s="10">
        <v>0.78</v>
      </c>
      <c r="P559" s="10">
        <v>0.78</v>
      </c>
      <c r="Q559" s="10">
        <v>0.78</v>
      </c>
      <c r="R559" s="10">
        <v>0.78</v>
      </c>
      <c r="S559" s="10">
        <v>0.78</v>
      </c>
      <c r="T559" s="10">
        <v>0.78</v>
      </c>
    </row>
    <row r="560" spans="1:20" x14ac:dyDescent="0.15">
      <c r="A560" s="4" t="s">
        <v>659</v>
      </c>
      <c r="C560" s="5"/>
      <c r="D560" s="9" t="s">
        <v>362</v>
      </c>
      <c r="E560" s="10">
        <v>1</v>
      </c>
      <c r="F560" s="10">
        <v>1</v>
      </c>
      <c r="G560" s="10">
        <v>1</v>
      </c>
      <c r="H560" s="10">
        <v>1</v>
      </c>
      <c r="I560" s="10">
        <v>1</v>
      </c>
      <c r="J560" s="10">
        <v>1</v>
      </c>
      <c r="K560" s="10">
        <v>1</v>
      </c>
      <c r="L560" s="10">
        <v>1</v>
      </c>
      <c r="M560" s="10">
        <v>1</v>
      </c>
      <c r="N560" s="10">
        <v>1</v>
      </c>
      <c r="O560" s="10">
        <v>1</v>
      </c>
      <c r="P560" s="10">
        <v>1</v>
      </c>
      <c r="Q560" s="10">
        <v>1</v>
      </c>
      <c r="R560" s="10">
        <v>1</v>
      </c>
      <c r="S560" s="10">
        <v>1</v>
      </c>
      <c r="T560" s="10">
        <v>1</v>
      </c>
    </row>
    <row r="561" spans="1:20" x14ac:dyDescent="0.15">
      <c r="A561" s="4" t="s">
        <v>659</v>
      </c>
      <c r="C561" s="5"/>
      <c r="D561" s="8" t="s">
        <v>304</v>
      </c>
      <c r="E561" s="7"/>
    </row>
    <row r="562" spans="1:20" x14ac:dyDescent="0.15">
      <c r="A562" s="4" t="s">
        <v>659</v>
      </c>
      <c r="C562" s="5"/>
      <c r="D562" s="9" t="s">
        <v>323</v>
      </c>
      <c r="E562" s="10" t="s">
        <v>361</v>
      </c>
      <c r="F562" s="10" t="s">
        <v>361</v>
      </c>
      <c r="G562" s="10" t="s">
        <v>361</v>
      </c>
      <c r="H562" s="10" t="s">
        <v>361</v>
      </c>
      <c r="I562" s="10" t="s">
        <v>361</v>
      </c>
      <c r="J562" s="10" t="s">
        <v>361</v>
      </c>
      <c r="K562" s="10" t="s">
        <v>361</v>
      </c>
      <c r="L562" s="10" t="s">
        <v>361</v>
      </c>
      <c r="M562" s="10" t="s">
        <v>361</v>
      </c>
      <c r="N562" s="10" t="s">
        <v>361</v>
      </c>
      <c r="O562" s="10" t="s">
        <v>361</v>
      </c>
      <c r="P562" s="10" t="s">
        <v>361</v>
      </c>
      <c r="Q562" s="10" t="s">
        <v>361</v>
      </c>
      <c r="R562" s="10" t="s">
        <v>361</v>
      </c>
      <c r="S562" s="10" t="s">
        <v>361</v>
      </c>
      <c r="T562" s="10" t="s">
        <v>361</v>
      </c>
    </row>
    <row r="563" spans="1:20" x14ac:dyDescent="0.15">
      <c r="A563" s="4" t="s">
        <v>659</v>
      </c>
      <c r="C563" s="5"/>
      <c r="D563" s="9" t="s">
        <v>324</v>
      </c>
      <c r="E563" s="10" t="s">
        <v>361</v>
      </c>
      <c r="F563" s="10" t="s">
        <v>361</v>
      </c>
      <c r="G563" s="10" t="s">
        <v>361</v>
      </c>
      <c r="H563" s="10" t="s">
        <v>361</v>
      </c>
      <c r="I563" s="10" t="s">
        <v>361</v>
      </c>
      <c r="J563" s="10" t="s">
        <v>361</v>
      </c>
      <c r="K563" s="10" t="s">
        <v>361</v>
      </c>
      <c r="L563" s="10" t="s">
        <v>361</v>
      </c>
      <c r="M563" s="10" t="s">
        <v>361</v>
      </c>
      <c r="N563" s="10" t="s">
        <v>361</v>
      </c>
      <c r="O563" s="10" t="s">
        <v>361</v>
      </c>
      <c r="P563" s="10" t="s">
        <v>361</v>
      </c>
      <c r="Q563" s="10" t="s">
        <v>361</v>
      </c>
      <c r="R563" s="10" t="s">
        <v>361</v>
      </c>
      <c r="S563" s="10" t="s">
        <v>361</v>
      </c>
      <c r="T563" s="10" t="s">
        <v>361</v>
      </c>
    </row>
    <row r="564" spans="1:20" x14ac:dyDescent="0.15">
      <c r="A564" s="4" t="s">
        <v>659</v>
      </c>
      <c r="C564" s="5"/>
      <c r="D564" s="9" t="s">
        <v>538</v>
      </c>
      <c r="E564" s="72" t="s">
        <v>305</v>
      </c>
      <c r="F564" s="72" t="s">
        <v>305</v>
      </c>
      <c r="G564" s="73" t="s">
        <v>377</v>
      </c>
      <c r="H564" s="72" t="s">
        <v>305</v>
      </c>
      <c r="I564" s="73" t="s">
        <v>377</v>
      </c>
      <c r="J564" s="73" t="s">
        <v>377</v>
      </c>
      <c r="K564" s="73" t="s">
        <v>377</v>
      </c>
      <c r="L564" s="72" t="s">
        <v>305</v>
      </c>
      <c r="M564" s="73" t="s">
        <v>377</v>
      </c>
      <c r="N564" s="73" t="s">
        <v>377</v>
      </c>
      <c r="O564" s="73" t="s">
        <v>377</v>
      </c>
      <c r="P564" s="73" t="s">
        <v>377</v>
      </c>
      <c r="Q564" s="73" t="s">
        <v>377</v>
      </c>
      <c r="R564" s="73" t="s">
        <v>377</v>
      </c>
      <c r="S564" s="73" t="s">
        <v>377</v>
      </c>
      <c r="T564" s="73" t="s">
        <v>377</v>
      </c>
    </row>
    <row r="565" spans="1:20" x14ac:dyDescent="0.15">
      <c r="A565" s="4" t="s">
        <v>659</v>
      </c>
      <c r="B565" s="4" t="s">
        <v>700</v>
      </c>
      <c r="C565" s="5"/>
      <c r="D565" s="8" t="s">
        <v>229</v>
      </c>
      <c r="E565" s="10">
        <f>SUM(E566:E581)</f>
        <v>85.22</v>
      </c>
      <c r="F565" s="10">
        <f t="shared" ref="F565:T565" si="5">SUM(F566:F581)</f>
        <v>85.35</v>
      </c>
      <c r="G565" s="10">
        <f t="shared" si="5"/>
        <v>86.9</v>
      </c>
      <c r="H565" s="10">
        <f t="shared" si="5"/>
        <v>86.43</v>
      </c>
      <c r="I565" s="10">
        <f t="shared" si="5"/>
        <v>83.949999999999989</v>
      </c>
      <c r="J565" s="10">
        <f t="shared" si="5"/>
        <v>86.91</v>
      </c>
      <c r="K565" s="10">
        <f t="shared" si="5"/>
        <v>86.1</v>
      </c>
      <c r="L565" s="10">
        <f t="shared" si="5"/>
        <v>85.42</v>
      </c>
      <c r="M565" s="10">
        <f t="shared" si="5"/>
        <v>90.16</v>
      </c>
      <c r="N565" s="10">
        <f t="shared" si="5"/>
        <v>84.61</v>
      </c>
      <c r="O565" s="10">
        <f t="shared" si="5"/>
        <v>85.94</v>
      </c>
      <c r="P565" s="10">
        <f t="shared" si="5"/>
        <v>89.91</v>
      </c>
      <c r="Q565" s="10">
        <f t="shared" si="5"/>
        <v>86.22999999999999</v>
      </c>
      <c r="R565" s="10">
        <f t="shared" si="5"/>
        <v>88.41</v>
      </c>
      <c r="S565" s="10">
        <f t="shared" si="5"/>
        <v>87.990000000000009</v>
      </c>
      <c r="T565" s="10">
        <f t="shared" si="5"/>
        <v>84.25</v>
      </c>
    </row>
    <row r="566" spans="1:20" x14ac:dyDescent="0.15">
      <c r="A566" s="4" t="s">
        <v>659</v>
      </c>
      <c r="C566" s="5"/>
      <c r="D566" s="9" t="s">
        <v>363</v>
      </c>
      <c r="E566" s="10">
        <v>0.1</v>
      </c>
      <c r="F566" s="10">
        <v>0.26</v>
      </c>
      <c r="G566" s="10">
        <v>0.19</v>
      </c>
      <c r="H566" s="10">
        <v>0.28000000000000003</v>
      </c>
      <c r="I566" s="10">
        <v>0.1</v>
      </c>
      <c r="J566" s="10">
        <v>0.22</v>
      </c>
      <c r="K566" s="10">
        <v>0.17</v>
      </c>
      <c r="L566" s="10">
        <v>0.31</v>
      </c>
      <c r="M566" s="10">
        <v>0.34</v>
      </c>
      <c r="N566" s="10">
        <v>0.23</v>
      </c>
      <c r="O566" s="10">
        <v>0.42</v>
      </c>
      <c r="P566" s="10">
        <v>0.47</v>
      </c>
      <c r="Q566" s="10">
        <v>0.48</v>
      </c>
      <c r="R566" s="10">
        <v>0.56000000000000005</v>
      </c>
      <c r="S566" s="10">
        <v>0.53</v>
      </c>
      <c r="T566" s="10">
        <v>0.53</v>
      </c>
    </row>
    <row r="567" spans="1:20" x14ac:dyDescent="0.15">
      <c r="A567" s="4" t="s">
        <v>659</v>
      </c>
      <c r="C567" s="5"/>
      <c r="D567" s="9" t="s">
        <v>321</v>
      </c>
      <c r="E567" s="10">
        <v>1.84</v>
      </c>
      <c r="F567" s="10">
        <v>1.84</v>
      </c>
      <c r="G567" s="10">
        <v>1.84</v>
      </c>
      <c r="H567" s="10">
        <v>1.84</v>
      </c>
      <c r="I567" s="10">
        <v>1.84</v>
      </c>
      <c r="J567" s="10">
        <v>1.84</v>
      </c>
      <c r="K567" s="10">
        <v>1.84</v>
      </c>
      <c r="L567" s="10">
        <v>1.84</v>
      </c>
      <c r="M567" s="10">
        <v>1.84</v>
      </c>
      <c r="N567" s="10">
        <v>1.84</v>
      </c>
      <c r="O567" s="10">
        <v>1.84</v>
      </c>
      <c r="P567" s="10">
        <v>1.84</v>
      </c>
      <c r="Q567" s="10">
        <v>1.84</v>
      </c>
      <c r="R567" s="10">
        <v>1.84</v>
      </c>
      <c r="S567" s="10">
        <v>1.84</v>
      </c>
      <c r="T567" s="10">
        <v>1.84</v>
      </c>
    </row>
    <row r="568" spans="1:20" x14ac:dyDescent="0.15">
      <c r="A568" s="4" t="s">
        <v>659</v>
      </c>
      <c r="C568" s="5"/>
      <c r="D568" s="9" t="s">
        <v>322</v>
      </c>
      <c r="E568" s="10">
        <v>0.04</v>
      </c>
      <c r="F568" s="10">
        <v>0.04</v>
      </c>
      <c r="G568" s="10">
        <v>0.04</v>
      </c>
      <c r="H568" s="10">
        <v>0.04</v>
      </c>
      <c r="I568" s="10">
        <v>0.04</v>
      </c>
      <c r="J568" s="10">
        <v>0.04</v>
      </c>
      <c r="K568" s="10">
        <v>0.04</v>
      </c>
      <c r="L568" s="10">
        <v>0.04</v>
      </c>
      <c r="M568" s="10">
        <v>0.04</v>
      </c>
      <c r="N568" s="10">
        <v>0.04</v>
      </c>
      <c r="O568" s="10">
        <v>0.04</v>
      </c>
      <c r="P568" s="10">
        <v>0.04</v>
      </c>
      <c r="Q568" s="10">
        <v>0.04</v>
      </c>
      <c r="R568" s="10">
        <v>0.04</v>
      </c>
      <c r="S568" s="10">
        <v>0.04</v>
      </c>
      <c r="T568" s="10">
        <v>0.04</v>
      </c>
    </row>
    <row r="569" spans="1:20" x14ac:dyDescent="0.15">
      <c r="A569" s="4" t="s">
        <v>659</v>
      </c>
      <c r="C569" s="5"/>
      <c r="D569" s="9" t="s">
        <v>311</v>
      </c>
      <c r="E569" s="10">
        <v>0.24</v>
      </c>
      <c r="F569" s="10">
        <v>0.24</v>
      </c>
      <c r="G569" s="10">
        <v>0.24</v>
      </c>
      <c r="H569" s="10">
        <v>0.24</v>
      </c>
      <c r="I569" s="10">
        <v>0.24</v>
      </c>
      <c r="J569" s="10">
        <v>0.24</v>
      </c>
      <c r="K569" s="10">
        <v>0.24</v>
      </c>
      <c r="L569" s="10">
        <v>0.24</v>
      </c>
      <c r="M569" s="10">
        <v>0.24</v>
      </c>
      <c r="N569" s="10">
        <v>0.24</v>
      </c>
      <c r="O569" s="10">
        <v>0.24</v>
      </c>
      <c r="P569" s="10">
        <v>0.24</v>
      </c>
      <c r="Q569" s="10">
        <v>0.24</v>
      </c>
      <c r="R569" s="10">
        <v>0.24</v>
      </c>
      <c r="S569" s="10">
        <v>0.24</v>
      </c>
      <c r="T569" s="10">
        <v>0.24</v>
      </c>
    </row>
    <row r="570" spans="1:20" x14ac:dyDescent="0.15">
      <c r="A570" s="4" t="s">
        <v>659</v>
      </c>
      <c r="C570" s="5"/>
      <c r="D570" s="9" t="s">
        <v>312</v>
      </c>
      <c r="E570" s="10">
        <v>1.1299999999999999</v>
      </c>
      <c r="F570" s="10">
        <v>1.1599999999999999</v>
      </c>
      <c r="G570" s="10">
        <v>1.31</v>
      </c>
      <c r="H570" s="10">
        <v>1.24</v>
      </c>
      <c r="I570" s="10">
        <v>1.1200000000000001</v>
      </c>
      <c r="J570" s="10">
        <v>1.34</v>
      </c>
      <c r="K570" s="10">
        <v>1.7</v>
      </c>
      <c r="L570" s="10">
        <v>1.2</v>
      </c>
      <c r="M570" s="10">
        <v>1.33</v>
      </c>
      <c r="N570" s="10">
        <v>1.19</v>
      </c>
      <c r="O570" s="10">
        <v>1.22</v>
      </c>
      <c r="P570" s="10">
        <v>1.31</v>
      </c>
      <c r="Q570" s="10">
        <v>1.22</v>
      </c>
      <c r="R570" s="10">
        <v>1.28</v>
      </c>
      <c r="S570" s="10">
        <v>1.38</v>
      </c>
      <c r="T570" s="10">
        <v>1</v>
      </c>
    </row>
    <row r="571" spans="1:20" x14ac:dyDescent="0.15">
      <c r="A571" s="4" t="s">
        <v>659</v>
      </c>
      <c r="C571" s="5"/>
      <c r="D571" s="9" t="s">
        <v>318</v>
      </c>
      <c r="E571" s="10">
        <v>0.31</v>
      </c>
      <c r="F571" s="10">
        <v>0.33</v>
      </c>
      <c r="G571" s="10">
        <v>0.37</v>
      </c>
      <c r="H571" s="10">
        <v>0.35</v>
      </c>
      <c r="I571" s="10">
        <v>0.32</v>
      </c>
      <c r="J571" s="10">
        <v>0.38</v>
      </c>
      <c r="K571" s="10">
        <v>0.47</v>
      </c>
      <c r="L571" s="10">
        <v>0.34</v>
      </c>
      <c r="M571" s="10">
        <v>0.38</v>
      </c>
      <c r="N571" s="10">
        <v>0.33</v>
      </c>
      <c r="O571" s="10">
        <v>0.34</v>
      </c>
      <c r="P571" s="10">
        <v>0.37</v>
      </c>
      <c r="Q571" s="10">
        <v>0.34</v>
      </c>
      <c r="R571" s="10">
        <v>0.36</v>
      </c>
      <c r="S571" s="10">
        <v>0.38</v>
      </c>
      <c r="T571" s="10">
        <v>0.26</v>
      </c>
    </row>
    <row r="572" spans="1:20" x14ac:dyDescent="0.15">
      <c r="A572" s="4" t="s">
        <v>659</v>
      </c>
      <c r="C572" s="5"/>
      <c r="D572" s="9" t="s">
        <v>313</v>
      </c>
      <c r="E572" s="10">
        <v>1.1499999999999999</v>
      </c>
      <c r="F572" s="10">
        <v>1.17</v>
      </c>
      <c r="G572" s="10">
        <v>1.31</v>
      </c>
      <c r="H572" s="10">
        <v>1.24</v>
      </c>
      <c r="I572" s="10">
        <v>1.1000000000000001</v>
      </c>
      <c r="J572" s="10">
        <v>1.33</v>
      </c>
      <c r="K572" s="10">
        <v>1.46</v>
      </c>
      <c r="L572" s="10">
        <v>1.2</v>
      </c>
      <c r="M572" s="10">
        <v>1.33</v>
      </c>
      <c r="N572" s="10">
        <v>1.1200000000000001</v>
      </c>
      <c r="O572" s="10">
        <v>1.21</v>
      </c>
      <c r="P572" s="10">
        <v>1.3</v>
      </c>
      <c r="Q572" s="10">
        <v>1.2</v>
      </c>
      <c r="R572" s="10">
        <v>1.25</v>
      </c>
      <c r="S572" s="10">
        <v>1.34</v>
      </c>
      <c r="T572" s="10">
        <v>0.94</v>
      </c>
    </row>
    <row r="573" spans="1:20" x14ac:dyDescent="0.15">
      <c r="A573" s="4" t="s">
        <v>659</v>
      </c>
      <c r="C573" s="5"/>
      <c r="D573" s="9" t="s">
        <v>319</v>
      </c>
      <c r="E573" s="10">
        <v>0.32</v>
      </c>
      <c r="F573" s="10">
        <v>0.33</v>
      </c>
      <c r="G573" s="10">
        <v>0.37</v>
      </c>
      <c r="H573" s="10">
        <v>0.35</v>
      </c>
      <c r="I573" s="10">
        <v>0.31</v>
      </c>
      <c r="J573" s="10">
        <v>0.38</v>
      </c>
      <c r="K573" s="10">
        <v>0.41</v>
      </c>
      <c r="L573" s="10">
        <v>0.34</v>
      </c>
      <c r="M573" s="10">
        <v>0.38</v>
      </c>
      <c r="N573" s="10">
        <v>0.31</v>
      </c>
      <c r="O573" s="10">
        <v>0.34</v>
      </c>
      <c r="P573" s="10">
        <v>0.37</v>
      </c>
      <c r="Q573" s="10">
        <v>0.33</v>
      </c>
      <c r="R573" s="10">
        <v>0.35</v>
      </c>
      <c r="S573" s="10">
        <v>0.37</v>
      </c>
      <c r="T573" s="10">
        <v>0.25</v>
      </c>
    </row>
    <row r="574" spans="1:20" x14ac:dyDescent="0.15">
      <c r="A574" s="4" t="s">
        <v>659</v>
      </c>
      <c r="C574" s="5"/>
      <c r="D574" s="9" t="s">
        <v>314</v>
      </c>
      <c r="E574" s="10">
        <v>20.45</v>
      </c>
      <c r="F574" s="10">
        <v>20.45</v>
      </c>
      <c r="G574" s="10">
        <v>20.45</v>
      </c>
      <c r="H574" s="10">
        <v>20.45</v>
      </c>
      <c r="I574" s="10">
        <v>20.45</v>
      </c>
      <c r="J574" s="10">
        <v>20.45</v>
      </c>
      <c r="K574" s="10">
        <v>20.45</v>
      </c>
      <c r="L574" s="10">
        <v>20.45</v>
      </c>
      <c r="M574" s="10">
        <v>20.45</v>
      </c>
      <c r="N574" s="10">
        <v>20.45</v>
      </c>
      <c r="O574" s="10">
        <v>20.45</v>
      </c>
      <c r="P574" s="10">
        <v>20.45</v>
      </c>
      <c r="Q574" s="10">
        <v>20.45</v>
      </c>
      <c r="R574" s="10">
        <v>20.45</v>
      </c>
      <c r="S574" s="10">
        <v>20.45</v>
      </c>
      <c r="T574" s="10">
        <v>20.45</v>
      </c>
    </row>
    <row r="575" spans="1:20" x14ac:dyDescent="0.15">
      <c r="A575" s="4" t="s">
        <v>659</v>
      </c>
      <c r="C575" s="5"/>
      <c r="D575" s="9" t="s">
        <v>320</v>
      </c>
      <c r="E575" s="10">
        <v>1.1499999999999999</v>
      </c>
      <c r="F575" s="10">
        <v>1.1599999999999999</v>
      </c>
      <c r="G575" s="10">
        <v>1.39</v>
      </c>
      <c r="H575" s="10">
        <v>1.2</v>
      </c>
      <c r="I575" s="10">
        <v>1.1499999999999999</v>
      </c>
      <c r="J575" s="10">
        <v>1.3</v>
      </c>
      <c r="K575" s="10">
        <v>2.52</v>
      </c>
      <c r="L575" s="10">
        <v>1.17</v>
      </c>
      <c r="M575" s="10">
        <v>1.23</v>
      </c>
      <c r="N575" s="10">
        <v>1.59</v>
      </c>
      <c r="O575" s="10">
        <v>1.19</v>
      </c>
      <c r="P575" s="10">
        <v>1.22</v>
      </c>
      <c r="Q575" s="10">
        <v>1.24</v>
      </c>
      <c r="R575" s="10">
        <v>1.32</v>
      </c>
      <c r="S575" s="10">
        <v>1.51</v>
      </c>
      <c r="T575" s="10">
        <v>1.45</v>
      </c>
    </row>
    <row r="576" spans="1:20" x14ac:dyDescent="0.15">
      <c r="A576" s="4" t="s">
        <v>659</v>
      </c>
      <c r="C576" s="5"/>
      <c r="D576" s="9" t="s">
        <v>315</v>
      </c>
      <c r="E576" s="10">
        <v>20.45</v>
      </c>
      <c r="F576" s="10">
        <v>20.45</v>
      </c>
      <c r="G576" s="10">
        <v>20.45</v>
      </c>
      <c r="H576" s="10">
        <v>20.45</v>
      </c>
      <c r="I576" s="10">
        <v>20.45</v>
      </c>
      <c r="J576" s="10">
        <v>20.45</v>
      </c>
      <c r="K576" s="10">
        <v>20.45</v>
      </c>
      <c r="L576" s="10">
        <v>20.45</v>
      </c>
      <c r="M576" s="10">
        <v>20.45</v>
      </c>
      <c r="N576" s="10">
        <v>20.45</v>
      </c>
      <c r="O576" s="10">
        <v>20.45</v>
      </c>
      <c r="P576" s="10">
        <v>20.45</v>
      </c>
      <c r="Q576" s="10">
        <v>20.45</v>
      </c>
      <c r="R576" s="10">
        <v>20.45</v>
      </c>
      <c r="S576" s="10">
        <v>20.45</v>
      </c>
      <c r="T576" s="10">
        <v>20.45</v>
      </c>
    </row>
    <row r="577" spans="1:20" x14ac:dyDescent="0.15">
      <c r="A577" s="4" t="s">
        <v>659</v>
      </c>
      <c r="C577" s="5"/>
      <c r="D577" s="9" t="s">
        <v>316</v>
      </c>
      <c r="E577" s="10">
        <v>0.98</v>
      </c>
      <c r="F577" s="10">
        <v>0.98</v>
      </c>
      <c r="G577" s="10">
        <v>1.1200000000000001</v>
      </c>
      <c r="H577" s="10">
        <v>1.07</v>
      </c>
      <c r="I577" s="10">
        <v>0.94</v>
      </c>
      <c r="J577" s="10">
        <v>1.1200000000000001</v>
      </c>
      <c r="K577" s="10">
        <v>1.4</v>
      </c>
      <c r="L577" s="10">
        <v>1.03</v>
      </c>
      <c r="M577" s="10">
        <v>1.0900000000000001</v>
      </c>
      <c r="N577" s="10">
        <v>0.99</v>
      </c>
      <c r="O577" s="10">
        <v>1.04</v>
      </c>
      <c r="P577" s="10">
        <v>1.07</v>
      </c>
      <c r="Q577" s="10">
        <v>1.05</v>
      </c>
      <c r="R577" s="10">
        <v>1.06</v>
      </c>
      <c r="S577" s="10">
        <v>1.1599999999999999</v>
      </c>
      <c r="T577" s="10">
        <v>0.88</v>
      </c>
    </row>
    <row r="578" spans="1:20" x14ac:dyDescent="0.15">
      <c r="A578" s="4" t="s">
        <v>659</v>
      </c>
      <c r="C578" s="5"/>
      <c r="D578" s="9" t="s">
        <v>317</v>
      </c>
      <c r="E578" s="10">
        <v>1.02</v>
      </c>
      <c r="F578" s="10">
        <v>1.02</v>
      </c>
      <c r="G578" s="10">
        <v>1.1499999999999999</v>
      </c>
      <c r="H578" s="10">
        <v>1.1000000000000001</v>
      </c>
      <c r="I578" s="10">
        <v>0.96</v>
      </c>
      <c r="J578" s="10">
        <v>1.1399999999999999</v>
      </c>
      <c r="K578" s="10">
        <v>1.2</v>
      </c>
      <c r="L578" s="10">
        <v>1.06</v>
      </c>
      <c r="M578" s="10">
        <v>1.1200000000000001</v>
      </c>
      <c r="N578" s="10">
        <v>0.97</v>
      </c>
      <c r="O578" s="10">
        <v>1.06</v>
      </c>
      <c r="P578" s="10">
        <v>1.0900000000000001</v>
      </c>
      <c r="Q578" s="10">
        <v>1.07</v>
      </c>
      <c r="R578" s="10">
        <v>1.08</v>
      </c>
      <c r="S578" s="10">
        <v>1.17</v>
      </c>
      <c r="T578" s="10">
        <v>0.88</v>
      </c>
    </row>
    <row r="579" spans="1:20" x14ac:dyDescent="0.15">
      <c r="A579" s="4" t="s">
        <v>659</v>
      </c>
      <c r="C579" s="5"/>
      <c r="D579" s="9" t="s">
        <v>323</v>
      </c>
      <c r="E579" s="10">
        <v>2.38</v>
      </c>
      <c r="F579" s="10">
        <v>2.38</v>
      </c>
      <c r="G579" s="10">
        <v>2.38</v>
      </c>
      <c r="H579" s="10">
        <v>2.38</v>
      </c>
      <c r="I579" s="10">
        <v>2.38</v>
      </c>
      <c r="J579" s="10">
        <v>2.38</v>
      </c>
      <c r="K579" s="10">
        <v>2.38</v>
      </c>
      <c r="L579" s="10">
        <v>2.38</v>
      </c>
      <c r="M579" s="10">
        <v>2.38</v>
      </c>
      <c r="N579" s="10">
        <v>2.38</v>
      </c>
      <c r="O579" s="10">
        <v>2.38</v>
      </c>
      <c r="P579" s="10">
        <v>2.38</v>
      </c>
      <c r="Q579" s="10">
        <v>2.38</v>
      </c>
      <c r="R579" s="10">
        <v>2.38</v>
      </c>
      <c r="S579" s="10">
        <v>2.38</v>
      </c>
      <c r="T579" s="10">
        <v>2.38</v>
      </c>
    </row>
    <row r="580" spans="1:20" x14ac:dyDescent="0.15">
      <c r="A580" s="4" t="s">
        <v>659</v>
      </c>
      <c r="C580" s="5"/>
      <c r="D580" s="9" t="s">
        <v>324</v>
      </c>
      <c r="E580" s="10">
        <v>0.16</v>
      </c>
      <c r="F580" s="10">
        <v>0.16</v>
      </c>
      <c r="G580" s="10">
        <v>0.16</v>
      </c>
      <c r="H580" s="10">
        <v>0.16</v>
      </c>
      <c r="I580" s="10">
        <v>0.16</v>
      </c>
      <c r="J580" s="10">
        <v>0.16</v>
      </c>
      <c r="K580" s="10">
        <v>0.16</v>
      </c>
      <c r="L580" s="10">
        <v>0.16</v>
      </c>
      <c r="M580" s="10">
        <v>0.16</v>
      </c>
      <c r="N580" s="10">
        <v>0.16</v>
      </c>
      <c r="O580" s="10">
        <v>0.16</v>
      </c>
      <c r="P580" s="10">
        <v>0.16</v>
      </c>
      <c r="Q580" s="10">
        <v>0.16</v>
      </c>
      <c r="R580" s="10">
        <v>0.16</v>
      </c>
      <c r="S580" s="10">
        <v>0.16</v>
      </c>
      <c r="T580" s="10">
        <v>0.16</v>
      </c>
    </row>
    <row r="581" spans="1:20" x14ac:dyDescent="0.15">
      <c r="A581" s="4" t="s">
        <v>659</v>
      </c>
      <c r="C581" s="5"/>
      <c r="D581" s="9" t="s">
        <v>538</v>
      </c>
      <c r="E581" s="10">
        <v>33.5</v>
      </c>
      <c r="F581" s="10">
        <v>33.380000000000003</v>
      </c>
      <c r="G581" s="10">
        <v>34.130000000000003</v>
      </c>
      <c r="H581" s="10">
        <v>34.04</v>
      </c>
      <c r="I581" s="10">
        <v>32.39</v>
      </c>
      <c r="J581" s="10">
        <v>34.14</v>
      </c>
      <c r="K581" s="10">
        <v>31.21</v>
      </c>
      <c r="L581" s="10">
        <v>33.21</v>
      </c>
      <c r="M581" s="10">
        <v>37.4</v>
      </c>
      <c r="N581" s="10">
        <v>32.32</v>
      </c>
      <c r="O581" s="10">
        <v>33.56</v>
      </c>
      <c r="P581" s="10">
        <v>37.15</v>
      </c>
      <c r="Q581" s="10">
        <v>33.74</v>
      </c>
      <c r="R581" s="10">
        <v>35.590000000000003</v>
      </c>
      <c r="S581" s="10">
        <v>34.590000000000003</v>
      </c>
      <c r="T581" s="10">
        <v>32.5</v>
      </c>
    </row>
    <row r="582" spans="1:20" x14ac:dyDescent="0.15">
      <c r="A582" s="4" t="s">
        <v>659</v>
      </c>
      <c r="C582" s="8" t="s">
        <v>115</v>
      </c>
      <c r="D582" s="2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</row>
    <row r="583" spans="1:20" x14ac:dyDescent="0.15">
      <c r="A583" s="4" t="s">
        <v>659</v>
      </c>
      <c r="C583" s="5"/>
      <c r="D583" s="8" t="s">
        <v>116</v>
      </c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</row>
    <row r="584" spans="1:20" x14ac:dyDescent="0.15">
      <c r="A584" s="4" t="s">
        <v>659</v>
      </c>
      <c r="C584" s="5"/>
      <c r="D584" s="9" t="s">
        <v>193</v>
      </c>
      <c r="E584" s="62">
        <v>7.3176599852564334E-2</v>
      </c>
      <c r="F584" s="62">
        <v>9.865398952232475E-2</v>
      </c>
      <c r="G584" s="62">
        <v>6.9198751909578346E-2</v>
      </c>
      <c r="H584" s="62">
        <v>0.10513659501950551</v>
      </c>
      <c r="I584" s="62">
        <v>0.11997989659555997</v>
      </c>
      <c r="J584" s="62">
        <v>8.6047425004517369E-2</v>
      </c>
      <c r="K584" s="62">
        <v>0.14258002273827347</v>
      </c>
      <c r="L584" s="62">
        <v>6.6366224050939976E-2</v>
      </c>
      <c r="M584" s="62">
        <v>3.7005077038698875E-2</v>
      </c>
      <c r="N584" s="62">
        <v>6.5780303603717255E-2</v>
      </c>
      <c r="O584" s="62">
        <v>9.7253854872316234E-2</v>
      </c>
      <c r="P584" s="62">
        <v>3.7007766714706215E-2</v>
      </c>
      <c r="Q584" s="62">
        <v>5.2631111990749907E-2</v>
      </c>
      <c r="R584" s="62">
        <v>6.9009684766223309E-2</v>
      </c>
      <c r="S584" s="62">
        <v>5.2951375472888862E-2</v>
      </c>
      <c r="T584" s="62">
        <v>8.9080182112890927E-2</v>
      </c>
    </row>
    <row r="585" spans="1:20" x14ac:dyDescent="0.15">
      <c r="A585" s="4" t="s">
        <v>659</v>
      </c>
      <c r="C585" s="5"/>
      <c r="D585" s="9" t="s">
        <v>230</v>
      </c>
      <c r="E585" s="10">
        <v>26.54</v>
      </c>
      <c r="F585" s="10">
        <v>30.96</v>
      </c>
      <c r="G585" s="10">
        <v>20.36</v>
      </c>
      <c r="H585" s="10">
        <v>29.41</v>
      </c>
      <c r="I585" s="10">
        <v>30.32</v>
      </c>
      <c r="J585" s="10">
        <v>22.04</v>
      </c>
      <c r="K585" s="10">
        <v>31.01</v>
      </c>
      <c r="L585" s="10">
        <v>17.28</v>
      </c>
      <c r="M585" s="10">
        <v>8.1300000000000008</v>
      </c>
      <c r="N585" s="10">
        <v>13.79</v>
      </c>
      <c r="O585" s="10">
        <v>23.66</v>
      </c>
      <c r="P585" s="10">
        <v>7.85</v>
      </c>
      <c r="Q585" s="10">
        <v>12.37</v>
      </c>
      <c r="R585" s="10">
        <v>13.95</v>
      </c>
      <c r="S585" s="10">
        <v>11.28</v>
      </c>
      <c r="T585" s="10">
        <v>16.47</v>
      </c>
    </row>
    <row r="586" spans="1:20" x14ac:dyDescent="0.15">
      <c r="A586" s="4" t="s">
        <v>659</v>
      </c>
      <c r="C586" s="5"/>
      <c r="D586" s="8" t="s">
        <v>117</v>
      </c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</row>
    <row r="587" spans="1:20" x14ac:dyDescent="0.15">
      <c r="A587" s="4" t="s">
        <v>659</v>
      </c>
      <c r="C587" s="5"/>
      <c r="D587" s="9" t="s">
        <v>194</v>
      </c>
      <c r="E587" s="62">
        <v>1.1451100760841264E-2</v>
      </c>
      <c r="F587" s="62">
        <v>8.1755143659996074E-3</v>
      </c>
      <c r="G587" s="62">
        <v>8.5450600250005903E-3</v>
      </c>
      <c r="H587" s="62">
        <v>1.0666790447794306E-2</v>
      </c>
      <c r="I587" s="62">
        <v>8.403336599059192E-3</v>
      </c>
      <c r="J587" s="62">
        <v>8.0819978122341259E-3</v>
      </c>
      <c r="K587" s="62">
        <v>8.4137110675576755E-3</v>
      </c>
      <c r="L587" s="62">
        <v>1.0027483022177923E-2</v>
      </c>
      <c r="M587" s="62">
        <v>7.1669690896813123E-3</v>
      </c>
      <c r="N587" s="62">
        <v>8.2998743637492239E-3</v>
      </c>
      <c r="O587" s="62">
        <v>8.835445047020286E-3</v>
      </c>
      <c r="P587" s="62">
        <v>7.1663533799568536E-3</v>
      </c>
      <c r="Q587" s="62">
        <v>7.9652307317592506E-3</v>
      </c>
      <c r="R587" s="62">
        <v>8.6708509367691734E-3</v>
      </c>
      <c r="S587" s="62">
        <v>7.9624034627286105E-3</v>
      </c>
      <c r="T587" s="62">
        <v>4.1874389902119948E-3</v>
      </c>
    </row>
    <row r="588" spans="1:20" x14ac:dyDescent="0.15">
      <c r="A588" s="4" t="s">
        <v>659</v>
      </c>
      <c r="C588" s="5"/>
      <c r="D588" s="9" t="s">
        <v>230</v>
      </c>
      <c r="E588" s="10">
        <v>5.23</v>
      </c>
      <c r="F588" s="10">
        <v>4.8899999999999997</v>
      </c>
      <c r="G588" s="10">
        <v>4.47</v>
      </c>
      <c r="H588" s="10">
        <v>7.8</v>
      </c>
      <c r="I588" s="10">
        <v>5.33</v>
      </c>
      <c r="J588" s="10">
        <v>4.92</v>
      </c>
      <c r="K588" s="10">
        <v>6.28</v>
      </c>
      <c r="L588" s="10">
        <v>8.8000000000000007</v>
      </c>
      <c r="M588" s="10">
        <v>5.8</v>
      </c>
      <c r="N588" s="10">
        <v>7.37</v>
      </c>
      <c r="O588" s="10">
        <v>8.98</v>
      </c>
      <c r="P588" s="10">
        <v>6.78</v>
      </c>
      <c r="Q588" s="10">
        <v>9.17</v>
      </c>
      <c r="R588" s="10">
        <v>9.61</v>
      </c>
      <c r="S588" s="10">
        <v>10.54</v>
      </c>
      <c r="T588" s="10">
        <v>6.98</v>
      </c>
    </row>
    <row r="589" spans="1:20" x14ac:dyDescent="0.15">
      <c r="A589" s="4" t="s">
        <v>659</v>
      </c>
      <c r="C589" s="5"/>
      <c r="D589" s="8" t="s">
        <v>118</v>
      </c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</row>
    <row r="590" spans="1:20" x14ac:dyDescent="0.15">
      <c r="A590" s="4" t="s">
        <v>659</v>
      </c>
      <c r="C590" s="5"/>
      <c r="D590" s="9" t="s">
        <v>231</v>
      </c>
      <c r="E590" s="10">
        <v>31.77</v>
      </c>
      <c r="F590" s="10">
        <v>35.85</v>
      </c>
      <c r="G590" s="10">
        <v>24.83</v>
      </c>
      <c r="H590" s="10">
        <v>37.21</v>
      </c>
      <c r="I590" s="10">
        <v>35.65</v>
      </c>
      <c r="J590" s="10">
        <v>26.96</v>
      </c>
      <c r="K590" s="10">
        <v>37.29</v>
      </c>
      <c r="L590" s="10">
        <v>26.08</v>
      </c>
      <c r="M590" s="10">
        <v>13.93</v>
      </c>
      <c r="N590" s="10">
        <v>21.15</v>
      </c>
      <c r="O590" s="10">
        <v>32.64</v>
      </c>
      <c r="P590" s="10">
        <v>14.63</v>
      </c>
      <c r="Q590" s="10">
        <v>21.54</v>
      </c>
      <c r="R590" s="10">
        <v>23.57</v>
      </c>
      <c r="S590" s="10">
        <v>21.82</v>
      </c>
      <c r="T590" s="10">
        <v>23.45</v>
      </c>
    </row>
    <row r="591" spans="1:20" x14ac:dyDescent="0.15">
      <c r="A591" s="4" t="s">
        <v>659</v>
      </c>
      <c r="C591" s="8" t="s">
        <v>119</v>
      </c>
      <c r="D591" s="2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</row>
    <row r="592" spans="1:20" x14ac:dyDescent="0.15">
      <c r="A592" s="4" t="s">
        <v>659</v>
      </c>
      <c r="C592" s="5"/>
      <c r="D592" s="8" t="s">
        <v>120</v>
      </c>
    </row>
    <row r="593" spans="1:20" x14ac:dyDescent="0.15">
      <c r="A593" s="4" t="s">
        <v>659</v>
      </c>
      <c r="C593" s="5"/>
      <c r="D593" s="9" t="s">
        <v>112</v>
      </c>
      <c r="E593" s="11">
        <v>13.888888888888889</v>
      </c>
      <c r="F593" s="11">
        <v>38.888888888888886</v>
      </c>
      <c r="G593" s="11">
        <v>838.88888888888891</v>
      </c>
      <c r="H593" s="11">
        <v>5.5555555555555554</v>
      </c>
      <c r="I593" s="11">
        <v>0</v>
      </c>
      <c r="J593" s="11">
        <v>483.33333333333331</v>
      </c>
      <c r="K593" s="11">
        <v>0</v>
      </c>
      <c r="L593" s="11">
        <v>47.222222222222221</v>
      </c>
      <c r="M593" s="11">
        <v>2.7777777777777777</v>
      </c>
      <c r="N593" s="11">
        <v>0</v>
      </c>
      <c r="O593" s="11">
        <v>247.22222222222223</v>
      </c>
      <c r="P593" s="11">
        <v>183.33333333333334</v>
      </c>
      <c r="Q593" s="11">
        <v>1072.2222222222222</v>
      </c>
      <c r="R593" s="11">
        <v>761.11111111111109</v>
      </c>
      <c r="S593" s="11">
        <v>1630.5555555555557</v>
      </c>
      <c r="T593" s="11">
        <v>3950</v>
      </c>
    </row>
    <row r="594" spans="1:20" x14ac:dyDescent="0.15">
      <c r="A594" s="4" t="s">
        <v>659</v>
      </c>
      <c r="C594" s="5"/>
      <c r="D594" s="9" t="s">
        <v>113</v>
      </c>
      <c r="E594" s="11">
        <v>2473577.777777778</v>
      </c>
      <c r="F594" s="11">
        <v>1922511.111111111</v>
      </c>
      <c r="G594" s="11">
        <v>1696519.4444444445</v>
      </c>
      <c r="H594" s="11">
        <v>1539083.3333333333</v>
      </c>
      <c r="I594" s="11">
        <v>1240972.2222222222</v>
      </c>
      <c r="J594" s="11">
        <v>1267744.4444444445</v>
      </c>
      <c r="K594" s="11">
        <v>829913.88888888888</v>
      </c>
      <c r="L594" s="11">
        <v>1325252.7777777778</v>
      </c>
      <c r="M594" s="11">
        <v>855319.4444444445</v>
      </c>
      <c r="N594" s="11">
        <v>754883.33333333337</v>
      </c>
      <c r="O594" s="11">
        <v>1132000</v>
      </c>
      <c r="P594" s="11">
        <v>775008.33333333337</v>
      </c>
      <c r="Q594" s="11">
        <v>1037511.1111111111</v>
      </c>
      <c r="R594" s="11">
        <v>664219.4444444445</v>
      </c>
      <c r="S594" s="11">
        <v>784025</v>
      </c>
      <c r="T594" s="11">
        <v>473508.33333333331</v>
      </c>
    </row>
    <row r="595" spans="1:20" x14ac:dyDescent="0.15">
      <c r="A595" s="4" t="s">
        <v>659</v>
      </c>
      <c r="C595" s="5"/>
      <c r="D595" s="9" t="s">
        <v>121</v>
      </c>
      <c r="E595" s="11">
        <v>403711.11111111112</v>
      </c>
      <c r="F595" s="11">
        <v>403711.11111111112</v>
      </c>
      <c r="G595" s="11">
        <v>403711.11111111112</v>
      </c>
      <c r="H595" s="11">
        <v>403711.11111111112</v>
      </c>
      <c r="I595" s="11">
        <v>403711.11111111112</v>
      </c>
      <c r="J595" s="11">
        <v>403711.11111111112</v>
      </c>
      <c r="K595" s="11">
        <v>403711.11111111112</v>
      </c>
      <c r="L595" s="11">
        <v>403711.11111111112</v>
      </c>
      <c r="M595" s="11">
        <v>403711.11111111112</v>
      </c>
      <c r="N595" s="11">
        <v>403711.11111111112</v>
      </c>
      <c r="O595" s="11">
        <v>403711.11111111112</v>
      </c>
      <c r="P595" s="11">
        <v>403711.11111111112</v>
      </c>
      <c r="Q595" s="11">
        <v>403711.11111111112</v>
      </c>
      <c r="R595" s="11">
        <v>403711.11111111112</v>
      </c>
      <c r="S595" s="11">
        <v>403711.11111111112</v>
      </c>
      <c r="T595" s="11">
        <v>403711.11111111112</v>
      </c>
    </row>
    <row r="596" spans="1:20" x14ac:dyDescent="0.15">
      <c r="A596" s="4" t="s">
        <v>659</v>
      </c>
      <c r="C596" s="5"/>
      <c r="D596" s="9" t="s">
        <v>122</v>
      </c>
      <c r="E596" s="11">
        <v>73227.777777777781</v>
      </c>
      <c r="F596" s="11">
        <v>73199.999999999985</v>
      </c>
      <c r="G596" s="11">
        <v>73186.111111111124</v>
      </c>
      <c r="H596" s="11">
        <v>73175</v>
      </c>
      <c r="I596" s="11">
        <v>73119.444444444453</v>
      </c>
      <c r="J596" s="11">
        <v>73102.777777777781</v>
      </c>
      <c r="K596" s="11">
        <v>73141.666666666672</v>
      </c>
      <c r="L596" s="11">
        <v>73097.222222222219</v>
      </c>
      <c r="M596" s="11">
        <v>73125</v>
      </c>
      <c r="N596" s="11">
        <v>72977.777777777781</v>
      </c>
      <c r="O596" s="11">
        <v>73108.333333333328</v>
      </c>
      <c r="P596" s="11">
        <v>73066.666666666672</v>
      </c>
      <c r="Q596" s="11">
        <v>73061.111111111109</v>
      </c>
      <c r="R596" s="11">
        <v>73044.444444444438</v>
      </c>
      <c r="S596" s="11">
        <v>73000</v>
      </c>
      <c r="T596" s="11">
        <v>72555.555555555562</v>
      </c>
    </row>
    <row r="597" spans="1:20" x14ac:dyDescent="0.15">
      <c r="A597" s="4" t="s">
        <v>659</v>
      </c>
      <c r="C597" s="5"/>
      <c r="D597" s="9" t="s">
        <v>123</v>
      </c>
      <c r="E597" s="11">
        <v>542272.22222222225</v>
      </c>
      <c r="F597" s="11">
        <v>542272.22222222225</v>
      </c>
      <c r="G597" s="11">
        <v>542272.22222222225</v>
      </c>
      <c r="H597" s="11">
        <v>542272.22222222225</v>
      </c>
      <c r="I597" s="11">
        <v>542272.22222222225</v>
      </c>
      <c r="J597" s="11">
        <v>542272.22222222225</v>
      </c>
      <c r="K597" s="11">
        <v>542272.22222222225</v>
      </c>
      <c r="L597" s="11">
        <v>542272.22222222225</v>
      </c>
      <c r="M597" s="11">
        <v>542272.22222222225</v>
      </c>
      <c r="N597" s="11">
        <v>542272.22222222225</v>
      </c>
      <c r="O597" s="11">
        <v>542272.22222222225</v>
      </c>
      <c r="P597" s="11">
        <v>542272.22222222225</v>
      </c>
      <c r="Q597" s="11">
        <v>542272.22222222225</v>
      </c>
      <c r="R597" s="11">
        <v>542272.22222222225</v>
      </c>
      <c r="S597" s="11">
        <v>542272.22222222225</v>
      </c>
      <c r="T597" s="11">
        <v>542272.22222222225</v>
      </c>
    </row>
    <row r="598" spans="1:20" x14ac:dyDescent="0.15">
      <c r="A598" s="4" t="s">
        <v>659</v>
      </c>
      <c r="C598" s="5"/>
      <c r="D598" s="9" t="s">
        <v>124</v>
      </c>
      <c r="E598" s="11">
        <v>263205.55555555556</v>
      </c>
      <c r="F598" s="11">
        <v>263205.55555555556</v>
      </c>
      <c r="G598" s="11">
        <v>263205.55555555556</v>
      </c>
      <c r="H598" s="11">
        <v>263205.55555555556</v>
      </c>
      <c r="I598" s="11">
        <v>263205.55555555556</v>
      </c>
      <c r="J598" s="11">
        <v>263205.55555555556</v>
      </c>
      <c r="K598" s="11">
        <v>263205.55555555556</v>
      </c>
      <c r="L598" s="11">
        <v>263205.55555555556</v>
      </c>
      <c r="M598" s="11">
        <v>263205.55555555556</v>
      </c>
      <c r="N598" s="11">
        <v>263205.55555555556</v>
      </c>
      <c r="O598" s="11">
        <v>263205.55555555556</v>
      </c>
      <c r="P598" s="11">
        <v>263205.55555555556</v>
      </c>
      <c r="Q598" s="11">
        <v>263205.55555555556</v>
      </c>
      <c r="R598" s="11">
        <v>263205.55555555556</v>
      </c>
      <c r="S598" s="11">
        <v>263205.55555555556</v>
      </c>
      <c r="T598" s="11">
        <v>263205.55555555556</v>
      </c>
    </row>
    <row r="599" spans="1:20" x14ac:dyDescent="0.15">
      <c r="A599" s="4" t="s">
        <v>659</v>
      </c>
      <c r="C599" s="5"/>
      <c r="D599" s="9" t="s">
        <v>125</v>
      </c>
      <c r="E599" s="11">
        <v>309716.66666666669</v>
      </c>
      <c r="F599" s="11">
        <v>307955.55555555556</v>
      </c>
      <c r="G599" s="11">
        <v>315072.22222222225</v>
      </c>
      <c r="H599" s="11">
        <v>310077.77777777775</v>
      </c>
      <c r="I599" s="11">
        <v>304750</v>
      </c>
      <c r="J599" s="11">
        <v>314225</v>
      </c>
      <c r="K599" s="11">
        <v>319327.77777777775</v>
      </c>
      <c r="L599" s="11">
        <v>306825</v>
      </c>
      <c r="M599" s="11">
        <v>315902.77777777775</v>
      </c>
      <c r="N599" s="11">
        <v>305997.22222222225</v>
      </c>
      <c r="O599" s="11">
        <v>306986.11111111112</v>
      </c>
      <c r="P599" s="11">
        <v>313541.66666666669</v>
      </c>
      <c r="Q599" s="11">
        <v>307527.77777777775</v>
      </c>
      <c r="R599" s="11">
        <v>311105.55555555556</v>
      </c>
      <c r="S599" s="11">
        <v>312308.33333333331</v>
      </c>
      <c r="T599" s="11">
        <v>301847.22222222225</v>
      </c>
    </row>
    <row r="600" spans="1:20" x14ac:dyDescent="0.15">
      <c r="A600" s="4" t="s">
        <v>659</v>
      </c>
      <c r="C600" s="5"/>
      <c r="D600" s="9" t="s">
        <v>126</v>
      </c>
      <c r="E600" s="11">
        <v>27263.888888888891</v>
      </c>
      <c r="F600" s="11">
        <v>25947.222222222223</v>
      </c>
      <c r="G600" s="11">
        <v>22369.444444444445</v>
      </c>
      <c r="H600" s="11">
        <v>21572.222222222223</v>
      </c>
      <c r="I600" s="11">
        <v>18236.111111111113</v>
      </c>
      <c r="J600" s="11">
        <v>19922.222222222223</v>
      </c>
      <c r="K600" s="11">
        <v>16083.333333333334</v>
      </c>
      <c r="L600" s="11">
        <v>19786.111111111109</v>
      </c>
      <c r="M600" s="11">
        <v>17569.444444444445</v>
      </c>
      <c r="N600" s="11">
        <v>15366.666666666666</v>
      </c>
      <c r="O600" s="11">
        <v>18391.666666666664</v>
      </c>
      <c r="P600" s="11">
        <v>16661.111111111109</v>
      </c>
      <c r="Q600" s="11">
        <v>18725</v>
      </c>
      <c r="R600" s="11">
        <v>16461.111111111109</v>
      </c>
      <c r="S600" s="11">
        <v>17183.333333333332</v>
      </c>
      <c r="T600" s="11">
        <v>17794.444444444445</v>
      </c>
    </row>
    <row r="601" spans="1:20" x14ac:dyDescent="0.15">
      <c r="A601" s="4" t="s">
        <v>659</v>
      </c>
      <c r="C601" s="5"/>
      <c r="D601" s="9" t="s">
        <v>127</v>
      </c>
      <c r="E601" s="11">
        <v>0</v>
      </c>
      <c r="F601" s="11">
        <v>0</v>
      </c>
      <c r="G601" s="11">
        <v>0</v>
      </c>
      <c r="H601" s="11">
        <v>0</v>
      </c>
      <c r="I601" s="11">
        <v>0</v>
      </c>
      <c r="J601" s="11">
        <v>0</v>
      </c>
      <c r="K601" s="11">
        <v>0</v>
      </c>
      <c r="L601" s="11">
        <v>0</v>
      </c>
      <c r="M601" s="11">
        <v>0</v>
      </c>
      <c r="N601" s="11">
        <v>0</v>
      </c>
      <c r="O601" s="11">
        <v>0</v>
      </c>
      <c r="P601" s="11">
        <v>0</v>
      </c>
      <c r="Q601" s="11">
        <v>0</v>
      </c>
      <c r="R601" s="11">
        <v>0</v>
      </c>
      <c r="S601" s="11">
        <v>0</v>
      </c>
      <c r="T601" s="11">
        <v>0</v>
      </c>
    </row>
    <row r="602" spans="1:20" x14ac:dyDescent="0.15">
      <c r="A602" s="4" t="s">
        <v>659</v>
      </c>
      <c r="C602" s="5"/>
      <c r="D602" s="9" t="s">
        <v>128</v>
      </c>
      <c r="E602" s="11">
        <v>0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11">
        <v>0</v>
      </c>
    </row>
    <row r="603" spans="1:20" x14ac:dyDescent="0.15">
      <c r="A603" s="4" t="s">
        <v>659</v>
      </c>
      <c r="C603" s="5"/>
      <c r="D603" s="9" t="s">
        <v>107</v>
      </c>
      <c r="E603" s="11">
        <v>0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11">
        <v>0</v>
      </c>
    </row>
    <row r="604" spans="1:20" x14ac:dyDescent="0.15">
      <c r="A604" s="4" t="s">
        <v>659</v>
      </c>
      <c r="C604" s="5"/>
      <c r="D604" s="9" t="s">
        <v>129</v>
      </c>
      <c r="E604" s="11">
        <v>0</v>
      </c>
      <c r="F604" s="11">
        <v>0</v>
      </c>
      <c r="G604" s="11">
        <v>0</v>
      </c>
      <c r="H604" s="11">
        <v>0</v>
      </c>
      <c r="I604" s="11">
        <v>0</v>
      </c>
      <c r="J604" s="11">
        <v>0</v>
      </c>
      <c r="K604" s="11">
        <v>0</v>
      </c>
      <c r="L604" s="11">
        <v>0</v>
      </c>
      <c r="M604" s="11">
        <v>0</v>
      </c>
      <c r="N604" s="11">
        <v>0</v>
      </c>
      <c r="O604" s="11">
        <v>0</v>
      </c>
      <c r="P604" s="11">
        <v>0</v>
      </c>
      <c r="Q604" s="11">
        <v>0</v>
      </c>
      <c r="R604" s="11">
        <v>0</v>
      </c>
      <c r="S604" s="11">
        <v>0</v>
      </c>
      <c r="T604" s="11">
        <v>0</v>
      </c>
    </row>
    <row r="605" spans="1:20" x14ac:dyDescent="0.15">
      <c r="A605" s="4" t="s">
        <v>659</v>
      </c>
      <c r="C605" s="5"/>
      <c r="D605" s="9" t="s">
        <v>130</v>
      </c>
      <c r="E605" s="11">
        <v>21802.777777777777</v>
      </c>
      <c r="F605" s="11">
        <v>21111.111111111109</v>
      </c>
      <c r="G605" s="11">
        <v>21261.111111111109</v>
      </c>
      <c r="H605" s="11">
        <v>20502.777777777777</v>
      </c>
      <c r="I605" s="11">
        <v>20577.777777777777</v>
      </c>
      <c r="J605" s="11">
        <v>20786.111111111109</v>
      </c>
      <c r="K605" s="11">
        <v>20044.444444444445</v>
      </c>
      <c r="L605" s="11">
        <v>20041.666666666668</v>
      </c>
      <c r="M605" s="11">
        <v>20063.888888888891</v>
      </c>
      <c r="N605" s="11">
        <v>19686.111111111109</v>
      </c>
      <c r="O605" s="11">
        <v>19719.444444444445</v>
      </c>
      <c r="P605" s="11">
        <v>19705.555555555555</v>
      </c>
      <c r="Q605" s="11">
        <v>19552.777777777777</v>
      </c>
      <c r="R605" s="11">
        <v>19372.222222222223</v>
      </c>
      <c r="S605" s="11">
        <v>19105.555555555555</v>
      </c>
      <c r="T605" s="11">
        <v>18755.555555555555</v>
      </c>
    </row>
    <row r="606" spans="1:20" x14ac:dyDescent="0.15">
      <c r="A606" s="4" t="s">
        <v>659</v>
      </c>
      <c r="C606" s="5"/>
      <c r="D606" s="9" t="s">
        <v>131</v>
      </c>
      <c r="E606" s="11">
        <v>0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>
        <v>0</v>
      </c>
    </row>
    <row r="607" spans="1:20" x14ac:dyDescent="0.15">
      <c r="A607" s="4" t="s">
        <v>659</v>
      </c>
      <c r="C607" s="5"/>
      <c r="D607" s="9" t="s">
        <v>132</v>
      </c>
      <c r="E607" s="11">
        <v>4114788.888888889</v>
      </c>
      <c r="F607" s="11">
        <v>3559950</v>
      </c>
      <c r="G607" s="11">
        <v>3338433.3333333335</v>
      </c>
      <c r="H607" s="11">
        <v>3173602.777777778</v>
      </c>
      <c r="I607" s="11">
        <v>2866844.4444444445</v>
      </c>
      <c r="J607" s="11">
        <v>2905452.777777778</v>
      </c>
      <c r="K607" s="11">
        <v>2467694.4444444445</v>
      </c>
      <c r="L607" s="11">
        <v>2954238.888888889</v>
      </c>
      <c r="M607" s="11">
        <v>2491172.222222222</v>
      </c>
      <c r="N607" s="11">
        <v>2378100</v>
      </c>
      <c r="O607" s="11">
        <v>2759638.888888889</v>
      </c>
      <c r="P607" s="11">
        <v>2407352.777777778</v>
      </c>
      <c r="Q607" s="11">
        <v>2666638.888888889</v>
      </c>
      <c r="R607" s="11">
        <v>2294152.777777778</v>
      </c>
      <c r="S607" s="11">
        <v>2416441.6666666665</v>
      </c>
      <c r="T607" s="11">
        <v>2097600</v>
      </c>
    </row>
    <row r="608" spans="1:20" x14ac:dyDescent="0.15">
      <c r="A608" s="4" t="s">
        <v>659</v>
      </c>
      <c r="C608" s="5"/>
      <c r="D608" s="8" t="s">
        <v>195</v>
      </c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</row>
    <row r="609" spans="1:20" x14ac:dyDescent="0.15">
      <c r="A609" s="4" t="s">
        <v>659</v>
      </c>
      <c r="C609" s="5"/>
      <c r="D609" s="9" t="s">
        <v>112</v>
      </c>
      <c r="E609" s="11">
        <v>163130</v>
      </c>
      <c r="F609" s="11">
        <v>764610</v>
      </c>
      <c r="G609" s="11">
        <v>488420</v>
      </c>
      <c r="H609" s="11">
        <v>1309170</v>
      </c>
      <c r="I609" s="11">
        <v>398120</v>
      </c>
      <c r="J609" s="11">
        <v>771390</v>
      </c>
      <c r="K609" s="11">
        <v>847750</v>
      </c>
      <c r="L609" s="11">
        <v>2210560</v>
      </c>
      <c r="M609" s="11">
        <v>1582800</v>
      </c>
      <c r="N609" s="11">
        <v>1932820</v>
      </c>
      <c r="O609" s="11">
        <v>3123500</v>
      </c>
      <c r="P609" s="11">
        <v>2363710</v>
      </c>
      <c r="Q609" s="11">
        <v>4075290</v>
      </c>
      <c r="R609" s="11">
        <v>3490640</v>
      </c>
      <c r="S609" s="11">
        <v>5096210</v>
      </c>
      <c r="T609" s="11">
        <v>7836740</v>
      </c>
    </row>
    <row r="610" spans="1:20" x14ac:dyDescent="0.15">
      <c r="A610" s="4" t="s">
        <v>659</v>
      </c>
      <c r="C610" s="5"/>
      <c r="D610" s="9" t="s">
        <v>113</v>
      </c>
      <c r="E610" s="11">
        <v>0</v>
      </c>
      <c r="F610" s="11">
        <v>0</v>
      </c>
      <c r="G610" s="11">
        <v>0</v>
      </c>
      <c r="H610" s="11">
        <v>0</v>
      </c>
      <c r="I610" s="11">
        <v>0</v>
      </c>
      <c r="J610" s="11">
        <v>0</v>
      </c>
      <c r="K610" s="11">
        <v>0</v>
      </c>
      <c r="L610" s="11">
        <v>0</v>
      </c>
      <c r="M610" s="11">
        <v>0</v>
      </c>
      <c r="N610" s="11">
        <v>0</v>
      </c>
      <c r="O610" s="11">
        <v>0</v>
      </c>
      <c r="P610" s="11">
        <v>0</v>
      </c>
      <c r="Q610" s="11">
        <v>0</v>
      </c>
      <c r="R610" s="11">
        <v>0</v>
      </c>
      <c r="S610" s="11">
        <v>0</v>
      </c>
      <c r="T610" s="11">
        <v>0</v>
      </c>
    </row>
    <row r="611" spans="1:20" x14ac:dyDescent="0.15">
      <c r="A611" s="4" t="s">
        <v>659</v>
      </c>
      <c r="C611" s="5"/>
      <c r="D611" s="9" t="s">
        <v>121</v>
      </c>
      <c r="E611" s="11">
        <v>0</v>
      </c>
      <c r="F611" s="11">
        <v>0</v>
      </c>
      <c r="G611" s="11">
        <v>0</v>
      </c>
      <c r="H611" s="11">
        <v>0</v>
      </c>
      <c r="I611" s="11">
        <v>0</v>
      </c>
      <c r="J611" s="11">
        <v>0</v>
      </c>
      <c r="K611" s="11">
        <v>0</v>
      </c>
      <c r="L611" s="11">
        <v>0</v>
      </c>
      <c r="M611" s="11">
        <v>0</v>
      </c>
      <c r="N611" s="11">
        <v>0</v>
      </c>
      <c r="O611" s="11">
        <v>0</v>
      </c>
      <c r="P611" s="11">
        <v>0</v>
      </c>
      <c r="Q611" s="11">
        <v>0</v>
      </c>
      <c r="R611" s="11">
        <v>0</v>
      </c>
      <c r="S611" s="11">
        <v>0</v>
      </c>
      <c r="T611" s="11">
        <v>0</v>
      </c>
    </row>
    <row r="612" spans="1:20" x14ac:dyDescent="0.15">
      <c r="A612" s="4" t="s">
        <v>659</v>
      </c>
      <c r="C612" s="5"/>
      <c r="D612" s="9" t="s">
        <v>122</v>
      </c>
      <c r="E612" s="11">
        <v>0</v>
      </c>
      <c r="F612" s="11">
        <v>0</v>
      </c>
      <c r="G612" s="11">
        <v>0</v>
      </c>
      <c r="H612" s="11">
        <v>0</v>
      </c>
      <c r="I612" s="11">
        <v>0</v>
      </c>
      <c r="J612" s="11">
        <v>0</v>
      </c>
      <c r="K612" s="11">
        <v>0</v>
      </c>
      <c r="L612" s="11">
        <v>0</v>
      </c>
      <c r="M612" s="11">
        <v>0</v>
      </c>
      <c r="N612" s="11">
        <v>0</v>
      </c>
      <c r="O612" s="11">
        <v>0</v>
      </c>
      <c r="P612" s="11">
        <v>0</v>
      </c>
      <c r="Q612" s="11">
        <v>0</v>
      </c>
      <c r="R612" s="11">
        <v>0</v>
      </c>
      <c r="S612" s="11">
        <v>0</v>
      </c>
      <c r="T612" s="11">
        <v>0</v>
      </c>
    </row>
    <row r="613" spans="1:20" x14ac:dyDescent="0.15">
      <c r="A613" s="4" t="s">
        <v>659</v>
      </c>
      <c r="C613" s="5"/>
      <c r="D613" s="9" t="s">
        <v>123</v>
      </c>
      <c r="E613" s="11">
        <v>1238650</v>
      </c>
      <c r="F613" s="11">
        <v>1238650</v>
      </c>
      <c r="G613" s="11">
        <v>1238650</v>
      </c>
      <c r="H613" s="11">
        <v>1238650</v>
      </c>
      <c r="I613" s="11">
        <v>1238650</v>
      </c>
      <c r="J613" s="11">
        <v>1238650</v>
      </c>
      <c r="K613" s="11">
        <v>1238650</v>
      </c>
      <c r="L613" s="11">
        <v>1238650</v>
      </c>
      <c r="M613" s="11">
        <v>1238650</v>
      </c>
      <c r="N613" s="11">
        <v>1238650</v>
      </c>
      <c r="O613" s="11">
        <v>1238650</v>
      </c>
      <c r="P613" s="11">
        <v>1238650</v>
      </c>
      <c r="Q613" s="11">
        <v>1238650</v>
      </c>
      <c r="R613" s="11">
        <v>1238650</v>
      </c>
      <c r="S613" s="11">
        <v>1238650</v>
      </c>
      <c r="T613" s="11">
        <v>1238650</v>
      </c>
    </row>
    <row r="614" spans="1:20" x14ac:dyDescent="0.15">
      <c r="A614" s="4" t="s">
        <v>659</v>
      </c>
      <c r="C614" s="5"/>
      <c r="D614" s="9" t="s">
        <v>124</v>
      </c>
      <c r="E614" s="11">
        <v>0</v>
      </c>
      <c r="F614" s="11">
        <v>0</v>
      </c>
      <c r="G614" s="11">
        <v>0</v>
      </c>
      <c r="H614" s="11">
        <v>0</v>
      </c>
      <c r="I614" s="11">
        <v>0</v>
      </c>
      <c r="J614" s="11">
        <v>0</v>
      </c>
      <c r="K614" s="11">
        <v>0</v>
      </c>
      <c r="L614" s="11">
        <v>0</v>
      </c>
      <c r="M614" s="11">
        <v>0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11">
        <v>0</v>
      </c>
    </row>
    <row r="615" spans="1:20" x14ac:dyDescent="0.15">
      <c r="A615" s="4" t="s">
        <v>659</v>
      </c>
      <c r="C615" s="5"/>
      <c r="D615" s="9" t="s">
        <v>125</v>
      </c>
      <c r="E615" s="11">
        <v>0</v>
      </c>
      <c r="F615" s="11">
        <v>0</v>
      </c>
      <c r="G615" s="11">
        <v>0</v>
      </c>
      <c r="H615" s="11">
        <v>0</v>
      </c>
      <c r="I615" s="11">
        <v>0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11">
        <v>0</v>
      </c>
    </row>
    <row r="616" spans="1:20" x14ac:dyDescent="0.15">
      <c r="A616" s="4" t="s">
        <v>659</v>
      </c>
      <c r="C616" s="5"/>
      <c r="D616" s="9" t="s">
        <v>126</v>
      </c>
      <c r="E616" s="11">
        <v>0</v>
      </c>
      <c r="F616" s="11">
        <v>0</v>
      </c>
      <c r="G616" s="11">
        <v>0</v>
      </c>
      <c r="H616" s="11">
        <v>0</v>
      </c>
      <c r="I616" s="11">
        <v>0</v>
      </c>
      <c r="J616" s="11">
        <v>0</v>
      </c>
      <c r="K616" s="11">
        <v>0</v>
      </c>
      <c r="L616" s="11">
        <v>0</v>
      </c>
      <c r="M616" s="11">
        <v>0</v>
      </c>
      <c r="N616" s="11">
        <v>0</v>
      </c>
      <c r="O616" s="11">
        <v>0</v>
      </c>
      <c r="P616" s="11">
        <v>0</v>
      </c>
      <c r="Q616" s="11">
        <v>0</v>
      </c>
      <c r="R616" s="11">
        <v>0</v>
      </c>
      <c r="S616" s="11">
        <v>0</v>
      </c>
      <c r="T616" s="11">
        <v>0</v>
      </c>
    </row>
    <row r="617" spans="1:20" x14ac:dyDescent="0.15">
      <c r="A617" s="4" t="s">
        <v>659</v>
      </c>
      <c r="C617" s="5"/>
      <c r="D617" s="9" t="s">
        <v>127</v>
      </c>
      <c r="E617" s="11">
        <v>0</v>
      </c>
      <c r="F617" s="11">
        <v>0</v>
      </c>
      <c r="G617" s="11">
        <v>0</v>
      </c>
      <c r="H617" s="11">
        <v>0</v>
      </c>
      <c r="I617" s="11">
        <v>0</v>
      </c>
      <c r="J617" s="11">
        <v>0</v>
      </c>
      <c r="K617" s="11">
        <v>0</v>
      </c>
      <c r="L617" s="11">
        <v>0</v>
      </c>
      <c r="M617" s="11">
        <v>0</v>
      </c>
      <c r="N617" s="11">
        <v>0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11">
        <v>0</v>
      </c>
    </row>
    <row r="618" spans="1:20" x14ac:dyDescent="0.15">
      <c r="A618" s="4" t="s">
        <v>659</v>
      </c>
      <c r="C618" s="5"/>
      <c r="D618" s="9" t="s">
        <v>128</v>
      </c>
      <c r="E618" s="11">
        <v>0</v>
      </c>
      <c r="F618" s="11">
        <v>0</v>
      </c>
      <c r="G618" s="11">
        <v>0</v>
      </c>
      <c r="H618" s="11">
        <v>0</v>
      </c>
      <c r="I618" s="11">
        <v>0</v>
      </c>
      <c r="J618" s="11">
        <v>0</v>
      </c>
      <c r="K618" s="11">
        <v>0</v>
      </c>
      <c r="L618" s="11">
        <v>0</v>
      </c>
      <c r="M618" s="11">
        <v>0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11">
        <v>0</v>
      </c>
    </row>
    <row r="619" spans="1:20" x14ac:dyDescent="0.15">
      <c r="A619" s="4" t="s">
        <v>659</v>
      </c>
      <c r="C619" s="5"/>
      <c r="D619" s="9" t="s">
        <v>107</v>
      </c>
      <c r="E619" s="11">
        <v>0</v>
      </c>
      <c r="F619" s="11">
        <v>0</v>
      </c>
      <c r="G619" s="11">
        <v>0</v>
      </c>
      <c r="H619" s="11">
        <v>0</v>
      </c>
      <c r="I619" s="11">
        <v>0</v>
      </c>
      <c r="J619" s="11">
        <v>0</v>
      </c>
      <c r="K619" s="11">
        <v>0</v>
      </c>
      <c r="L619" s="11">
        <v>0</v>
      </c>
      <c r="M619" s="11">
        <v>0</v>
      </c>
      <c r="N619" s="11">
        <v>0</v>
      </c>
      <c r="O619" s="11">
        <v>0</v>
      </c>
      <c r="P619" s="11">
        <v>0</v>
      </c>
      <c r="Q619" s="11">
        <v>0</v>
      </c>
      <c r="R619" s="11">
        <v>0</v>
      </c>
      <c r="S619" s="11">
        <v>0</v>
      </c>
      <c r="T619" s="11">
        <v>0</v>
      </c>
    </row>
    <row r="620" spans="1:20" x14ac:dyDescent="0.15">
      <c r="A620" s="4" t="s">
        <v>659</v>
      </c>
      <c r="C620" s="5"/>
      <c r="D620" s="9" t="s">
        <v>129</v>
      </c>
      <c r="E620" s="11">
        <v>3783270</v>
      </c>
      <c r="F620" s="11">
        <v>4783250</v>
      </c>
      <c r="G620" s="11">
        <v>4208800</v>
      </c>
      <c r="H620" s="11">
        <v>5746390</v>
      </c>
      <c r="I620" s="11">
        <v>5559180</v>
      </c>
      <c r="J620" s="11">
        <v>4901120</v>
      </c>
      <c r="K620" s="11">
        <v>6383390</v>
      </c>
      <c r="L620" s="11">
        <v>6503480</v>
      </c>
      <c r="M620" s="11">
        <v>6359940</v>
      </c>
      <c r="N620" s="11">
        <v>6897280</v>
      </c>
      <c r="O620" s="11">
        <v>7167980</v>
      </c>
      <c r="P620" s="11">
        <v>7133270</v>
      </c>
      <c r="Q620" s="11">
        <v>7742140</v>
      </c>
      <c r="R620" s="11">
        <v>7846380</v>
      </c>
      <c r="S620" s="11">
        <v>8689130</v>
      </c>
      <c r="T620" s="11">
        <v>9835500</v>
      </c>
    </row>
    <row r="621" spans="1:20" x14ac:dyDescent="0.15">
      <c r="A621" s="4" t="s">
        <v>659</v>
      </c>
      <c r="C621" s="5"/>
      <c r="D621" s="9" t="s">
        <v>130</v>
      </c>
      <c r="E621" s="11">
        <v>0</v>
      </c>
      <c r="F621" s="11">
        <v>0</v>
      </c>
      <c r="G621" s="11">
        <v>0</v>
      </c>
      <c r="H621" s="11">
        <v>0</v>
      </c>
      <c r="I621" s="11">
        <v>0</v>
      </c>
      <c r="J621" s="11">
        <v>0</v>
      </c>
      <c r="K621" s="11">
        <v>0</v>
      </c>
      <c r="L621" s="11">
        <v>0</v>
      </c>
      <c r="M621" s="11">
        <v>0</v>
      </c>
      <c r="N621" s="11">
        <v>0</v>
      </c>
      <c r="O621" s="11">
        <v>0</v>
      </c>
      <c r="P621" s="11">
        <v>0</v>
      </c>
      <c r="Q621" s="11">
        <v>0</v>
      </c>
      <c r="R621" s="11">
        <v>0</v>
      </c>
      <c r="S621" s="11">
        <v>0</v>
      </c>
      <c r="T621" s="11">
        <v>0</v>
      </c>
    </row>
    <row r="622" spans="1:20" x14ac:dyDescent="0.15">
      <c r="A622" s="4" t="s">
        <v>659</v>
      </c>
      <c r="C622" s="5"/>
      <c r="D622" s="9" t="s">
        <v>131</v>
      </c>
      <c r="E622" s="11">
        <v>0</v>
      </c>
      <c r="F622" s="11">
        <v>0</v>
      </c>
      <c r="G622" s="11">
        <v>0</v>
      </c>
      <c r="H622" s="11">
        <v>0</v>
      </c>
      <c r="I622" s="11">
        <v>0</v>
      </c>
      <c r="J622" s="11">
        <v>0</v>
      </c>
      <c r="K622" s="11">
        <v>0</v>
      </c>
      <c r="L622" s="11">
        <v>0</v>
      </c>
      <c r="M622" s="11">
        <v>0</v>
      </c>
      <c r="N622" s="11">
        <v>0</v>
      </c>
      <c r="O622" s="11">
        <v>0</v>
      </c>
      <c r="P622" s="11">
        <v>0</v>
      </c>
      <c r="Q622" s="11">
        <v>0</v>
      </c>
      <c r="R622" s="11">
        <v>0</v>
      </c>
      <c r="S622" s="11">
        <v>0</v>
      </c>
      <c r="T622" s="11">
        <v>0</v>
      </c>
    </row>
    <row r="623" spans="1:20" x14ac:dyDescent="0.15">
      <c r="A623" s="4" t="s">
        <v>659</v>
      </c>
      <c r="C623" s="5"/>
      <c r="D623" s="9" t="s">
        <v>132</v>
      </c>
      <c r="E623" s="11">
        <v>5185050</v>
      </c>
      <c r="F623" s="11">
        <v>6786510</v>
      </c>
      <c r="G623" s="11">
        <v>5935860</v>
      </c>
      <c r="H623" s="11">
        <v>8294209.9999999991</v>
      </c>
      <c r="I623" s="11">
        <v>7195950</v>
      </c>
      <c r="J623" s="11">
        <v>6911160</v>
      </c>
      <c r="K623" s="11">
        <v>8469800</v>
      </c>
      <c r="L623" s="11">
        <v>9952690</v>
      </c>
      <c r="M623" s="11">
        <v>9181400</v>
      </c>
      <c r="N623" s="11">
        <v>10068750</v>
      </c>
      <c r="O623" s="11">
        <v>11530130</v>
      </c>
      <c r="P623" s="11">
        <v>10735640</v>
      </c>
      <c r="Q623" s="11">
        <v>13056070</v>
      </c>
      <c r="R623" s="11">
        <v>12575670</v>
      </c>
      <c r="S623" s="11">
        <v>15023990</v>
      </c>
      <c r="T623" s="11">
        <v>18910900</v>
      </c>
    </row>
    <row r="624" spans="1:20" x14ac:dyDescent="0.15">
      <c r="A624" s="4" t="s">
        <v>659</v>
      </c>
      <c r="C624" s="5"/>
      <c r="D624" s="8" t="s">
        <v>196</v>
      </c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</row>
    <row r="625" spans="1:20" x14ac:dyDescent="0.15">
      <c r="A625" s="4" t="s">
        <v>659</v>
      </c>
      <c r="C625" s="5"/>
      <c r="D625" s="9" t="s">
        <v>112</v>
      </c>
      <c r="E625" s="11">
        <v>0</v>
      </c>
      <c r="F625" s="11">
        <v>0</v>
      </c>
      <c r="G625" s="11">
        <v>0</v>
      </c>
      <c r="H625" s="11">
        <v>0</v>
      </c>
      <c r="I625" s="11">
        <v>0</v>
      </c>
      <c r="J625" s="11">
        <v>0</v>
      </c>
      <c r="K625" s="11">
        <v>0</v>
      </c>
      <c r="L625" s="11">
        <v>0</v>
      </c>
      <c r="M625" s="11">
        <v>0</v>
      </c>
      <c r="N625" s="11">
        <v>0</v>
      </c>
      <c r="O625" s="11">
        <v>0</v>
      </c>
      <c r="P625" s="11">
        <v>0</v>
      </c>
      <c r="Q625" s="11">
        <v>0</v>
      </c>
      <c r="R625" s="11">
        <v>0</v>
      </c>
      <c r="S625" s="11">
        <v>0</v>
      </c>
      <c r="T625" s="11">
        <v>0</v>
      </c>
    </row>
    <row r="626" spans="1:20" x14ac:dyDescent="0.15">
      <c r="A626" s="4" t="s">
        <v>659</v>
      </c>
      <c r="C626" s="5"/>
      <c r="D626" s="9" t="s">
        <v>113</v>
      </c>
      <c r="E626" s="11">
        <v>0</v>
      </c>
      <c r="F626" s="11">
        <v>0</v>
      </c>
      <c r="G626" s="11">
        <v>0</v>
      </c>
      <c r="H626" s="11">
        <v>0</v>
      </c>
      <c r="I626" s="11">
        <v>0</v>
      </c>
      <c r="J626" s="11">
        <v>0</v>
      </c>
      <c r="K626" s="11">
        <v>0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  <c r="R626" s="11">
        <v>0</v>
      </c>
      <c r="S626" s="11">
        <v>0</v>
      </c>
      <c r="T626" s="11">
        <v>0</v>
      </c>
    </row>
    <row r="627" spans="1:20" x14ac:dyDescent="0.15">
      <c r="A627" s="4" t="s">
        <v>659</v>
      </c>
      <c r="C627" s="5"/>
      <c r="D627" s="9" t="s">
        <v>121</v>
      </c>
      <c r="E627" s="11">
        <v>0</v>
      </c>
      <c r="F627" s="11">
        <v>0</v>
      </c>
      <c r="G627" s="11">
        <v>0</v>
      </c>
      <c r="H627" s="11">
        <v>0</v>
      </c>
      <c r="I627" s="11">
        <v>0</v>
      </c>
      <c r="J627" s="11">
        <v>0</v>
      </c>
      <c r="K627" s="11">
        <v>0</v>
      </c>
      <c r="L627" s="11">
        <v>0</v>
      </c>
      <c r="M627" s="11">
        <v>0</v>
      </c>
      <c r="N627" s="11">
        <v>0</v>
      </c>
      <c r="O627" s="11">
        <v>0</v>
      </c>
      <c r="P627" s="11">
        <v>0</v>
      </c>
      <c r="Q627" s="11">
        <v>0</v>
      </c>
      <c r="R627" s="11">
        <v>0</v>
      </c>
      <c r="S627" s="11">
        <v>0</v>
      </c>
      <c r="T627" s="11">
        <v>0</v>
      </c>
    </row>
    <row r="628" spans="1:20" x14ac:dyDescent="0.15">
      <c r="A628" s="4" t="s">
        <v>659</v>
      </c>
      <c r="C628" s="5"/>
      <c r="D628" s="9" t="s">
        <v>122</v>
      </c>
      <c r="E628" s="11">
        <v>0</v>
      </c>
      <c r="F628" s="11">
        <v>0</v>
      </c>
      <c r="G628" s="11">
        <v>0</v>
      </c>
      <c r="H628" s="11">
        <v>0</v>
      </c>
      <c r="I628" s="11">
        <v>0</v>
      </c>
      <c r="J628" s="11">
        <v>0</v>
      </c>
      <c r="K628" s="11">
        <v>0</v>
      </c>
      <c r="L628" s="11">
        <v>0</v>
      </c>
      <c r="M628" s="11">
        <v>0</v>
      </c>
      <c r="N628" s="11">
        <v>0</v>
      </c>
      <c r="O628" s="11">
        <v>0</v>
      </c>
      <c r="P628" s="11">
        <v>0</v>
      </c>
      <c r="Q628" s="11">
        <v>0</v>
      </c>
      <c r="R628" s="11">
        <v>0</v>
      </c>
      <c r="S628" s="11">
        <v>0</v>
      </c>
      <c r="T628" s="11">
        <v>0</v>
      </c>
    </row>
    <row r="629" spans="1:20" x14ac:dyDescent="0.15">
      <c r="A629" s="4" t="s">
        <v>659</v>
      </c>
      <c r="C629" s="5"/>
      <c r="D629" s="9" t="s">
        <v>123</v>
      </c>
      <c r="E629" s="11">
        <v>0</v>
      </c>
      <c r="F629" s="11">
        <v>0</v>
      </c>
      <c r="G629" s="11">
        <v>0</v>
      </c>
      <c r="H629" s="11">
        <v>0</v>
      </c>
      <c r="I629" s="11">
        <v>0</v>
      </c>
      <c r="J629" s="11">
        <v>0</v>
      </c>
      <c r="K629" s="11">
        <v>0</v>
      </c>
      <c r="L629" s="11">
        <v>0</v>
      </c>
      <c r="M629" s="11">
        <v>0</v>
      </c>
      <c r="N629" s="11">
        <v>0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  <c r="T629" s="11">
        <v>0</v>
      </c>
    </row>
    <row r="630" spans="1:20" x14ac:dyDescent="0.15">
      <c r="A630" s="4" t="s">
        <v>659</v>
      </c>
      <c r="C630" s="5"/>
      <c r="D630" s="9" t="s">
        <v>124</v>
      </c>
      <c r="E630" s="11">
        <v>0</v>
      </c>
      <c r="F630" s="11">
        <v>0</v>
      </c>
      <c r="G630" s="11">
        <v>0</v>
      </c>
      <c r="H630" s="11">
        <v>0</v>
      </c>
      <c r="I630" s="11">
        <v>0</v>
      </c>
      <c r="J630" s="11">
        <v>0</v>
      </c>
      <c r="K630" s="11">
        <v>0</v>
      </c>
      <c r="L630" s="11">
        <v>0</v>
      </c>
      <c r="M630" s="11">
        <v>0</v>
      </c>
      <c r="N630" s="11">
        <v>0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11">
        <v>0</v>
      </c>
    </row>
    <row r="631" spans="1:20" x14ac:dyDescent="0.15">
      <c r="A631" s="4" t="s">
        <v>659</v>
      </c>
      <c r="C631" s="5"/>
      <c r="D631" s="9" t="s">
        <v>125</v>
      </c>
      <c r="E631" s="11">
        <v>0</v>
      </c>
      <c r="F631" s="11">
        <v>0</v>
      </c>
      <c r="G631" s="11">
        <v>0</v>
      </c>
      <c r="H631" s="11">
        <v>0</v>
      </c>
      <c r="I631" s="11">
        <v>0</v>
      </c>
      <c r="J631" s="11">
        <v>0</v>
      </c>
      <c r="K631" s="11">
        <v>0</v>
      </c>
      <c r="L631" s="11">
        <v>0</v>
      </c>
      <c r="M631" s="11">
        <v>0</v>
      </c>
      <c r="N631" s="11">
        <v>0</v>
      </c>
      <c r="O631" s="11">
        <v>0</v>
      </c>
      <c r="P631" s="11">
        <v>0</v>
      </c>
      <c r="Q631" s="11">
        <v>0</v>
      </c>
      <c r="R631" s="11">
        <v>0</v>
      </c>
      <c r="S631" s="11">
        <v>0</v>
      </c>
      <c r="T631" s="11">
        <v>0</v>
      </c>
    </row>
    <row r="632" spans="1:20" x14ac:dyDescent="0.15">
      <c r="A632" s="4" t="s">
        <v>659</v>
      </c>
      <c r="C632" s="5"/>
      <c r="D632" s="9" t="s">
        <v>126</v>
      </c>
      <c r="E632" s="11">
        <v>0</v>
      </c>
      <c r="F632" s="11">
        <v>0</v>
      </c>
      <c r="G632" s="11">
        <v>0</v>
      </c>
      <c r="H632" s="11">
        <v>0</v>
      </c>
      <c r="I632" s="11">
        <v>0</v>
      </c>
      <c r="J632" s="11">
        <v>0</v>
      </c>
      <c r="K632" s="11">
        <v>0</v>
      </c>
      <c r="L632" s="11">
        <v>0</v>
      </c>
      <c r="M632" s="11">
        <v>0</v>
      </c>
      <c r="N632" s="11">
        <v>0</v>
      </c>
      <c r="O632" s="11">
        <v>0</v>
      </c>
      <c r="P632" s="11">
        <v>0</v>
      </c>
      <c r="Q632" s="11">
        <v>0</v>
      </c>
      <c r="R632" s="11">
        <v>0</v>
      </c>
      <c r="S632" s="11">
        <v>0</v>
      </c>
      <c r="T632" s="11">
        <v>0</v>
      </c>
    </row>
    <row r="633" spans="1:20" x14ac:dyDescent="0.15">
      <c r="A633" s="4" t="s">
        <v>659</v>
      </c>
      <c r="C633" s="5"/>
      <c r="D633" s="9" t="s">
        <v>127</v>
      </c>
      <c r="E633" s="11">
        <v>0</v>
      </c>
      <c r="F633" s="11">
        <v>0</v>
      </c>
      <c r="G633" s="11">
        <v>0</v>
      </c>
      <c r="H633" s="11">
        <v>0</v>
      </c>
      <c r="I633" s="11">
        <v>0</v>
      </c>
      <c r="J633" s="11">
        <v>0</v>
      </c>
      <c r="K633" s="11">
        <v>0</v>
      </c>
      <c r="L633" s="11">
        <v>0</v>
      </c>
      <c r="M633" s="11">
        <v>0</v>
      </c>
      <c r="N633" s="11">
        <v>0</v>
      </c>
      <c r="O633" s="11">
        <v>0</v>
      </c>
      <c r="P633" s="11">
        <v>0</v>
      </c>
      <c r="Q633" s="11">
        <v>0</v>
      </c>
      <c r="R633" s="11">
        <v>0</v>
      </c>
      <c r="S633" s="11">
        <v>0</v>
      </c>
      <c r="T633" s="11">
        <v>0</v>
      </c>
    </row>
    <row r="634" spans="1:20" x14ac:dyDescent="0.15">
      <c r="A634" s="4" t="s">
        <v>659</v>
      </c>
      <c r="C634" s="5"/>
      <c r="D634" s="9" t="s">
        <v>128</v>
      </c>
      <c r="E634" s="11">
        <v>0</v>
      </c>
      <c r="F634" s="11">
        <v>0</v>
      </c>
      <c r="G634" s="11">
        <v>0</v>
      </c>
      <c r="H634" s="11">
        <v>0</v>
      </c>
      <c r="I634" s="11">
        <v>0</v>
      </c>
      <c r="J634" s="11">
        <v>0</v>
      </c>
      <c r="K634" s="11">
        <v>0</v>
      </c>
      <c r="L634" s="11">
        <v>0</v>
      </c>
      <c r="M634" s="11">
        <v>0</v>
      </c>
      <c r="N634" s="11">
        <v>0</v>
      </c>
      <c r="O634" s="11">
        <v>0</v>
      </c>
      <c r="P634" s="11">
        <v>0</v>
      </c>
      <c r="Q634" s="11">
        <v>0</v>
      </c>
      <c r="R634" s="11">
        <v>0</v>
      </c>
      <c r="S634" s="11">
        <v>0</v>
      </c>
      <c r="T634" s="11">
        <v>0</v>
      </c>
    </row>
    <row r="635" spans="1:20" x14ac:dyDescent="0.15">
      <c r="A635" s="4" t="s">
        <v>659</v>
      </c>
      <c r="C635" s="5"/>
      <c r="D635" s="9" t="s">
        <v>107</v>
      </c>
      <c r="E635" s="11">
        <v>0</v>
      </c>
      <c r="F635" s="11">
        <v>0</v>
      </c>
      <c r="G635" s="11">
        <v>0</v>
      </c>
      <c r="H635" s="11">
        <v>0</v>
      </c>
      <c r="I635" s="11">
        <v>0</v>
      </c>
      <c r="J635" s="11">
        <v>0</v>
      </c>
      <c r="K635" s="11">
        <v>0</v>
      </c>
      <c r="L635" s="11">
        <v>0</v>
      </c>
      <c r="M635" s="11">
        <v>0</v>
      </c>
      <c r="N635" s="11">
        <v>0</v>
      </c>
      <c r="O635" s="11">
        <v>0</v>
      </c>
      <c r="P635" s="11">
        <v>0</v>
      </c>
      <c r="Q635" s="11">
        <v>0</v>
      </c>
      <c r="R635" s="11">
        <v>0</v>
      </c>
      <c r="S635" s="11">
        <v>0</v>
      </c>
      <c r="T635" s="11">
        <v>0</v>
      </c>
    </row>
    <row r="636" spans="1:20" x14ac:dyDescent="0.15">
      <c r="A636" s="4" t="s">
        <v>659</v>
      </c>
      <c r="C636" s="5"/>
      <c r="D636" s="9" t="s">
        <v>129</v>
      </c>
      <c r="E636" s="11">
        <v>0</v>
      </c>
      <c r="F636" s="11">
        <v>0</v>
      </c>
      <c r="G636" s="11">
        <v>0</v>
      </c>
      <c r="H636" s="11">
        <v>0</v>
      </c>
      <c r="I636" s="11">
        <v>0</v>
      </c>
      <c r="J636" s="11">
        <v>0</v>
      </c>
      <c r="K636" s="11">
        <v>0</v>
      </c>
      <c r="L636" s="11">
        <v>0</v>
      </c>
      <c r="M636" s="11">
        <v>0</v>
      </c>
      <c r="N636" s="11">
        <v>0</v>
      </c>
      <c r="O636" s="11">
        <v>0</v>
      </c>
      <c r="P636" s="11">
        <v>0</v>
      </c>
      <c r="Q636" s="11">
        <v>0</v>
      </c>
      <c r="R636" s="11">
        <v>0</v>
      </c>
      <c r="S636" s="11">
        <v>0</v>
      </c>
      <c r="T636" s="11">
        <v>0</v>
      </c>
    </row>
    <row r="637" spans="1:20" x14ac:dyDescent="0.15">
      <c r="A637" s="4" t="s">
        <v>659</v>
      </c>
      <c r="C637" s="5"/>
      <c r="D637" s="9" t="s">
        <v>130</v>
      </c>
      <c r="E637" s="11">
        <v>0</v>
      </c>
      <c r="F637" s="11">
        <v>0</v>
      </c>
      <c r="G637" s="11">
        <v>0</v>
      </c>
      <c r="H637" s="11">
        <v>0</v>
      </c>
      <c r="I637" s="11">
        <v>0</v>
      </c>
      <c r="J637" s="11">
        <v>0</v>
      </c>
      <c r="K637" s="11">
        <v>0</v>
      </c>
      <c r="L637" s="11">
        <v>0</v>
      </c>
      <c r="M637" s="11">
        <v>0</v>
      </c>
      <c r="N637" s="11">
        <v>0</v>
      </c>
      <c r="O637" s="11">
        <v>0</v>
      </c>
      <c r="P637" s="11">
        <v>0</v>
      </c>
      <c r="Q637" s="11">
        <v>0</v>
      </c>
      <c r="R637" s="11">
        <v>0</v>
      </c>
      <c r="S637" s="11">
        <v>0</v>
      </c>
      <c r="T637" s="11">
        <v>0</v>
      </c>
    </row>
    <row r="638" spans="1:20" x14ac:dyDescent="0.15">
      <c r="A638" s="4" t="s">
        <v>659</v>
      </c>
      <c r="C638" s="5"/>
      <c r="D638" s="9" t="s">
        <v>131</v>
      </c>
      <c r="E638" s="11">
        <v>0</v>
      </c>
      <c r="F638" s="11">
        <v>0</v>
      </c>
      <c r="G638" s="11">
        <v>0</v>
      </c>
      <c r="H638" s="11">
        <v>0</v>
      </c>
      <c r="I638" s="11">
        <v>0</v>
      </c>
      <c r="J638" s="11">
        <v>0</v>
      </c>
      <c r="K638" s="11">
        <v>0</v>
      </c>
      <c r="L638" s="11">
        <v>0</v>
      </c>
      <c r="M638" s="11">
        <v>0</v>
      </c>
      <c r="N638" s="11">
        <v>0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11">
        <v>0</v>
      </c>
    </row>
    <row r="639" spans="1:20" x14ac:dyDescent="0.15">
      <c r="A639" s="4" t="s">
        <v>659</v>
      </c>
      <c r="C639" s="5"/>
      <c r="D639" s="9" t="s">
        <v>132</v>
      </c>
      <c r="E639" s="11">
        <v>0</v>
      </c>
      <c r="F639" s="11">
        <v>0</v>
      </c>
      <c r="G639" s="11">
        <v>0</v>
      </c>
      <c r="H639" s="11">
        <v>0</v>
      </c>
      <c r="I639" s="11">
        <v>0</v>
      </c>
      <c r="J639" s="11">
        <v>0</v>
      </c>
      <c r="K639" s="11">
        <v>0</v>
      </c>
      <c r="L639" s="11">
        <v>0</v>
      </c>
      <c r="M639" s="11">
        <v>0</v>
      </c>
      <c r="N639" s="11">
        <v>0</v>
      </c>
      <c r="O639" s="11">
        <v>0</v>
      </c>
      <c r="P639" s="11">
        <v>0</v>
      </c>
      <c r="Q639" s="11">
        <v>0</v>
      </c>
      <c r="R639" s="11">
        <v>0</v>
      </c>
      <c r="S639" s="11">
        <v>0</v>
      </c>
      <c r="T639" s="11">
        <v>0</v>
      </c>
    </row>
    <row r="640" spans="1:20" x14ac:dyDescent="0.15">
      <c r="A640" s="4" t="s">
        <v>659</v>
      </c>
      <c r="C640" s="5"/>
      <c r="D640" s="8" t="s">
        <v>197</v>
      </c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</row>
    <row r="641" spans="1:20" x14ac:dyDescent="0.15">
      <c r="A641" s="4" t="s">
        <v>659</v>
      </c>
      <c r="C641" s="5"/>
      <c r="D641" s="9" t="s">
        <v>112</v>
      </c>
      <c r="E641" s="11">
        <v>0</v>
      </c>
      <c r="F641" s="11">
        <v>0</v>
      </c>
      <c r="G641" s="11">
        <v>0</v>
      </c>
      <c r="H641" s="11">
        <v>0</v>
      </c>
      <c r="I641" s="11">
        <v>0</v>
      </c>
      <c r="J641" s="11">
        <v>0</v>
      </c>
      <c r="K641" s="11">
        <v>0</v>
      </c>
      <c r="L641" s="11">
        <v>0</v>
      </c>
      <c r="M641" s="11">
        <v>0</v>
      </c>
      <c r="N641" s="11">
        <v>0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11">
        <v>0</v>
      </c>
    </row>
    <row r="642" spans="1:20" x14ac:dyDescent="0.15">
      <c r="A642" s="4" t="s">
        <v>659</v>
      </c>
      <c r="C642" s="5"/>
      <c r="D642" s="9" t="s">
        <v>113</v>
      </c>
      <c r="E642" s="11">
        <v>0</v>
      </c>
      <c r="F642" s="11">
        <v>0</v>
      </c>
      <c r="G642" s="11">
        <v>0</v>
      </c>
      <c r="H642" s="11">
        <v>0</v>
      </c>
      <c r="I642" s="11">
        <v>0</v>
      </c>
      <c r="J642" s="11">
        <v>0</v>
      </c>
      <c r="K642" s="11">
        <v>0</v>
      </c>
      <c r="L642" s="11">
        <v>0</v>
      </c>
      <c r="M642" s="11">
        <v>0</v>
      </c>
      <c r="N642" s="11">
        <v>0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11">
        <v>0</v>
      </c>
    </row>
    <row r="643" spans="1:20" x14ac:dyDescent="0.15">
      <c r="A643" s="4" t="s">
        <v>659</v>
      </c>
      <c r="C643" s="5"/>
      <c r="D643" s="9" t="s">
        <v>121</v>
      </c>
      <c r="E643" s="11">
        <v>0</v>
      </c>
      <c r="F643" s="11">
        <v>0</v>
      </c>
      <c r="G643" s="11">
        <v>0</v>
      </c>
      <c r="H643" s="11">
        <v>0</v>
      </c>
      <c r="I643" s="11">
        <v>0</v>
      </c>
      <c r="J643" s="11">
        <v>0</v>
      </c>
      <c r="K643" s="11">
        <v>0</v>
      </c>
      <c r="L643" s="11">
        <v>0</v>
      </c>
      <c r="M643" s="11">
        <v>0</v>
      </c>
      <c r="N643" s="11">
        <v>0</v>
      </c>
      <c r="O643" s="11">
        <v>0</v>
      </c>
      <c r="P643" s="11">
        <v>0</v>
      </c>
      <c r="Q643" s="11">
        <v>0</v>
      </c>
      <c r="R643" s="11">
        <v>0</v>
      </c>
      <c r="S643" s="11">
        <v>0</v>
      </c>
      <c r="T643" s="11">
        <v>0</v>
      </c>
    </row>
    <row r="644" spans="1:20" x14ac:dyDescent="0.15">
      <c r="A644" s="4" t="s">
        <v>659</v>
      </c>
      <c r="C644" s="5"/>
      <c r="D644" s="9" t="s">
        <v>122</v>
      </c>
      <c r="E644" s="11">
        <v>0</v>
      </c>
      <c r="F644" s="11">
        <v>0</v>
      </c>
      <c r="G644" s="11">
        <v>0</v>
      </c>
      <c r="H644" s="11">
        <v>0</v>
      </c>
      <c r="I644" s="11">
        <v>0</v>
      </c>
      <c r="J644" s="11">
        <v>0</v>
      </c>
      <c r="K644" s="11">
        <v>0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11">
        <v>0</v>
      </c>
    </row>
    <row r="645" spans="1:20" x14ac:dyDescent="0.15">
      <c r="A645" s="4" t="s">
        <v>659</v>
      </c>
      <c r="C645" s="5"/>
      <c r="D645" s="9" t="s">
        <v>123</v>
      </c>
      <c r="E645" s="11">
        <v>0</v>
      </c>
      <c r="F645" s="11">
        <v>0</v>
      </c>
      <c r="G645" s="11">
        <v>0</v>
      </c>
      <c r="H645" s="11">
        <v>0</v>
      </c>
      <c r="I645" s="11">
        <v>0</v>
      </c>
      <c r="J645" s="11">
        <v>0</v>
      </c>
      <c r="K645" s="11">
        <v>0</v>
      </c>
      <c r="L645" s="11">
        <v>0</v>
      </c>
      <c r="M645" s="11">
        <v>0</v>
      </c>
      <c r="N645" s="11">
        <v>0</v>
      </c>
      <c r="O645" s="11">
        <v>0</v>
      </c>
      <c r="P645" s="11">
        <v>0</v>
      </c>
      <c r="Q645" s="11">
        <v>0</v>
      </c>
      <c r="R645" s="11">
        <v>0</v>
      </c>
      <c r="S645" s="11">
        <v>0</v>
      </c>
      <c r="T645" s="11">
        <v>0</v>
      </c>
    </row>
    <row r="646" spans="1:20" x14ac:dyDescent="0.15">
      <c r="A646" s="4" t="s">
        <v>659</v>
      </c>
      <c r="C646" s="5"/>
      <c r="D646" s="9" t="s">
        <v>124</v>
      </c>
      <c r="E646" s="11">
        <v>0</v>
      </c>
      <c r="F646" s="11">
        <v>0</v>
      </c>
      <c r="G646" s="11">
        <v>0</v>
      </c>
      <c r="H646" s="11">
        <v>0</v>
      </c>
      <c r="I646" s="11">
        <v>0</v>
      </c>
      <c r="J646" s="11">
        <v>0</v>
      </c>
      <c r="K646" s="11">
        <v>0</v>
      </c>
      <c r="L646" s="11">
        <v>0</v>
      </c>
      <c r="M646" s="11">
        <v>0</v>
      </c>
      <c r="N646" s="11">
        <v>0</v>
      </c>
      <c r="O646" s="11">
        <v>0</v>
      </c>
      <c r="P646" s="11">
        <v>0</v>
      </c>
      <c r="Q646" s="11">
        <v>0</v>
      </c>
      <c r="R646" s="11">
        <v>0</v>
      </c>
      <c r="S646" s="11">
        <v>0</v>
      </c>
      <c r="T646" s="11">
        <v>0</v>
      </c>
    </row>
    <row r="647" spans="1:20" x14ac:dyDescent="0.15">
      <c r="A647" s="4" t="s">
        <v>659</v>
      </c>
      <c r="C647" s="5"/>
      <c r="D647" s="9" t="s">
        <v>125</v>
      </c>
      <c r="E647" s="11">
        <v>0</v>
      </c>
      <c r="F647" s="11">
        <v>0</v>
      </c>
      <c r="G647" s="11">
        <v>0</v>
      </c>
      <c r="H647" s="11">
        <v>0</v>
      </c>
      <c r="I647" s="11">
        <v>0</v>
      </c>
      <c r="J647" s="11">
        <v>0</v>
      </c>
      <c r="K647" s="11">
        <v>0</v>
      </c>
      <c r="L647" s="11">
        <v>0</v>
      </c>
      <c r="M647" s="11">
        <v>0</v>
      </c>
      <c r="N647" s="11">
        <v>0</v>
      </c>
      <c r="O647" s="11">
        <v>0</v>
      </c>
      <c r="P647" s="11">
        <v>0</v>
      </c>
      <c r="Q647" s="11">
        <v>0</v>
      </c>
      <c r="R647" s="11">
        <v>0</v>
      </c>
      <c r="S647" s="11">
        <v>0</v>
      </c>
      <c r="T647" s="11">
        <v>0</v>
      </c>
    </row>
    <row r="648" spans="1:20" x14ac:dyDescent="0.15">
      <c r="A648" s="4" t="s">
        <v>659</v>
      </c>
      <c r="C648" s="5"/>
      <c r="D648" s="9" t="s">
        <v>126</v>
      </c>
      <c r="E648" s="11">
        <v>0</v>
      </c>
      <c r="F648" s="11">
        <v>0</v>
      </c>
      <c r="G648" s="11">
        <v>0</v>
      </c>
      <c r="H648" s="11">
        <v>0</v>
      </c>
      <c r="I648" s="11">
        <v>0</v>
      </c>
      <c r="J648" s="11">
        <v>0</v>
      </c>
      <c r="K648" s="11">
        <v>0</v>
      </c>
      <c r="L648" s="11">
        <v>0</v>
      </c>
      <c r="M648" s="11">
        <v>0</v>
      </c>
      <c r="N648" s="11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0</v>
      </c>
      <c r="T648" s="11">
        <v>0</v>
      </c>
    </row>
    <row r="649" spans="1:20" x14ac:dyDescent="0.15">
      <c r="A649" s="4" t="s">
        <v>659</v>
      </c>
      <c r="C649" s="5"/>
      <c r="D649" s="9" t="s">
        <v>127</v>
      </c>
      <c r="E649" s="11">
        <v>0</v>
      </c>
      <c r="F649" s="11">
        <v>0</v>
      </c>
      <c r="G649" s="11">
        <v>0</v>
      </c>
      <c r="H649" s="11">
        <v>0</v>
      </c>
      <c r="I649" s="11">
        <v>0</v>
      </c>
      <c r="J649" s="11">
        <v>0</v>
      </c>
      <c r="K649" s="11">
        <v>0</v>
      </c>
      <c r="L649" s="11">
        <v>0</v>
      </c>
      <c r="M649" s="11">
        <v>0</v>
      </c>
      <c r="N649" s="11">
        <v>0</v>
      </c>
      <c r="O649" s="11">
        <v>0</v>
      </c>
      <c r="P649" s="11">
        <v>0</v>
      </c>
      <c r="Q649" s="11">
        <v>0</v>
      </c>
      <c r="R649" s="11">
        <v>0</v>
      </c>
      <c r="S649" s="11">
        <v>0</v>
      </c>
      <c r="T649" s="11">
        <v>0</v>
      </c>
    </row>
    <row r="650" spans="1:20" x14ac:dyDescent="0.15">
      <c r="A650" s="4" t="s">
        <v>659</v>
      </c>
      <c r="C650" s="5"/>
      <c r="D650" s="9" t="s">
        <v>128</v>
      </c>
      <c r="E650" s="11">
        <v>0</v>
      </c>
      <c r="F650" s="11">
        <v>0</v>
      </c>
      <c r="G650" s="11">
        <v>0</v>
      </c>
      <c r="H650" s="11">
        <v>0</v>
      </c>
      <c r="I650" s="11">
        <v>0</v>
      </c>
      <c r="J650" s="11">
        <v>0</v>
      </c>
      <c r="K650" s="11">
        <v>0</v>
      </c>
      <c r="L650" s="11">
        <v>0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11">
        <v>0</v>
      </c>
    </row>
    <row r="651" spans="1:20" x14ac:dyDescent="0.15">
      <c r="A651" s="4" t="s">
        <v>659</v>
      </c>
      <c r="C651" s="5"/>
      <c r="D651" s="9" t="s">
        <v>107</v>
      </c>
      <c r="E651" s="11">
        <v>0</v>
      </c>
      <c r="F651" s="11">
        <v>0</v>
      </c>
      <c r="G651" s="11">
        <v>0</v>
      </c>
      <c r="H651" s="11">
        <v>0</v>
      </c>
      <c r="I651" s="11">
        <v>0</v>
      </c>
      <c r="J651" s="11">
        <v>0</v>
      </c>
      <c r="K651" s="11">
        <v>0</v>
      </c>
      <c r="L651" s="11">
        <v>0</v>
      </c>
      <c r="M651" s="11">
        <v>0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11">
        <v>0</v>
      </c>
    </row>
    <row r="652" spans="1:20" x14ac:dyDescent="0.15">
      <c r="A652" s="4" t="s">
        <v>659</v>
      </c>
      <c r="C652" s="5"/>
      <c r="D652" s="9" t="s">
        <v>129</v>
      </c>
      <c r="E652" s="11">
        <v>0</v>
      </c>
      <c r="F652" s="11">
        <v>0</v>
      </c>
      <c r="G652" s="11">
        <v>0</v>
      </c>
      <c r="H652" s="11">
        <v>0</v>
      </c>
      <c r="I652" s="11">
        <v>0</v>
      </c>
      <c r="J652" s="11">
        <v>0</v>
      </c>
      <c r="K652" s="11">
        <v>0</v>
      </c>
      <c r="L652" s="11">
        <v>0</v>
      </c>
      <c r="M652" s="11">
        <v>0</v>
      </c>
      <c r="N652" s="11">
        <v>0</v>
      </c>
      <c r="O652" s="11">
        <v>0</v>
      </c>
      <c r="P652" s="11">
        <v>0</v>
      </c>
      <c r="Q652" s="11">
        <v>0</v>
      </c>
      <c r="R652" s="11">
        <v>0</v>
      </c>
      <c r="S652" s="11">
        <v>0</v>
      </c>
      <c r="T652" s="11">
        <v>0</v>
      </c>
    </row>
    <row r="653" spans="1:20" x14ac:dyDescent="0.15">
      <c r="A653" s="4" t="s">
        <v>659</v>
      </c>
      <c r="C653" s="5"/>
      <c r="D653" s="9" t="s">
        <v>130</v>
      </c>
      <c r="E653" s="11">
        <v>0</v>
      </c>
      <c r="F653" s="11">
        <v>0</v>
      </c>
      <c r="G653" s="11">
        <v>0</v>
      </c>
      <c r="H653" s="11">
        <v>0</v>
      </c>
      <c r="I653" s="11">
        <v>0</v>
      </c>
      <c r="J653" s="11">
        <v>0</v>
      </c>
      <c r="K653" s="11">
        <v>0</v>
      </c>
      <c r="L653" s="11">
        <v>0</v>
      </c>
      <c r="M653" s="11">
        <v>0</v>
      </c>
      <c r="N653" s="11">
        <v>0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11">
        <v>0</v>
      </c>
    </row>
    <row r="654" spans="1:20" x14ac:dyDescent="0.15">
      <c r="A654" s="4" t="s">
        <v>659</v>
      </c>
      <c r="C654" s="5"/>
      <c r="D654" s="9" t="s">
        <v>131</v>
      </c>
      <c r="E654" s="11">
        <v>0</v>
      </c>
      <c r="F654" s="11">
        <v>0</v>
      </c>
      <c r="G654" s="11">
        <v>0</v>
      </c>
      <c r="H654" s="11">
        <v>0</v>
      </c>
      <c r="I654" s="11">
        <v>0</v>
      </c>
      <c r="J654" s="11">
        <v>0</v>
      </c>
      <c r="K654" s="11">
        <v>0</v>
      </c>
      <c r="L654" s="11">
        <v>0</v>
      </c>
      <c r="M654" s="11">
        <v>0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11">
        <v>0</v>
      </c>
    </row>
    <row r="655" spans="1:20" x14ac:dyDescent="0.15">
      <c r="A655" s="4" t="s">
        <v>659</v>
      </c>
      <c r="C655" s="5"/>
      <c r="D655" s="9" t="s">
        <v>132</v>
      </c>
      <c r="E655" s="11">
        <v>0</v>
      </c>
      <c r="F655" s="11">
        <v>0</v>
      </c>
      <c r="G655" s="11">
        <v>0</v>
      </c>
      <c r="H655" s="11">
        <v>0</v>
      </c>
      <c r="I655" s="11">
        <v>0</v>
      </c>
      <c r="J655" s="11">
        <v>0</v>
      </c>
      <c r="K655" s="11">
        <v>0</v>
      </c>
      <c r="L655" s="11">
        <v>0</v>
      </c>
      <c r="M655" s="11">
        <v>0</v>
      </c>
      <c r="N655" s="11">
        <v>0</v>
      </c>
      <c r="O655" s="11">
        <v>0</v>
      </c>
      <c r="P655" s="11">
        <v>0</v>
      </c>
      <c r="Q655" s="11">
        <v>0</v>
      </c>
      <c r="R655" s="11">
        <v>0</v>
      </c>
      <c r="S655" s="11">
        <v>0</v>
      </c>
      <c r="T655" s="11">
        <v>0</v>
      </c>
    </row>
    <row r="656" spans="1:20" x14ac:dyDescent="0.15">
      <c r="A656" s="4" t="s">
        <v>659</v>
      </c>
      <c r="C656" s="5"/>
      <c r="D656" s="8" t="s">
        <v>198</v>
      </c>
      <c r="E656" s="64">
        <v>19998290</v>
      </c>
      <c r="F656" s="64">
        <v>19602330</v>
      </c>
      <c r="G656" s="64">
        <v>17954220</v>
      </c>
      <c r="H656" s="64">
        <v>19719180</v>
      </c>
      <c r="I656" s="64">
        <v>17516590</v>
      </c>
      <c r="J656" s="64">
        <v>17370780</v>
      </c>
      <c r="K656" s="64">
        <v>17353500</v>
      </c>
      <c r="L656" s="64">
        <v>20587950</v>
      </c>
      <c r="M656" s="64">
        <v>18149620</v>
      </c>
      <c r="N656" s="64">
        <v>18629910</v>
      </c>
      <c r="O656" s="64">
        <v>21464830</v>
      </c>
      <c r="P656" s="64">
        <v>19402110</v>
      </c>
      <c r="Q656" s="64">
        <v>22655970</v>
      </c>
      <c r="R656" s="64">
        <v>20834620</v>
      </c>
      <c r="S656" s="64">
        <v>23723180</v>
      </c>
      <c r="T656" s="64">
        <v>26462260</v>
      </c>
    </row>
    <row r="657" spans="1:20" x14ac:dyDescent="0.15">
      <c r="A657" s="4" t="s">
        <v>659</v>
      </c>
      <c r="C657" s="8" t="s">
        <v>133</v>
      </c>
      <c r="D657" s="2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</row>
    <row r="658" spans="1:20" x14ac:dyDescent="0.15">
      <c r="A658" s="4" t="s">
        <v>659</v>
      </c>
      <c r="C658" s="5"/>
      <c r="D658" s="8" t="s">
        <v>232</v>
      </c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</row>
    <row r="659" spans="1:20" x14ac:dyDescent="0.15">
      <c r="A659" s="4" t="s">
        <v>659</v>
      </c>
      <c r="C659" s="5"/>
      <c r="D659" s="9" t="s">
        <v>199</v>
      </c>
      <c r="E659" s="65">
        <v>4.4071151993470411E-3</v>
      </c>
      <c r="F659" s="65">
        <v>1.2339922558171717E-2</v>
      </c>
      <c r="G659" s="65">
        <v>0.26618975804056133</v>
      </c>
      <c r="H659" s="65">
        <v>1.7628460797388167E-3</v>
      </c>
      <c r="I659" s="65">
        <v>0</v>
      </c>
      <c r="J659" s="65">
        <v>0.15336760893727705</v>
      </c>
      <c r="K659" s="65">
        <v>0</v>
      </c>
      <c r="L659" s="65">
        <v>1.4984191677779941E-2</v>
      </c>
      <c r="M659" s="65">
        <v>8.8142303986940833E-4</v>
      </c>
      <c r="N659" s="65">
        <v>0</v>
      </c>
      <c r="O659" s="65">
        <v>7.8446650548377336E-2</v>
      </c>
      <c r="P659" s="65">
        <v>5.8173920631380945E-2</v>
      </c>
      <c r="Q659" s="65">
        <v>0.34022929338959162</v>
      </c>
      <c r="R659" s="65">
        <v>0.24150991292421786</v>
      </c>
      <c r="S659" s="65">
        <v>0.51739532440334268</v>
      </c>
      <c r="T659" s="65">
        <v>1.2533835626942986</v>
      </c>
    </row>
    <row r="660" spans="1:20" x14ac:dyDescent="0.15">
      <c r="A660" s="4" t="s">
        <v>659</v>
      </c>
      <c r="C660" s="5"/>
      <c r="D660" s="9" t="s">
        <v>200</v>
      </c>
      <c r="E660" s="65">
        <v>784.89663992722967</v>
      </c>
      <c r="F660" s="65">
        <v>610.03641158577693</v>
      </c>
      <c r="G660" s="65">
        <v>538.32647733112151</v>
      </c>
      <c r="H660" s="65">
        <v>488.37006370044304</v>
      </c>
      <c r="I660" s="65">
        <v>393.77574306165815</v>
      </c>
      <c r="J660" s="65">
        <v>402.27089831991952</v>
      </c>
      <c r="K660" s="65">
        <v>263.34188019874324</v>
      </c>
      <c r="L660" s="65">
        <v>420.51899951433586</v>
      </c>
      <c r="M660" s="65">
        <v>271.40337532138886</v>
      </c>
      <c r="N660" s="65">
        <v>239.53376246883067</v>
      </c>
      <c r="O660" s="65">
        <v>359.19751720758126</v>
      </c>
      <c r="P660" s="65">
        <v>245.91967239268453</v>
      </c>
      <c r="Q660" s="65">
        <v>329.21503108338345</v>
      </c>
      <c r="R660" s="65">
        <v>210.76499587053306</v>
      </c>
      <c r="S660" s="65">
        <v>248.78077158010063</v>
      </c>
      <c r="T660" s="65">
        <v>150.25001564525894</v>
      </c>
    </row>
    <row r="661" spans="1:20" x14ac:dyDescent="0.15">
      <c r="A661" s="4" t="s">
        <v>659</v>
      </c>
      <c r="C661" s="5"/>
      <c r="D661" s="9" t="s">
        <v>201</v>
      </c>
      <c r="E661" s="65">
        <v>128.10249892246031</v>
      </c>
      <c r="F661" s="65">
        <v>128.10249892246031</v>
      </c>
      <c r="G661" s="65">
        <v>128.10249892246031</v>
      </c>
      <c r="H661" s="65">
        <v>128.10249892246031</v>
      </c>
      <c r="I661" s="65">
        <v>128.10249892246031</v>
      </c>
      <c r="J661" s="65">
        <v>128.10249892246031</v>
      </c>
      <c r="K661" s="65">
        <v>128.10249892246031</v>
      </c>
      <c r="L661" s="65">
        <v>128.10249892246031</v>
      </c>
      <c r="M661" s="65">
        <v>128.10249892246031</v>
      </c>
      <c r="N661" s="65">
        <v>128.10249892246031</v>
      </c>
      <c r="O661" s="65">
        <v>128.10249892246031</v>
      </c>
      <c r="P661" s="65">
        <v>128.10249892246031</v>
      </c>
      <c r="Q661" s="65">
        <v>128.10249892246031</v>
      </c>
      <c r="R661" s="65">
        <v>128.10249892246031</v>
      </c>
      <c r="S661" s="65">
        <v>128.10249892246031</v>
      </c>
      <c r="T661" s="65">
        <v>128.10249892246031</v>
      </c>
    </row>
    <row r="662" spans="1:20" x14ac:dyDescent="0.15">
      <c r="A662" s="4" t="s">
        <v>659</v>
      </c>
      <c r="C662" s="5"/>
      <c r="D662" s="9" t="s">
        <v>202</v>
      </c>
      <c r="E662" s="65">
        <v>23.236074177037342</v>
      </c>
      <c r="F662" s="65">
        <v>23.227259946638647</v>
      </c>
      <c r="G662" s="65">
        <v>23.222852831439301</v>
      </c>
      <c r="H662" s="65">
        <v>23.219327139279823</v>
      </c>
      <c r="I662" s="65">
        <v>23.201698678482433</v>
      </c>
      <c r="J662" s="65">
        <v>23.196410140243216</v>
      </c>
      <c r="K662" s="65">
        <v>23.208750062801389</v>
      </c>
      <c r="L662" s="65">
        <v>23.194647294163481</v>
      </c>
      <c r="M662" s="65">
        <v>23.203461524562172</v>
      </c>
      <c r="N662" s="65">
        <v>23.156746103449095</v>
      </c>
      <c r="O662" s="65">
        <v>23.198172986322955</v>
      </c>
      <c r="P662" s="65">
        <v>23.184951640724915</v>
      </c>
      <c r="Q662" s="65">
        <v>23.183188794645176</v>
      </c>
      <c r="R662" s="65">
        <v>23.177900256405959</v>
      </c>
      <c r="S662" s="65">
        <v>23.163797487768051</v>
      </c>
      <c r="T662" s="65">
        <v>23.022769801388943</v>
      </c>
    </row>
    <row r="663" spans="1:20" x14ac:dyDescent="0.15">
      <c r="A663" s="4" t="s">
        <v>659</v>
      </c>
      <c r="C663" s="5"/>
      <c r="D663" s="9" t="s">
        <v>203</v>
      </c>
      <c r="E663" s="65">
        <v>172.06964299722614</v>
      </c>
      <c r="F663" s="65">
        <v>172.06964299722614</v>
      </c>
      <c r="G663" s="65">
        <v>172.06964299722614</v>
      </c>
      <c r="H663" s="65">
        <v>172.06964299722614</v>
      </c>
      <c r="I663" s="65">
        <v>172.06964299722614</v>
      </c>
      <c r="J663" s="65">
        <v>172.06964299722614</v>
      </c>
      <c r="K663" s="65">
        <v>172.06964299722614</v>
      </c>
      <c r="L663" s="65">
        <v>172.06964299722614</v>
      </c>
      <c r="M663" s="65">
        <v>172.06964299722614</v>
      </c>
      <c r="N663" s="65">
        <v>172.06964299722614</v>
      </c>
      <c r="O663" s="65">
        <v>172.06964299722614</v>
      </c>
      <c r="P663" s="65">
        <v>172.06964299722614</v>
      </c>
      <c r="Q663" s="65">
        <v>172.06964299722614</v>
      </c>
      <c r="R663" s="65">
        <v>172.06964299722614</v>
      </c>
      <c r="S663" s="65">
        <v>172.06964299722614</v>
      </c>
      <c r="T663" s="65">
        <v>172.06964299722614</v>
      </c>
    </row>
    <row r="664" spans="1:20" x14ac:dyDescent="0.15">
      <c r="A664" s="4" t="s">
        <v>659</v>
      </c>
      <c r="C664" s="5"/>
      <c r="D664" s="9" t="s">
        <v>204</v>
      </c>
      <c r="E664" s="65">
        <v>83.518358719785908</v>
      </c>
      <c r="F664" s="65">
        <v>83.518358719785908</v>
      </c>
      <c r="G664" s="65">
        <v>83.518358719785908</v>
      </c>
      <c r="H664" s="65">
        <v>83.518358719785908</v>
      </c>
      <c r="I664" s="65">
        <v>83.518358719785908</v>
      </c>
      <c r="J664" s="65">
        <v>83.518358719785908</v>
      </c>
      <c r="K664" s="65">
        <v>83.518358719785908</v>
      </c>
      <c r="L664" s="65">
        <v>83.518358719785908</v>
      </c>
      <c r="M664" s="65">
        <v>83.518358719785908</v>
      </c>
      <c r="N664" s="65">
        <v>83.518358719785908</v>
      </c>
      <c r="O664" s="65">
        <v>83.518358719785908</v>
      </c>
      <c r="P664" s="65">
        <v>83.518358719785908</v>
      </c>
      <c r="Q664" s="65">
        <v>83.518358719785908</v>
      </c>
      <c r="R664" s="65">
        <v>83.518358719785908</v>
      </c>
      <c r="S664" s="65">
        <v>83.518358719785908</v>
      </c>
      <c r="T664" s="65">
        <v>83.518358719785908</v>
      </c>
    </row>
    <row r="665" spans="1:20" x14ac:dyDescent="0.15">
      <c r="A665" s="4" t="s">
        <v>659</v>
      </c>
      <c r="C665" s="5"/>
      <c r="D665" s="9" t="s">
        <v>205</v>
      </c>
      <c r="E665" s="65">
        <v>98.27690609935928</v>
      </c>
      <c r="F665" s="65">
        <v>97.718083892082078</v>
      </c>
      <c r="G665" s="65">
        <v>99.976289720227498</v>
      </c>
      <c r="H665" s="65">
        <v>98.391491094542303</v>
      </c>
      <c r="I665" s="65">
        <v>96.700921704072783</v>
      </c>
      <c r="J665" s="65">
        <v>99.707455693067331</v>
      </c>
      <c r="K665" s="65">
        <v>101.32662981730743</v>
      </c>
      <c r="L665" s="65">
        <v>97.359344714855226</v>
      </c>
      <c r="M665" s="65">
        <v>100.23983520914845</v>
      </c>
      <c r="N665" s="65">
        <v>97.096680648974143</v>
      </c>
      <c r="O665" s="65">
        <v>97.41046725116766</v>
      </c>
      <c r="P665" s="65">
        <v>99.490625625259455</v>
      </c>
      <c r="Q665" s="65">
        <v>97.582344743942187</v>
      </c>
      <c r="R665" s="65">
        <v>98.717617619293989</v>
      </c>
      <c r="S665" s="65">
        <v>99.099273795557437</v>
      </c>
      <c r="T665" s="65">
        <v>95.779834627409258</v>
      </c>
    </row>
    <row r="666" spans="1:20" x14ac:dyDescent="0.15">
      <c r="A666" s="4" t="s">
        <v>659</v>
      </c>
      <c r="C666" s="5"/>
      <c r="D666" s="9" t="s">
        <v>206</v>
      </c>
      <c r="E666" s="65">
        <v>8.651167136318243</v>
      </c>
      <c r="F666" s="65">
        <v>8.2333726154201425</v>
      </c>
      <c r="G666" s="65">
        <v>7.0980997400683448</v>
      </c>
      <c r="H666" s="65">
        <v>6.8451313276258245</v>
      </c>
      <c r="I666" s="65">
        <v>5.7865422567426652</v>
      </c>
      <c r="J666" s="65">
        <v>6.3215660419433961</v>
      </c>
      <c r="K666" s="65">
        <v>5.1034394008438744</v>
      </c>
      <c r="L666" s="65">
        <v>6.2783763129897956</v>
      </c>
      <c r="M666" s="65">
        <v>5.5750007271740074</v>
      </c>
      <c r="N666" s="65">
        <v>4.8760322565575667</v>
      </c>
      <c r="O666" s="65">
        <v>5.8359019469753521</v>
      </c>
      <c r="P666" s="65">
        <v>5.2867753931367112</v>
      </c>
      <c r="Q666" s="65">
        <v>5.941672711759681</v>
      </c>
      <c r="R666" s="65">
        <v>5.2233129342661133</v>
      </c>
      <c r="S666" s="65">
        <v>5.45248292463216</v>
      </c>
      <c r="T666" s="65">
        <v>5.6463959934034298</v>
      </c>
    </row>
    <row r="667" spans="1:20" x14ac:dyDescent="0.15">
      <c r="A667" s="4" t="s">
        <v>659</v>
      </c>
      <c r="C667" s="5"/>
      <c r="D667" s="9" t="s">
        <v>207</v>
      </c>
      <c r="E667" s="65">
        <v>0</v>
      </c>
      <c r="F667" s="65">
        <v>0</v>
      </c>
      <c r="G667" s="65">
        <v>0</v>
      </c>
      <c r="H667" s="65">
        <v>0</v>
      </c>
      <c r="I667" s="65">
        <v>0</v>
      </c>
      <c r="J667" s="65">
        <v>0</v>
      </c>
      <c r="K667" s="65">
        <v>0</v>
      </c>
      <c r="L667" s="65">
        <v>0</v>
      </c>
      <c r="M667" s="65">
        <v>0</v>
      </c>
      <c r="N667" s="65">
        <v>0</v>
      </c>
      <c r="O667" s="65">
        <v>0</v>
      </c>
      <c r="P667" s="65">
        <v>0</v>
      </c>
      <c r="Q667" s="65">
        <v>0</v>
      </c>
      <c r="R667" s="65">
        <v>0</v>
      </c>
      <c r="S667" s="65">
        <v>0</v>
      </c>
      <c r="T667" s="65">
        <v>0</v>
      </c>
    </row>
    <row r="668" spans="1:20" x14ac:dyDescent="0.15">
      <c r="A668" s="4" t="s">
        <v>659</v>
      </c>
      <c r="C668" s="5"/>
      <c r="D668" s="9" t="s">
        <v>208</v>
      </c>
      <c r="E668" s="65">
        <v>0</v>
      </c>
      <c r="F668" s="65">
        <v>0</v>
      </c>
      <c r="G668" s="65">
        <v>0</v>
      </c>
      <c r="H668" s="65">
        <v>0</v>
      </c>
      <c r="I668" s="65">
        <v>0</v>
      </c>
      <c r="J668" s="65">
        <v>0</v>
      </c>
      <c r="K668" s="65">
        <v>0</v>
      </c>
      <c r="L668" s="65">
        <v>0</v>
      </c>
      <c r="M668" s="65">
        <v>0</v>
      </c>
      <c r="N668" s="65">
        <v>0</v>
      </c>
      <c r="O668" s="65">
        <v>0</v>
      </c>
      <c r="P668" s="65">
        <v>0</v>
      </c>
      <c r="Q668" s="65">
        <v>0</v>
      </c>
      <c r="R668" s="65">
        <v>0</v>
      </c>
      <c r="S668" s="65">
        <v>0</v>
      </c>
      <c r="T668" s="65">
        <v>0</v>
      </c>
    </row>
    <row r="669" spans="1:20" x14ac:dyDescent="0.15">
      <c r="A669" s="4" t="s">
        <v>659</v>
      </c>
      <c r="C669" s="5"/>
      <c r="D669" s="9" t="s">
        <v>209</v>
      </c>
      <c r="E669" s="65">
        <v>0</v>
      </c>
      <c r="F669" s="65">
        <v>0</v>
      </c>
      <c r="G669" s="65">
        <v>0</v>
      </c>
      <c r="H669" s="65">
        <v>0</v>
      </c>
      <c r="I669" s="65">
        <v>0</v>
      </c>
      <c r="J669" s="65">
        <v>0</v>
      </c>
      <c r="K669" s="65">
        <v>0</v>
      </c>
      <c r="L669" s="65">
        <v>0</v>
      </c>
      <c r="M669" s="65">
        <v>0</v>
      </c>
      <c r="N669" s="65">
        <v>0</v>
      </c>
      <c r="O669" s="65">
        <v>0</v>
      </c>
      <c r="P669" s="65">
        <v>0</v>
      </c>
      <c r="Q669" s="65">
        <v>0</v>
      </c>
      <c r="R669" s="65">
        <v>0</v>
      </c>
      <c r="S669" s="65">
        <v>0</v>
      </c>
      <c r="T669" s="65">
        <v>0</v>
      </c>
    </row>
    <row r="670" spans="1:20" x14ac:dyDescent="0.15">
      <c r="A670" s="4" t="s">
        <v>659</v>
      </c>
      <c r="C670" s="5"/>
      <c r="D670" s="9" t="s">
        <v>210</v>
      </c>
      <c r="E670" s="65">
        <v>0</v>
      </c>
      <c r="F670" s="65">
        <v>0</v>
      </c>
      <c r="G670" s="65">
        <v>0</v>
      </c>
      <c r="H670" s="65">
        <v>0</v>
      </c>
      <c r="I670" s="65">
        <v>0</v>
      </c>
      <c r="J670" s="65">
        <v>0</v>
      </c>
      <c r="K670" s="65">
        <v>0</v>
      </c>
      <c r="L670" s="65">
        <v>0</v>
      </c>
      <c r="M670" s="65">
        <v>0</v>
      </c>
      <c r="N670" s="65">
        <v>0</v>
      </c>
      <c r="O670" s="65">
        <v>0</v>
      </c>
      <c r="P670" s="65">
        <v>0</v>
      </c>
      <c r="Q670" s="65">
        <v>0</v>
      </c>
      <c r="R670" s="65">
        <v>0</v>
      </c>
      <c r="S670" s="65">
        <v>0</v>
      </c>
      <c r="T670" s="65">
        <v>0</v>
      </c>
    </row>
    <row r="671" spans="1:20" x14ac:dyDescent="0.15">
      <c r="A671" s="4" t="s">
        <v>659</v>
      </c>
      <c r="C671" s="5"/>
      <c r="D671" s="9" t="s">
        <v>211</v>
      </c>
      <c r="E671" s="65">
        <v>6.9182894399349859</v>
      </c>
      <c r="F671" s="65">
        <v>6.6988151030075027</v>
      </c>
      <c r="G671" s="65">
        <v>6.7464119471604507</v>
      </c>
      <c r="H671" s="65">
        <v>6.5057834572761024</v>
      </c>
      <c r="I671" s="65">
        <v>6.5295818793525768</v>
      </c>
      <c r="J671" s="65">
        <v>6.5956886073427823</v>
      </c>
      <c r="K671" s="65">
        <v>6.3603486556976501</v>
      </c>
      <c r="L671" s="65">
        <v>6.3594672326577806</v>
      </c>
      <c r="M671" s="65">
        <v>6.3665186169767365</v>
      </c>
      <c r="N671" s="65">
        <v>6.2466450835544967</v>
      </c>
      <c r="O671" s="65">
        <v>6.2572221600329296</v>
      </c>
      <c r="P671" s="65">
        <v>6.2528150448335822</v>
      </c>
      <c r="Q671" s="65">
        <v>6.2043367776407647</v>
      </c>
      <c r="R671" s="65">
        <v>6.1470442800492533</v>
      </c>
      <c r="S671" s="65">
        <v>6.0624276682217904</v>
      </c>
      <c r="T671" s="65">
        <v>5.9513683651982445</v>
      </c>
    </row>
    <row r="672" spans="1:20" x14ac:dyDescent="0.15">
      <c r="A672" s="4" t="s">
        <v>659</v>
      </c>
      <c r="C672" s="5"/>
      <c r="D672" s="9" t="s">
        <v>212</v>
      </c>
      <c r="E672" s="65">
        <v>0</v>
      </c>
      <c r="F672" s="65">
        <v>0</v>
      </c>
      <c r="G672" s="65">
        <v>0</v>
      </c>
      <c r="H672" s="65">
        <v>0</v>
      </c>
      <c r="I672" s="65">
        <v>0</v>
      </c>
      <c r="J672" s="65">
        <v>0</v>
      </c>
      <c r="K672" s="65">
        <v>0</v>
      </c>
      <c r="L672" s="65">
        <v>0</v>
      </c>
      <c r="M672" s="65">
        <v>0</v>
      </c>
      <c r="N672" s="65">
        <v>0</v>
      </c>
      <c r="O672" s="65">
        <v>0</v>
      </c>
      <c r="P672" s="65">
        <v>0</v>
      </c>
      <c r="Q672" s="65">
        <v>0</v>
      </c>
      <c r="R672" s="65">
        <v>0</v>
      </c>
      <c r="S672" s="65">
        <v>0</v>
      </c>
      <c r="T672" s="65">
        <v>0</v>
      </c>
    </row>
    <row r="673" spans="1:20" x14ac:dyDescent="0.15">
      <c r="A673" s="4" t="s">
        <v>659</v>
      </c>
      <c r="C673" s="5"/>
      <c r="D673" s="9" t="s">
        <v>132</v>
      </c>
      <c r="E673" s="65">
        <v>1305.6731031115114</v>
      </c>
      <c r="F673" s="65">
        <v>1129.6159022819161</v>
      </c>
      <c r="G673" s="65">
        <v>1059.3259405444901</v>
      </c>
      <c r="H673" s="65">
        <v>1007.0231787816793</v>
      </c>
      <c r="I673" s="65">
        <v>909.68498821978096</v>
      </c>
      <c r="J673" s="65">
        <v>921.93588705092588</v>
      </c>
      <c r="K673" s="65">
        <v>783.02978592878628</v>
      </c>
      <c r="L673" s="65">
        <v>937.4163199001523</v>
      </c>
      <c r="M673" s="65">
        <v>790.47957346176247</v>
      </c>
      <c r="N673" s="65">
        <v>754.60036720083838</v>
      </c>
      <c r="O673" s="65">
        <v>875.667347419061</v>
      </c>
      <c r="P673" s="65">
        <v>763.88263323370313</v>
      </c>
      <c r="Q673" s="65">
        <v>846.15730404423323</v>
      </c>
      <c r="R673" s="65">
        <v>727.96288151294505</v>
      </c>
      <c r="S673" s="65">
        <v>766.76664942015577</v>
      </c>
      <c r="T673" s="65">
        <v>665.59426863482554</v>
      </c>
    </row>
    <row r="674" spans="1:20" x14ac:dyDescent="0.15">
      <c r="A674" s="4" t="s">
        <v>659</v>
      </c>
      <c r="C674" s="5"/>
      <c r="D674" s="8" t="s">
        <v>233</v>
      </c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</row>
    <row r="675" spans="1:20" x14ac:dyDescent="0.15">
      <c r="A675" s="4" t="s">
        <v>659</v>
      </c>
      <c r="C675" s="5"/>
      <c r="D675" s="9" t="s">
        <v>213</v>
      </c>
      <c r="E675" s="65">
        <v>14.378654049389658</v>
      </c>
      <c r="F675" s="65">
        <v>67.394487051454831</v>
      </c>
      <c r="G675" s="65">
        <v>43.050464113301643</v>
      </c>
      <c r="H675" s="65">
        <v>115.39326011058333</v>
      </c>
      <c r="I675" s="65">
        <v>35.09121406328088</v>
      </c>
      <c r="J675" s="65">
        <v>67.992091872486284</v>
      </c>
      <c r="K675" s="65">
        <v>74.722638204929083</v>
      </c>
      <c r="L675" s="65">
        <v>194.84385150137192</v>
      </c>
      <c r="M675" s="65">
        <v>139.51163875052995</v>
      </c>
      <c r="N675" s="65">
        <v>170.36320799203898</v>
      </c>
      <c r="O675" s="65">
        <v>275.3124865032097</v>
      </c>
      <c r="P675" s="65">
        <v>208.34284535697191</v>
      </c>
      <c r="Q675" s="65">
        <v>359.20545001494008</v>
      </c>
      <c r="R675" s="65">
        <v>307.67305198897515</v>
      </c>
      <c r="S675" s="65">
        <v>449.19169100128772</v>
      </c>
      <c r="T675" s="65">
        <v>690.7483193466187</v>
      </c>
    </row>
    <row r="676" spans="1:20" x14ac:dyDescent="0.15">
      <c r="A676" s="4" t="s">
        <v>659</v>
      </c>
      <c r="C676" s="5"/>
      <c r="D676" s="9" t="s">
        <v>214</v>
      </c>
      <c r="E676" s="65">
        <v>0</v>
      </c>
      <c r="F676" s="65">
        <v>0</v>
      </c>
      <c r="G676" s="65">
        <v>0</v>
      </c>
      <c r="H676" s="65">
        <v>0</v>
      </c>
      <c r="I676" s="65">
        <v>0</v>
      </c>
      <c r="J676" s="65">
        <v>0</v>
      </c>
      <c r="K676" s="65">
        <v>0</v>
      </c>
      <c r="L676" s="65">
        <v>0</v>
      </c>
      <c r="M676" s="65">
        <v>0</v>
      </c>
      <c r="N676" s="65">
        <v>0</v>
      </c>
      <c r="O676" s="65">
        <v>0</v>
      </c>
      <c r="P676" s="65">
        <v>0</v>
      </c>
      <c r="Q676" s="65">
        <v>0</v>
      </c>
      <c r="R676" s="65">
        <v>0</v>
      </c>
      <c r="S676" s="65">
        <v>0</v>
      </c>
      <c r="T676" s="65">
        <v>0</v>
      </c>
    </row>
    <row r="677" spans="1:20" x14ac:dyDescent="0.15">
      <c r="A677" s="4" t="s">
        <v>659</v>
      </c>
      <c r="C677" s="5"/>
      <c r="D677" s="9" t="s">
        <v>215</v>
      </c>
      <c r="E677" s="65">
        <v>0</v>
      </c>
      <c r="F677" s="65">
        <v>0</v>
      </c>
      <c r="G677" s="65">
        <v>0</v>
      </c>
      <c r="H677" s="65">
        <v>0</v>
      </c>
      <c r="I677" s="65">
        <v>0</v>
      </c>
      <c r="J677" s="65">
        <v>0</v>
      </c>
      <c r="K677" s="65">
        <v>0</v>
      </c>
      <c r="L677" s="65">
        <v>0</v>
      </c>
      <c r="M677" s="65">
        <v>0</v>
      </c>
      <c r="N677" s="65">
        <v>0</v>
      </c>
      <c r="O677" s="65">
        <v>0</v>
      </c>
      <c r="P677" s="65">
        <v>0</v>
      </c>
      <c r="Q677" s="65">
        <v>0</v>
      </c>
      <c r="R677" s="65">
        <v>0</v>
      </c>
      <c r="S677" s="65">
        <v>0</v>
      </c>
      <c r="T677" s="65">
        <v>0</v>
      </c>
    </row>
    <row r="678" spans="1:20" x14ac:dyDescent="0.15">
      <c r="A678" s="4" t="s">
        <v>659</v>
      </c>
      <c r="C678" s="5"/>
      <c r="D678" s="9" t="s">
        <v>216</v>
      </c>
      <c r="E678" s="65">
        <v>0</v>
      </c>
      <c r="F678" s="65">
        <v>0</v>
      </c>
      <c r="G678" s="65">
        <v>0</v>
      </c>
      <c r="H678" s="65">
        <v>0</v>
      </c>
      <c r="I678" s="65">
        <v>0</v>
      </c>
      <c r="J678" s="65">
        <v>0</v>
      </c>
      <c r="K678" s="65">
        <v>0</v>
      </c>
      <c r="L678" s="65">
        <v>0</v>
      </c>
      <c r="M678" s="65">
        <v>0</v>
      </c>
      <c r="N678" s="65">
        <v>0</v>
      </c>
      <c r="O678" s="65">
        <v>0</v>
      </c>
      <c r="P678" s="65">
        <v>0</v>
      </c>
      <c r="Q678" s="65">
        <v>0</v>
      </c>
      <c r="R678" s="65">
        <v>0</v>
      </c>
      <c r="S678" s="65">
        <v>0</v>
      </c>
      <c r="T678" s="65">
        <v>0</v>
      </c>
    </row>
    <row r="679" spans="1:20" x14ac:dyDescent="0.15">
      <c r="A679" s="4" t="s">
        <v>659</v>
      </c>
      <c r="C679" s="5"/>
      <c r="D679" s="9" t="s">
        <v>217</v>
      </c>
      <c r="E679" s="65">
        <v>109.17746483342425</v>
      </c>
      <c r="F679" s="65">
        <v>109.17746483342425</v>
      </c>
      <c r="G679" s="65">
        <v>109.17746483342425</v>
      </c>
      <c r="H679" s="65">
        <v>109.17746483342425</v>
      </c>
      <c r="I679" s="65">
        <v>109.17746483342425</v>
      </c>
      <c r="J679" s="65">
        <v>109.17746483342425</v>
      </c>
      <c r="K679" s="65">
        <v>109.17746483342425</v>
      </c>
      <c r="L679" s="65">
        <v>109.17746483342425</v>
      </c>
      <c r="M679" s="65">
        <v>109.17746483342425</v>
      </c>
      <c r="N679" s="65">
        <v>109.17746483342425</v>
      </c>
      <c r="O679" s="65">
        <v>109.17746483342425</v>
      </c>
      <c r="P679" s="65">
        <v>109.17746483342425</v>
      </c>
      <c r="Q679" s="65">
        <v>109.17746483342425</v>
      </c>
      <c r="R679" s="65">
        <v>109.17746483342425</v>
      </c>
      <c r="S679" s="65">
        <v>109.17746483342425</v>
      </c>
      <c r="T679" s="65">
        <v>109.17746483342425</v>
      </c>
    </row>
    <row r="680" spans="1:20" x14ac:dyDescent="0.15">
      <c r="A680" s="4" t="s">
        <v>659</v>
      </c>
      <c r="C680" s="5"/>
      <c r="D680" s="9" t="s">
        <v>218</v>
      </c>
      <c r="E680" s="65">
        <v>0</v>
      </c>
      <c r="F680" s="65">
        <v>0</v>
      </c>
      <c r="G680" s="65">
        <v>0</v>
      </c>
      <c r="H680" s="65">
        <v>0</v>
      </c>
      <c r="I680" s="65">
        <v>0</v>
      </c>
      <c r="J680" s="65">
        <v>0</v>
      </c>
      <c r="K680" s="65">
        <v>0</v>
      </c>
      <c r="L680" s="65">
        <v>0</v>
      </c>
      <c r="M680" s="65">
        <v>0</v>
      </c>
      <c r="N680" s="65">
        <v>0</v>
      </c>
      <c r="O680" s="65">
        <v>0</v>
      </c>
      <c r="P680" s="65">
        <v>0</v>
      </c>
      <c r="Q680" s="65">
        <v>0</v>
      </c>
      <c r="R680" s="65">
        <v>0</v>
      </c>
      <c r="S680" s="65">
        <v>0</v>
      </c>
      <c r="T680" s="65">
        <v>0</v>
      </c>
    </row>
    <row r="681" spans="1:20" x14ac:dyDescent="0.15">
      <c r="A681" s="4" t="s">
        <v>659</v>
      </c>
      <c r="C681" s="5"/>
      <c r="D681" s="9" t="s">
        <v>219</v>
      </c>
      <c r="E681" s="65">
        <v>0</v>
      </c>
      <c r="F681" s="65">
        <v>0</v>
      </c>
      <c r="G681" s="65">
        <v>0</v>
      </c>
      <c r="H681" s="65">
        <v>0</v>
      </c>
      <c r="I681" s="65">
        <v>0</v>
      </c>
      <c r="J681" s="65">
        <v>0</v>
      </c>
      <c r="K681" s="65">
        <v>0</v>
      </c>
      <c r="L681" s="65">
        <v>0</v>
      </c>
      <c r="M681" s="65">
        <v>0</v>
      </c>
      <c r="N681" s="65">
        <v>0</v>
      </c>
      <c r="O681" s="65">
        <v>0</v>
      </c>
      <c r="P681" s="65">
        <v>0</v>
      </c>
      <c r="Q681" s="65">
        <v>0</v>
      </c>
      <c r="R681" s="65">
        <v>0</v>
      </c>
      <c r="S681" s="65">
        <v>0</v>
      </c>
      <c r="T681" s="65">
        <v>0</v>
      </c>
    </row>
    <row r="682" spans="1:20" x14ac:dyDescent="0.15">
      <c r="A682" s="4" t="s">
        <v>659</v>
      </c>
      <c r="C682" s="5"/>
      <c r="D682" s="9" t="s">
        <v>220</v>
      </c>
      <c r="E682" s="65">
        <v>0</v>
      </c>
      <c r="F682" s="65">
        <v>0</v>
      </c>
      <c r="G682" s="65">
        <v>0</v>
      </c>
      <c r="H682" s="65">
        <v>0</v>
      </c>
      <c r="I682" s="65">
        <v>0</v>
      </c>
      <c r="J682" s="65">
        <v>0</v>
      </c>
      <c r="K682" s="65">
        <v>0</v>
      </c>
      <c r="L682" s="65">
        <v>0</v>
      </c>
      <c r="M682" s="65">
        <v>0</v>
      </c>
      <c r="N682" s="65">
        <v>0</v>
      </c>
      <c r="O682" s="65">
        <v>0</v>
      </c>
      <c r="P682" s="65">
        <v>0</v>
      </c>
      <c r="Q682" s="65">
        <v>0</v>
      </c>
      <c r="R682" s="65">
        <v>0</v>
      </c>
      <c r="S682" s="65">
        <v>0</v>
      </c>
      <c r="T682" s="65">
        <v>0</v>
      </c>
    </row>
    <row r="683" spans="1:20" x14ac:dyDescent="0.15">
      <c r="A683" s="4" t="s">
        <v>659</v>
      </c>
      <c r="C683" s="5"/>
      <c r="D683" s="9" t="s">
        <v>221</v>
      </c>
      <c r="E683" s="65">
        <v>0</v>
      </c>
      <c r="F683" s="65">
        <v>0</v>
      </c>
      <c r="G683" s="65">
        <v>0</v>
      </c>
      <c r="H683" s="65">
        <v>0</v>
      </c>
      <c r="I683" s="65">
        <v>0</v>
      </c>
      <c r="J683" s="65">
        <v>0</v>
      </c>
      <c r="K683" s="65">
        <v>0</v>
      </c>
      <c r="L683" s="65">
        <v>0</v>
      </c>
      <c r="M683" s="65">
        <v>0</v>
      </c>
      <c r="N683" s="65">
        <v>0</v>
      </c>
      <c r="O683" s="65">
        <v>0</v>
      </c>
      <c r="P683" s="65">
        <v>0</v>
      </c>
      <c r="Q683" s="65">
        <v>0</v>
      </c>
      <c r="R683" s="65">
        <v>0</v>
      </c>
      <c r="S683" s="65">
        <v>0</v>
      </c>
      <c r="T683" s="65">
        <v>0</v>
      </c>
    </row>
    <row r="684" spans="1:20" x14ac:dyDescent="0.15">
      <c r="A684" s="4" t="s">
        <v>659</v>
      </c>
      <c r="C684" s="5"/>
      <c r="D684" s="9" t="s">
        <v>222</v>
      </c>
      <c r="E684" s="65">
        <v>0</v>
      </c>
      <c r="F684" s="65">
        <v>0</v>
      </c>
      <c r="G684" s="65">
        <v>0</v>
      </c>
      <c r="H684" s="65">
        <v>0</v>
      </c>
      <c r="I684" s="65">
        <v>0</v>
      </c>
      <c r="J684" s="65">
        <v>0</v>
      </c>
      <c r="K684" s="65">
        <v>0</v>
      </c>
      <c r="L684" s="65">
        <v>0</v>
      </c>
      <c r="M684" s="65">
        <v>0</v>
      </c>
      <c r="N684" s="65">
        <v>0</v>
      </c>
      <c r="O684" s="65">
        <v>0</v>
      </c>
      <c r="P684" s="65">
        <v>0</v>
      </c>
      <c r="Q684" s="65">
        <v>0</v>
      </c>
      <c r="R684" s="65">
        <v>0</v>
      </c>
      <c r="S684" s="65">
        <v>0</v>
      </c>
      <c r="T684" s="65">
        <v>0</v>
      </c>
    </row>
    <row r="685" spans="1:20" x14ac:dyDescent="0.15">
      <c r="A685" s="4" t="s">
        <v>659</v>
      </c>
      <c r="C685" s="5"/>
      <c r="D685" s="9" t="s">
        <v>223</v>
      </c>
      <c r="E685" s="65">
        <v>0</v>
      </c>
      <c r="F685" s="65">
        <v>0</v>
      </c>
      <c r="G685" s="65">
        <v>0</v>
      </c>
      <c r="H685" s="65">
        <v>0</v>
      </c>
      <c r="I685" s="65">
        <v>0</v>
      </c>
      <c r="J685" s="65">
        <v>0</v>
      </c>
      <c r="K685" s="65">
        <v>0</v>
      </c>
      <c r="L685" s="65">
        <v>0</v>
      </c>
      <c r="M685" s="65">
        <v>0</v>
      </c>
      <c r="N685" s="65">
        <v>0</v>
      </c>
      <c r="O685" s="65">
        <v>0</v>
      </c>
      <c r="P685" s="65">
        <v>0</v>
      </c>
      <c r="Q685" s="65">
        <v>0</v>
      </c>
      <c r="R685" s="65">
        <v>0</v>
      </c>
      <c r="S685" s="65">
        <v>0</v>
      </c>
      <c r="T685" s="65">
        <v>0</v>
      </c>
    </row>
    <row r="686" spans="1:20" x14ac:dyDescent="0.15">
      <c r="A686" s="4" t="s">
        <v>659</v>
      </c>
      <c r="C686" s="5"/>
      <c r="D686" s="9" t="s">
        <v>224</v>
      </c>
      <c r="E686" s="65">
        <v>333.46613440467365</v>
      </c>
      <c r="F686" s="65">
        <v>421.6066755455347</v>
      </c>
      <c r="G686" s="65">
        <v>370.97332902023658</v>
      </c>
      <c r="H686" s="65">
        <v>506.50005420751694</v>
      </c>
      <c r="I686" s="65">
        <v>489.99893347812173</v>
      </c>
      <c r="J686" s="65">
        <v>431.99600891647543</v>
      </c>
      <c r="K686" s="65">
        <v>562.64670184719819</v>
      </c>
      <c r="L686" s="65">
        <v>573.23171113298997</v>
      </c>
      <c r="M686" s="65">
        <v>560.57976481870446</v>
      </c>
      <c r="N686" s="65">
        <v>607.94215044304724</v>
      </c>
      <c r="O686" s="65">
        <v>631.80227213231217</v>
      </c>
      <c r="P686" s="65">
        <v>628.74285276092542</v>
      </c>
      <c r="Q686" s="65">
        <v>682.4100573894541</v>
      </c>
      <c r="R686" s="65">
        <v>691.59801115705284</v>
      </c>
      <c r="S686" s="65">
        <v>765.87993784204718</v>
      </c>
      <c r="T686" s="65">
        <v>866.92363086355658</v>
      </c>
    </row>
    <row r="687" spans="1:20" x14ac:dyDescent="0.15">
      <c r="A687" s="4" t="s">
        <v>659</v>
      </c>
      <c r="C687" s="5"/>
      <c r="D687" s="9" t="s">
        <v>225</v>
      </c>
      <c r="E687" s="65">
        <v>0</v>
      </c>
      <c r="F687" s="65">
        <v>0</v>
      </c>
      <c r="G687" s="65">
        <v>0</v>
      </c>
      <c r="H687" s="65">
        <v>0</v>
      </c>
      <c r="I687" s="65">
        <v>0</v>
      </c>
      <c r="J687" s="65">
        <v>0</v>
      </c>
      <c r="K687" s="65">
        <v>0</v>
      </c>
      <c r="L687" s="65">
        <v>0</v>
      </c>
      <c r="M687" s="65">
        <v>0</v>
      </c>
      <c r="N687" s="65">
        <v>0</v>
      </c>
      <c r="O687" s="65">
        <v>0</v>
      </c>
      <c r="P687" s="65">
        <v>0</v>
      </c>
      <c r="Q687" s="65">
        <v>0</v>
      </c>
      <c r="R687" s="65">
        <v>0</v>
      </c>
      <c r="S687" s="65">
        <v>0</v>
      </c>
      <c r="T687" s="65">
        <v>0</v>
      </c>
    </row>
    <row r="688" spans="1:20" x14ac:dyDescent="0.15">
      <c r="A688" s="4" t="s">
        <v>659</v>
      </c>
      <c r="C688" s="5"/>
      <c r="D688" s="9" t="s">
        <v>226</v>
      </c>
      <c r="E688" s="65">
        <v>0</v>
      </c>
      <c r="F688" s="65">
        <v>0</v>
      </c>
      <c r="G688" s="65">
        <v>0</v>
      </c>
      <c r="H688" s="65">
        <v>0</v>
      </c>
      <c r="I688" s="65">
        <v>0</v>
      </c>
      <c r="J688" s="65">
        <v>0</v>
      </c>
      <c r="K688" s="65">
        <v>0</v>
      </c>
      <c r="L688" s="65">
        <v>0</v>
      </c>
      <c r="M688" s="65">
        <v>0</v>
      </c>
      <c r="N688" s="65">
        <v>0</v>
      </c>
      <c r="O688" s="65">
        <v>0</v>
      </c>
      <c r="P688" s="65">
        <v>0</v>
      </c>
      <c r="Q688" s="65">
        <v>0</v>
      </c>
      <c r="R688" s="65">
        <v>0</v>
      </c>
      <c r="S688" s="65">
        <v>0</v>
      </c>
      <c r="T688" s="65">
        <v>0</v>
      </c>
    </row>
    <row r="689" spans="1:20" x14ac:dyDescent="0.15">
      <c r="A689" s="4" t="s">
        <v>659</v>
      </c>
      <c r="C689" s="5"/>
      <c r="D689" s="9" t="s">
        <v>132</v>
      </c>
      <c r="E689" s="65">
        <v>457.02225328748756</v>
      </c>
      <c r="F689" s="65">
        <v>598.17862743041383</v>
      </c>
      <c r="G689" s="65">
        <v>523.20037654392263</v>
      </c>
      <c r="H689" s="65">
        <v>731.07077915152445</v>
      </c>
      <c r="I689" s="65">
        <v>634.26761237482685</v>
      </c>
      <c r="J689" s="65">
        <v>609.165565622386</v>
      </c>
      <c r="K689" s="65">
        <v>746.54768630859144</v>
      </c>
      <c r="L689" s="65">
        <v>877.25302746778607</v>
      </c>
      <c r="M689" s="65">
        <v>809.26974982569857</v>
      </c>
      <c r="N689" s="65">
        <v>887.48282326851051</v>
      </c>
      <c r="O689" s="65">
        <v>1016.2922234689461</v>
      </c>
      <c r="P689" s="65">
        <v>946.26404437436145</v>
      </c>
      <c r="Q689" s="65">
        <v>1150.7920908147785</v>
      </c>
      <c r="R689" s="65">
        <v>1108.4485279794521</v>
      </c>
      <c r="S689" s="65">
        <v>1324.2490936767592</v>
      </c>
      <c r="T689" s="65">
        <v>1666.8502964666393</v>
      </c>
    </row>
    <row r="690" spans="1:20" x14ac:dyDescent="0.15">
      <c r="A690" s="4" t="s">
        <v>659</v>
      </c>
      <c r="C690" s="5"/>
      <c r="D690" s="8" t="s">
        <v>234</v>
      </c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</row>
    <row r="691" spans="1:20" x14ac:dyDescent="0.15">
      <c r="A691" s="4" t="s">
        <v>659</v>
      </c>
      <c r="C691" s="5"/>
      <c r="D691" s="9" t="s">
        <v>112</v>
      </c>
      <c r="E691" s="65">
        <v>0</v>
      </c>
      <c r="F691" s="65">
        <v>0</v>
      </c>
      <c r="G691" s="65">
        <v>0</v>
      </c>
      <c r="H691" s="65">
        <v>0</v>
      </c>
      <c r="I691" s="65">
        <v>0</v>
      </c>
      <c r="J691" s="65">
        <v>0</v>
      </c>
      <c r="K691" s="65">
        <v>0</v>
      </c>
      <c r="L691" s="65">
        <v>0</v>
      </c>
      <c r="M691" s="65">
        <v>0</v>
      </c>
      <c r="N691" s="65">
        <v>0</v>
      </c>
      <c r="O691" s="65">
        <v>0</v>
      </c>
      <c r="P691" s="65">
        <v>0</v>
      </c>
      <c r="Q691" s="65">
        <v>0</v>
      </c>
      <c r="R691" s="65">
        <v>0</v>
      </c>
      <c r="S691" s="65">
        <v>0</v>
      </c>
      <c r="T691" s="65">
        <v>0</v>
      </c>
    </row>
    <row r="692" spans="1:20" x14ac:dyDescent="0.15">
      <c r="A692" s="4" t="s">
        <v>659</v>
      </c>
      <c r="C692" s="5"/>
      <c r="D692" s="9" t="s">
        <v>113</v>
      </c>
      <c r="E692" s="65">
        <v>0</v>
      </c>
      <c r="F692" s="65">
        <v>0</v>
      </c>
      <c r="G692" s="65">
        <v>0</v>
      </c>
      <c r="H692" s="65">
        <v>0</v>
      </c>
      <c r="I692" s="65">
        <v>0</v>
      </c>
      <c r="J692" s="65">
        <v>0</v>
      </c>
      <c r="K692" s="65">
        <v>0</v>
      </c>
      <c r="L692" s="65">
        <v>0</v>
      </c>
      <c r="M692" s="65">
        <v>0</v>
      </c>
      <c r="N692" s="65">
        <v>0</v>
      </c>
      <c r="O692" s="65">
        <v>0</v>
      </c>
      <c r="P692" s="65">
        <v>0</v>
      </c>
      <c r="Q692" s="65">
        <v>0</v>
      </c>
      <c r="R692" s="65">
        <v>0</v>
      </c>
      <c r="S692" s="65">
        <v>0</v>
      </c>
      <c r="T692" s="65">
        <v>0</v>
      </c>
    </row>
    <row r="693" spans="1:20" x14ac:dyDescent="0.15">
      <c r="A693" s="4" t="s">
        <v>659</v>
      </c>
      <c r="C693" s="5"/>
      <c r="D693" s="9" t="s">
        <v>121</v>
      </c>
      <c r="E693" s="65">
        <v>0</v>
      </c>
      <c r="F693" s="65">
        <v>0</v>
      </c>
      <c r="G693" s="65">
        <v>0</v>
      </c>
      <c r="H693" s="65">
        <v>0</v>
      </c>
      <c r="I693" s="65">
        <v>0</v>
      </c>
      <c r="J693" s="65">
        <v>0</v>
      </c>
      <c r="K693" s="65">
        <v>0</v>
      </c>
      <c r="L693" s="65">
        <v>0</v>
      </c>
      <c r="M693" s="65">
        <v>0</v>
      </c>
      <c r="N693" s="65">
        <v>0</v>
      </c>
      <c r="O693" s="65">
        <v>0</v>
      </c>
      <c r="P693" s="65">
        <v>0</v>
      </c>
      <c r="Q693" s="65">
        <v>0</v>
      </c>
      <c r="R693" s="65">
        <v>0</v>
      </c>
      <c r="S693" s="65">
        <v>0</v>
      </c>
      <c r="T693" s="65">
        <v>0</v>
      </c>
    </row>
    <row r="694" spans="1:20" x14ac:dyDescent="0.15">
      <c r="A694" s="4" t="s">
        <v>659</v>
      </c>
      <c r="C694" s="5"/>
      <c r="D694" s="9" t="s">
        <v>122</v>
      </c>
      <c r="E694" s="65">
        <v>0</v>
      </c>
      <c r="F694" s="65">
        <v>0</v>
      </c>
      <c r="G694" s="65">
        <v>0</v>
      </c>
      <c r="H694" s="65">
        <v>0</v>
      </c>
      <c r="I694" s="65">
        <v>0</v>
      </c>
      <c r="J694" s="65">
        <v>0</v>
      </c>
      <c r="K694" s="65">
        <v>0</v>
      </c>
      <c r="L694" s="65">
        <v>0</v>
      </c>
      <c r="M694" s="65">
        <v>0</v>
      </c>
      <c r="N694" s="65">
        <v>0</v>
      </c>
      <c r="O694" s="65">
        <v>0</v>
      </c>
      <c r="P694" s="65">
        <v>0</v>
      </c>
      <c r="Q694" s="65">
        <v>0</v>
      </c>
      <c r="R694" s="65">
        <v>0</v>
      </c>
      <c r="S694" s="65">
        <v>0</v>
      </c>
      <c r="T694" s="65">
        <v>0</v>
      </c>
    </row>
    <row r="695" spans="1:20" x14ac:dyDescent="0.15">
      <c r="A695" s="4" t="s">
        <v>659</v>
      </c>
      <c r="C695" s="5"/>
      <c r="D695" s="9" t="s">
        <v>123</v>
      </c>
      <c r="E695" s="65">
        <v>0</v>
      </c>
      <c r="F695" s="65">
        <v>0</v>
      </c>
      <c r="G695" s="65">
        <v>0</v>
      </c>
      <c r="H695" s="65">
        <v>0</v>
      </c>
      <c r="I695" s="65">
        <v>0</v>
      </c>
      <c r="J695" s="65">
        <v>0</v>
      </c>
      <c r="K695" s="65">
        <v>0</v>
      </c>
      <c r="L695" s="65">
        <v>0</v>
      </c>
      <c r="M695" s="65">
        <v>0</v>
      </c>
      <c r="N695" s="65">
        <v>0</v>
      </c>
      <c r="O695" s="65">
        <v>0</v>
      </c>
      <c r="P695" s="65">
        <v>0</v>
      </c>
      <c r="Q695" s="65">
        <v>0</v>
      </c>
      <c r="R695" s="65">
        <v>0</v>
      </c>
      <c r="S695" s="65">
        <v>0</v>
      </c>
      <c r="T695" s="65">
        <v>0</v>
      </c>
    </row>
    <row r="696" spans="1:20" x14ac:dyDescent="0.15">
      <c r="A696" s="4" t="s">
        <v>659</v>
      </c>
      <c r="C696" s="5"/>
      <c r="D696" s="9" t="s">
        <v>124</v>
      </c>
      <c r="E696" s="65">
        <v>0</v>
      </c>
      <c r="F696" s="65">
        <v>0</v>
      </c>
      <c r="G696" s="65">
        <v>0</v>
      </c>
      <c r="H696" s="65">
        <v>0</v>
      </c>
      <c r="I696" s="65">
        <v>0</v>
      </c>
      <c r="J696" s="65">
        <v>0</v>
      </c>
      <c r="K696" s="65">
        <v>0</v>
      </c>
      <c r="L696" s="65">
        <v>0</v>
      </c>
      <c r="M696" s="65">
        <v>0</v>
      </c>
      <c r="N696" s="65">
        <v>0</v>
      </c>
      <c r="O696" s="65">
        <v>0</v>
      </c>
      <c r="P696" s="65">
        <v>0</v>
      </c>
      <c r="Q696" s="65">
        <v>0</v>
      </c>
      <c r="R696" s="65">
        <v>0</v>
      </c>
      <c r="S696" s="65">
        <v>0</v>
      </c>
      <c r="T696" s="65">
        <v>0</v>
      </c>
    </row>
    <row r="697" spans="1:20" x14ac:dyDescent="0.15">
      <c r="A697" s="4" t="s">
        <v>659</v>
      </c>
      <c r="C697" s="5"/>
      <c r="D697" s="9" t="s">
        <v>125</v>
      </c>
      <c r="E697" s="65">
        <v>0</v>
      </c>
      <c r="F697" s="65">
        <v>0</v>
      </c>
      <c r="G697" s="65">
        <v>0</v>
      </c>
      <c r="H697" s="65">
        <v>0</v>
      </c>
      <c r="I697" s="65">
        <v>0</v>
      </c>
      <c r="J697" s="65">
        <v>0</v>
      </c>
      <c r="K697" s="65">
        <v>0</v>
      </c>
      <c r="L697" s="65">
        <v>0</v>
      </c>
      <c r="M697" s="65">
        <v>0</v>
      </c>
      <c r="N697" s="65">
        <v>0</v>
      </c>
      <c r="O697" s="65">
        <v>0</v>
      </c>
      <c r="P697" s="65">
        <v>0</v>
      </c>
      <c r="Q697" s="65">
        <v>0</v>
      </c>
      <c r="R697" s="65">
        <v>0</v>
      </c>
      <c r="S697" s="65">
        <v>0</v>
      </c>
      <c r="T697" s="65">
        <v>0</v>
      </c>
    </row>
    <row r="698" spans="1:20" x14ac:dyDescent="0.15">
      <c r="A698" s="4" t="s">
        <v>659</v>
      </c>
      <c r="C698" s="5"/>
      <c r="D698" s="9" t="s">
        <v>126</v>
      </c>
      <c r="E698" s="65">
        <v>0</v>
      </c>
      <c r="F698" s="65">
        <v>0</v>
      </c>
      <c r="G698" s="65">
        <v>0</v>
      </c>
      <c r="H698" s="65">
        <v>0</v>
      </c>
      <c r="I698" s="65">
        <v>0</v>
      </c>
      <c r="J698" s="65">
        <v>0</v>
      </c>
      <c r="K698" s="65">
        <v>0</v>
      </c>
      <c r="L698" s="65">
        <v>0</v>
      </c>
      <c r="M698" s="65">
        <v>0</v>
      </c>
      <c r="N698" s="65">
        <v>0</v>
      </c>
      <c r="O698" s="65">
        <v>0</v>
      </c>
      <c r="P698" s="65">
        <v>0</v>
      </c>
      <c r="Q698" s="65">
        <v>0</v>
      </c>
      <c r="R698" s="65">
        <v>0</v>
      </c>
      <c r="S698" s="65">
        <v>0</v>
      </c>
      <c r="T698" s="65">
        <v>0</v>
      </c>
    </row>
    <row r="699" spans="1:20" x14ac:dyDescent="0.15">
      <c r="A699" s="4" t="s">
        <v>659</v>
      </c>
      <c r="C699" s="5"/>
      <c r="D699" s="9" t="s">
        <v>127</v>
      </c>
      <c r="E699" s="65">
        <v>0</v>
      </c>
      <c r="F699" s="65">
        <v>0</v>
      </c>
      <c r="G699" s="65">
        <v>0</v>
      </c>
      <c r="H699" s="65">
        <v>0</v>
      </c>
      <c r="I699" s="65">
        <v>0</v>
      </c>
      <c r="J699" s="65">
        <v>0</v>
      </c>
      <c r="K699" s="65">
        <v>0</v>
      </c>
      <c r="L699" s="65">
        <v>0</v>
      </c>
      <c r="M699" s="65">
        <v>0</v>
      </c>
      <c r="N699" s="65">
        <v>0</v>
      </c>
      <c r="O699" s="65">
        <v>0</v>
      </c>
      <c r="P699" s="65">
        <v>0</v>
      </c>
      <c r="Q699" s="65">
        <v>0</v>
      </c>
      <c r="R699" s="65">
        <v>0</v>
      </c>
      <c r="S699" s="65">
        <v>0</v>
      </c>
      <c r="T699" s="65">
        <v>0</v>
      </c>
    </row>
    <row r="700" spans="1:20" x14ac:dyDescent="0.15">
      <c r="A700" s="4" t="s">
        <v>659</v>
      </c>
      <c r="C700" s="5"/>
      <c r="D700" s="9" t="s">
        <v>128</v>
      </c>
      <c r="E700" s="65">
        <v>0</v>
      </c>
      <c r="F700" s="65">
        <v>0</v>
      </c>
      <c r="G700" s="65">
        <v>0</v>
      </c>
      <c r="H700" s="65">
        <v>0</v>
      </c>
      <c r="I700" s="65">
        <v>0</v>
      </c>
      <c r="J700" s="65">
        <v>0</v>
      </c>
      <c r="K700" s="65">
        <v>0</v>
      </c>
      <c r="L700" s="65">
        <v>0</v>
      </c>
      <c r="M700" s="65">
        <v>0</v>
      </c>
      <c r="N700" s="65">
        <v>0</v>
      </c>
      <c r="O700" s="65">
        <v>0</v>
      </c>
      <c r="P700" s="65">
        <v>0</v>
      </c>
      <c r="Q700" s="65">
        <v>0</v>
      </c>
      <c r="R700" s="65">
        <v>0</v>
      </c>
      <c r="S700" s="65">
        <v>0</v>
      </c>
      <c r="T700" s="65">
        <v>0</v>
      </c>
    </row>
    <row r="701" spans="1:20" x14ac:dyDescent="0.15">
      <c r="A701" s="4" t="s">
        <v>659</v>
      </c>
      <c r="C701" s="5"/>
      <c r="D701" s="9" t="s">
        <v>107</v>
      </c>
      <c r="E701" s="65">
        <v>0</v>
      </c>
      <c r="F701" s="65">
        <v>0</v>
      </c>
      <c r="G701" s="65">
        <v>0</v>
      </c>
      <c r="H701" s="65">
        <v>0</v>
      </c>
      <c r="I701" s="65">
        <v>0</v>
      </c>
      <c r="J701" s="65">
        <v>0</v>
      </c>
      <c r="K701" s="65">
        <v>0</v>
      </c>
      <c r="L701" s="65">
        <v>0</v>
      </c>
      <c r="M701" s="65">
        <v>0</v>
      </c>
      <c r="N701" s="65">
        <v>0</v>
      </c>
      <c r="O701" s="65">
        <v>0</v>
      </c>
      <c r="P701" s="65">
        <v>0</v>
      </c>
      <c r="Q701" s="65">
        <v>0</v>
      </c>
      <c r="R701" s="65">
        <v>0</v>
      </c>
      <c r="S701" s="65">
        <v>0</v>
      </c>
      <c r="T701" s="65">
        <v>0</v>
      </c>
    </row>
    <row r="702" spans="1:20" x14ac:dyDescent="0.15">
      <c r="A702" s="4" t="s">
        <v>659</v>
      </c>
      <c r="C702" s="5"/>
      <c r="D702" s="9" t="s">
        <v>129</v>
      </c>
      <c r="E702" s="65">
        <v>0</v>
      </c>
      <c r="F702" s="65">
        <v>0</v>
      </c>
      <c r="G702" s="65">
        <v>0</v>
      </c>
      <c r="H702" s="65">
        <v>0</v>
      </c>
      <c r="I702" s="65">
        <v>0</v>
      </c>
      <c r="J702" s="65">
        <v>0</v>
      </c>
      <c r="K702" s="65">
        <v>0</v>
      </c>
      <c r="L702" s="65">
        <v>0</v>
      </c>
      <c r="M702" s="65">
        <v>0</v>
      </c>
      <c r="N702" s="65">
        <v>0</v>
      </c>
      <c r="O702" s="65">
        <v>0</v>
      </c>
      <c r="P702" s="65">
        <v>0</v>
      </c>
      <c r="Q702" s="65">
        <v>0</v>
      </c>
      <c r="R702" s="65">
        <v>0</v>
      </c>
      <c r="S702" s="65">
        <v>0</v>
      </c>
      <c r="T702" s="65">
        <v>0</v>
      </c>
    </row>
    <row r="703" spans="1:20" x14ac:dyDescent="0.15">
      <c r="A703" s="4" t="s">
        <v>659</v>
      </c>
      <c r="C703" s="5"/>
      <c r="D703" s="9" t="s">
        <v>130</v>
      </c>
      <c r="E703" s="65">
        <v>0</v>
      </c>
      <c r="F703" s="65">
        <v>0</v>
      </c>
      <c r="G703" s="65">
        <v>0</v>
      </c>
      <c r="H703" s="65">
        <v>0</v>
      </c>
      <c r="I703" s="65">
        <v>0</v>
      </c>
      <c r="J703" s="65">
        <v>0</v>
      </c>
      <c r="K703" s="65">
        <v>0</v>
      </c>
      <c r="L703" s="65">
        <v>0</v>
      </c>
      <c r="M703" s="65">
        <v>0</v>
      </c>
      <c r="N703" s="65">
        <v>0</v>
      </c>
      <c r="O703" s="65">
        <v>0</v>
      </c>
      <c r="P703" s="65">
        <v>0</v>
      </c>
      <c r="Q703" s="65">
        <v>0</v>
      </c>
      <c r="R703" s="65">
        <v>0</v>
      </c>
      <c r="S703" s="65">
        <v>0</v>
      </c>
      <c r="T703" s="65">
        <v>0</v>
      </c>
    </row>
    <row r="704" spans="1:20" x14ac:dyDescent="0.15">
      <c r="A704" s="4" t="s">
        <v>659</v>
      </c>
      <c r="C704" s="5"/>
      <c r="D704" s="9" t="s">
        <v>131</v>
      </c>
      <c r="E704" s="65">
        <v>0</v>
      </c>
      <c r="F704" s="65">
        <v>0</v>
      </c>
      <c r="G704" s="65">
        <v>0</v>
      </c>
      <c r="H704" s="65">
        <v>0</v>
      </c>
      <c r="I704" s="65">
        <v>0</v>
      </c>
      <c r="J704" s="65">
        <v>0</v>
      </c>
      <c r="K704" s="65">
        <v>0</v>
      </c>
      <c r="L704" s="65">
        <v>0</v>
      </c>
      <c r="M704" s="65">
        <v>0</v>
      </c>
      <c r="N704" s="65">
        <v>0</v>
      </c>
      <c r="O704" s="65">
        <v>0</v>
      </c>
      <c r="P704" s="65">
        <v>0</v>
      </c>
      <c r="Q704" s="65">
        <v>0</v>
      </c>
      <c r="R704" s="65">
        <v>0</v>
      </c>
      <c r="S704" s="65">
        <v>0</v>
      </c>
      <c r="T704" s="65">
        <v>0</v>
      </c>
    </row>
    <row r="705" spans="1:20" x14ac:dyDescent="0.15">
      <c r="A705" s="4" t="s">
        <v>659</v>
      </c>
      <c r="C705" s="5"/>
      <c r="D705" s="9" t="s">
        <v>132</v>
      </c>
      <c r="E705" s="65">
        <v>0</v>
      </c>
      <c r="F705" s="65">
        <v>0</v>
      </c>
      <c r="G705" s="65">
        <v>0</v>
      </c>
      <c r="H705" s="65">
        <v>0</v>
      </c>
      <c r="I705" s="65">
        <v>0</v>
      </c>
      <c r="J705" s="65">
        <v>0</v>
      </c>
      <c r="K705" s="65">
        <v>0</v>
      </c>
      <c r="L705" s="65">
        <v>0</v>
      </c>
      <c r="M705" s="65">
        <v>0</v>
      </c>
      <c r="N705" s="65">
        <v>0</v>
      </c>
      <c r="O705" s="65">
        <v>0</v>
      </c>
      <c r="P705" s="65">
        <v>0</v>
      </c>
      <c r="Q705" s="65">
        <v>0</v>
      </c>
      <c r="R705" s="65">
        <v>0</v>
      </c>
      <c r="S705" s="65">
        <v>0</v>
      </c>
      <c r="T705" s="65">
        <v>0</v>
      </c>
    </row>
    <row r="706" spans="1:20" x14ac:dyDescent="0.15">
      <c r="A706" s="4" t="s">
        <v>659</v>
      </c>
      <c r="C706" s="5"/>
      <c r="D706" s="8" t="s">
        <v>235</v>
      </c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</row>
    <row r="707" spans="1:20" x14ac:dyDescent="0.15">
      <c r="A707" s="4" t="s">
        <v>659</v>
      </c>
      <c r="C707" s="5"/>
      <c r="D707" s="9" t="s">
        <v>112</v>
      </c>
      <c r="E707" s="65">
        <v>0</v>
      </c>
      <c r="F707" s="65">
        <v>0</v>
      </c>
      <c r="G707" s="65">
        <v>0</v>
      </c>
      <c r="H707" s="65">
        <v>0</v>
      </c>
      <c r="I707" s="65">
        <v>0</v>
      </c>
      <c r="J707" s="65">
        <v>0</v>
      </c>
      <c r="K707" s="65">
        <v>0</v>
      </c>
      <c r="L707" s="65">
        <v>0</v>
      </c>
      <c r="M707" s="65">
        <v>0</v>
      </c>
      <c r="N707" s="65">
        <v>0</v>
      </c>
      <c r="O707" s="65">
        <v>0</v>
      </c>
      <c r="P707" s="65">
        <v>0</v>
      </c>
      <c r="Q707" s="65">
        <v>0</v>
      </c>
      <c r="R707" s="65">
        <v>0</v>
      </c>
      <c r="S707" s="65">
        <v>0</v>
      </c>
      <c r="T707" s="65">
        <v>0</v>
      </c>
    </row>
    <row r="708" spans="1:20" x14ac:dyDescent="0.15">
      <c r="A708" s="4" t="s">
        <v>659</v>
      </c>
      <c r="C708" s="5"/>
      <c r="D708" s="9" t="s">
        <v>113</v>
      </c>
      <c r="E708" s="65">
        <v>0</v>
      </c>
      <c r="F708" s="65">
        <v>0</v>
      </c>
      <c r="G708" s="65">
        <v>0</v>
      </c>
      <c r="H708" s="65">
        <v>0</v>
      </c>
      <c r="I708" s="65">
        <v>0</v>
      </c>
      <c r="J708" s="65">
        <v>0</v>
      </c>
      <c r="K708" s="65">
        <v>0</v>
      </c>
      <c r="L708" s="65">
        <v>0</v>
      </c>
      <c r="M708" s="65">
        <v>0</v>
      </c>
      <c r="N708" s="65">
        <v>0</v>
      </c>
      <c r="O708" s="65">
        <v>0</v>
      </c>
      <c r="P708" s="65">
        <v>0</v>
      </c>
      <c r="Q708" s="65">
        <v>0</v>
      </c>
      <c r="R708" s="65">
        <v>0</v>
      </c>
      <c r="S708" s="65">
        <v>0</v>
      </c>
      <c r="T708" s="65">
        <v>0</v>
      </c>
    </row>
    <row r="709" spans="1:20" x14ac:dyDescent="0.15">
      <c r="A709" s="4" t="s">
        <v>659</v>
      </c>
      <c r="C709" s="5"/>
      <c r="D709" s="9" t="s">
        <v>121</v>
      </c>
      <c r="E709" s="65">
        <v>0</v>
      </c>
      <c r="F709" s="65">
        <v>0</v>
      </c>
      <c r="G709" s="65">
        <v>0</v>
      </c>
      <c r="H709" s="65">
        <v>0</v>
      </c>
      <c r="I709" s="65">
        <v>0</v>
      </c>
      <c r="J709" s="65">
        <v>0</v>
      </c>
      <c r="K709" s="65">
        <v>0</v>
      </c>
      <c r="L709" s="65">
        <v>0</v>
      </c>
      <c r="M709" s="65">
        <v>0</v>
      </c>
      <c r="N709" s="65">
        <v>0</v>
      </c>
      <c r="O709" s="65">
        <v>0</v>
      </c>
      <c r="P709" s="65">
        <v>0</v>
      </c>
      <c r="Q709" s="65">
        <v>0</v>
      </c>
      <c r="R709" s="65">
        <v>0</v>
      </c>
      <c r="S709" s="65">
        <v>0</v>
      </c>
      <c r="T709" s="65">
        <v>0</v>
      </c>
    </row>
    <row r="710" spans="1:20" x14ac:dyDescent="0.15">
      <c r="A710" s="4" t="s">
        <v>659</v>
      </c>
      <c r="C710" s="5"/>
      <c r="D710" s="9" t="s">
        <v>122</v>
      </c>
      <c r="E710" s="65">
        <v>0</v>
      </c>
      <c r="F710" s="65">
        <v>0</v>
      </c>
      <c r="G710" s="65">
        <v>0</v>
      </c>
      <c r="H710" s="65">
        <v>0</v>
      </c>
      <c r="I710" s="65">
        <v>0</v>
      </c>
      <c r="J710" s="65">
        <v>0</v>
      </c>
      <c r="K710" s="65">
        <v>0</v>
      </c>
      <c r="L710" s="65">
        <v>0</v>
      </c>
      <c r="M710" s="65">
        <v>0</v>
      </c>
      <c r="N710" s="65">
        <v>0</v>
      </c>
      <c r="O710" s="65">
        <v>0</v>
      </c>
      <c r="P710" s="65">
        <v>0</v>
      </c>
      <c r="Q710" s="65">
        <v>0</v>
      </c>
      <c r="R710" s="65">
        <v>0</v>
      </c>
      <c r="S710" s="65">
        <v>0</v>
      </c>
      <c r="T710" s="65">
        <v>0</v>
      </c>
    </row>
    <row r="711" spans="1:20" x14ac:dyDescent="0.15">
      <c r="A711" s="4" t="s">
        <v>659</v>
      </c>
      <c r="C711" s="5"/>
      <c r="D711" s="9" t="s">
        <v>123</v>
      </c>
      <c r="E711" s="65">
        <v>0</v>
      </c>
      <c r="F711" s="65">
        <v>0</v>
      </c>
      <c r="G711" s="65">
        <v>0</v>
      </c>
      <c r="H711" s="65">
        <v>0</v>
      </c>
      <c r="I711" s="65">
        <v>0</v>
      </c>
      <c r="J711" s="65">
        <v>0</v>
      </c>
      <c r="K711" s="65">
        <v>0</v>
      </c>
      <c r="L711" s="65">
        <v>0</v>
      </c>
      <c r="M711" s="65">
        <v>0</v>
      </c>
      <c r="N711" s="65">
        <v>0</v>
      </c>
      <c r="O711" s="65">
        <v>0</v>
      </c>
      <c r="P711" s="65">
        <v>0</v>
      </c>
      <c r="Q711" s="65">
        <v>0</v>
      </c>
      <c r="R711" s="65">
        <v>0</v>
      </c>
      <c r="S711" s="65">
        <v>0</v>
      </c>
      <c r="T711" s="65">
        <v>0</v>
      </c>
    </row>
    <row r="712" spans="1:20" x14ac:dyDescent="0.15">
      <c r="A712" s="4" t="s">
        <v>659</v>
      </c>
      <c r="C712" s="5"/>
      <c r="D712" s="9" t="s">
        <v>124</v>
      </c>
      <c r="E712" s="65">
        <v>0</v>
      </c>
      <c r="F712" s="65">
        <v>0</v>
      </c>
      <c r="G712" s="65">
        <v>0</v>
      </c>
      <c r="H712" s="65">
        <v>0</v>
      </c>
      <c r="I712" s="65">
        <v>0</v>
      </c>
      <c r="J712" s="65">
        <v>0</v>
      </c>
      <c r="K712" s="65">
        <v>0</v>
      </c>
      <c r="L712" s="65">
        <v>0</v>
      </c>
      <c r="M712" s="65">
        <v>0</v>
      </c>
      <c r="N712" s="65">
        <v>0</v>
      </c>
      <c r="O712" s="65">
        <v>0</v>
      </c>
      <c r="P712" s="65">
        <v>0</v>
      </c>
      <c r="Q712" s="65">
        <v>0</v>
      </c>
      <c r="R712" s="65">
        <v>0</v>
      </c>
      <c r="S712" s="65">
        <v>0</v>
      </c>
      <c r="T712" s="65">
        <v>0</v>
      </c>
    </row>
    <row r="713" spans="1:20" x14ac:dyDescent="0.15">
      <c r="A713" s="4" t="s">
        <v>659</v>
      </c>
      <c r="C713" s="5"/>
      <c r="D713" s="9" t="s">
        <v>125</v>
      </c>
      <c r="E713" s="65">
        <v>0</v>
      </c>
      <c r="F713" s="65">
        <v>0</v>
      </c>
      <c r="G713" s="65">
        <v>0</v>
      </c>
      <c r="H713" s="65">
        <v>0</v>
      </c>
      <c r="I713" s="65">
        <v>0</v>
      </c>
      <c r="J713" s="65">
        <v>0</v>
      </c>
      <c r="K713" s="65">
        <v>0</v>
      </c>
      <c r="L713" s="65">
        <v>0</v>
      </c>
      <c r="M713" s="65">
        <v>0</v>
      </c>
      <c r="N713" s="65">
        <v>0</v>
      </c>
      <c r="O713" s="65">
        <v>0</v>
      </c>
      <c r="P713" s="65">
        <v>0</v>
      </c>
      <c r="Q713" s="65">
        <v>0</v>
      </c>
      <c r="R713" s="65">
        <v>0</v>
      </c>
      <c r="S713" s="65">
        <v>0</v>
      </c>
      <c r="T713" s="65">
        <v>0</v>
      </c>
    </row>
    <row r="714" spans="1:20" x14ac:dyDescent="0.15">
      <c r="A714" s="4" t="s">
        <v>659</v>
      </c>
      <c r="C714" s="5"/>
      <c r="D714" s="9" t="s">
        <v>126</v>
      </c>
      <c r="E714" s="65">
        <v>0</v>
      </c>
      <c r="F714" s="65">
        <v>0</v>
      </c>
      <c r="G714" s="65">
        <v>0</v>
      </c>
      <c r="H714" s="65">
        <v>0</v>
      </c>
      <c r="I714" s="65">
        <v>0</v>
      </c>
      <c r="J714" s="65">
        <v>0</v>
      </c>
      <c r="K714" s="65">
        <v>0</v>
      </c>
      <c r="L714" s="65">
        <v>0</v>
      </c>
      <c r="M714" s="65">
        <v>0</v>
      </c>
      <c r="N714" s="65">
        <v>0</v>
      </c>
      <c r="O714" s="65">
        <v>0</v>
      </c>
      <c r="P714" s="65">
        <v>0</v>
      </c>
      <c r="Q714" s="65">
        <v>0</v>
      </c>
      <c r="R714" s="65">
        <v>0</v>
      </c>
      <c r="S714" s="65">
        <v>0</v>
      </c>
      <c r="T714" s="65">
        <v>0</v>
      </c>
    </row>
    <row r="715" spans="1:20" x14ac:dyDescent="0.15">
      <c r="A715" s="4" t="s">
        <v>659</v>
      </c>
      <c r="C715" s="5"/>
      <c r="D715" s="9" t="s">
        <v>127</v>
      </c>
      <c r="E715" s="65">
        <v>0</v>
      </c>
      <c r="F715" s="65">
        <v>0</v>
      </c>
      <c r="G715" s="65">
        <v>0</v>
      </c>
      <c r="H715" s="65">
        <v>0</v>
      </c>
      <c r="I715" s="65">
        <v>0</v>
      </c>
      <c r="J715" s="65">
        <v>0</v>
      </c>
      <c r="K715" s="65">
        <v>0</v>
      </c>
      <c r="L715" s="65">
        <v>0</v>
      </c>
      <c r="M715" s="65">
        <v>0</v>
      </c>
      <c r="N715" s="65">
        <v>0</v>
      </c>
      <c r="O715" s="65">
        <v>0</v>
      </c>
      <c r="P715" s="65">
        <v>0</v>
      </c>
      <c r="Q715" s="65">
        <v>0</v>
      </c>
      <c r="R715" s="65">
        <v>0</v>
      </c>
      <c r="S715" s="65">
        <v>0</v>
      </c>
      <c r="T715" s="65">
        <v>0</v>
      </c>
    </row>
    <row r="716" spans="1:20" x14ac:dyDescent="0.15">
      <c r="A716" s="4" t="s">
        <v>659</v>
      </c>
      <c r="C716" s="5"/>
      <c r="D716" s="9" t="s">
        <v>128</v>
      </c>
      <c r="E716" s="65">
        <v>0</v>
      </c>
      <c r="F716" s="65">
        <v>0</v>
      </c>
      <c r="G716" s="65">
        <v>0</v>
      </c>
      <c r="H716" s="65">
        <v>0</v>
      </c>
      <c r="I716" s="65">
        <v>0</v>
      </c>
      <c r="J716" s="65">
        <v>0</v>
      </c>
      <c r="K716" s="65">
        <v>0</v>
      </c>
      <c r="L716" s="65">
        <v>0</v>
      </c>
      <c r="M716" s="65">
        <v>0</v>
      </c>
      <c r="N716" s="65">
        <v>0</v>
      </c>
      <c r="O716" s="65">
        <v>0</v>
      </c>
      <c r="P716" s="65">
        <v>0</v>
      </c>
      <c r="Q716" s="65">
        <v>0</v>
      </c>
      <c r="R716" s="65">
        <v>0</v>
      </c>
      <c r="S716" s="65">
        <v>0</v>
      </c>
      <c r="T716" s="65">
        <v>0</v>
      </c>
    </row>
    <row r="717" spans="1:20" x14ac:dyDescent="0.15">
      <c r="A717" s="4" t="s">
        <v>659</v>
      </c>
      <c r="C717" s="5"/>
      <c r="D717" s="9" t="s">
        <v>107</v>
      </c>
      <c r="E717" s="65">
        <v>0</v>
      </c>
      <c r="F717" s="65">
        <v>0</v>
      </c>
      <c r="G717" s="65">
        <v>0</v>
      </c>
      <c r="H717" s="65">
        <v>0</v>
      </c>
      <c r="I717" s="65">
        <v>0</v>
      </c>
      <c r="J717" s="65">
        <v>0</v>
      </c>
      <c r="K717" s="65">
        <v>0</v>
      </c>
      <c r="L717" s="65">
        <v>0</v>
      </c>
      <c r="M717" s="65">
        <v>0</v>
      </c>
      <c r="N717" s="65">
        <v>0</v>
      </c>
      <c r="O717" s="65">
        <v>0</v>
      </c>
      <c r="P717" s="65">
        <v>0</v>
      </c>
      <c r="Q717" s="65">
        <v>0</v>
      </c>
      <c r="R717" s="65">
        <v>0</v>
      </c>
      <c r="S717" s="65">
        <v>0</v>
      </c>
      <c r="T717" s="65">
        <v>0</v>
      </c>
    </row>
    <row r="718" spans="1:20" x14ac:dyDescent="0.15">
      <c r="A718" s="4" t="s">
        <v>659</v>
      </c>
      <c r="C718" s="5"/>
      <c r="D718" s="9" t="s">
        <v>129</v>
      </c>
      <c r="E718" s="65">
        <v>0</v>
      </c>
      <c r="F718" s="65">
        <v>0</v>
      </c>
      <c r="G718" s="65">
        <v>0</v>
      </c>
      <c r="H718" s="65">
        <v>0</v>
      </c>
      <c r="I718" s="65">
        <v>0</v>
      </c>
      <c r="J718" s="65">
        <v>0</v>
      </c>
      <c r="K718" s="65">
        <v>0</v>
      </c>
      <c r="L718" s="65">
        <v>0</v>
      </c>
      <c r="M718" s="65">
        <v>0</v>
      </c>
      <c r="N718" s="65">
        <v>0</v>
      </c>
      <c r="O718" s="65">
        <v>0</v>
      </c>
      <c r="P718" s="65">
        <v>0</v>
      </c>
      <c r="Q718" s="65">
        <v>0</v>
      </c>
      <c r="R718" s="65">
        <v>0</v>
      </c>
      <c r="S718" s="65">
        <v>0</v>
      </c>
      <c r="T718" s="65">
        <v>0</v>
      </c>
    </row>
    <row r="719" spans="1:20" x14ac:dyDescent="0.15">
      <c r="A719" s="4" t="s">
        <v>659</v>
      </c>
      <c r="C719" s="5"/>
      <c r="D719" s="9" t="s">
        <v>130</v>
      </c>
      <c r="E719" s="65">
        <v>0</v>
      </c>
      <c r="F719" s="65">
        <v>0</v>
      </c>
      <c r="G719" s="65">
        <v>0</v>
      </c>
      <c r="H719" s="65">
        <v>0</v>
      </c>
      <c r="I719" s="65">
        <v>0</v>
      </c>
      <c r="J719" s="65">
        <v>0</v>
      </c>
      <c r="K719" s="65">
        <v>0</v>
      </c>
      <c r="L719" s="65">
        <v>0</v>
      </c>
      <c r="M719" s="65">
        <v>0</v>
      </c>
      <c r="N719" s="65">
        <v>0</v>
      </c>
      <c r="O719" s="65">
        <v>0</v>
      </c>
      <c r="P719" s="65">
        <v>0</v>
      </c>
      <c r="Q719" s="65">
        <v>0</v>
      </c>
      <c r="R719" s="65">
        <v>0</v>
      </c>
      <c r="S719" s="65">
        <v>0</v>
      </c>
      <c r="T719" s="65">
        <v>0</v>
      </c>
    </row>
    <row r="720" spans="1:20" x14ac:dyDescent="0.15">
      <c r="A720" s="4" t="s">
        <v>659</v>
      </c>
      <c r="C720" s="5"/>
      <c r="D720" s="9" t="s">
        <v>131</v>
      </c>
      <c r="E720" s="65">
        <v>0</v>
      </c>
      <c r="F720" s="65">
        <v>0</v>
      </c>
      <c r="G720" s="65">
        <v>0</v>
      </c>
      <c r="H720" s="65">
        <v>0</v>
      </c>
      <c r="I720" s="65">
        <v>0</v>
      </c>
      <c r="J720" s="65">
        <v>0</v>
      </c>
      <c r="K720" s="65">
        <v>0</v>
      </c>
      <c r="L720" s="65">
        <v>0</v>
      </c>
      <c r="M720" s="65">
        <v>0</v>
      </c>
      <c r="N720" s="65">
        <v>0</v>
      </c>
      <c r="O720" s="65">
        <v>0</v>
      </c>
      <c r="P720" s="65">
        <v>0</v>
      </c>
      <c r="Q720" s="65">
        <v>0</v>
      </c>
      <c r="R720" s="65">
        <v>0</v>
      </c>
      <c r="S720" s="65">
        <v>0</v>
      </c>
      <c r="T720" s="65">
        <v>0</v>
      </c>
    </row>
    <row r="721" spans="1:20" x14ac:dyDescent="0.15">
      <c r="A721" s="4" t="s">
        <v>659</v>
      </c>
      <c r="C721" s="5"/>
      <c r="D721" s="9" t="s">
        <v>132</v>
      </c>
      <c r="E721" s="65">
        <v>0</v>
      </c>
      <c r="F721" s="65">
        <v>0</v>
      </c>
      <c r="G721" s="65">
        <v>0</v>
      </c>
      <c r="H721" s="65">
        <v>0</v>
      </c>
      <c r="I721" s="65">
        <v>0</v>
      </c>
      <c r="J721" s="65">
        <v>0</v>
      </c>
      <c r="K721" s="65">
        <v>0</v>
      </c>
      <c r="L721" s="65">
        <v>0</v>
      </c>
      <c r="M721" s="65">
        <v>0</v>
      </c>
      <c r="N721" s="65">
        <v>0</v>
      </c>
      <c r="O721" s="65">
        <v>0</v>
      </c>
      <c r="P721" s="65">
        <v>0</v>
      </c>
      <c r="Q721" s="65">
        <v>0</v>
      </c>
      <c r="R721" s="65">
        <v>0</v>
      </c>
      <c r="S721" s="65">
        <v>0</v>
      </c>
      <c r="T721" s="65">
        <v>0</v>
      </c>
    </row>
    <row r="722" spans="1:20" x14ac:dyDescent="0.15">
      <c r="A722" s="4" t="s">
        <v>659</v>
      </c>
      <c r="C722" s="5"/>
      <c r="D722" s="8" t="s">
        <v>236</v>
      </c>
      <c r="E722" s="65">
        <v>1762.6953563989989</v>
      </c>
      <c r="F722" s="65">
        <v>1727.7945297123299</v>
      </c>
      <c r="G722" s="65">
        <v>1582.5263170884127</v>
      </c>
      <c r="H722" s="65">
        <v>1738.0939579332039</v>
      </c>
      <c r="I722" s="65">
        <v>1543.9526005946079</v>
      </c>
      <c r="J722" s="65">
        <v>1531.100571250272</v>
      </c>
      <c r="K722" s="65">
        <v>1529.5774722373776</v>
      </c>
      <c r="L722" s="65">
        <v>1814.6693473679384</v>
      </c>
      <c r="M722" s="65">
        <v>1599.749323287461</v>
      </c>
      <c r="N722" s="65">
        <v>1642.0831904693489</v>
      </c>
      <c r="O722" s="65">
        <v>1891.9595708880072</v>
      </c>
      <c r="P722" s="65">
        <v>1710.1466776080645</v>
      </c>
      <c r="Q722" s="65">
        <v>1996.9493948590118</v>
      </c>
      <c r="R722" s="65">
        <v>1836.4114094923971</v>
      </c>
      <c r="S722" s="65">
        <v>2091.0157430969148</v>
      </c>
      <c r="T722" s="65">
        <v>2332.4445651014648</v>
      </c>
    </row>
    <row r="723" spans="1:20" x14ac:dyDescent="0.15">
      <c r="A723" s="4" t="s">
        <v>659</v>
      </c>
      <c r="C723" s="8" t="s">
        <v>300</v>
      </c>
      <c r="D723" s="2"/>
    </row>
    <row r="724" spans="1:20" x14ac:dyDescent="0.15">
      <c r="A724" s="4" t="s">
        <v>659</v>
      </c>
      <c r="C724" s="5"/>
      <c r="D724" s="8" t="s">
        <v>299</v>
      </c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</row>
    <row r="725" spans="1:20" x14ac:dyDescent="0.15">
      <c r="A725" s="4" t="s">
        <v>659</v>
      </c>
      <c r="C725" s="5"/>
      <c r="D725" s="9" t="s">
        <v>297</v>
      </c>
      <c r="E725" s="15">
        <v>629.81679099999997</v>
      </c>
      <c r="F725" s="15">
        <v>612.83297199999993</v>
      </c>
      <c r="G725" s="15">
        <v>556.75520299999994</v>
      </c>
      <c r="H725" s="15">
        <v>570.82592000000011</v>
      </c>
      <c r="I725" s="15">
        <v>488.601156</v>
      </c>
      <c r="J725" s="15">
        <v>438.55132800000001</v>
      </c>
      <c r="K725" s="15">
        <v>433.82669699999997</v>
      </c>
      <c r="L725" s="15">
        <v>485.01007500000003</v>
      </c>
      <c r="M725" s="15">
        <v>432.19669799999997</v>
      </c>
      <c r="N725" s="15">
        <v>396.70032500000002</v>
      </c>
      <c r="O725" s="15">
        <v>404.39483200000001</v>
      </c>
      <c r="P725" s="15">
        <v>425.97438</v>
      </c>
      <c r="Q725" s="15">
        <v>387.07162300000005</v>
      </c>
      <c r="R725" s="15">
        <v>395.05525300000005</v>
      </c>
      <c r="S725" s="15">
        <v>383.73907000000003</v>
      </c>
      <c r="T725" s="15">
        <v>381.15463799999998</v>
      </c>
    </row>
    <row r="726" spans="1:20" x14ac:dyDescent="0.15">
      <c r="A726" s="4" t="s">
        <v>659</v>
      </c>
      <c r="C726" s="5"/>
      <c r="D726" s="9" t="s">
        <v>296</v>
      </c>
      <c r="E726" s="15">
        <v>632.61478</v>
      </c>
      <c r="F726" s="15">
        <v>618.09883500000001</v>
      </c>
      <c r="G726" s="15">
        <v>559.12678599999992</v>
      </c>
      <c r="H726" s="15">
        <v>552.50271600000008</v>
      </c>
      <c r="I726" s="15">
        <v>486.81689</v>
      </c>
      <c r="J726" s="15">
        <v>486.96560600000004</v>
      </c>
      <c r="K726" s="15">
        <v>437.704296</v>
      </c>
      <c r="L726" s="15">
        <v>435.84383500000001</v>
      </c>
      <c r="M726" s="15">
        <v>432.92519699999997</v>
      </c>
      <c r="N726" s="15">
        <v>442.74358899999999</v>
      </c>
      <c r="O726" s="15">
        <v>401.07283200000001</v>
      </c>
      <c r="P726" s="15">
        <v>425.97574500000002</v>
      </c>
      <c r="Q726" s="15">
        <v>394.94228700000002</v>
      </c>
      <c r="R726" s="15">
        <v>421.203913</v>
      </c>
      <c r="S726" s="15">
        <v>402.56412499999999</v>
      </c>
      <c r="T726" s="15">
        <v>382.89145500000001</v>
      </c>
    </row>
    <row r="727" spans="1:20" x14ac:dyDescent="0.15">
      <c r="A727" s="4" t="s">
        <v>659</v>
      </c>
      <c r="C727" s="5"/>
      <c r="D727" s="56" t="s">
        <v>295</v>
      </c>
      <c r="E727" s="15">
        <v>638.64412000000004</v>
      </c>
      <c r="F727" s="15">
        <v>611.37417900000003</v>
      </c>
      <c r="G727" s="15">
        <v>572.24679900000001</v>
      </c>
      <c r="H727" s="15">
        <v>587.41079100000002</v>
      </c>
      <c r="I727" s="15">
        <v>486.95518599999997</v>
      </c>
      <c r="J727" s="15">
        <v>489.72269799999998</v>
      </c>
      <c r="K727" s="15">
        <v>437.68974300000002</v>
      </c>
      <c r="L727" s="15">
        <v>594.06127600000002</v>
      </c>
      <c r="M727" s="15">
        <v>434.29198100000002</v>
      </c>
      <c r="N727" s="15">
        <v>446.23920600000002</v>
      </c>
      <c r="O727" s="15">
        <v>548.36111500000004</v>
      </c>
      <c r="P727" s="15">
        <v>431.90557699999999</v>
      </c>
      <c r="Q727" s="15">
        <v>466.61498</v>
      </c>
      <c r="R727" s="15">
        <v>423.45633200000003</v>
      </c>
      <c r="S727" s="15">
        <v>413.22542900000002</v>
      </c>
      <c r="T727" s="15">
        <v>405.23987599999998</v>
      </c>
    </row>
    <row r="728" spans="1:20" x14ac:dyDescent="0.15">
      <c r="A728" s="4" t="s">
        <v>659</v>
      </c>
      <c r="C728" s="5"/>
      <c r="D728" s="56" t="s">
        <v>294</v>
      </c>
      <c r="E728" s="15">
        <v>644.28256099999999</v>
      </c>
      <c r="F728" s="15">
        <v>620.17708600000003</v>
      </c>
      <c r="G728" s="15">
        <v>572.61978899999997</v>
      </c>
      <c r="H728" s="15">
        <v>587.10421600000006</v>
      </c>
      <c r="I728" s="15">
        <v>491.13845199999997</v>
      </c>
      <c r="J728" s="15">
        <v>496.55111800000003</v>
      </c>
      <c r="K728" s="15">
        <v>436.82953900000001</v>
      </c>
      <c r="L728" s="15">
        <v>590.682863</v>
      </c>
      <c r="M728" s="15">
        <v>434.27841999999998</v>
      </c>
      <c r="N728" s="15">
        <v>446.14235600000006</v>
      </c>
      <c r="O728" s="15">
        <v>534.497748</v>
      </c>
      <c r="P728" s="15">
        <v>432.99837800000006</v>
      </c>
      <c r="Q728" s="15">
        <v>560.741309</v>
      </c>
      <c r="R728" s="15">
        <v>424.19772600000005</v>
      </c>
      <c r="S728" s="15">
        <v>465.96856199999996</v>
      </c>
      <c r="T728" s="15">
        <v>396.92982900000004</v>
      </c>
    </row>
    <row r="729" spans="1:20" x14ac:dyDescent="0.15">
      <c r="A729" s="4" t="s">
        <v>659</v>
      </c>
      <c r="C729" s="5"/>
      <c r="D729" s="56" t="s">
        <v>277</v>
      </c>
      <c r="E729" s="15">
        <v>646.33891299999993</v>
      </c>
      <c r="F729" s="15">
        <v>624.20526100000006</v>
      </c>
      <c r="G729" s="15">
        <v>577.18635800000004</v>
      </c>
      <c r="H729" s="15">
        <v>590.46053200000006</v>
      </c>
      <c r="I729" s="15">
        <v>486.75361500000002</v>
      </c>
      <c r="J729" s="15">
        <v>497.64488699999998</v>
      </c>
      <c r="K729" s="15">
        <v>437.57469500000002</v>
      </c>
      <c r="L729" s="15">
        <v>594.14523199999996</v>
      </c>
      <c r="M729" s="15">
        <v>432.90630800000002</v>
      </c>
      <c r="N729" s="15">
        <v>446.95113500000002</v>
      </c>
      <c r="O729" s="15">
        <v>593.96068200000002</v>
      </c>
      <c r="P729" s="15">
        <v>433.03677000000005</v>
      </c>
      <c r="Q729" s="15">
        <v>575.81007499999998</v>
      </c>
      <c r="R729" s="15">
        <v>423.60941600000001</v>
      </c>
      <c r="S729" s="15">
        <v>514.89171599999997</v>
      </c>
      <c r="T729" s="15">
        <v>393.43394799999999</v>
      </c>
    </row>
    <row r="730" spans="1:20" x14ac:dyDescent="0.15">
      <c r="A730" s="4" t="s">
        <v>659</v>
      </c>
      <c r="C730" s="5"/>
      <c r="D730" s="56" t="s">
        <v>293</v>
      </c>
      <c r="E730" s="15">
        <v>640.23793599999999</v>
      </c>
      <c r="F730" s="15">
        <v>613.76467600000001</v>
      </c>
      <c r="G730" s="15">
        <v>581.47047800000007</v>
      </c>
      <c r="H730" s="15">
        <v>594.07115800000008</v>
      </c>
      <c r="I730" s="15">
        <v>487.69282000000004</v>
      </c>
      <c r="J730" s="15">
        <v>500.17006099999998</v>
      </c>
      <c r="K730" s="15">
        <v>437.18494600000002</v>
      </c>
      <c r="L730" s="15">
        <v>593.29668500000002</v>
      </c>
      <c r="M730" s="15">
        <v>432.721632</v>
      </c>
      <c r="N730" s="15">
        <v>446.40778000000006</v>
      </c>
      <c r="O730" s="15">
        <v>599.23772600000007</v>
      </c>
      <c r="P730" s="15">
        <v>433.10349200000002</v>
      </c>
      <c r="Q730" s="15">
        <v>574.26311499999997</v>
      </c>
      <c r="R730" s="15">
        <v>406.99202300000002</v>
      </c>
      <c r="S730" s="15">
        <v>517.21534199999996</v>
      </c>
      <c r="T730" s="15">
        <v>392.58748900000001</v>
      </c>
    </row>
    <row r="731" spans="1:20" x14ac:dyDescent="0.15">
      <c r="A731" s="4" t="s">
        <v>659</v>
      </c>
      <c r="C731" s="5"/>
      <c r="D731" s="56" t="s">
        <v>292</v>
      </c>
      <c r="E731" s="15">
        <v>626.56181499999991</v>
      </c>
      <c r="F731" s="15">
        <v>622.33926300000007</v>
      </c>
      <c r="G731" s="15">
        <v>580.93488300000001</v>
      </c>
      <c r="H731" s="15">
        <v>587.94041000000004</v>
      </c>
      <c r="I731" s="15">
        <v>485.50599499999998</v>
      </c>
      <c r="J731" s="15">
        <v>500.42418900000001</v>
      </c>
      <c r="K731" s="15">
        <v>436.90833800000001</v>
      </c>
      <c r="L731" s="15">
        <v>591.61889199999996</v>
      </c>
      <c r="M731" s="15">
        <v>433.74152299999997</v>
      </c>
      <c r="N731" s="15">
        <v>446.284897</v>
      </c>
      <c r="O731" s="15">
        <v>590.82821200000012</v>
      </c>
      <c r="P731" s="15">
        <v>432.08802500000002</v>
      </c>
      <c r="Q731" s="15">
        <v>571.71107700000005</v>
      </c>
      <c r="R731" s="15">
        <v>419.45603899999998</v>
      </c>
      <c r="S731" s="15">
        <v>515.11185699999999</v>
      </c>
      <c r="T731" s="15">
        <v>391.76464700000002</v>
      </c>
    </row>
    <row r="732" spans="1:20" x14ac:dyDescent="0.15">
      <c r="A732" s="4" t="s">
        <v>659</v>
      </c>
      <c r="C732" s="5"/>
      <c r="D732" s="56" t="s">
        <v>291</v>
      </c>
      <c r="E732" s="15">
        <v>629.20018000000005</v>
      </c>
      <c r="F732" s="15">
        <v>617.03424500000006</v>
      </c>
      <c r="G732" s="15">
        <v>581.83644900000002</v>
      </c>
      <c r="H732" s="15">
        <v>584.13420799999994</v>
      </c>
      <c r="I732" s="15">
        <v>484.70365200000003</v>
      </c>
      <c r="J732" s="15">
        <v>500.11298100000005</v>
      </c>
      <c r="K732" s="15">
        <v>438.47513000000004</v>
      </c>
      <c r="L732" s="15">
        <v>603.60243500000001</v>
      </c>
      <c r="M732" s="15">
        <v>433.31513400000006</v>
      </c>
      <c r="N732" s="15">
        <v>446.42609000000004</v>
      </c>
      <c r="O732" s="15">
        <v>586.60075000000006</v>
      </c>
      <c r="P732" s="15">
        <v>432.35618300000004</v>
      </c>
      <c r="Q732" s="15">
        <v>570.69418099999996</v>
      </c>
      <c r="R732" s="15">
        <v>423.153752</v>
      </c>
      <c r="S732" s="15">
        <v>518.38653199999999</v>
      </c>
      <c r="T732" s="15">
        <v>393.08797700000002</v>
      </c>
    </row>
    <row r="733" spans="1:20" x14ac:dyDescent="0.15">
      <c r="A733" s="4" t="s">
        <v>659</v>
      </c>
      <c r="C733" s="5"/>
      <c r="D733" s="56" t="s">
        <v>290</v>
      </c>
      <c r="E733" s="15">
        <v>628.78778399999999</v>
      </c>
      <c r="F733" s="15">
        <v>628.6541850000001</v>
      </c>
      <c r="G733" s="15">
        <v>579.11325399999998</v>
      </c>
      <c r="H733" s="15">
        <v>580.12008200000002</v>
      </c>
      <c r="I733" s="15">
        <v>487.00466899999998</v>
      </c>
      <c r="J733" s="15">
        <v>497.59580699999998</v>
      </c>
      <c r="K733" s="15">
        <v>436.507902</v>
      </c>
      <c r="L733" s="15">
        <v>593.62910600000009</v>
      </c>
      <c r="M733" s="15">
        <v>432.73880300000002</v>
      </c>
      <c r="N733" s="15">
        <v>447.11407700000001</v>
      </c>
      <c r="O733" s="15">
        <v>593.00604299999998</v>
      </c>
      <c r="P733" s="15">
        <v>433.02344500000004</v>
      </c>
      <c r="Q733" s="15">
        <v>568.86627800000008</v>
      </c>
      <c r="R733" s="15">
        <v>424.657534</v>
      </c>
      <c r="S733" s="15">
        <v>515.15237500000001</v>
      </c>
      <c r="T733" s="15">
        <v>409.334272</v>
      </c>
    </row>
    <row r="734" spans="1:20" x14ac:dyDescent="0.15">
      <c r="A734" s="4" t="s">
        <v>659</v>
      </c>
      <c r="C734" s="5"/>
      <c r="D734" s="56" t="s">
        <v>289</v>
      </c>
      <c r="E734" s="15">
        <v>637.19357700000012</v>
      </c>
      <c r="F734" s="15">
        <v>609.41710400000011</v>
      </c>
      <c r="G734" s="15">
        <v>572.12088100000005</v>
      </c>
      <c r="H734" s="15">
        <v>583.25020999999992</v>
      </c>
      <c r="I734" s="15">
        <v>488.01440300000002</v>
      </c>
      <c r="J734" s="15">
        <v>494.05481099999997</v>
      </c>
      <c r="K734" s="15">
        <v>436.72170199999999</v>
      </c>
      <c r="L734" s="15">
        <v>586.15907900000002</v>
      </c>
      <c r="M734" s="15">
        <v>434.74961500000001</v>
      </c>
      <c r="N734" s="15">
        <v>447.07677500000005</v>
      </c>
      <c r="O734" s="15">
        <v>587.93292200000008</v>
      </c>
      <c r="P734" s="15">
        <v>432.82628399999999</v>
      </c>
      <c r="Q734" s="15">
        <v>558.03962100000001</v>
      </c>
      <c r="R734" s="15">
        <v>425.62084600000003</v>
      </c>
      <c r="S734" s="15">
        <v>499.67268800000005</v>
      </c>
      <c r="T734" s="15">
        <v>409.25465400000002</v>
      </c>
    </row>
    <row r="735" spans="1:20" x14ac:dyDescent="0.15">
      <c r="A735" s="4" t="s">
        <v>659</v>
      </c>
      <c r="C735" s="5"/>
      <c r="D735" s="56" t="s">
        <v>288</v>
      </c>
      <c r="E735" s="15">
        <v>638.01618799999994</v>
      </c>
      <c r="F735" s="15">
        <v>612.00284699999997</v>
      </c>
      <c r="G735" s="15">
        <v>559.64146100000005</v>
      </c>
      <c r="H735" s="15">
        <v>566.60738600000002</v>
      </c>
      <c r="I735" s="15">
        <v>487.63019800000001</v>
      </c>
      <c r="J735" s="15">
        <v>488.05736899999999</v>
      </c>
      <c r="K735" s="15">
        <v>438.52626299999997</v>
      </c>
      <c r="L735" s="15">
        <v>579.38655600000004</v>
      </c>
      <c r="M735" s="15">
        <v>433.45468</v>
      </c>
      <c r="N735" s="15">
        <v>434.48795899999999</v>
      </c>
      <c r="O735" s="15">
        <v>589.67246900000009</v>
      </c>
      <c r="P735" s="15">
        <v>432.357236</v>
      </c>
      <c r="Q735" s="15">
        <v>439.74928199999999</v>
      </c>
      <c r="R735" s="15">
        <v>417.35928699999999</v>
      </c>
      <c r="S735" s="15">
        <v>421.11871000000002</v>
      </c>
      <c r="T735" s="15">
        <v>383.91011300000002</v>
      </c>
    </row>
    <row r="736" spans="1:20" x14ac:dyDescent="0.15">
      <c r="A736" s="4" t="s">
        <v>659</v>
      </c>
      <c r="C736" s="5"/>
      <c r="D736" s="56" t="s">
        <v>287</v>
      </c>
      <c r="E736" s="15">
        <v>636.27165000000002</v>
      </c>
      <c r="F736" s="15">
        <v>613.54501300000004</v>
      </c>
      <c r="G736" s="15">
        <v>556.76589300000001</v>
      </c>
      <c r="H736" s="15">
        <v>558.63343299999997</v>
      </c>
      <c r="I736" s="15">
        <v>490.14389399999999</v>
      </c>
      <c r="J736" s="15">
        <v>487.09452600000003</v>
      </c>
      <c r="K736" s="15">
        <v>428.63401899999997</v>
      </c>
      <c r="L736" s="15">
        <v>440.16783600000002</v>
      </c>
      <c r="M736" s="15">
        <v>423.25661200000002</v>
      </c>
      <c r="N736" s="15">
        <v>395.95963499999999</v>
      </c>
      <c r="O736" s="15">
        <v>405.14949000000001</v>
      </c>
      <c r="P736" s="15">
        <v>412.46115000000003</v>
      </c>
      <c r="Q736" s="15">
        <v>388.980189</v>
      </c>
      <c r="R736" s="15">
        <v>396.10521399999999</v>
      </c>
      <c r="S736" s="15">
        <v>384.57983100000001</v>
      </c>
      <c r="T736" s="15">
        <v>378.36069600000002</v>
      </c>
    </row>
    <row r="737" spans="1:20" x14ac:dyDescent="0.15">
      <c r="A737" s="4" t="s">
        <v>659</v>
      </c>
      <c r="C737" s="5"/>
      <c r="D737" s="56" t="s">
        <v>298</v>
      </c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</row>
    <row r="738" spans="1:20" x14ac:dyDescent="0.15">
      <c r="A738" s="4" t="s">
        <v>659</v>
      </c>
      <c r="C738" s="5"/>
      <c r="D738" s="9" t="s">
        <v>297</v>
      </c>
      <c r="E738" s="15" t="s">
        <v>613</v>
      </c>
      <c r="F738" s="15" t="s">
        <v>540</v>
      </c>
      <c r="G738" s="15" t="s">
        <v>332</v>
      </c>
      <c r="H738" s="15" t="s">
        <v>485</v>
      </c>
      <c r="I738" s="15" t="s">
        <v>344</v>
      </c>
      <c r="J738" s="15" t="s">
        <v>423</v>
      </c>
      <c r="K738" s="15" t="s">
        <v>522</v>
      </c>
      <c r="L738" s="15" t="s">
        <v>544</v>
      </c>
      <c r="M738" s="15" t="s">
        <v>437</v>
      </c>
      <c r="N738" s="15" t="s">
        <v>614</v>
      </c>
      <c r="O738" s="15" t="s">
        <v>615</v>
      </c>
      <c r="P738" s="15" t="s">
        <v>546</v>
      </c>
      <c r="Q738" s="15" t="s">
        <v>616</v>
      </c>
      <c r="R738" s="15" t="s">
        <v>616</v>
      </c>
      <c r="S738" s="15" t="s">
        <v>617</v>
      </c>
      <c r="T738" s="15" t="s">
        <v>618</v>
      </c>
    </row>
    <row r="739" spans="1:20" x14ac:dyDescent="0.15">
      <c r="A739" s="4" t="s">
        <v>659</v>
      </c>
      <c r="C739" s="5"/>
      <c r="D739" s="9" t="s">
        <v>296</v>
      </c>
      <c r="E739" s="15" t="s">
        <v>386</v>
      </c>
      <c r="F739" s="15" t="s">
        <v>357</v>
      </c>
      <c r="G739" s="15" t="s">
        <v>333</v>
      </c>
      <c r="H739" s="15" t="s">
        <v>549</v>
      </c>
      <c r="I739" s="15" t="s">
        <v>519</v>
      </c>
      <c r="J739" s="15" t="s">
        <v>619</v>
      </c>
      <c r="K739" s="15" t="s">
        <v>550</v>
      </c>
      <c r="L739" s="15" t="s">
        <v>620</v>
      </c>
      <c r="M739" s="15" t="s">
        <v>429</v>
      </c>
      <c r="N739" s="15" t="s">
        <v>349</v>
      </c>
      <c r="O739" s="15" t="s">
        <v>621</v>
      </c>
      <c r="P739" s="15" t="s">
        <v>553</v>
      </c>
      <c r="Q739" s="15" t="s">
        <v>460</v>
      </c>
      <c r="R739" s="15" t="s">
        <v>622</v>
      </c>
      <c r="S739" s="15" t="s">
        <v>357</v>
      </c>
      <c r="T739" s="15" t="s">
        <v>623</v>
      </c>
    </row>
    <row r="740" spans="1:20" x14ac:dyDescent="0.15">
      <c r="A740" s="4" t="s">
        <v>659</v>
      </c>
      <c r="C740" s="5"/>
      <c r="D740" s="56" t="s">
        <v>295</v>
      </c>
      <c r="E740" s="15" t="s">
        <v>387</v>
      </c>
      <c r="F740" s="15" t="s">
        <v>351</v>
      </c>
      <c r="G740" s="15" t="s">
        <v>334</v>
      </c>
      <c r="H740" s="15" t="s">
        <v>340</v>
      </c>
      <c r="I740" s="15" t="s">
        <v>350</v>
      </c>
      <c r="J740" s="15" t="s">
        <v>424</v>
      </c>
      <c r="K740" s="15" t="s">
        <v>624</v>
      </c>
      <c r="L740" s="15" t="s">
        <v>555</v>
      </c>
      <c r="M740" s="15" t="s">
        <v>625</v>
      </c>
      <c r="N740" s="15" t="s">
        <v>340</v>
      </c>
      <c r="O740" s="15" t="s">
        <v>449</v>
      </c>
      <c r="P740" s="15" t="s">
        <v>626</v>
      </c>
      <c r="Q740" s="15" t="s">
        <v>461</v>
      </c>
      <c r="R740" s="15" t="s">
        <v>627</v>
      </c>
      <c r="S740" s="15" t="s">
        <v>424</v>
      </c>
      <c r="T740" s="15" t="s">
        <v>624</v>
      </c>
    </row>
    <row r="741" spans="1:20" x14ac:dyDescent="0.15">
      <c r="A741" s="4" t="s">
        <v>659</v>
      </c>
      <c r="C741" s="5"/>
      <c r="D741" s="56" t="s">
        <v>294</v>
      </c>
      <c r="E741" s="15" t="s">
        <v>388</v>
      </c>
      <c r="F741" s="15" t="s">
        <v>358</v>
      </c>
      <c r="G741" s="15" t="s">
        <v>335</v>
      </c>
      <c r="H741" s="15" t="s">
        <v>412</v>
      </c>
      <c r="I741" s="15" t="s">
        <v>345</v>
      </c>
      <c r="J741" s="15" t="s">
        <v>425</v>
      </c>
      <c r="K741" s="15" t="s">
        <v>628</v>
      </c>
      <c r="L741" s="15" t="s">
        <v>346</v>
      </c>
      <c r="M741" s="15" t="s">
        <v>425</v>
      </c>
      <c r="N741" s="15" t="s">
        <v>629</v>
      </c>
      <c r="O741" s="15" t="s">
        <v>450</v>
      </c>
      <c r="P741" s="15" t="s">
        <v>563</v>
      </c>
      <c r="Q741" s="15" t="s">
        <v>462</v>
      </c>
      <c r="R741" s="15" t="s">
        <v>630</v>
      </c>
      <c r="S741" s="15" t="s">
        <v>631</v>
      </c>
      <c r="T741" s="15" t="s">
        <v>632</v>
      </c>
    </row>
    <row r="742" spans="1:20" x14ac:dyDescent="0.15">
      <c r="A742" s="4" t="s">
        <v>659</v>
      </c>
      <c r="C742" s="5"/>
      <c r="D742" s="56" t="s">
        <v>277</v>
      </c>
      <c r="E742" s="15" t="s">
        <v>389</v>
      </c>
      <c r="F742" s="15" t="s">
        <v>398</v>
      </c>
      <c r="G742" s="15" t="s">
        <v>405</v>
      </c>
      <c r="H742" s="15" t="s">
        <v>413</v>
      </c>
      <c r="I742" s="15" t="s">
        <v>567</v>
      </c>
      <c r="J742" s="15" t="s">
        <v>342</v>
      </c>
      <c r="K742" s="15" t="s">
        <v>633</v>
      </c>
      <c r="L742" s="15" t="s">
        <v>389</v>
      </c>
      <c r="M742" s="15" t="s">
        <v>634</v>
      </c>
      <c r="N742" s="15" t="s">
        <v>442</v>
      </c>
      <c r="O742" s="15" t="s">
        <v>451</v>
      </c>
      <c r="P742" s="15" t="s">
        <v>568</v>
      </c>
      <c r="Q742" s="15" t="s">
        <v>463</v>
      </c>
      <c r="R742" s="15" t="s">
        <v>635</v>
      </c>
      <c r="S742" s="15" t="s">
        <v>368</v>
      </c>
      <c r="T742" s="15" t="s">
        <v>475</v>
      </c>
    </row>
    <row r="743" spans="1:20" x14ac:dyDescent="0.15">
      <c r="A743" s="4" t="s">
        <v>659</v>
      </c>
      <c r="C743" s="5"/>
      <c r="D743" s="56" t="s">
        <v>293</v>
      </c>
      <c r="E743" s="15" t="s">
        <v>390</v>
      </c>
      <c r="F743" s="15" t="s">
        <v>636</v>
      </c>
      <c r="G743" s="15" t="s">
        <v>637</v>
      </c>
      <c r="H743" s="15" t="s">
        <v>414</v>
      </c>
      <c r="I743" s="15" t="s">
        <v>417</v>
      </c>
      <c r="J743" s="15" t="s">
        <v>426</v>
      </c>
      <c r="K743" s="15" t="s">
        <v>443</v>
      </c>
      <c r="L743" s="15" t="s">
        <v>572</v>
      </c>
      <c r="M743" s="15" t="s">
        <v>571</v>
      </c>
      <c r="N743" s="15" t="s">
        <v>443</v>
      </c>
      <c r="O743" s="15" t="s">
        <v>452</v>
      </c>
      <c r="P743" s="15" t="s">
        <v>573</v>
      </c>
      <c r="Q743" s="15" t="s">
        <v>530</v>
      </c>
      <c r="R743" s="15" t="s">
        <v>360</v>
      </c>
      <c r="S743" s="15" t="s">
        <v>360</v>
      </c>
      <c r="T743" s="15" t="s">
        <v>490</v>
      </c>
    </row>
    <row r="744" spans="1:20" x14ac:dyDescent="0.15">
      <c r="A744" s="4" t="s">
        <v>659</v>
      </c>
      <c r="C744" s="5"/>
      <c r="D744" s="56" t="s">
        <v>292</v>
      </c>
      <c r="E744" s="15" t="s">
        <v>391</v>
      </c>
      <c r="F744" s="15" t="s">
        <v>400</v>
      </c>
      <c r="G744" s="15" t="s">
        <v>638</v>
      </c>
      <c r="H744" s="15" t="s">
        <v>415</v>
      </c>
      <c r="I744" s="15" t="s">
        <v>639</v>
      </c>
      <c r="J744" s="15" t="s">
        <v>359</v>
      </c>
      <c r="K744" s="15" t="s">
        <v>640</v>
      </c>
      <c r="L744" s="15" t="s">
        <v>641</v>
      </c>
      <c r="M744" s="15" t="s">
        <v>385</v>
      </c>
      <c r="N744" s="15" t="s">
        <v>444</v>
      </c>
      <c r="O744" s="15" t="s">
        <v>642</v>
      </c>
      <c r="P744" s="15" t="s">
        <v>456</v>
      </c>
      <c r="Q744" s="15" t="s">
        <v>464</v>
      </c>
      <c r="R744" s="15" t="s">
        <v>467</v>
      </c>
      <c r="S744" s="15" t="s">
        <v>579</v>
      </c>
      <c r="T744" s="15" t="s">
        <v>476</v>
      </c>
    </row>
    <row r="745" spans="1:20" x14ac:dyDescent="0.15">
      <c r="A745" s="4" t="s">
        <v>659</v>
      </c>
      <c r="C745" s="5"/>
      <c r="D745" s="56" t="s">
        <v>291</v>
      </c>
      <c r="E745" s="15" t="s">
        <v>580</v>
      </c>
      <c r="F745" s="15" t="s">
        <v>401</v>
      </c>
      <c r="G745" s="15" t="s">
        <v>419</v>
      </c>
      <c r="H745" s="15" t="s">
        <v>353</v>
      </c>
      <c r="I745" s="15" t="s">
        <v>419</v>
      </c>
      <c r="J745" s="15" t="s">
        <v>643</v>
      </c>
      <c r="K745" s="15" t="s">
        <v>644</v>
      </c>
      <c r="L745" s="15" t="s">
        <v>435</v>
      </c>
      <c r="M745" s="15" t="s">
        <v>582</v>
      </c>
      <c r="N745" s="15" t="s">
        <v>645</v>
      </c>
      <c r="O745" s="15" t="s">
        <v>336</v>
      </c>
      <c r="P745" s="15" t="s">
        <v>419</v>
      </c>
      <c r="Q745" s="15" t="s">
        <v>646</v>
      </c>
      <c r="R745" s="15" t="s">
        <v>647</v>
      </c>
      <c r="S745" s="15" t="s">
        <v>419</v>
      </c>
      <c r="T745" s="15" t="s">
        <v>445</v>
      </c>
    </row>
    <row r="746" spans="1:20" x14ac:dyDescent="0.15">
      <c r="A746" s="4" t="s">
        <v>659</v>
      </c>
      <c r="C746" s="5"/>
      <c r="D746" s="56" t="s">
        <v>290</v>
      </c>
      <c r="E746" s="15" t="s">
        <v>393</v>
      </c>
      <c r="F746" s="15" t="s">
        <v>402</v>
      </c>
      <c r="G746" s="15" t="s">
        <v>408</v>
      </c>
      <c r="H746" s="15" t="s">
        <v>416</v>
      </c>
      <c r="I746" s="15" t="s">
        <v>420</v>
      </c>
      <c r="J746" s="15" t="s">
        <v>408</v>
      </c>
      <c r="K746" s="15" t="s">
        <v>587</v>
      </c>
      <c r="L746" s="15" t="s">
        <v>337</v>
      </c>
      <c r="M746" s="15" t="s">
        <v>337</v>
      </c>
      <c r="N746" s="15" t="s">
        <v>588</v>
      </c>
      <c r="O746" s="15" t="s">
        <v>402</v>
      </c>
      <c r="P746" s="15" t="s">
        <v>589</v>
      </c>
      <c r="Q746" s="15" t="s">
        <v>348</v>
      </c>
      <c r="R746" s="15" t="s">
        <v>468</v>
      </c>
      <c r="S746" s="15" t="s">
        <v>352</v>
      </c>
      <c r="T746" s="15" t="s">
        <v>420</v>
      </c>
    </row>
    <row r="747" spans="1:20" x14ac:dyDescent="0.15">
      <c r="A747" s="4" t="s">
        <v>659</v>
      </c>
      <c r="C747" s="5"/>
      <c r="D747" s="56" t="s">
        <v>289</v>
      </c>
      <c r="E747" s="15" t="s">
        <v>394</v>
      </c>
      <c r="F747" s="15" t="s">
        <v>592</v>
      </c>
      <c r="G747" s="15" t="s">
        <v>338</v>
      </c>
      <c r="H747" s="15" t="s">
        <v>593</v>
      </c>
      <c r="I747" s="15" t="s">
        <v>421</v>
      </c>
      <c r="J747" s="15" t="s">
        <v>331</v>
      </c>
      <c r="K747" s="15" t="s">
        <v>648</v>
      </c>
      <c r="L747" s="15" t="s">
        <v>343</v>
      </c>
      <c r="M747" s="15" t="s">
        <v>595</v>
      </c>
      <c r="N747" s="15" t="s">
        <v>354</v>
      </c>
      <c r="O747" s="15" t="s">
        <v>596</v>
      </c>
      <c r="P747" s="15" t="s">
        <v>338</v>
      </c>
      <c r="Q747" s="15" t="s">
        <v>355</v>
      </c>
      <c r="R747" s="15" t="s">
        <v>649</v>
      </c>
      <c r="S747" s="15" t="s">
        <v>471</v>
      </c>
      <c r="T747" s="15" t="s">
        <v>491</v>
      </c>
    </row>
    <row r="748" spans="1:20" x14ac:dyDescent="0.15">
      <c r="A748" s="4" t="s">
        <v>659</v>
      </c>
      <c r="C748" s="5"/>
      <c r="D748" s="56" t="s">
        <v>288</v>
      </c>
      <c r="E748" s="15" t="s">
        <v>395</v>
      </c>
      <c r="F748" s="15" t="s">
        <v>404</v>
      </c>
      <c r="G748" s="15" t="s">
        <v>409</v>
      </c>
      <c r="H748" s="15" t="s">
        <v>518</v>
      </c>
      <c r="I748" s="15" t="s">
        <v>650</v>
      </c>
      <c r="J748" s="15" t="s">
        <v>428</v>
      </c>
      <c r="K748" s="15" t="s">
        <v>395</v>
      </c>
      <c r="L748" s="15" t="s">
        <v>347</v>
      </c>
      <c r="M748" s="15" t="s">
        <v>458</v>
      </c>
      <c r="N748" s="15" t="s">
        <v>599</v>
      </c>
      <c r="O748" s="15" t="s">
        <v>339</v>
      </c>
      <c r="P748" s="15" t="s">
        <v>347</v>
      </c>
      <c r="Q748" s="15" t="s">
        <v>651</v>
      </c>
      <c r="R748" s="15" t="s">
        <v>652</v>
      </c>
      <c r="S748" s="15" t="s">
        <v>653</v>
      </c>
      <c r="T748" s="15" t="s">
        <v>654</v>
      </c>
    </row>
    <row r="749" spans="1:20" x14ac:dyDescent="0.15">
      <c r="A749" s="4" t="s">
        <v>659</v>
      </c>
      <c r="C749" s="5"/>
      <c r="D749" s="56" t="s">
        <v>287</v>
      </c>
      <c r="E749" s="15" t="s">
        <v>396</v>
      </c>
      <c r="F749" s="15" t="s">
        <v>655</v>
      </c>
      <c r="G749" s="15" t="s">
        <v>325</v>
      </c>
      <c r="H749" s="15" t="s">
        <v>492</v>
      </c>
      <c r="I749" s="15" t="s">
        <v>422</v>
      </c>
      <c r="J749" s="15" t="s">
        <v>656</v>
      </c>
      <c r="K749" s="15" t="s">
        <v>432</v>
      </c>
      <c r="L749" s="15" t="s">
        <v>657</v>
      </c>
      <c r="M749" s="15" t="s">
        <v>525</v>
      </c>
      <c r="N749" s="15" t="s">
        <v>469</v>
      </c>
      <c r="O749" s="15" t="s">
        <v>658</v>
      </c>
      <c r="P749" s="15" t="s">
        <v>367</v>
      </c>
      <c r="Q749" s="15" t="s">
        <v>356</v>
      </c>
      <c r="R749" s="15" t="s">
        <v>356</v>
      </c>
      <c r="S749" s="15" t="s">
        <v>356</v>
      </c>
      <c r="T749" s="15" t="s">
        <v>604</v>
      </c>
    </row>
    <row r="750" spans="1:20" x14ac:dyDescent="0.15">
      <c r="A750" s="4" t="s">
        <v>659</v>
      </c>
      <c r="C750" s="59" t="s">
        <v>326</v>
      </c>
      <c r="D750" s="56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x14ac:dyDescent="0.15">
      <c r="A751" s="4" t="s">
        <v>659</v>
      </c>
      <c r="C751" s="5"/>
      <c r="D751" s="68" t="s">
        <v>327</v>
      </c>
      <c r="E751" s="64">
        <v>54797.58</v>
      </c>
      <c r="F751" s="64">
        <v>53957.919999999998</v>
      </c>
      <c r="G751" s="64">
        <v>44496.03</v>
      </c>
      <c r="H751" s="64">
        <v>47490.89</v>
      </c>
      <c r="I751" s="64">
        <v>39800.36</v>
      </c>
      <c r="J751" s="64">
        <v>44961.07</v>
      </c>
      <c r="K751" s="64">
        <v>36744.07</v>
      </c>
      <c r="L751" s="64">
        <v>48900.03</v>
      </c>
      <c r="M751" s="64">
        <v>39782.65</v>
      </c>
      <c r="N751" s="64">
        <v>25908.62</v>
      </c>
      <c r="O751" s="64">
        <v>47819.360000000001</v>
      </c>
      <c r="P751" s="64">
        <v>40478.67</v>
      </c>
      <c r="Q751" s="64">
        <v>47252.08</v>
      </c>
      <c r="R751" s="64">
        <v>42440.74</v>
      </c>
      <c r="S751" s="64">
        <v>46305.32</v>
      </c>
      <c r="T751" s="64">
        <v>47624.160000000003</v>
      </c>
    </row>
    <row r="752" spans="1:20" x14ac:dyDescent="0.15">
      <c r="A752" s="4" t="s">
        <v>659</v>
      </c>
      <c r="C752" s="5"/>
      <c r="D752" s="69" t="s">
        <v>328</v>
      </c>
      <c r="E752" s="64">
        <v>4829.99</v>
      </c>
      <c r="F752" s="64">
        <v>4755.9799999999996</v>
      </c>
      <c r="G752" s="64">
        <v>3921.98</v>
      </c>
      <c r="H752" s="64">
        <v>4185.96</v>
      </c>
      <c r="I752" s="64">
        <v>3508.1</v>
      </c>
      <c r="J752" s="64">
        <v>3962.97</v>
      </c>
      <c r="K752" s="64">
        <v>3238.71</v>
      </c>
      <c r="L752" s="64">
        <v>4310.16</v>
      </c>
      <c r="M752" s="64">
        <v>3506.54</v>
      </c>
      <c r="N752" s="64">
        <v>2283.65</v>
      </c>
      <c r="O752" s="64">
        <v>4214.91</v>
      </c>
      <c r="P752" s="64">
        <v>3567.88</v>
      </c>
      <c r="Q752" s="64">
        <v>4164.91</v>
      </c>
      <c r="R752" s="64">
        <v>3740.83</v>
      </c>
      <c r="S752" s="64">
        <v>4081.46</v>
      </c>
      <c r="T752" s="64">
        <v>4197.7</v>
      </c>
    </row>
    <row r="753" spans="1:20" x14ac:dyDescent="0.15">
      <c r="A753" s="4" t="s">
        <v>659</v>
      </c>
      <c r="C753" s="59" t="s">
        <v>286</v>
      </c>
      <c r="D753" s="60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</row>
    <row r="754" spans="1:20" x14ac:dyDescent="0.15">
      <c r="A754" s="4" t="s">
        <v>659</v>
      </c>
      <c r="C754" s="59"/>
      <c r="D754" s="58" t="s">
        <v>113</v>
      </c>
      <c r="E754" s="11">
        <v>0</v>
      </c>
      <c r="F754" s="11">
        <v>0</v>
      </c>
      <c r="G754" s="11">
        <v>0</v>
      </c>
      <c r="H754" s="11">
        <v>0</v>
      </c>
      <c r="I754" s="11">
        <v>0</v>
      </c>
      <c r="J754" s="11">
        <v>0</v>
      </c>
      <c r="K754" s="11">
        <v>0</v>
      </c>
      <c r="L754" s="11">
        <v>0</v>
      </c>
      <c r="M754" s="11">
        <v>0</v>
      </c>
      <c r="N754" s="11">
        <v>0</v>
      </c>
      <c r="O754" s="11">
        <v>0</v>
      </c>
      <c r="P754" s="11">
        <v>0</v>
      </c>
      <c r="Q754" s="11">
        <v>0</v>
      </c>
      <c r="R754" s="11">
        <v>0</v>
      </c>
      <c r="S754" s="11">
        <v>0</v>
      </c>
      <c r="T754" s="11">
        <v>0</v>
      </c>
    </row>
    <row r="755" spans="1:20" x14ac:dyDescent="0.15">
      <c r="A755" s="4" t="s">
        <v>659</v>
      </c>
      <c r="C755" s="59"/>
      <c r="D755" s="58" t="s">
        <v>127</v>
      </c>
      <c r="E755" s="11">
        <v>0</v>
      </c>
      <c r="F755" s="11">
        <v>0</v>
      </c>
      <c r="G755" s="11">
        <v>0</v>
      </c>
      <c r="H755" s="11">
        <v>0</v>
      </c>
      <c r="I755" s="11">
        <v>0</v>
      </c>
      <c r="J755" s="11">
        <v>0</v>
      </c>
      <c r="K755" s="11">
        <v>0</v>
      </c>
      <c r="L755" s="11">
        <v>0</v>
      </c>
      <c r="M755" s="11">
        <v>0</v>
      </c>
      <c r="N755" s="11">
        <v>0</v>
      </c>
      <c r="O755" s="11">
        <v>0</v>
      </c>
      <c r="P755" s="11">
        <v>0</v>
      </c>
      <c r="Q755" s="11">
        <v>0</v>
      </c>
      <c r="R755" s="11">
        <v>0</v>
      </c>
      <c r="S755" s="11">
        <v>0</v>
      </c>
      <c r="T755" s="11">
        <v>0</v>
      </c>
    </row>
    <row r="756" spans="1:20" x14ac:dyDescent="0.15">
      <c r="A756" s="4" t="s">
        <v>659</v>
      </c>
      <c r="C756" s="59"/>
      <c r="D756" s="58" t="s">
        <v>129</v>
      </c>
      <c r="E756" s="11">
        <v>44332.9</v>
      </c>
      <c r="F756" s="11">
        <v>44332.9</v>
      </c>
      <c r="G756" s="11">
        <v>44332.9</v>
      </c>
      <c r="H756" s="11">
        <v>44332.9</v>
      </c>
      <c r="I756" s="11">
        <v>44332.9</v>
      </c>
      <c r="J756" s="11">
        <v>44332.9</v>
      </c>
      <c r="K756" s="11">
        <v>44332.9</v>
      </c>
      <c r="L756" s="11">
        <v>44332.9</v>
      </c>
      <c r="M756" s="11">
        <v>44332.9</v>
      </c>
      <c r="N756" s="11">
        <v>44332.9</v>
      </c>
      <c r="O756" s="11">
        <v>44332.9</v>
      </c>
      <c r="P756" s="11">
        <v>44332.9</v>
      </c>
      <c r="Q756" s="11">
        <v>44332.9</v>
      </c>
      <c r="R756" s="11">
        <v>44332.9</v>
      </c>
      <c r="S756" s="11">
        <v>44332.9</v>
      </c>
      <c r="T756" s="11">
        <v>44332.9</v>
      </c>
    </row>
    <row r="757" spans="1:20" x14ac:dyDescent="0.15">
      <c r="A757" s="4" t="s">
        <v>659</v>
      </c>
      <c r="C757" s="59"/>
      <c r="D757" s="60" t="s">
        <v>285</v>
      </c>
      <c r="E757" s="11">
        <v>44332.9</v>
      </c>
      <c r="F757" s="11">
        <v>44332.9</v>
      </c>
      <c r="G757" s="11">
        <v>44332.9</v>
      </c>
      <c r="H757" s="11">
        <v>44332.9</v>
      </c>
      <c r="I757" s="11">
        <v>44332.9</v>
      </c>
      <c r="J757" s="11">
        <v>44332.9</v>
      </c>
      <c r="K757" s="11">
        <v>44332.9</v>
      </c>
      <c r="L757" s="11">
        <v>44332.9</v>
      </c>
      <c r="M757" s="11">
        <v>44332.9</v>
      </c>
      <c r="N757" s="11">
        <v>44332.9</v>
      </c>
      <c r="O757" s="11">
        <v>44332.9</v>
      </c>
      <c r="P757" s="11">
        <v>44332.9</v>
      </c>
      <c r="Q757" s="11">
        <v>44332.9</v>
      </c>
      <c r="R757" s="11">
        <v>44332.9</v>
      </c>
      <c r="S757" s="11">
        <v>44332.9</v>
      </c>
      <c r="T757" s="11">
        <v>44332.9</v>
      </c>
    </row>
    <row r="758" spans="1:20" x14ac:dyDescent="0.15">
      <c r="A758" s="4" t="s">
        <v>659</v>
      </c>
      <c r="C758" s="59" t="s">
        <v>284</v>
      </c>
      <c r="D758" s="58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</row>
    <row r="759" spans="1:20" x14ac:dyDescent="0.15">
      <c r="A759" s="4" t="s">
        <v>659</v>
      </c>
      <c r="C759" s="5"/>
      <c r="D759" s="56" t="s">
        <v>283</v>
      </c>
      <c r="E759" s="11">
        <v>1221980</v>
      </c>
      <c r="F759" s="11">
        <v>1309840</v>
      </c>
      <c r="G759" s="11">
        <v>1114830</v>
      </c>
      <c r="H759" s="11">
        <v>1127150</v>
      </c>
      <c r="I759" s="11">
        <v>464798.68400000001</v>
      </c>
      <c r="J759" s="11">
        <v>1104560</v>
      </c>
      <c r="K759" s="11">
        <v>441122.58110000001</v>
      </c>
      <c r="L759" s="11">
        <v>976691.45779999997</v>
      </c>
      <c r="M759" s="11">
        <v>1183200</v>
      </c>
      <c r="N759" s="11">
        <v>354773.75390000001</v>
      </c>
      <c r="O759" s="11">
        <v>1679220</v>
      </c>
      <c r="P759" s="11">
        <v>1176990</v>
      </c>
      <c r="Q759" s="11">
        <v>1148210</v>
      </c>
      <c r="R759" s="11">
        <v>1065140</v>
      </c>
      <c r="S759" s="11">
        <v>1098050</v>
      </c>
      <c r="T759" s="11">
        <v>931252.84369999997</v>
      </c>
    </row>
    <row r="760" spans="1:20" x14ac:dyDescent="0.15">
      <c r="A760" s="4" t="s">
        <v>659</v>
      </c>
      <c r="C760" s="5"/>
      <c r="D760" s="9" t="s">
        <v>282</v>
      </c>
      <c r="E760" s="11">
        <v>2883200</v>
      </c>
      <c r="F760" s="11">
        <v>3333260</v>
      </c>
      <c r="G760" s="11">
        <v>2679280</v>
      </c>
      <c r="H760" s="11">
        <v>2650860</v>
      </c>
      <c r="I760" s="11">
        <v>1269400</v>
      </c>
      <c r="J760" s="11">
        <v>2681060</v>
      </c>
      <c r="K760" s="11">
        <v>1211230</v>
      </c>
      <c r="L760" s="11">
        <v>2306320</v>
      </c>
      <c r="M760" s="11">
        <v>2849550</v>
      </c>
      <c r="N760" s="11">
        <v>936031.41599999997</v>
      </c>
      <c r="O760" s="11">
        <v>3995410</v>
      </c>
      <c r="P760" s="11">
        <v>2850740</v>
      </c>
      <c r="Q760" s="11">
        <v>2784520</v>
      </c>
      <c r="R760" s="11">
        <v>2605130</v>
      </c>
      <c r="S760" s="11">
        <v>2689610</v>
      </c>
      <c r="T760" s="11">
        <v>2463810</v>
      </c>
    </row>
    <row r="761" spans="1:20" x14ac:dyDescent="0.15">
      <c r="A761" s="4" t="s">
        <v>659</v>
      </c>
      <c r="C761" s="5"/>
      <c r="D761" s="56" t="s">
        <v>281</v>
      </c>
      <c r="E761" s="11">
        <v>4853.6503000000002</v>
      </c>
      <c r="F761" s="11">
        <v>4237.5164000000004</v>
      </c>
      <c r="G761" s="11">
        <v>4286.4850999999999</v>
      </c>
      <c r="H761" s="11">
        <v>4676.6814999999997</v>
      </c>
      <c r="I761" s="11">
        <v>1105.8505</v>
      </c>
      <c r="J761" s="11">
        <v>4133.1558999999997</v>
      </c>
      <c r="K761" s="11">
        <v>1059.5255</v>
      </c>
      <c r="L761" s="11">
        <v>4045.2728999999999</v>
      </c>
      <c r="M761" s="11">
        <v>4594.6385</v>
      </c>
      <c r="N761" s="11">
        <v>1137.3449000000001</v>
      </c>
      <c r="O761" s="11">
        <v>6726.7475999999997</v>
      </c>
      <c r="P761" s="11">
        <v>4528.1720999999998</v>
      </c>
      <c r="Q761" s="11">
        <v>4457.5117</v>
      </c>
      <c r="R761" s="11">
        <v>4056.1552000000001</v>
      </c>
      <c r="S761" s="11">
        <v>4190.3113999999996</v>
      </c>
      <c r="T761" s="11">
        <v>2746.8341</v>
      </c>
    </row>
    <row r="762" spans="1:20" x14ac:dyDescent="0.15">
      <c r="A762" s="4" t="s">
        <v>659</v>
      </c>
      <c r="C762" s="5"/>
      <c r="D762" s="56" t="s">
        <v>280</v>
      </c>
      <c r="E762" s="11">
        <v>17614.3262</v>
      </c>
      <c r="F762" s="11">
        <v>16982.780699999999</v>
      </c>
      <c r="G762" s="11">
        <v>13426.096799999999</v>
      </c>
      <c r="H762" s="11">
        <v>11141.572700000001</v>
      </c>
      <c r="I762" s="11">
        <v>8344.1020000000008</v>
      </c>
      <c r="J762" s="11">
        <v>15984.161700000001</v>
      </c>
      <c r="K762" s="11">
        <v>7182.9655000000002</v>
      </c>
      <c r="L762" s="11">
        <v>10786.819799999999</v>
      </c>
      <c r="M762" s="11">
        <v>10880.914500000001</v>
      </c>
      <c r="N762" s="11">
        <v>1840.7800999999999</v>
      </c>
      <c r="O762" s="11">
        <v>18600.854899999998</v>
      </c>
      <c r="P762" s="11">
        <v>10515.3079</v>
      </c>
      <c r="Q762" s="11">
        <v>6297.1926000000003</v>
      </c>
      <c r="R762" s="11">
        <v>6129.0334000000003</v>
      </c>
      <c r="S762" s="11">
        <v>5707.2163</v>
      </c>
      <c r="T762" s="11">
        <v>10682.6913</v>
      </c>
    </row>
    <row r="763" spans="1:20" x14ac:dyDescent="0.15">
      <c r="A763" s="4" t="s">
        <v>659</v>
      </c>
      <c r="C763" s="5"/>
      <c r="D763" s="56" t="s">
        <v>279</v>
      </c>
      <c r="E763" s="11">
        <v>0</v>
      </c>
      <c r="F763" s="11">
        <v>0</v>
      </c>
      <c r="G763" s="11">
        <v>0</v>
      </c>
      <c r="H763" s="11">
        <v>0</v>
      </c>
      <c r="I763" s="11">
        <v>0</v>
      </c>
      <c r="J763" s="11">
        <v>0</v>
      </c>
      <c r="K763" s="11">
        <v>0</v>
      </c>
      <c r="L763" s="11">
        <v>0</v>
      </c>
      <c r="M763" s="11">
        <v>0</v>
      </c>
      <c r="N763" s="11">
        <v>0</v>
      </c>
      <c r="O763" s="11">
        <v>0</v>
      </c>
      <c r="P763" s="11">
        <v>0</v>
      </c>
      <c r="Q763" s="11">
        <v>0</v>
      </c>
      <c r="R763" s="11">
        <v>0</v>
      </c>
      <c r="S763" s="11">
        <v>0</v>
      </c>
      <c r="T763" s="11">
        <v>0</v>
      </c>
    </row>
    <row r="764" spans="1:20" x14ac:dyDescent="0.15">
      <c r="A764" s="4" t="s">
        <v>659</v>
      </c>
      <c r="C764" s="5"/>
      <c r="D764" s="56" t="s">
        <v>278</v>
      </c>
      <c r="E764" s="57">
        <v>8.0799999999999997E-2</v>
      </c>
      <c r="F764" s="57">
        <v>4.8500000000000001E-2</v>
      </c>
      <c r="G764" s="57">
        <v>3.7100000000000001E-2</v>
      </c>
      <c r="H764" s="57">
        <v>4.1500000000000002E-2</v>
      </c>
      <c r="I764" s="57">
        <v>4.4999999999999997E-3</v>
      </c>
      <c r="J764" s="57">
        <v>3.0700000000000002E-2</v>
      </c>
      <c r="K764" s="57">
        <v>4.1000000000000003E-3</v>
      </c>
      <c r="L764" s="57">
        <v>4.4499999999999998E-2</v>
      </c>
      <c r="M764" s="57">
        <v>4.3400000000000001E-2</v>
      </c>
      <c r="N764" s="57">
        <v>8.3000000000000001E-3</v>
      </c>
      <c r="O764" s="57">
        <v>5.7299999999999997E-2</v>
      </c>
      <c r="P764" s="57">
        <v>4.2099999999999999E-2</v>
      </c>
      <c r="Q764" s="57">
        <v>4.7300000000000002E-2</v>
      </c>
      <c r="R764" s="57">
        <v>4.3799999999999999E-2</v>
      </c>
      <c r="S764" s="57">
        <v>4.3200000000000002E-2</v>
      </c>
      <c r="T764" s="57">
        <v>3.8199999999999998E-2</v>
      </c>
    </row>
    <row r="765" spans="1:20" x14ac:dyDescent="0.15">
      <c r="A765" s="4" t="s">
        <v>659</v>
      </c>
      <c r="C765" s="5"/>
      <c r="D765" s="56" t="s">
        <v>306</v>
      </c>
      <c r="E765" s="11">
        <v>2179.84</v>
      </c>
      <c r="F765" s="11">
        <v>5792.46</v>
      </c>
      <c r="G765" s="11">
        <v>99166.1</v>
      </c>
      <c r="H765" s="11">
        <v>19814.7</v>
      </c>
      <c r="I765" s="11">
        <v>50335.4</v>
      </c>
      <c r="J765" s="11">
        <v>79708.2</v>
      </c>
      <c r="K765" s="11">
        <v>43327.200000000004</v>
      </c>
      <c r="L765" s="11">
        <v>670.72323430000006</v>
      </c>
      <c r="M765" s="11">
        <v>11311.9</v>
      </c>
      <c r="N765" s="11">
        <v>24296.600000000002</v>
      </c>
      <c r="O765" s="11">
        <v>4281.42</v>
      </c>
      <c r="P765" s="11">
        <v>10931.300000000001</v>
      </c>
      <c r="Q765" s="11">
        <v>4137.13</v>
      </c>
      <c r="R765" s="11">
        <v>145321</v>
      </c>
      <c r="S765" s="11">
        <v>3748.9700000000003</v>
      </c>
      <c r="T765" s="11">
        <v>2143.08</v>
      </c>
    </row>
  </sheetData>
  <autoFilter ref="A2:B765"/>
  <mergeCells count="3">
    <mergeCell ref="C2:D2"/>
    <mergeCell ref="C257:D257"/>
    <mergeCell ref="C512:D51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2"/>
  <sheetViews>
    <sheetView workbookViewId="0">
      <selection activeCell="A37" sqref="A37"/>
    </sheetView>
  </sheetViews>
  <sheetFormatPr defaultRowHeight="10.5" x14ac:dyDescent="0.15"/>
  <sheetData>
    <row r="2" spans="1:16" ht="15.75" x14ac:dyDescent="0.15">
      <c r="A2" s="87" t="s">
        <v>51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66"/>
      <c r="N2" s="66"/>
      <c r="O2" s="66"/>
      <c r="P2" s="66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5"/>
  <sheetViews>
    <sheetView workbookViewId="0">
      <pane ySplit="1" topLeftCell="A65" activePane="bottomLeft" state="frozen"/>
      <selection pane="bottomLeft" activeCell="A82" sqref="A82:XFD84"/>
    </sheetView>
  </sheetViews>
  <sheetFormatPr defaultColWidth="10.6640625" defaultRowHeight="12.75" x14ac:dyDescent="0.2"/>
  <cols>
    <col min="1" max="2" width="10.6640625" style="55"/>
    <col min="3" max="3" width="30.6640625" style="55" customWidth="1"/>
    <col min="4" max="4" width="13.5" style="55" customWidth="1"/>
    <col min="5" max="5" width="14.33203125" style="55" customWidth="1"/>
    <col min="6" max="6" width="20.83203125" style="55" customWidth="1"/>
    <col min="7" max="30" width="5" style="55" customWidth="1"/>
    <col min="31" max="16384" width="10.6640625" style="55"/>
  </cols>
  <sheetData>
    <row r="1" spans="1:33" s="53" customFormat="1" ht="25.5" x14ac:dyDescent="0.2">
      <c r="A1" s="53" t="s">
        <v>660</v>
      </c>
      <c r="B1" s="53" t="s">
        <v>679</v>
      </c>
      <c r="C1" s="53" t="s">
        <v>114</v>
      </c>
      <c r="D1" s="53" t="s">
        <v>155</v>
      </c>
      <c r="E1" s="53" t="s">
        <v>156</v>
      </c>
      <c r="F1" s="53" t="s">
        <v>157</v>
      </c>
      <c r="G1" s="53">
        <v>1</v>
      </c>
      <c r="H1" s="53">
        <v>2</v>
      </c>
      <c r="I1" s="53">
        <v>3</v>
      </c>
      <c r="J1" s="53">
        <v>4</v>
      </c>
      <c r="K1" s="53">
        <v>5</v>
      </c>
      <c r="L1" s="53">
        <v>6</v>
      </c>
      <c r="M1" s="53">
        <v>7</v>
      </c>
      <c r="N1" s="53">
        <v>8</v>
      </c>
      <c r="O1" s="53">
        <v>9</v>
      </c>
      <c r="P1" s="53">
        <v>10</v>
      </c>
      <c r="Q1" s="53">
        <v>11</v>
      </c>
      <c r="R1" s="53">
        <v>12</v>
      </c>
      <c r="S1" s="53">
        <v>13</v>
      </c>
      <c r="T1" s="53">
        <v>14</v>
      </c>
      <c r="U1" s="53">
        <v>15</v>
      </c>
      <c r="V1" s="53">
        <v>16</v>
      </c>
      <c r="W1" s="53">
        <v>17</v>
      </c>
      <c r="X1" s="53">
        <v>18</v>
      </c>
      <c r="Y1" s="53">
        <v>19</v>
      </c>
      <c r="Z1" s="53">
        <v>20</v>
      </c>
      <c r="AA1" s="53">
        <v>21</v>
      </c>
      <c r="AB1" s="53">
        <v>22</v>
      </c>
      <c r="AC1" s="53">
        <v>23</v>
      </c>
      <c r="AD1" s="53">
        <v>24</v>
      </c>
      <c r="AE1" s="54" t="s">
        <v>27</v>
      </c>
      <c r="AF1" s="54" t="s">
        <v>28</v>
      </c>
      <c r="AG1" s="54" t="s">
        <v>29</v>
      </c>
    </row>
    <row r="2" spans="1:33" s="67" customFormat="1" x14ac:dyDescent="0.2">
      <c r="C2" s="77" t="s">
        <v>162</v>
      </c>
      <c r="D2" s="77" t="s">
        <v>163</v>
      </c>
      <c r="E2" s="77" t="s">
        <v>159</v>
      </c>
      <c r="F2" s="77" t="s">
        <v>160</v>
      </c>
      <c r="G2" s="77">
        <v>1</v>
      </c>
      <c r="H2" s="77">
        <v>1</v>
      </c>
      <c r="I2" s="77">
        <v>1</v>
      </c>
      <c r="J2" s="77">
        <v>1</v>
      </c>
      <c r="K2" s="77">
        <v>1</v>
      </c>
      <c r="L2" s="77">
        <v>1</v>
      </c>
      <c r="M2" s="77">
        <v>1</v>
      </c>
      <c r="N2" s="77">
        <v>1</v>
      </c>
      <c r="O2" s="77">
        <v>1</v>
      </c>
      <c r="P2" s="77">
        <v>1</v>
      </c>
      <c r="Q2" s="77">
        <v>1</v>
      </c>
      <c r="R2" s="77">
        <v>1</v>
      </c>
      <c r="S2" s="77">
        <v>1</v>
      </c>
      <c r="T2" s="77">
        <v>1</v>
      </c>
      <c r="U2" s="77">
        <v>1</v>
      </c>
      <c r="V2" s="77">
        <v>1</v>
      </c>
      <c r="W2" s="77">
        <v>1</v>
      </c>
      <c r="X2" s="77">
        <v>1</v>
      </c>
      <c r="Y2" s="77">
        <v>1</v>
      </c>
      <c r="Z2" s="77">
        <v>1</v>
      </c>
      <c r="AA2" s="77">
        <v>1</v>
      </c>
      <c r="AB2" s="77">
        <v>1</v>
      </c>
      <c r="AC2" s="77">
        <v>1</v>
      </c>
      <c r="AD2" s="77">
        <v>1</v>
      </c>
      <c r="AE2" s="77">
        <v>24</v>
      </c>
      <c r="AF2" s="77">
        <v>168</v>
      </c>
      <c r="AG2" s="77">
        <v>8760</v>
      </c>
    </row>
    <row r="3" spans="1:33" s="67" customFormat="1" x14ac:dyDescent="0.2">
      <c r="C3" s="77" t="s">
        <v>181</v>
      </c>
      <c r="D3" s="77" t="s">
        <v>166</v>
      </c>
      <c r="E3" s="77" t="s">
        <v>159</v>
      </c>
      <c r="F3" s="77" t="s">
        <v>160</v>
      </c>
      <c r="G3" s="77">
        <v>120</v>
      </c>
      <c r="H3" s="77">
        <v>120</v>
      </c>
      <c r="I3" s="77">
        <v>120</v>
      </c>
      <c r="J3" s="77">
        <v>120</v>
      </c>
      <c r="K3" s="77">
        <v>120</v>
      </c>
      <c r="L3" s="77">
        <v>120</v>
      </c>
      <c r="M3" s="77">
        <v>120</v>
      </c>
      <c r="N3" s="77">
        <v>120</v>
      </c>
      <c r="O3" s="77">
        <v>120</v>
      </c>
      <c r="P3" s="77">
        <v>120</v>
      </c>
      <c r="Q3" s="77">
        <v>120</v>
      </c>
      <c r="R3" s="77">
        <v>120</v>
      </c>
      <c r="S3" s="77">
        <v>120</v>
      </c>
      <c r="T3" s="77">
        <v>120</v>
      </c>
      <c r="U3" s="77">
        <v>120</v>
      </c>
      <c r="V3" s="77">
        <v>120</v>
      </c>
      <c r="W3" s="77">
        <v>120</v>
      </c>
      <c r="X3" s="77">
        <v>120</v>
      </c>
      <c r="Y3" s="77">
        <v>120</v>
      </c>
      <c r="Z3" s="77">
        <v>120</v>
      </c>
      <c r="AA3" s="77">
        <v>120</v>
      </c>
      <c r="AB3" s="77">
        <v>120</v>
      </c>
      <c r="AC3" s="77">
        <v>120</v>
      </c>
      <c r="AD3" s="77">
        <v>120</v>
      </c>
      <c r="AE3" s="77">
        <v>2880</v>
      </c>
      <c r="AF3" s="77">
        <v>20160</v>
      </c>
      <c r="AG3" s="77">
        <v>1051200</v>
      </c>
    </row>
    <row r="4" spans="1:33" s="67" customFormat="1" x14ac:dyDescent="0.2">
      <c r="C4" s="77" t="s">
        <v>165</v>
      </c>
      <c r="D4" s="77" t="s">
        <v>166</v>
      </c>
      <c r="E4" s="77" t="s">
        <v>159</v>
      </c>
      <c r="F4" s="77" t="s">
        <v>160</v>
      </c>
      <c r="G4" s="77">
        <v>0.2</v>
      </c>
      <c r="H4" s="77">
        <v>0.2</v>
      </c>
      <c r="I4" s="77">
        <v>0.2</v>
      </c>
      <c r="J4" s="77">
        <v>0.2</v>
      </c>
      <c r="K4" s="77">
        <v>0.2</v>
      </c>
      <c r="L4" s="77">
        <v>0.2</v>
      </c>
      <c r="M4" s="77">
        <v>0.2</v>
      </c>
      <c r="N4" s="77">
        <v>0.2</v>
      </c>
      <c r="O4" s="77">
        <v>0.2</v>
      </c>
      <c r="P4" s="77">
        <v>0.2</v>
      </c>
      <c r="Q4" s="77">
        <v>0.2</v>
      </c>
      <c r="R4" s="77">
        <v>0.2</v>
      </c>
      <c r="S4" s="77">
        <v>0.2</v>
      </c>
      <c r="T4" s="77">
        <v>0.2</v>
      </c>
      <c r="U4" s="77">
        <v>0.2</v>
      </c>
      <c r="V4" s="77">
        <v>0.2</v>
      </c>
      <c r="W4" s="77">
        <v>0.2</v>
      </c>
      <c r="X4" s="77">
        <v>0.2</v>
      </c>
      <c r="Y4" s="77">
        <v>0.2</v>
      </c>
      <c r="Z4" s="77">
        <v>0.2</v>
      </c>
      <c r="AA4" s="77">
        <v>0.2</v>
      </c>
      <c r="AB4" s="77">
        <v>0.2</v>
      </c>
      <c r="AC4" s="77">
        <v>0.2</v>
      </c>
      <c r="AD4" s="77">
        <v>0.2</v>
      </c>
      <c r="AE4" s="77">
        <v>4.8</v>
      </c>
      <c r="AF4" s="77">
        <v>33.6</v>
      </c>
      <c r="AG4" s="77">
        <v>1752</v>
      </c>
    </row>
    <row r="5" spans="1:33" s="67" customFormat="1" x14ac:dyDescent="0.2">
      <c r="C5" s="77" t="s">
        <v>184</v>
      </c>
      <c r="D5" s="77" t="s">
        <v>158</v>
      </c>
      <c r="E5" s="77" t="s">
        <v>159</v>
      </c>
      <c r="F5" s="77" t="s">
        <v>160</v>
      </c>
      <c r="G5" s="77">
        <v>0.05</v>
      </c>
      <c r="H5" s="77">
        <v>0.05</v>
      </c>
      <c r="I5" s="77">
        <v>0.05</v>
      </c>
      <c r="J5" s="77">
        <v>0.05</v>
      </c>
      <c r="K5" s="77">
        <v>0.1</v>
      </c>
      <c r="L5" s="77">
        <v>0.2</v>
      </c>
      <c r="M5" s="77">
        <v>0.4</v>
      </c>
      <c r="N5" s="77">
        <v>0.5</v>
      </c>
      <c r="O5" s="77">
        <v>0.5</v>
      </c>
      <c r="P5" s="77">
        <v>0.35</v>
      </c>
      <c r="Q5" s="77">
        <v>0.15</v>
      </c>
      <c r="R5" s="77">
        <v>0.15</v>
      </c>
      <c r="S5" s="77">
        <v>0.15</v>
      </c>
      <c r="T5" s="77">
        <v>0.15</v>
      </c>
      <c r="U5" s="77">
        <v>0.15</v>
      </c>
      <c r="V5" s="77">
        <v>0.15</v>
      </c>
      <c r="W5" s="77">
        <v>0.35</v>
      </c>
      <c r="X5" s="77">
        <v>0.5</v>
      </c>
      <c r="Y5" s="77">
        <v>0.5</v>
      </c>
      <c r="Z5" s="77">
        <v>0.4</v>
      </c>
      <c r="AA5" s="77">
        <v>0.4</v>
      </c>
      <c r="AB5" s="77">
        <v>0.3</v>
      </c>
      <c r="AC5" s="77">
        <v>0.2</v>
      </c>
      <c r="AD5" s="77">
        <v>0.1</v>
      </c>
      <c r="AE5" s="77">
        <v>5.9</v>
      </c>
      <c r="AF5" s="77">
        <v>41.3</v>
      </c>
      <c r="AG5" s="77">
        <v>2153.5</v>
      </c>
    </row>
    <row r="6" spans="1:33" s="67" customFormat="1" x14ac:dyDescent="0.2">
      <c r="A6" s="83" t="s">
        <v>680</v>
      </c>
      <c r="B6" s="83" t="s">
        <v>179</v>
      </c>
      <c r="C6" s="77" t="s">
        <v>137</v>
      </c>
      <c r="D6" s="77" t="s">
        <v>158</v>
      </c>
      <c r="E6" s="77" t="s">
        <v>159</v>
      </c>
      <c r="F6" s="77" t="s">
        <v>179</v>
      </c>
      <c r="G6" s="77">
        <v>0.3</v>
      </c>
      <c r="H6" s="77">
        <v>0.25</v>
      </c>
      <c r="I6" s="77">
        <v>0.2</v>
      </c>
      <c r="J6" s="77">
        <v>0.2</v>
      </c>
      <c r="K6" s="77">
        <v>0.2</v>
      </c>
      <c r="L6" s="77">
        <v>0.3</v>
      </c>
      <c r="M6" s="77">
        <v>0.5</v>
      </c>
      <c r="N6" s="77">
        <v>0.6</v>
      </c>
      <c r="O6" s="77">
        <v>0.5</v>
      </c>
      <c r="P6" s="77">
        <v>0.5</v>
      </c>
      <c r="Q6" s="77">
        <v>0.35</v>
      </c>
      <c r="R6" s="77">
        <v>0.35</v>
      </c>
      <c r="S6" s="77">
        <v>0.35</v>
      </c>
      <c r="T6" s="77">
        <v>0.35</v>
      </c>
      <c r="U6" s="77">
        <v>0.35</v>
      </c>
      <c r="V6" s="77">
        <v>0.35</v>
      </c>
      <c r="W6" s="77">
        <v>0.35</v>
      </c>
      <c r="X6" s="77">
        <v>0.35</v>
      </c>
      <c r="Y6" s="77">
        <v>0.7</v>
      </c>
      <c r="Z6" s="77">
        <v>0.9</v>
      </c>
      <c r="AA6" s="77">
        <v>0.95</v>
      </c>
      <c r="AB6" s="77">
        <v>0.9</v>
      </c>
      <c r="AC6" s="77">
        <v>0.7</v>
      </c>
      <c r="AD6" s="77">
        <v>0.4</v>
      </c>
      <c r="AE6" s="77">
        <v>10.9</v>
      </c>
      <c r="AF6" s="77">
        <v>75.25</v>
      </c>
      <c r="AG6" s="77">
        <v>3923.75</v>
      </c>
    </row>
    <row r="7" spans="1:33" s="67" customFormat="1" x14ac:dyDescent="0.2">
      <c r="B7" s="83" t="s">
        <v>30</v>
      </c>
      <c r="C7" s="77"/>
      <c r="D7" s="77"/>
      <c r="E7" s="77"/>
      <c r="F7" s="77" t="s">
        <v>30</v>
      </c>
      <c r="G7" s="77">
        <v>0.3</v>
      </c>
      <c r="H7" s="77">
        <v>0.3</v>
      </c>
      <c r="I7" s="77">
        <v>0.2</v>
      </c>
      <c r="J7" s="77">
        <v>0.2</v>
      </c>
      <c r="K7" s="77">
        <v>0.2</v>
      </c>
      <c r="L7" s="77">
        <v>0.2</v>
      </c>
      <c r="M7" s="77">
        <v>0.4</v>
      </c>
      <c r="N7" s="77">
        <v>0.4</v>
      </c>
      <c r="O7" s="77">
        <v>0.5</v>
      </c>
      <c r="P7" s="77">
        <v>0.5</v>
      </c>
      <c r="Q7" s="77">
        <v>0.4</v>
      </c>
      <c r="R7" s="77">
        <v>0.35</v>
      </c>
      <c r="S7" s="77">
        <v>0.35</v>
      </c>
      <c r="T7" s="77">
        <v>0.35</v>
      </c>
      <c r="U7" s="77">
        <v>0.35</v>
      </c>
      <c r="V7" s="77">
        <v>0.35</v>
      </c>
      <c r="W7" s="77">
        <v>0.35</v>
      </c>
      <c r="X7" s="77">
        <v>0.35</v>
      </c>
      <c r="Y7" s="77">
        <v>0.7</v>
      </c>
      <c r="Z7" s="77">
        <v>0.8</v>
      </c>
      <c r="AA7" s="77">
        <v>0.8</v>
      </c>
      <c r="AB7" s="77">
        <v>0.8</v>
      </c>
      <c r="AC7" s="77">
        <v>0.7</v>
      </c>
      <c r="AD7" s="77">
        <v>0.4</v>
      </c>
      <c r="AE7" s="77">
        <v>10.25</v>
      </c>
      <c r="AF7" s="77"/>
      <c r="AG7" s="77"/>
    </row>
    <row r="8" spans="1:33" s="67" customFormat="1" x14ac:dyDescent="0.2">
      <c r="B8" s="83" t="s">
        <v>681</v>
      </c>
      <c r="C8" s="77"/>
      <c r="D8" s="77"/>
      <c r="E8" s="77"/>
      <c r="F8" s="77" t="s">
        <v>178</v>
      </c>
      <c r="G8" s="77">
        <v>1</v>
      </c>
      <c r="H8" s="77">
        <v>1</v>
      </c>
      <c r="I8" s="77">
        <v>1</v>
      </c>
      <c r="J8" s="77">
        <v>1</v>
      </c>
      <c r="K8" s="77">
        <v>1</v>
      </c>
      <c r="L8" s="77">
        <v>1</v>
      </c>
      <c r="M8" s="77">
        <v>1</v>
      </c>
      <c r="N8" s="77">
        <v>1</v>
      </c>
      <c r="O8" s="77">
        <v>1</v>
      </c>
      <c r="P8" s="77">
        <v>1</v>
      </c>
      <c r="Q8" s="77">
        <v>1</v>
      </c>
      <c r="R8" s="77">
        <v>1</v>
      </c>
      <c r="S8" s="77">
        <v>1</v>
      </c>
      <c r="T8" s="77">
        <v>1</v>
      </c>
      <c r="U8" s="77">
        <v>1</v>
      </c>
      <c r="V8" s="77">
        <v>1</v>
      </c>
      <c r="W8" s="77">
        <v>1</v>
      </c>
      <c r="X8" s="77">
        <v>1</v>
      </c>
      <c r="Y8" s="77">
        <v>1</v>
      </c>
      <c r="Z8" s="77">
        <v>1</v>
      </c>
      <c r="AA8" s="77">
        <v>1</v>
      </c>
      <c r="AB8" s="77">
        <v>1</v>
      </c>
      <c r="AC8" s="77">
        <v>1</v>
      </c>
      <c r="AD8" s="77">
        <v>1</v>
      </c>
      <c r="AE8" s="77">
        <v>24</v>
      </c>
      <c r="AF8" s="77"/>
      <c r="AG8" s="77"/>
    </row>
    <row r="9" spans="1:33" s="67" customFormat="1" x14ac:dyDescent="0.2">
      <c r="C9" s="77"/>
      <c r="D9" s="77"/>
      <c r="E9" s="77"/>
      <c r="F9" s="77" t="s">
        <v>31</v>
      </c>
      <c r="G9" s="77">
        <v>0</v>
      </c>
      <c r="H9" s="77">
        <v>0</v>
      </c>
      <c r="I9" s="77">
        <v>0</v>
      </c>
      <c r="J9" s="77">
        <v>0</v>
      </c>
      <c r="K9" s="77">
        <v>0</v>
      </c>
      <c r="L9" s="77">
        <v>0</v>
      </c>
      <c r="M9" s="77">
        <v>0</v>
      </c>
      <c r="N9" s="77">
        <v>0</v>
      </c>
      <c r="O9" s="77">
        <v>0</v>
      </c>
      <c r="P9" s="77">
        <v>0</v>
      </c>
      <c r="Q9" s="77">
        <v>0</v>
      </c>
      <c r="R9" s="77">
        <v>0</v>
      </c>
      <c r="S9" s="77">
        <v>0</v>
      </c>
      <c r="T9" s="77">
        <v>0</v>
      </c>
      <c r="U9" s="77">
        <v>0</v>
      </c>
      <c r="V9" s="77">
        <v>0</v>
      </c>
      <c r="W9" s="77">
        <v>0</v>
      </c>
      <c r="X9" s="77">
        <v>0</v>
      </c>
      <c r="Y9" s="77">
        <v>0</v>
      </c>
      <c r="Z9" s="77">
        <v>0</v>
      </c>
      <c r="AA9" s="77">
        <v>0</v>
      </c>
      <c r="AB9" s="77">
        <v>0</v>
      </c>
      <c r="AC9" s="77">
        <v>0</v>
      </c>
      <c r="AD9" s="77">
        <v>0</v>
      </c>
      <c r="AE9" s="77">
        <v>0</v>
      </c>
      <c r="AF9" s="77"/>
      <c r="AG9" s="77"/>
    </row>
    <row r="10" spans="1:33" s="67" customFormat="1" x14ac:dyDescent="0.2">
      <c r="C10" s="77"/>
      <c r="D10" s="77"/>
      <c r="E10" s="77"/>
      <c r="F10" s="77" t="s">
        <v>183</v>
      </c>
      <c r="G10" s="77">
        <v>0.4</v>
      </c>
      <c r="H10" s="77">
        <v>0.4</v>
      </c>
      <c r="I10" s="77">
        <v>0.3</v>
      </c>
      <c r="J10" s="77">
        <v>0.3</v>
      </c>
      <c r="K10" s="77">
        <v>0.3</v>
      </c>
      <c r="L10" s="77">
        <v>0.3</v>
      </c>
      <c r="M10" s="77">
        <v>0.4</v>
      </c>
      <c r="N10" s="77">
        <v>0.5</v>
      </c>
      <c r="O10" s="77">
        <v>0.5</v>
      </c>
      <c r="P10" s="77">
        <v>0.4</v>
      </c>
      <c r="Q10" s="77">
        <v>0.4</v>
      </c>
      <c r="R10" s="77">
        <v>0.4</v>
      </c>
      <c r="S10" s="77">
        <v>0.4</v>
      </c>
      <c r="T10" s="77">
        <v>0.3</v>
      </c>
      <c r="U10" s="77">
        <v>0.3</v>
      </c>
      <c r="V10" s="77">
        <v>0.3</v>
      </c>
      <c r="W10" s="77">
        <v>0.3</v>
      </c>
      <c r="X10" s="77">
        <v>0.3</v>
      </c>
      <c r="Y10" s="77">
        <v>0.6</v>
      </c>
      <c r="Z10" s="77">
        <v>0.8</v>
      </c>
      <c r="AA10" s="77">
        <v>0.9</v>
      </c>
      <c r="AB10" s="77">
        <v>0.7</v>
      </c>
      <c r="AC10" s="77">
        <v>0.6</v>
      </c>
      <c r="AD10" s="77">
        <v>0.4</v>
      </c>
      <c r="AE10" s="77">
        <v>10.5</v>
      </c>
      <c r="AF10" s="77"/>
      <c r="AG10" s="77"/>
    </row>
    <row r="11" spans="1:33" s="67" customFormat="1" x14ac:dyDescent="0.2">
      <c r="A11" s="83" t="s">
        <v>682</v>
      </c>
      <c r="B11" s="83" t="s">
        <v>179</v>
      </c>
      <c r="C11" s="77" t="s">
        <v>135</v>
      </c>
      <c r="D11" s="77" t="s">
        <v>158</v>
      </c>
      <c r="E11" s="77" t="s">
        <v>159</v>
      </c>
      <c r="F11" s="77" t="s">
        <v>179</v>
      </c>
      <c r="G11" s="77">
        <v>0.2</v>
      </c>
      <c r="H11" s="77">
        <v>0.15</v>
      </c>
      <c r="I11" s="77">
        <v>0.1</v>
      </c>
      <c r="J11" s="77">
        <v>0.1</v>
      </c>
      <c r="K11" s="77">
        <v>0.1</v>
      </c>
      <c r="L11" s="77">
        <v>0.2</v>
      </c>
      <c r="M11" s="77">
        <v>0.4</v>
      </c>
      <c r="N11" s="77">
        <v>0.5</v>
      </c>
      <c r="O11" s="77">
        <v>0.4</v>
      </c>
      <c r="P11" s="77">
        <v>0.4</v>
      </c>
      <c r="Q11" s="77">
        <v>0.25</v>
      </c>
      <c r="R11" s="77">
        <v>0.25</v>
      </c>
      <c r="S11" s="77">
        <v>0.25</v>
      </c>
      <c r="T11" s="77">
        <v>0.25</v>
      </c>
      <c r="U11" s="77">
        <v>0.25</v>
      </c>
      <c r="V11" s="77">
        <v>0.25</v>
      </c>
      <c r="W11" s="77">
        <v>0.25</v>
      </c>
      <c r="X11" s="77">
        <v>0.25</v>
      </c>
      <c r="Y11" s="77">
        <v>0.6</v>
      </c>
      <c r="Z11" s="77">
        <v>0.8</v>
      </c>
      <c r="AA11" s="77">
        <v>0.9</v>
      </c>
      <c r="AB11" s="77">
        <v>0.8</v>
      </c>
      <c r="AC11" s="77">
        <v>0.6</v>
      </c>
      <c r="AD11" s="77">
        <v>0.3</v>
      </c>
      <c r="AE11" s="77">
        <v>8.5500000000000007</v>
      </c>
      <c r="AF11" s="77">
        <v>58.7</v>
      </c>
      <c r="AG11" s="77">
        <v>3060.79</v>
      </c>
    </row>
    <row r="12" spans="1:33" s="67" customFormat="1" x14ac:dyDescent="0.2">
      <c r="B12" s="83" t="s">
        <v>30</v>
      </c>
      <c r="C12" s="77"/>
      <c r="D12" s="77"/>
      <c r="E12" s="77"/>
      <c r="F12" s="77" t="s">
        <v>30</v>
      </c>
      <c r="G12" s="77">
        <v>0.2</v>
      </c>
      <c r="H12" s="77">
        <v>0.2</v>
      </c>
      <c r="I12" s="77">
        <v>0.1</v>
      </c>
      <c r="J12" s="77">
        <v>0.1</v>
      </c>
      <c r="K12" s="77">
        <v>0.1</v>
      </c>
      <c r="L12" s="77">
        <v>0.1</v>
      </c>
      <c r="M12" s="77">
        <v>0.3</v>
      </c>
      <c r="N12" s="77">
        <v>0.3</v>
      </c>
      <c r="O12" s="77">
        <v>0.4</v>
      </c>
      <c r="P12" s="77">
        <v>0.4</v>
      </c>
      <c r="Q12" s="77">
        <v>0.3</v>
      </c>
      <c r="R12" s="77">
        <v>0.25</v>
      </c>
      <c r="S12" s="77">
        <v>0.25</v>
      </c>
      <c r="T12" s="77">
        <v>0.25</v>
      </c>
      <c r="U12" s="77">
        <v>0.25</v>
      </c>
      <c r="V12" s="77">
        <v>0.25</v>
      </c>
      <c r="W12" s="77">
        <v>0.25</v>
      </c>
      <c r="X12" s="77">
        <v>0.25</v>
      </c>
      <c r="Y12" s="77">
        <v>0.6</v>
      </c>
      <c r="Z12" s="77">
        <v>0.7</v>
      </c>
      <c r="AA12" s="77">
        <v>0.7</v>
      </c>
      <c r="AB12" s="77">
        <v>0.7</v>
      </c>
      <c r="AC12" s="77">
        <v>0.6</v>
      </c>
      <c r="AD12" s="77">
        <v>0.3</v>
      </c>
      <c r="AE12" s="77">
        <v>7.85</v>
      </c>
      <c r="AF12" s="77"/>
      <c r="AG12" s="77"/>
    </row>
    <row r="13" spans="1:33" s="67" customFormat="1" x14ac:dyDescent="0.2">
      <c r="B13" s="83" t="s">
        <v>681</v>
      </c>
      <c r="C13" s="77"/>
      <c r="D13" s="77"/>
      <c r="E13" s="77"/>
      <c r="F13" s="77" t="s">
        <v>178</v>
      </c>
      <c r="G13" s="77">
        <v>1</v>
      </c>
      <c r="H13" s="77">
        <v>1</v>
      </c>
      <c r="I13" s="77">
        <v>1</v>
      </c>
      <c r="J13" s="77">
        <v>1</v>
      </c>
      <c r="K13" s="77">
        <v>1</v>
      </c>
      <c r="L13" s="77">
        <v>1</v>
      </c>
      <c r="M13" s="77">
        <v>1</v>
      </c>
      <c r="N13" s="77">
        <v>1</v>
      </c>
      <c r="O13" s="77">
        <v>1</v>
      </c>
      <c r="P13" s="77">
        <v>1</v>
      </c>
      <c r="Q13" s="77">
        <v>1</v>
      </c>
      <c r="R13" s="77">
        <v>1</v>
      </c>
      <c r="S13" s="77">
        <v>1</v>
      </c>
      <c r="T13" s="77">
        <v>1</v>
      </c>
      <c r="U13" s="77">
        <v>1</v>
      </c>
      <c r="V13" s="77">
        <v>1</v>
      </c>
      <c r="W13" s="77">
        <v>1</v>
      </c>
      <c r="X13" s="77">
        <v>1</v>
      </c>
      <c r="Y13" s="77">
        <v>1</v>
      </c>
      <c r="Z13" s="77">
        <v>1</v>
      </c>
      <c r="AA13" s="77">
        <v>1</v>
      </c>
      <c r="AB13" s="77">
        <v>1</v>
      </c>
      <c r="AC13" s="77">
        <v>1</v>
      </c>
      <c r="AD13" s="77">
        <v>1</v>
      </c>
      <c r="AE13" s="77">
        <v>24</v>
      </c>
      <c r="AF13" s="77"/>
      <c r="AG13" s="77"/>
    </row>
    <row r="14" spans="1:33" s="67" customFormat="1" x14ac:dyDescent="0.2">
      <c r="C14" s="77"/>
      <c r="D14" s="77"/>
      <c r="E14" s="77"/>
      <c r="F14" s="77" t="s">
        <v>31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  <c r="U14" s="77">
        <v>0</v>
      </c>
      <c r="V14" s="77">
        <v>0</v>
      </c>
      <c r="W14" s="77">
        <v>0</v>
      </c>
      <c r="X14" s="77">
        <v>0</v>
      </c>
      <c r="Y14" s="77">
        <v>0</v>
      </c>
      <c r="Z14" s="77">
        <v>0</v>
      </c>
      <c r="AA14" s="77">
        <v>0</v>
      </c>
      <c r="AB14" s="77">
        <v>0</v>
      </c>
      <c r="AC14" s="77">
        <v>0</v>
      </c>
      <c r="AD14" s="77">
        <v>0</v>
      </c>
      <c r="AE14" s="77">
        <v>0</v>
      </c>
      <c r="AF14" s="77"/>
      <c r="AG14" s="77"/>
    </row>
    <row r="15" spans="1:33" s="67" customFormat="1" x14ac:dyDescent="0.2">
      <c r="C15" s="77"/>
      <c r="D15" s="77"/>
      <c r="E15" s="77"/>
      <c r="F15" s="77" t="s">
        <v>183</v>
      </c>
      <c r="G15" s="77">
        <v>0.3</v>
      </c>
      <c r="H15" s="77">
        <v>0.3</v>
      </c>
      <c r="I15" s="77">
        <v>0.2</v>
      </c>
      <c r="J15" s="77">
        <v>0.2</v>
      </c>
      <c r="K15" s="77">
        <v>0.2</v>
      </c>
      <c r="L15" s="77">
        <v>0.2</v>
      </c>
      <c r="M15" s="77">
        <v>0.3</v>
      </c>
      <c r="N15" s="77">
        <v>0.4</v>
      </c>
      <c r="O15" s="77">
        <v>0.4</v>
      </c>
      <c r="P15" s="77">
        <v>0.3</v>
      </c>
      <c r="Q15" s="77">
        <v>0.3</v>
      </c>
      <c r="R15" s="77">
        <v>0.3</v>
      </c>
      <c r="S15" s="77">
        <v>0.3</v>
      </c>
      <c r="T15" s="77">
        <v>0.2</v>
      </c>
      <c r="U15" s="77">
        <v>0.2</v>
      </c>
      <c r="V15" s="77">
        <v>0.2</v>
      </c>
      <c r="W15" s="77">
        <v>0.2</v>
      </c>
      <c r="X15" s="77">
        <v>0.2</v>
      </c>
      <c r="Y15" s="77">
        <v>0.5</v>
      </c>
      <c r="Z15" s="77">
        <v>0.7</v>
      </c>
      <c r="AA15" s="77">
        <v>0.8</v>
      </c>
      <c r="AB15" s="77">
        <v>0.6</v>
      </c>
      <c r="AC15" s="77">
        <v>0.5</v>
      </c>
      <c r="AD15" s="77">
        <v>0.3</v>
      </c>
      <c r="AE15" s="77">
        <v>8.1</v>
      </c>
      <c r="AF15" s="77"/>
      <c r="AG15" s="77"/>
    </row>
    <row r="16" spans="1:33" s="67" customFormat="1" x14ac:dyDescent="0.2">
      <c r="A16" s="83" t="s">
        <v>683</v>
      </c>
      <c r="B16" s="83" t="s">
        <v>179</v>
      </c>
      <c r="C16" s="77" t="s">
        <v>136</v>
      </c>
      <c r="D16" s="77" t="s">
        <v>158</v>
      </c>
      <c r="E16" s="77" t="s">
        <v>159</v>
      </c>
      <c r="F16" s="77" t="s">
        <v>179</v>
      </c>
      <c r="G16" s="77">
        <v>0.9</v>
      </c>
      <c r="H16" s="77">
        <v>0.9</v>
      </c>
      <c r="I16" s="77">
        <v>0.9</v>
      </c>
      <c r="J16" s="77">
        <v>0.9</v>
      </c>
      <c r="K16" s="77">
        <v>0.9</v>
      </c>
      <c r="L16" s="77">
        <v>0.9</v>
      </c>
      <c r="M16" s="77">
        <v>0.7</v>
      </c>
      <c r="N16" s="77">
        <v>0.4</v>
      </c>
      <c r="O16" s="77">
        <v>0.4</v>
      </c>
      <c r="P16" s="77">
        <v>0.2</v>
      </c>
      <c r="Q16" s="77">
        <v>0.2</v>
      </c>
      <c r="R16" s="77">
        <v>0.2</v>
      </c>
      <c r="S16" s="77">
        <v>0.2</v>
      </c>
      <c r="T16" s="77">
        <v>0.2</v>
      </c>
      <c r="U16" s="77">
        <v>0.2</v>
      </c>
      <c r="V16" s="77">
        <v>0.3</v>
      </c>
      <c r="W16" s="77">
        <v>0.5</v>
      </c>
      <c r="X16" s="77">
        <v>0.5</v>
      </c>
      <c r="Y16" s="77">
        <v>0.5</v>
      </c>
      <c r="Z16" s="77">
        <v>0.7</v>
      </c>
      <c r="AA16" s="77">
        <v>0.7</v>
      </c>
      <c r="AB16" s="77">
        <v>0.8</v>
      </c>
      <c r="AC16" s="77">
        <v>0.9</v>
      </c>
      <c r="AD16" s="77">
        <v>0.9</v>
      </c>
      <c r="AE16" s="77">
        <v>13.9</v>
      </c>
      <c r="AF16" s="77">
        <v>96.4</v>
      </c>
      <c r="AG16" s="77">
        <v>5026.57</v>
      </c>
    </row>
    <row r="17" spans="2:33" s="67" customFormat="1" x14ac:dyDescent="0.2">
      <c r="B17" s="83" t="s">
        <v>30</v>
      </c>
      <c r="C17" s="77"/>
      <c r="D17" s="77"/>
      <c r="E17" s="77"/>
      <c r="F17" s="77" t="s">
        <v>178</v>
      </c>
      <c r="G17" s="77">
        <v>1</v>
      </c>
      <c r="H17" s="77">
        <v>1</v>
      </c>
      <c r="I17" s="77">
        <v>1</v>
      </c>
      <c r="J17" s="77">
        <v>1</v>
      </c>
      <c r="K17" s="77">
        <v>1</v>
      </c>
      <c r="L17" s="77">
        <v>1</v>
      </c>
      <c r="M17" s="77">
        <v>1</v>
      </c>
      <c r="N17" s="77">
        <v>1</v>
      </c>
      <c r="O17" s="77">
        <v>1</v>
      </c>
      <c r="P17" s="77">
        <v>1</v>
      </c>
      <c r="Q17" s="77">
        <v>1</v>
      </c>
      <c r="R17" s="77">
        <v>1</v>
      </c>
      <c r="S17" s="77">
        <v>1</v>
      </c>
      <c r="T17" s="77">
        <v>1</v>
      </c>
      <c r="U17" s="77">
        <v>1</v>
      </c>
      <c r="V17" s="77">
        <v>1</v>
      </c>
      <c r="W17" s="77">
        <v>1</v>
      </c>
      <c r="X17" s="77">
        <v>1</v>
      </c>
      <c r="Y17" s="77">
        <v>1</v>
      </c>
      <c r="Z17" s="77">
        <v>1</v>
      </c>
      <c r="AA17" s="77">
        <v>1</v>
      </c>
      <c r="AB17" s="77">
        <v>1</v>
      </c>
      <c r="AC17" s="77">
        <v>1</v>
      </c>
      <c r="AD17" s="77">
        <v>1</v>
      </c>
      <c r="AE17" s="77">
        <v>24</v>
      </c>
      <c r="AF17" s="77"/>
      <c r="AG17" s="77"/>
    </row>
    <row r="18" spans="2:33" s="67" customFormat="1" x14ac:dyDescent="0.2">
      <c r="B18" s="83" t="s">
        <v>681</v>
      </c>
      <c r="C18" s="77"/>
      <c r="D18" s="77"/>
      <c r="E18" s="77"/>
      <c r="F18" s="77" t="s">
        <v>30</v>
      </c>
      <c r="G18" s="77">
        <v>0.9</v>
      </c>
      <c r="H18" s="77">
        <v>0.9</v>
      </c>
      <c r="I18" s="77">
        <v>0.9</v>
      </c>
      <c r="J18" s="77">
        <v>0.9</v>
      </c>
      <c r="K18" s="77">
        <v>0.9</v>
      </c>
      <c r="L18" s="77">
        <v>0.9</v>
      </c>
      <c r="M18" s="77">
        <v>0.7</v>
      </c>
      <c r="N18" s="77">
        <v>0.5</v>
      </c>
      <c r="O18" s="77">
        <v>0.5</v>
      </c>
      <c r="P18" s="77">
        <v>0.3</v>
      </c>
      <c r="Q18" s="77">
        <v>0.3</v>
      </c>
      <c r="R18" s="77">
        <v>0.3</v>
      </c>
      <c r="S18" s="77">
        <v>0.3</v>
      </c>
      <c r="T18" s="77">
        <v>0.3</v>
      </c>
      <c r="U18" s="77">
        <v>0.3</v>
      </c>
      <c r="V18" s="77">
        <v>0.3</v>
      </c>
      <c r="W18" s="77">
        <v>0.3</v>
      </c>
      <c r="X18" s="77">
        <v>0.5</v>
      </c>
      <c r="Y18" s="77">
        <v>0.6</v>
      </c>
      <c r="Z18" s="77">
        <v>0.6</v>
      </c>
      <c r="AA18" s="77">
        <v>0.6</v>
      </c>
      <c r="AB18" s="77">
        <v>0.7</v>
      </c>
      <c r="AC18" s="77">
        <v>0.7</v>
      </c>
      <c r="AD18" s="77">
        <v>0.7</v>
      </c>
      <c r="AE18" s="77">
        <v>13.9</v>
      </c>
      <c r="AF18" s="77"/>
      <c r="AG18" s="77"/>
    </row>
    <row r="19" spans="2:33" s="67" customFormat="1" x14ac:dyDescent="0.2">
      <c r="C19" s="77"/>
      <c r="D19" s="77"/>
      <c r="E19" s="77"/>
      <c r="F19" s="77" t="s">
        <v>31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  <c r="T19" s="77">
        <v>0</v>
      </c>
      <c r="U19" s="77">
        <v>0</v>
      </c>
      <c r="V19" s="77">
        <v>0</v>
      </c>
      <c r="W19" s="77">
        <v>0</v>
      </c>
      <c r="X19" s="77">
        <v>0</v>
      </c>
      <c r="Y19" s="77">
        <v>0</v>
      </c>
      <c r="Z19" s="77">
        <v>0</v>
      </c>
      <c r="AA19" s="77">
        <v>0</v>
      </c>
      <c r="AB19" s="77">
        <v>0</v>
      </c>
      <c r="AC19" s="77">
        <v>0</v>
      </c>
      <c r="AD19" s="77">
        <v>0</v>
      </c>
      <c r="AE19" s="77">
        <v>0</v>
      </c>
      <c r="AF19" s="77"/>
      <c r="AG19" s="77"/>
    </row>
    <row r="20" spans="2:33" s="67" customFormat="1" x14ac:dyDescent="0.2">
      <c r="C20" s="77"/>
      <c r="D20" s="77"/>
      <c r="E20" s="77"/>
      <c r="F20" s="77" t="s">
        <v>183</v>
      </c>
      <c r="G20" s="77">
        <v>0.7</v>
      </c>
      <c r="H20" s="77">
        <v>0.7</v>
      </c>
      <c r="I20" s="77">
        <v>0.7</v>
      </c>
      <c r="J20" s="77">
        <v>0.7</v>
      </c>
      <c r="K20" s="77">
        <v>0.7</v>
      </c>
      <c r="L20" s="77">
        <v>0.7</v>
      </c>
      <c r="M20" s="77">
        <v>0.7</v>
      </c>
      <c r="N20" s="77">
        <v>0.7</v>
      </c>
      <c r="O20" s="77">
        <v>0.5</v>
      </c>
      <c r="P20" s="77">
        <v>0.5</v>
      </c>
      <c r="Q20" s="77">
        <v>0.5</v>
      </c>
      <c r="R20" s="77">
        <v>0.3</v>
      </c>
      <c r="S20" s="77">
        <v>0.3</v>
      </c>
      <c r="T20" s="77">
        <v>0.2</v>
      </c>
      <c r="U20" s="77">
        <v>0.2</v>
      </c>
      <c r="V20" s="77">
        <v>0.2</v>
      </c>
      <c r="W20" s="77">
        <v>0.3</v>
      </c>
      <c r="X20" s="77">
        <v>0.4</v>
      </c>
      <c r="Y20" s="77">
        <v>0.4</v>
      </c>
      <c r="Z20" s="77">
        <v>0.6</v>
      </c>
      <c r="AA20" s="77">
        <v>0.6</v>
      </c>
      <c r="AB20" s="77">
        <v>0.8</v>
      </c>
      <c r="AC20" s="77">
        <v>0.8</v>
      </c>
      <c r="AD20" s="77">
        <v>0.8</v>
      </c>
      <c r="AE20" s="77">
        <v>13</v>
      </c>
      <c r="AF20" s="77"/>
      <c r="AG20" s="77"/>
    </row>
    <row r="21" spans="2:33" s="67" customFormat="1" x14ac:dyDescent="0.2">
      <c r="C21" s="77" t="s">
        <v>167</v>
      </c>
      <c r="D21" s="77" t="s">
        <v>166</v>
      </c>
      <c r="E21" s="77" t="s">
        <v>168</v>
      </c>
      <c r="F21" s="77" t="s">
        <v>160</v>
      </c>
      <c r="G21" s="77">
        <v>1</v>
      </c>
      <c r="H21" s="77">
        <v>1</v>
      </c>
      <c r="I21" s="77">
        <v>1</v>
      </c>
      <c r="J21" s="77">
        <v>1</v>
      </c>
      <c r="K21" s="77">
        <v>1</v>
      </c>
      <c r="L21" s="77">
        <v>1</v>
      </c>
      <c r="M21" s="77">
        <v>1</v>
      </c>
      <c r="N21" s="77">
        <v>1</v>
      </c>
      <c r="O21" s="77">
        <v>1</v>
      </c>
      <c r="P21" s="77">
        <v>1</v>
      </c>
      <c r="Q21" s="77">
        <v>1</v>
      </c>
      <c r="R21" s="77">
        <v>1</v>
      </c>
      <c r="S21" s="77">
        <v>1</v>
      </c>
      <c r="T21" s="77">
        <v>1</v>
      </c>
      <c r="U21" s="77">
        <v>1</v>
      </c>
      <c r="V21" s="77">
        <v>1</v>
      </c>
      <c r="W21" s="77">
        <v>1</v>
      </c>
      <c r="X21" s="77">
        <v>1</v>
      </c>
      <c r="Y21" s="77">
        <v>1</v>
      </c>
      <c r="Z21" s="77">
        <v>1</v>
      </c>
      <c r="AA21" s="77">
        <v>1</v>
      </c>
      <c r="AB21" s="77">
        <v>1</v>
      </c>
      <c r="AC21" s="77">
        <v>1</v>
      </c>
      <c r="AD21" s="77">
        <v>1</v>
      </c>
      <c r="AE21" s="77">
        <v>24</v>
      </c>
      <c r="AF21" s="77">
        <v>168</v>
      </c>
      <c r="AG21" s="77">
        <v>6924</v>
      </c>
    </row>
    <row r="22" spans="2:33" s="67" customFormat="1" x14ac:dyDescent="0.2">
      <c r="C22" s="77"/>
      <c r="D22" s="77"/>
      <c r="E22" s="77" t="s">
        <v>169</v>
      </c>
      <c r="F22" s="77" t="s">
        <v>160</v>
      </c>
      <c r="G22" s="77">
        <v>0.5</v>
      </c>
      <c r="H22" s="77">
        <v>0.5</v>
      </c>
      <c r="I22" s="77">
        <v>0.5</v>
      </c>
      <c r="J22" s="77">
        <v>0.5</v>
      </c>
      <c r="K22" s="77">
        <v>0.5</v>
      </c>
      <c r="L22" s="77">
        <v>0.5</v>
      </c>
      <c r="M22" s="77">
        <v>0.5</v>
      </c>
      <c r="N22" s="77">
        <v>0.5</v>
      </c>
      <c r="O22" s="77">
        <v>0.5</v>
      </c>
      <c r="P22" s="77">
        <v>0.5</v>
      </c>
      <c r="Q22" s="77">
        <v>0.5</v>
      </c>
      <c r="R22" s="77">
        <v>0.5</v>
      </c>
      <c r="S22" s="77">
        <v>0.5</v>
      </c>
      <c r="T22" s="77">
        <v>0.5</v>
      </c>
      <c r="U22" s="77">
        <v>0.5</v>
      </c>
      <c r="V22" s="77">
        <v>0.5</v>
      </c>
      <c r="W22" s="77">
        <v>0.5</v>
      </c>
      <c r="X22" s="77">
        <v>0.5</v>
      </c>
      <c r="Y22" s="77">
        <v>0.5</v>
      </c>
      <c r="Z22" s="77">
        <v>0.5</v>
      </c>
      <c r="AA22" s="77">
        <v>0.5</v>
      </c>
      <c r="AB22" s="77">
        <v>0.5</v>
      </c>
      <c r="AC22" s="77">
        <v>0.5</v>
      </c>
      <c r="AD22" s="77">
        <v>0.5</v>
      </c>
      <c r="AE22" s="77">
        <v>12</v>
      </c>
      <c r="AF22" s="77">
        <v>84</v>
      </c>
      <c r="AG22" s="77"/>
    </row>
    <row r="23" spans="2:33" s="67" customFormat="1" x14ac:dyDescent="0.2">
      <c r="C23" s="77"/>
      <c r="D23" s="77"/>
      <c r="E23" s="77" t="s">
        <v>159</v>
      </c>
      <c r="F23" s="77" t="s">
        <v>160</v>
      </c>
      <c r="G23" s="77">
        <v>1</v>
      </c>
      <c r="H23" s="77">
        <v>1</v>
      </c>
      <c r="I23" s="77">
        <v>1</v>
      </c>
      <c r="J23" s="77">
        <v>1</v>
      </c>
      <c r="K23" s="77">
        <v>1</v>
      </c>
      <c r="L23" s="77">
        <v>1</v>
      </c>
      <c r="M23" s="77">
        <v>1</v>
      </c>
      <c r="N23" s="77">
        <v>1</v>
      </c>
      <c r="O23" s="77">
        <v>1</v>
      </c>
      <c r="P23" s="77">
        <v>1</v>
      </c>
      <c r="Q23" s="77">
        <v>1</v>
      </c>
      <c r="R23" s="77">
        <v>1</v>
      </c>
      <c r="S23" s="77">
        <v>1</v>
      </c>
      <c r="T23" s="77">
        <v>1</v>
      </c>
      <c r="U23" s="77">
        <v>1</v>
      </c>
      <c r="V23" s="77">
        <v>1</v>
      </c>
      <c r="W23" s="77">
        <v>1</v>
      </c>
      <c r="X23" s="77">
        <v>1</v>
      </c>
      <c r="Y23" s="77">
        <v>1</v>
      </c>
      <c r="Z23" s="77">
        <v>1</v>
      </c>
      <c r="AA23" s="77">
        <v>1</v>
      </c>
      <c r="AB23" s="77">
        <v>1</v>
      </c>
      <c r="AC23" s="77">
        <v>1</v>
      </c>
      <c r="AD23" s="77">
        <v>1</v>
      </c>
      <c r="AE23" s="77">
        <v>24</v>
      </c>
      <c r="AF23" s="77">
        <v>168</v>
      </c>
      <c r="AG23" s="77"/>
    </row>
    <row r="24" spans="2:33" s="67" customFormat="1" x14ac:dyDescent="0.2">
      <c r="C24" s="77" t="s">
        <v>36</v>
      </c>
      <c r="D24" s="77" t="s">
        <v>158</v>
      </c>
      <c r="E24" s="77" t="s">
        <v>159</v>
      </c>
      <c r="F24" s="77" t="s">
        <v>179</v>
      </c>
      <c r="G24" s="77">
        <v>0.2</v>
      </c>
      <c r="H24" s="77">
        <v>0.2</v>
      </c>
      <c r="I24" s="77">
        <v>0.2</v>
      </c>
      <c r="J24" s="77">
        <v>0.2</v>
      </c>
      <c r="K24" s="77">
        <v>0.2</v>
      </c>
      <c r="L24" s="77">
        <v>0.2</v>
      </c>
      <c r="M24" s="77">
        <v>0.62</v>
      </c>
      <c r="N24" s="77">
        <v>0.9</v>
      </c>
      <c r="O24" s="77">
        <v>0.43</v>
      </c>
      <c r="P24" s="77">
        <v>0.43</v>
      </c>
      <c r="Q24" s="77">
        <v>0.26</v>
      </c>
      <c r="R24" s="77">
        <v>0.26</v>
      </c>
      <c r="S24" s="77">
        <v>0.26</v>
      </c>
      <c r="T24" s="77">
        <v>0.26</v>
      </c>
      <c r="U24" s="77">
        <v>0.26</v>
      </c>
      <c r="V24" s="77">
        <v>0.26</v>
      </c>
      <c r="W24" s="77">
        <v>0.26</v>
      </c>
      <c r="X24" s="77">
        <v>0.51</v>
      </c>
      <c r="Y24" s="77">
        <v>0.51</v>
      </c>
      <c r="Z24" s="77">
        <v>0.49</v>
      </c>
      <c r="AA24" s="77">
        <v>0.66</v>
      </c>
      <c r="AB24" s="77">
        <v>0.7</v>
      </c>
      <c r="AC24" s="77">
        <v>0.35</v>
      </c>
      <c r="AD24" s="77">
        <v>0.2</v>
      </c>
      <c r="AE24" s="77">
        <v>8.82</v>
      </c>
      <c r="AF24" s="77">
        <v>53.11</v>
      </c>
      <c r="AG24" s="77">
        <v>2769.31</v>
      </c>
    </row>
    <row r="25" spans="2:33" s="67" customFormat="1" x14ac:dyDescent="0.2">
      <c r="C25" s="77"/>
      <c r="D25" s="77"/>
      <c r="E25" s="77"/>
      <c r="F25" s="77" t="s">
        <v>33</v>
      </c>
      <c r="G25" s="77">
        <v>0.2</v>
      </c>
      <c r="H25" s="77">
        <v>0.2</v>
      </c>
      <c r="I25" s="77">
        <v>0.2</v>
      </c>
      <c r="J25" s="77">
        <v>0.2</v>
      </c>
      <c r="K25" s="77">
        <v>0.2</v>
      </c>
      <c r="L25" s="77">
        <v>0.2</v>
      </c>
      <c r="M25" s="77">
        <v>0.3</v>
      </c>
      <c r="N25" s="77">
        <v>0.62</v>
      </c>
      <c r="O25" s="77">
        <v>0.9</v>
      </c>
      <c r="P25" s="77">
        <v>0.62</v>
      </c>
      <c r="Q25" s="77">
        <v>0.28999999999999998</v>
      </c>
      <c r="R25" s="77">
        <v>0.28999999999999998</v>
      </c>
      <c r="S25" s="77">
        <v>0.28999999999999998</v>
      </c>
      <c r="T25" s="77">
        <v>0.28999999999999998</v>
      </c>
      <c r="U25" s="77">
        <v>0.28999999999999998</v>
      </c>
      <c r="V25" s="77">
        <v>0.28999999999999998</v>
      </c>
      <c r="W25" s="77">
        <v>0.28999999999999998</v>
      </c>
      <c r="X25" s="77">
        <v>0.43</v>
      </c>
      <c r="Y25" s="77">
        <v>0.51</v>
      </c>
      <c r="Z25" s="77">
        <v>0.49</v>
      </c>
      <c r="AA25" s="77">
        <v>0.66</v>
      </c>
      <c r="AB25" s="77">
        <v>0.7</v>
      </c>
      <c r="AC25" s="77">
        <v>0.35</v>
      </c>
      <c r="AD25" s="77">
        <v>0.2</v>
      </c>
      <c r="AE25" s="77">
        <v>9.01</v>
      </c>
      <c r="AF25" s="77"/>
      <c r="AG25" s="77"/>
    </row>
    <row r="26" spans="2:33" s="67" customFormat="1" x14ac:dyDescent="0.2">
      <c r="C26" s="77"/>
      <c r="D26" s="77"/>
      <c r="E26" s="77"/>
      <c r="F26" s="77" t="s">
        <v>31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  <c r="W26" s="77">
        <v>0</v>
      </c>
      <c r="X26" s="77">
        <v>0</v>
      </c>
      <c r="Y26" s="77">
        <v>0</v>
      </c>
      <c r="Z26" s="77">
        <v>0</v>
      </c>
      <c r="AA26" s="77">
        <v>0</v>
      </c>
      <c r="AB26" s="77">
        <v>0</v>
      </c>
      <c r="AC26" s="77">
        <v>0</v>
      </c>
      <c r="AD26" s="77">
        <v>0</v>
      </c>
      <c r="AE26" s="77">
        <v>0</v>
      </c>
      <c r="AF26" s="77"/>
      <c r="AG26" s="77"/>
    </row>
    <row r="27" spans="2:33" s="67" customFormat="1" x14ac:dyDescent="0.2">
      <c r="C27" s="77"/>
      <c r="D27" s="77"/>
      <c r="E27" s="77"/>
      <c r="F27" s="77" t="s">
        <v>34</v>
      </c>
      <c r="G27" s="77">
        <v>1</v>
      </c>
      <c r="H27" s="77">
        <v>1</v>
      </c>
      <c r="I27" s="77">
        <v>1</v>
      </c>
      <c r="J27" s="77">
        <v>1</v>
      </c>
      <c r="K27" s="77">
        <v>1</v>
      </c>
      <c r="L27" s="77">
        <v>1</v>
      </c>
      <c r="M27" s="77">
        <v>1</v>
      </c>
      <c r="N27" s="77">
        <v>1</v>
      </c>
      <c r="O27" s="77">
        <v>1</v>
      </c>
      <c r="P27" s="77">
        <v>1</v>
      </c>
      <c r="Q27" s="77">
        <v>1</v>
      </c>
      <c r="R27" s="77">
        <v>1</v>
      </c>
      <c r="S27" s="77">
        <v>1</v>
      </c>
      <c r="T27" s="77">
        <v>1</v>
      </c>
      <c r="U27" s="77">
        <v>1</v>
      </c>
      <c r="V27" s="77">
        <v>1</v>
      </c>
      <c r="W27" s="77">
        <v>1</v>
      </c>
      <c r="X27" s="77">
        <v>1</v>
      </c>
      <c r="Y27" s="77">
        <v>1</v>
      </c>
      <c r="Z27" s="77">
        <v>1</v>
      </c>
      <c r="AA27" s="77">
        <v>1</v>
      </c>
      <c r="AB27" s="77">
        <v>1</v>
      </c>
      <c r="AC27" s="77">
        <v>1</v>
      </c>
      <c r="AD27" s="77">
        <v>1</v>
      </c>
      <c r="AE27" s="77">
        <v>24</v>
      </c>
      <c r="AF27" s="77"/>
      <c r="AG27" s="77"/>
    </row>
    <row r="28" spans="2:33" s="67" customFormat="1" x14ac:dyDescent="0.2">
      <c r="C28" s="77" t="s">
        <v>32</v>
      </c>
      <c r="D28" s="77" t="s">
        <v>158</v>
      </c>
      <c r="E28" s="77" t="s">
        <v>159</v>
      </c>
      <c r="F28" s="77" t="s">
        <v>179</v>
      </c>
      <c r="G28" s="77">
        <v>0.22</v>
      </c>
      <c r="H28" s="77">
        <v>0.17</v>
      </c>
      <c r="I28" s="77">
        <v>0.11</v>
      </c>
      <c r="J28" s="77">
        <v>0.11</v>
      </c>
      <c r="K28" s="77">
        <v>0.11</v>
      </c>
      <c r="L28" s="77">
        <v>0.22</v>
      </c>
      <c r="M28" s="77">
        <v>0.44</v>
      </c>
      <c r="N28" s="77">
        <v>0.56000000000000005</v>
      </c>
      <c r="O28" s="77">
        <v>0.44</v>
      </c>
      <c r="P28" s="77">
        <v>0.44</v>
      </c>
      <c r="Q28" s="77">
        <v>0.28000000000000003</v>
      </c>
      <c r="R28" s="77">
        <v>0.28000000000000003</v>
      </c>
      <c r="S28" s="77">
        <v>0.28000000000000003</v>
      </c>
      <c r="T28" s="77">
        <v>0.28000000000000003</v>
      </c>
      <c r="U28" s="77">
        <v>0.28000000000000003</v>
      </c>
      <c r="V28" s="77">
        <v>0.28000000000000003</v>
      </c>
      <c r="W28" s="77">
        <v>0.28000000000000003</v>
      </c>
      <c r="X28" s="77">
        <v>0.28000000000000003</v>
      </c>
      <c r="Y28" s="77">
        <v>0.67</v>
      </c>
      <c r="Z28" s="77">
        <v>0.89</v>
      </c>
      <c r="AA28" s="77">
        <v>1</v>
      </c>
      <c r="AB28" s="77">
        <v>0.89</v>
      </c>
      <c r="AC28" s="77">
        <v>0.67</v>
      </c>
      <c r="AD28" s="77">
        <v>0.33</v>
      </c>
      <c r="AE28" s="77">
        <v>9.51</v>
      </c>
      <c r="AF28" s="77">
        <v>58.28</v>
      </c>
      <c r="AG28" s="77">
        <v>3038.89</v>
      </c>
    </row>
    <row r="29" spans="2:33" s="67" customFormat="1" x14ac:dyDescent="0.2">
      <c r="C29" s="77"/>
      <c r="D29" s="77"/>
      <c r="E29" s="77"/>
      <c r="F29" s="77" t="s">
        <v>33</v>
      </c>
      <c r="G29" s="77">
        <v>0.26</v>
      </c>
      <c r="H29" s="77">
        <v>0.26</v>
      </c>
      <c r="I29" s="77">
        <v>0.11</v>
      </c>
      <c r="J29" s="77">
        <v>0.11</v>
      </c>
      <c r="K29" s="77">
        <v>0.11</v>
      </c>
      <c r="L29" s="77">
        <v>0.11</v>
      </c>
      <c r="M29" s="77">
        <v>0.41</v>
      </c>
      <c r="N29" s="77">
        <v>0.41</v>
      </c>
      <c r="O29" s="77">
        <v>0.56000000000000005</v>
      </c>
      <c r="P29" s="77">
        <v>0.56000000000000005</v>
      </c>
      <c r="Q29" s="77">
        <v>0.41</v>
      </c>
      <c r="R29" s="77">
        <v>0.33</v>
      </c>
      <c r="S29" s="77">
        <v>0.33</v>
      </c>
      <c r="T29" s="77">
        <v>0.33</v>
      </c>
      <c r="U29" s="77">
        <v>0.33</v>
      </c>
      <c r="V29" s="77">
        <v>0.33</v>
      </c>
      <c r="W29" s="77">
        <v>0.33</v>
      </c>
      <c r="X29" s="77">
        <v>0.33</v>
      </c>
      <c r="Y29" s="77">
        <v>0.85</v>
      </c>
      <c r="Z29" s="77">
        <v>1</v>
      </c>
      <c r="AA29" s="77">
        <v>1</v>
      </c>
      <c r="AB29" s="77">
        <v>1</v>
      </c>
      <c r="AC29" s="77">
        <v>0.85</v>
      </c>
      <c r="AD29" s="77">
        <v>0.41</v>
      </c>
      <c r="AE29" s="77">
        <v>10.73</v>
      </c>
      <c r="AF29" s="77"/>
      <c r="AG29" s="77"/>
    </row>
    <row r="30" spans="2:33" s="67" customFormat="1" x14ac:dyDescent="0.2">
      <c r="C30" s="77"/>
      <c r="D30" s="77"/>
      <c r="E30" s="77"/>
      <c r="F30" s="77" t="s">
        <v>31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  <c r="T30" s="77">
        <v>0</v>
      </c>
      <c r="U30" s="77">
        <v>0</v>
      </c>
      <c r="V30" s="77">
        <v>0</v>
      </c>
      <c r="W30" s="77">
        <v>0</v>
      </c>
      <c r="X30" s="77">
        <v>0</v>
      </c>
      <c r="Y30" s="77">
        <v>0</v>
      </c>
      <c r="Z30" s="77">
        <v>0</v>
      </c>
      <c r="AA30" s="77">
        <v>0</v>
      </c>
      <c r="AB30" s="77">
        <v>0</v>
      </c>
      <c r="AC30" s="77">
        <v>0</v>
      </c>
      <c r="AD30" s="77">
        <v>0</v>
      </c>
      <c r="AE30" s="77">
        <v>0</v>
      </c>
      <c r="AF30" s="77"/>
      <c r="AG30" s="77"/>
    </row>
    <row r="31" spans="2:33" s="67" customFormat="1" x14ac:dyDescent="0.2">
      <c r="C31" s="77"/>
      <c r="D31" s="77"/>
      <c r="E31" s="77"/>
      <c r="F31" s="77" t="s">
        <v>34</v>
      </c>
      <c r="G31" s="77">
        <v>1</v>
      </c>
      <c r="H31" s="77">
        <v>1</v>
      </c>
      <c r="I31" s="77">
        <v>1</v>
      </c>
      <c r="J31" s="77">
        <v>1</v>
      </c>
      <c r="K31" s="77">
        <v>1</v>
      </c>
      <c r="L31" s="77">
        <v>1</v>
      </c>
      <c r="M31" s="77">
        <v>1</v>
      </c>
      <c r="N31" s="77">
        <v>1</v>
      </c>
      <c r="O31" s="77">
        <v>1</v>
      </c>
      <c r="P31" s="77">
        <v>1</v>
      </c>
      <c r="Q31" s="77">
        <v>1</v>
      </c>
      <c r="R31" s="77">
        <v>1</v>
      </c>
      <c r="S31" s="77">
        <v>1</v>
      </c>
      <c r="T31" s="77">
        <v>1</v>
      </c>
      <c r="U31" s="77">
        <v>1</v>
      </c>
      <c r="V31" s="77">
        <v>1</v>
      </c>
      <c r="W31" s="77">
        <v>1</v>
      </c>
      <c r="X31" s="77">
        <v>1</v>
      </c>
      <c r="Y31" s="77">
        <v>1</v>
      </c>
      <c r="Z31" s="77">
        <v>1</v>
      </c>
      <c r="AA31" s="77">
        <v>1</v>
      </c>
      <c r="AB31" s="77">
        <v>1</v>
      </c>
      <c r="AC31" s="77">
        <v>1</v>
      </c>
      <c r="AD31" s="77">
        <v>1</v>
      </c>
      <c r="AE31" s="77">
        <v>24</v>
      </c>
      <c r="AF31" s="77"/>
      <c r="AG31" s="77"/>
    </row>
    <row r="32" spans="2:33" s="67" customFormat="1" x14ac:dyDescent="0.2">
      <c r="C32" s="77" t="s">
        <v>44</v>
      </c>
      <c r="D32" s="77" t="s">
        <v>158</v>
      </c>
      <c r="E32" s="77" t="s">
        <v>159</v>
      </c>
      <c r="F32" s="77" t="s">
        <v>179</v>
      </c>
      <c r="G32" s="77">
        <v>0.65</v>
      </c>
      <c r="H32" s="77">
        <v>0.65</v>
      </c>
      <c r="I32" s="77">
        <v>0.65</v>
      </c>
      <c r="J32" s="77">
        <v>0.65</v>
      </c>
      <c r="K32" s="77">
        <v>0.65</v>
      </c>
      <c r="L32" s="77">
        <v>0.65</v>
      </c>
      <c r="M32" s="77">
        <v>0.5</v>
      </c>
      <c r="N32" s="77">
        <v>0.28000000000000003</v>
      </c>
      <c r="O32" s="77">
        <v>0.28000000000000003</v>
      </c>
      <c r="P32" s="77">
        <v>0.13</v>
      </c>
      <c r="Q32" s="77">
        <v>0.13</v>
      </c>
      <c r="R32" s="77">
        <v>0.13</v>
      </c>
      <c r="S32" s="77">
        <v>0.13</v>
      </c>
      <c r="T32" s="77">
        <v>0.13</v>
      </c>
      <c r="U32" s="77">
        <v>0.13</v>
      </c>
      <c r="V32" s="77">
        <v>0.2</v>
      </c>
      <c r="W32" s="77">
        <v>0.35</v>
      </c>
      <c r="X32" s="77">
        <v>0.35</v>
      </c>
      <c r="Y32" s="77">
        <v>0.35</v>
      </c>
      <c r="Z32" s="77">
        <v>0.5</v>
      </c>
      <c r="AA32" s="77">
        <v>0.5</v>
      </c>
      <c r="AB32" s="77">
        <v>0.57999999999999996</v>
      </c>
      <c r="AC32" s="77">
        <v>0.65</v>
      </c>
      <c r="AD32" s="77">
        <v>0.65</v>
      </c>
      <c r="AE32" s="77">
        <v>9.8699999999999992</v>
      </c>
      <c r="AF32" s="77">
        <v>59.52</v>
      </c>
      <c r="AG32" s="77">
        <v>3103.54</v>
      </c>
    </row>
    <row r="33" spans="1:33" s="67" customFormat="1" x14ac:dyDescent="0.2">
      <c r="C33" s="77"/>
      <c r="D33" s="77"/>
      <c r="E33" s="77"/>
      <c r="F33" s="77" t="s">
        <v>33</v>
      </c>
      <c r="G33" s="77">
        <v>0.65</v>
      </c>
      <c r="H33" s="77">
        <v>0.65</v>
      </c>
      <c r="I33" s="77">
        <v>0.65</v>
      </c>
      <c r="J33" s="77">
        <v>0.65</v>
      </c>
      <c r="K33" s="77">
        <v>0.65</v>
      </c>
      <c r="L33" s="77">
        <v>0.65</v>
      </c>
      <c r="M33" s="77">
        <v>0.5</v>
      </c>
      <c r="N33" s="77">
        <v>0.34</v>
      </c>
      <c r="O33" s="77">
        <v>0.34</v>
      </c>
      <c r="P33" s="77">
        <v>0.2</v>
      </c>
      <c r="Q33" s="77">
        <v>0.2</v>
      </c>
      <c r="R33" s="77">
        <v>0.2</v>
      </c>
      <c r="S33" s="77">
        <v>0.2</v>
      </c>
      <c r="T33" s="77">
        <v>0.2</v>
      </c>
      <c r="U33" s="77">
        <v>0.2</v>
      </c>
      <c r="V33" s="77">
        <v>0.2</v>
      </c>
      <c r="W33" s="77">
        <v>0.2</v>
      </c>
      <c r="X33" s="77">
        <v>0.34</v>
      </c>
      <c r="Y33" s="77">
        <v>0.35</v>
      </c>
      <c r="Z33" s="77">
        <v>0.65</v>
      </c>
      <c r="AA33" s="77">
        <v>0.65</v>
      </c>
      <c r="AB33" s="77">
        <v>0.5</v>
      </c>
      <c r="AC33" s="77">
        <v>0.5</v>
      </c>
      <c r="AD33" s="77">
        <v>0.5</v>
      </c>
      <c r="AE33" s="77">
        <v>10.17</v>
      </c>
      <c r="AF33" s="77"/>
      <c r="AG33" s="77"/>
    </row>
    <row r="34" spans="1:33" s="67" customFormat="1" x14ac:dyDescent="0.2">
      <c r="C34" s="77"/>
      <c r="D34" s="77"/>
      <c r="E34" s="77"/>
      <c r="F34" s="77" t="s">
        <v>31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  <c r="W34" s="77">
        <v>0</v>
      </c>
      <c r="X34" s="77">
        <v>0</v>
      </c>
      <c r="Y34" s="77">
        <v>0</v>
      </c>
      <c r="Z34" s="77">
        <v>0</v>
      </c>
      <c r="AA34" s="77">
        <v>0</v>
      </c>
      <c r="AB34" s="77">
        <v>0</v>
      </c>
      <c r="AC34" s="77">
        <v>0</v>
      </c>
      <c r="AD34" s="77">
        <v>0</v>
      </c>
      <c r="AE34" s="77">
        <v>0</v>
      </c>
      <c r="AF34" s="77"/>
      <c r="AG34" s="77"/>
    </row>
    <row r="35" spans="1:33" s="67" customFormat="1" x14ac:dyDescent="0.2">
      <c r="C35" s="77"/>
      <c r="D35" s="77"/>
      <c r="E35" s="77"/>
      <c r="F35" s="77" t="s">
        <v>34</v>
      </c>
      <c r="G35" s="77">
        <v>1</v>
      </c>
      <c r="H35" s="77">
        <v>1</v>
      </c>
      <c r="I35" s="77">
        <v>1</v>
      </c>
      <c r="J35" s="77">
        <v>1</v>
      </c>
      <c r="K35" s="77">
        <v>1</v>
      </c>
      <c r="L35" s="77">
        <v>1</v>
      </c>
      <c r="M35" s="77">
        <v>1</v>
      </c>
      <c r="N35" s="77">
        <v>1</v>
      </c>
      <c r="O35" s="77">
        <v>1</v>
      </c>
      <c r="P35" s="77">
        <v>1</v>
      </c>
      <c r="Q35" s="77">
        <v>1</v>
      </c>
      <c r="R35" s="77">
        <v>1</v>
      </c>
      <c r="S35" s="77">
        <v>1</v>
      </c>
      <c r="T35" s="77">
        <v>1</v>
      </c>
      <c r="U35" s="77">
        <v>1</v>
      </c>
      <c r="V35" s="77">
        <v>1</v>
      </c>
      <c r="W35" s="77">
        <v>1</v>
      </c>
      <c r="X35" s="77">
        <v>1</v>
      </c>
      <c r="Y35" s="77">
        <v>1</v>
      </c>
      <c r="Z35" s="77">
        <v>1</v>
      </c>
      <c r="AA35" s="77">
        <v>1</v>
      </c>
      <c r="AB35" s="77">
        <v>1</v>
      </c>
      <c r="AC35" s="77">
        <v>1</v>
      </c>
      <c r="AD35" s="77">
        <v>1</v>
      </c>
      <c r="AE35" s="77">
        <v>24</v>
      </c>
      <c r="AF35" s="77"/>
      <c r="AG35" s="77"/>
    </row>
    <row r="36" spans="1:33" s="67" customFormat="1" x14ac:dyDescent="0.2">
      <c r="C36" s="77" t="s">
        <v>46</v>
      </c>
      <c r="D36" s="77" t="s">
        <v>158</v>
      </c>
      <c r="E36" s="77" t="s">
        <v>159</v>
      </c>
      <c r="F36" s="77" t="s">
        <v>160</v>
      </c>
      <c r="G36" s="77">
        <v>0.25</v>
      </c>
      <c r="H36" s="77">
        <v>0.25</v>
      </c>
      <c r="I36" s="77">
        <v>0.25</v>
      </c>
      <c r="J36" s="77">
        <v>0.25</v>
      </c>
      <c r="K36" s="77">
        <v>0.25</v>
      </c>
      <c r="L36" s="77">
        <v>0.25</v>
      </c>
      <c r="M36" s="77">
        <v>0.25</v>
      </c>
      <c r="N36" s="77">
        <v>0.25</v>
      </c>
      <c r="O36" s="77">
        <v>0.25</v>
      </c>
      <c r="P36" s="77">
        <v>0.25</v>
      </c>
      <c r="Q36" s="77">
        <v>0.25</v>
      </c>
      <c r="R36" s="77">
        <v>0.25</v>
      </c>
      <c r="S36" s="77">
        <v>0.25</v>
      </c>
      <c r="T36" s="77">
        <v>0.25</v>
      </c>
      <c r="U36" s="77">
        <v>0.25</v>
      </c>
      <c r="V36" s="77">
        <v>0.25</v>
      </c>
      <c r="W36" s="77">
        <v>0.25</v>
      </c>
      <c r="X36" s="77">
        <v>0.25</v>
      </c>
      <c r="Y36" s="77">
        <v>0.25</v>
      </c>
      <c r="Z36" s="77">
        <v>0.25</v>
      </c>
      <c r="AA36" s="77">
        <v>0.25</v>
      </c>
      <c r="AB36" s="77">
        <v>0.25</v>
      </c>
      <c r="AC36" s="77">
        <v>0.25</v>
      </c>
      <c r="AD36" s="77">
        <v>0.25</v>
      </c>
      <c r="AE36" s="77">
        <v>6</v>
      </c>
      <c r="AF36" s="77">
        <v>42</v>
      </c>
      <c r="AG36" s="77">
        <v>2190</v>
      </c>
    </row>
    <row r="37" spans="1:33" s="67" customFormat="1" x14ac:dyDescent="0.2">
      <c r="C37" s="77" t="s">
        <v>39</v>
      </c>
      <c r="D37" s="77" t="s">
        <v>158</v>
      </c>
      <c r="E37" s="77" t="s">
        <v>159</v>
      </c>
      <c r="F37" s="77" t="s">
        <v>40</v>
      </c>
      <c r="G37" s="77">
        <v>0.1</v>
      </c>
      <c r="H37" s="77">
        <v>0.1</v>
      </c>
      <c r="I37" s="77">
        <v>0.1</v>
      </c>
      <c r="J37" s="77">
        <v>0.1</v>
      </c>
      <c r="K37" s="77">
        <v>0.1</v>
      </c>
      <c r="L37" s="77">
        <v>0.1</v>
      </c>
      <c r="M37" s="77">
        <v>0.25</v>
      </c>
      <c r="N37" s="77">
        <v>0.35</v>
      </c>
      <c r="O37" s="77">
        <v>0.35</v>
      </c>
      <c r="P37" s="77">
        <v>0.25</v>
      </c>
      <c r="Q37" s="77">
        <v>0.35</v>
      </c>
      <c r="R37" s="77">
        <v>0.35</v>
      </c>
      <c r="S37" s="77">
        <v>0.35</v>
      </c>
      <c r="T37" s="77">
        <v>0.25</v>
      </c>
      <c r="U37" s="77">
        <v>0.25</v>
      </c>
      <c r="V37" s="77">
        <v>0.25</v>
      </c>
      <c r="W37" s="77">
        <v>0.35</v>
      </c>
      <c r="X37" s="77">
        <v>0.35</v>
      </c>
      <c r="Y37" s="77">
        <v>0.35</v>
      </c>
      <c r="Z37" s="77">
        <v>0.25</v>
      </c>
      <c r="AA37" s="77">
        <v>0.25</v>
      </c>
      <c r="AB37" s="77">
        <v>0.25</v>
      </c>
      <c r="AC37" s="77">
        <v>0.25</v>
      </c>
      <c r="AD37" s="77">
        <v>0.25</v>
      </c>
      <c r="AE37" s="77">
        <v>5.9</v>
      </c>
      <c r="AF37" s="77">
        <v>23.6</v>
      </c>
      <c r="AG37" s="77">
        <v>1230.57</v>
      </c>
    </row>
    <row r="38" spans="1:33" s="67" customFormat="1" x14ac:dyDescent="0.2">
      <c r="C38" s="77"/>
      <c r="D38" s="77"/>
      <c r="E38" s="77"/>
      <c r="F38" s="77" t="s">
        <v>30</v>
      </c>
      <c r="G38" s="77">
        <v>0.1</v>
      </c>
      <c r="H38" s="77">
        <v>0.1</v>
      </c>
      <c r="I38" s="77">
        <v>0.1</v>
      </c>
      <c r="J38" s="77">
        <v>0.1</v>
      </c>
      <c r="K38" s="77">
        <v>0.1</v>
      </c>
      <c r="L38" s="77">
        <v>0.1</v>
      </c>
      <c r="M38" s="77">
        <v>0.25</v>
      </c>
      <c r="N38" s="77">
        <v>0.35</v>
      </c>
      <c r="O38" s="77">
        <v>0.35</v>
      </c>
      <c r="P38" s="77">
        <v>0.25</v>
      </c>
      <c r="Q38" s="77">
        <v>0.35</v>
      </c>
      <c r="R38" s="77">
        <v>0.35</v>
      </c>
      <c r="S38" s="77">
        <v>0.35</v>
      </c>
      <c r="T38" s="77">
        <v>0.25</v>
      </c>
      <c r="U38" s="77">
        <v>0.25</v>
      </c>
      <c r="V38" s="77">
        <v>0.25</v>
      </c>
      <c r="W38" s="77">
        <v>0.35</v>
      </c>
      <c r="X38" s="77">
        <v>0.35</v>
      </c>
      <c r="Y38" s="77">
        <v>0.35</v>
      </c>
      <c r="Z38" s="77">
        <v>0.25</v>
      </c>
      <c r="AA38" s="77">
        <v>0.25</v>
      </c>
      <c r="AB38" s="77">
        <v>0.25</v>
      </c>
      <c r="AC38" s="77">
        <v>0.25</v>
      </c>
      <c r="AD38" s="77">
        <v>0.25</v>
      </c>
      <c r="AE38" s="77">
        <v>5.9</v>
      </c>
      <c r="AF38" s="77"/>
      <c r="AG38" s="77"/>
    </row>
    <row r="39" spans="1:33" s="67" customFormat="1" x14ac:dyDescent="0.2">
      <c r="C39" s="77"/>
      <c r="D39" s="77"/>
      <c r="E39" s="77"/>
      <c r="F39" s="77" t="s">
        <v>178</v>
      </c>
      <c r="G39" s="77">
        <v>0.35</v>
      </c>
      <c r="H39" s="77">
        <v>0.35</v>
      </c>
      <c r="I39" s="77">
        <v>0.35</v>
      </c>
      <c r="J39" s="77">
        <v>0.35</v>
      </c>
      <c r="K39" s="77">
        <v>0.35</v>
      </c>
      <c r="L39" s="77">
        <v>0.35</v>
      </c>
      <c r="M39" s="77">
        <v>0.35</v>
      </c>
      <c r="N39" s="77">
        <v>0.35</v>
      </c>
      <c r="O39" s="77">
        <v>0.35</v>
      </c>
      <c r="P39" s="77">
        <v>0.35</v>
      </c>
      <c r="Q39" s="77">
        <v>0.35</v>
      </c>
      <c r="R39" s="77">
        <v>0.35</v>
      </c>
      <c r="S39" s="77">
        <v>0.35</v>
      </c>
      <c r="T39" s="77">
        <v>0.35</v>
      </c>
      <c r="U39" s="77">
        <v>0.35</v>
      </c>
      <c r="V39" s="77">
        <v>0.35</v>
      </c>
      <c r="W39" s="77">
        <v>0.35</v>
      </c>
      <c r="X39" s="77">
        <v>0.35</v>
      </c>
      <c r="Y39" s="77">
        <v>0.35</v>
      </c>
      <c r="Z39" s="77">
        <v>0.35</v>
      </c>
      <c r="AA39" s="77">
        <v>0.35</v>
      </c>
      <c r="AB39" s="77">
        <v>0.35</v>
      </c>
      <c r="AC39" s="77">
        <v>0.35</v>
      </c>
      <c r="AD39" s="77">
        <v>0.35</v>
      </c>
      <c r="AE39" s="77">
        <v>8.4</v>
      </c>
      <c r="AF39" s="77"/>
      <c r="AG39" s="77"/>
    </row>
    <row r="40" spans="1:33" s="67" customFormat="1" x14ac:dyDescent="0.2">
      <c r="C40" s="77"/>
      <c r="D40" s="77"/>
      <c r="E40" s="77"/>
      <c r="F40" s="77" t="s">
        <v>31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  <c r="U40" s="77">
        <v>0</v>
      </c>
      <c r="V40" s="77">
        <v>0</v>
      </c>
      <c r="W40" s="77">
        <v>0</v>
      </c>
      <c r="X40" s="77">
        <v>0</v>
      </c>
      <c r="Y40" s="77">
        <v>0</v>
      </c>
      <c r="Z40" s="77">
        <v>0</v>
      </c>
      <c r="AA40" s="77">
        <v>0</v>
      </c>
      <c r="AB40" s="77">
        <v>0</v>
      </c>
      <c r="AC40" s="77">
        <v>0</v>
      </c>
      <c r="AD40" s="77">
        <v>0</v>
      </c>
      <c r="AE40" s="77">
        <v>0</v>
      </c>
      <c r="AF40" s="77"/>
      <c r="AG40" s="77"/>
    </row>
    <row r="41" spans="1:33" s="67" customFormat="1" x14ac:dyDescent="0.2">
      <c r="C41" s="77"/>
      <c r="D41" s="77"/>
      <c r="E41" s="77"/>
      <c r="F41" s="77" t="s">
        <v>183</v>
      </c>
      <c r="G41" s="77">
        <v>0.1</v>
      </c>
      <c r="H41" s="77">
        <v>0.1</v>
      </c>
      <c r="I41" s="77">
        <v>0.1</v>
      </c>
      <c r="J41" s="77">
        <v>0.1</v>
      </c>
      <c r="K41" s="77">
        <v>0.1</v>
      </c>
      <c r="L41" s="77">
        <v>0.1</v>
      </c>
      <c r="M41" s="77">
        <v>0.25</v>
      </c>
      <c r="N41" s="77">
        <v>0.35</v>
      </c>
      <c r="O41" s="77">
        <v>0.35</v>
      </c>
      <c r="P41" s="77">
        <v>0.25</v>
      </c>
      <c r="Q41" s="77">
        <v>0.35</v>
      </c>
      <c r="R41" s="77">
        <v>0.35</v>
      </c>
      <c r="S41" s="77">
        <v>0.35</v>
      </c>
      <c r="T41" s="77">
        <v>0.25</v>
      </c>
      <c r="U41" s="77">
        <v>0.25</v>
      </c>
      <c r="V41" s="77">
        <v>0.25</v>
      </c>
      <c r="W41" s="77">
        <v>0.35</v>
      </c>
      <c r="X41" s="77">
        <v>0.35</v>
      </c>
      <c r="Y41" s="77">
        <v>0.35</v>
      </c>
      <c r="Z41" s="77">
        <v>0.25</v>
      </c>
      <c r="AA41" s="77">
        <v>0.25</v>
      </c>
      <c r="AB41" s="77">
        <v>0.25</v>
      </c>
      <c r="AC41" s="77">
        <v>0.25</v>
      </c>
      <c r="AD41" s="77">
        <v>0.25</v>
      </c>
      <c r="AE41" s="77">
        <v>5.9</v>
      </c>
      <c r="AF41" s="77"/>
      <c r="AG41" s="77"/>
    </row>
    <row r="42" spans="1:33" s="67" customFormat="1" x14ac:dyDescent="0.2">
      <c r="A42" s="83" t="s">
        <v>684</v>
      </c>
      <c r="B42" s="83" t="s">
        <v>179</v>
      </c>
      <c r="C42" s="77" t="s">
        <v>41</v>
      </c>
      <c r="D42" s="77" t="s">
        <v>158</v>
      </c>
      <c r="E42" s="77" t="s">
        <v>159</v>
      </c>
      <c r="F42" s="77" t="s">
        <v>42</v>
      </c>
      <c r="G42" s="77">
        <v>0.02</v>
      </c>
      <c r="H42" s="77">
        <v>0.02</v>
      </c>
      <c r="I42" s="77">
        <v>0.02</v>
      </c>
      <c r="J42" s="77">
        <v>0.02</v>
      </c>
      <c r="K42" s="77">
        <v>0.02</v>
      </c>
      <c r="L42" s="77">
        <v>0.05</v>
      </c>
      <c r="M42" s="77">
        <v>0.1</v>
      </c>
      <c r="N42" s="77">
        <v>0.15</v>
      </c>
      <c r="O42" s="77">
        <v>0.2</v>
      </c>
      <c r="P42" s="77">
        <v>0.15</v>
      </c>
      <c r="Q42" s="77">
        <v>0.25</v>
      </c>
      <c r="R42" s="77">
        <v>0.25</v>
      </c>
      <c r="S42" s="77">
        <v>0.25</v>
      </c>
      <c r="T42" s="77">
        <v>0.2</v>
      </c>
      <c r="U42" s="77">
        <v>0.15</v>
      </c>
      <c r="V42" s="77">
        <v>0.2</v>
      </c>
      <c r="W42" s="77">
        <v>0.3</v>
      </c>
      <c r="X42" s="77">
        <v>0.3</v>
      </c>
      <c r="Y42" s="77">
        <v>0.3</v>
      </c>
      <c r="Z42" s="77">
        <v>0.2</v>
      </c>
      <c r="AA42" s="77">
        <v>0.2</v>
      </c>
      <c r="AB42" s="77">
        <v>0.15</v>
      </c>
      <c r="AC42" s="77">
        <v>0.1</v>
      </c>
      <c r="AD42" s="77">
        <v>0.05</v>
      </c>
      <c r="AE42" s="77">
        <v>3.65</v>
      </c>
      <c r="AF42" s="77">
        <v>21.9</v>
      </c>
      <c r="AG42" s="77">
        <v>1141.93</v>
      </c>
    </row>
    <row r="43" spans="1:33" s="67" customFormat="1" x14ac:dyDescent="0.2">
      <c r="B43" s="83" t="s">
        <v>30</v>
      </c>
      <c r="C43" s="77"/>
      <c r="D43" s="77"/>
      <c r="E43" s="77"/>
      <c r="F43" s="77" t="s">
        <v>178</v>
      </c>
      <c r="G43" s="77">
        <v>0.25</v>
      </c>
      <c r="H43" s="77">
        <v>0.25</v>
      </c>
      <c r="I43" s="77">
        <v>0.25</v>
      </c>
      <c r="J43" s="77">
        <v>0.25</v>
      </c>
      <c r="K43" s="77">
        <v>0.25</v>
      </c>
      <c r="L43" s="77">
        <v>0.25</v>
      </c>
      <c r="M43" s="77">
        <v>0.25</v>
      </c>
      <c r="N43" s="77">
        <v>0.25</v>
      </c>
      <c r="O43" s="77">
        <v>0.25</v>
      </c>
      <c r="P43" s="77">
        <v>0.25</v>
      </c>
      <c r="Q43" s="77">
        <v>0.25</v>
      </c>
      <c r="R43" s="77">
        <v>0.25</v>
      </c>
      <c r="S43" s="77">
        <v>0.25</v>
      </c>
      <c r="T43" s="77">
        <v>0.25</v>
      </c>
      <c r="U43" s="77">
        <v>0.25</v>
      </c>
      <c r="V43" s="77">
        <v>0.25</v>
      </c>
      <c r="W43" s="77">
        <v>0.25</v>
      </c>
      <c r="X43" s="77">
        <v>0.25</v>
      </c>
      <c r="Y43" s="77">
        <v>0.25</v>
      </c>
      <c r="Z43" s="77">
        <v>0.25</v>
      </c>
      <c r="AA43" s="77">
        <v>0.25</v>
      </c>
      <c r="AB43" s="77">
        <v>0.25</v>
      </c>
      <c r="AC43" s="77">
        <v>0.25</v>
      </c>
      <c r="AD43" s="77">
        <v>0.25</v>
      </c>
      <c r="AE43" s="77">
        <v>6</v>
      </c>
      <c r="AF43" s="77"/>
      <c r="AG43" s="77"/>
    </row>
    <row r="44" spans="1:33" s="67" customFormat="1" x14ac:dyDescent="0.2">
      <c r="B44" s="83" t="s">
        <v>681</v>
      </c>
      <c r="C44" s="77"/>
      <c r="D44" s="77"/>
      <c r="E44" s="77"/>
      <c r="F44" s="77" t="s">
        <v>31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>
        <v>0</v>
      </c>
      <c r="Z44" s="77">
        <v>0</v>
      </c>
      <c r="AA44" s="77">
        <v>0</v>
      </c>
      <c r="AB44" s="77">
        <v>0</v>
      </c>
      <c r="AC44" s="77">
        <v>0</v>
      </c>
      <c r="AD44" s="77">
        <v>0</v>
      </c>
      <c r="AE44" s="77">
        <v>0</v>
      </c>
      <c r="AF44" s="77"/>
      <c r="AG44" s="77"/>
    </row>
    <row r="45" spans="1:33" s="67" customFormat="1" x14ac:dyDescent="0.2">
      <c r="C45" s="77"/>
      <c r="D45" s="77"/>
      <c r="E45" s="77"/>
      <c r="F45" s="77" t="s">
        <v>183</v>
      </c>
      <c r="G45" s="77">
        <v>0.02</v>
      </c>
      <c r="H45" s="77">
        <v>0.02</v>
      </c>
      <c r="I45" s="77">
        <v>0.02</v>
      </c>
      <c r="J45" s="77">
        <v>0.02</v>
      </c>
      <c r="K45" s="77">
        <v>0.02</v>
      </c>
      <c r="L45" s="77">
        <v>0.05</v>
      </c>
      <c r="M45" s="77">
        <v>0.1</v>
      </c>
      <c r="N45" s="77">
        <v>0.15</v>
      </c>
      <c r="O45" s="77">
        <v>0.2</v>
      </c>
      <c r="P45" s="77">
        <v>0.15</v>
      </c>
      <c r="Q45" s="77">
        <v>0.25</v>
      </c>
      <c r="R45" s="77">
        <v>0.25</v>
      </c>
      <c r="S45" s="77">
        <v>0.25</v>
      </c>
      <c r="T45" s="77">
        <v>0.2</v>
      </c>
      <c r="U45" s="77">
        <v>0.15</v>
      </c>
      <c r="V45" s="77">
        <v>0.2</v>
      </c>
      <c r="W45" s="77">
        <v>0.3</v>
      </c>
      <c r="X45" s="77">
        <v>0.3</v>
      </c>
      <c r="Y45" s="77">
        <v>0.3</v>
      </c>
      <c r="Z45" s="77">
        <v>0.2</v>
      </c>
      <c r="AA45" s="77">
        <v>0.2</v>
      </c>
      <c r="AB45" s="77">
        <v>0.15</v>
      </c>
      <c r="AC45" s="77">
        <v>0.1</v>
      </c>
      <c r="AD45" s="77">
        <v>0.05</v>
      </c>
      <c r="AE45" s="77">
        <v>3.65</v>
      </c>
      <c r="AF45" s="77"/>
      <c r="AG45" s="77"/>
    </row>
    <row r="46" spans="1:33" s="67" customFormat="1" x14ac:dyDescent="0.2">
      <c r="C46" s="77" t="s">
        <v>37</v>
      </c>
      <c r="D46" s="77" t="s">
        <v>158</v>
      </c>
      <c r="E46" s="77" t="s">
        <v>159</v>
      </c>
      <c r="F46" s="77" t="s">
        <v>35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1</v>
      </c>
      <c r="P46" s="77">
        <v>1</v>
      </c>
      <c r="Q46" s="77">
        <v>1</v>
      </c>
      <c r="R46" s="77">
        <v>1</v>
      </c>
      <c r="S46" s="77">
        <v>1</v>
      </c>
      <c r="T46" s="77">
        <v>1</v>
      </c>
      <c r="U46" s="77">
        <v>1</v>
      </c>
      <c r="V46" s="77">
        <v>1</v>
      </c>
      <c r="W46" s="77">
        <v>0</v>
      </c>
      <c r="X46" s="77">
        <v>0</v>
      </c>
      <c r="Y46" s="77">
        <v>0</v>
      </c>
      <c r="Z46" s="77">
        <v>0</v>
      </c>
      <c r="AA46" s="77">
        <v>0</v>
      </c>
      <c r="AB46" s="77">
        <v>0</v>
      </c>
      <c r="AC46" s="77">
        <v>0</v>
      </c>
      <c r="AD46" s="77">
        <v>0</v>
      </c>
      <c r="AE46" s="77">
        <v>8</v>
      </c>
      <c r="AF46" s="77">
        <v>40</v>
      </c>
      <c r="AG46" s="77">
        <v>2085.71</v>
      </c>
    </row>
    <row r="47" spans="1:33" s="67" customFormat="1" x14ac:dyDescent="0.2">
      <c r="C47" s="77"/>
      <c r="D47" s="77"/>
      <c r="E47" s="77"/>
      <c r="F47" s="77" t="s">
        <v>31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  <c r="T47" s="77">
        <v>0</v>
      </c>
      <c r="U47" s="77">
        <v>0</v>
      </c>
      <c r="V47" s="77">
        <v>0</v>
      </c>
      <c r="W47" s="77">
        <v>0</v>
      </c>
      <c r="X47" s="77">
        <v>0</v>
      </c>
      <c r="Y47" s="77">
        <v>0</v>
      </c>
      <c r="Z47" s="77">
        <v>0</v>
      </c>
      <c r="AA47" s="77">
        <v>0</v>
      </c>
      <c r="AB47" s="77">
        <v>0</v>
      </c>
      <c r="AC47" s="77">
        <v>0</v>
      </c>
      <c r="AD47" s="77">
        <v>0</v>
      </c>
      <c r="AE47" s="77">
        <v>0</v>
      </c>
      <c r="AF47" s="77"/>
      <c r="AG47" s="77"/>
    </row>
    <row r="48" spans="1:33" s="67" customFormat="1" x14ac:dyDescent="0.2">
      <c r="C48" s="77"/>
      <c r="D48" s="77"/>
      <c r="E48" s="77"/>
      <c r="F48" s="77" t="s">
        <v>34</v>
      </c>
      <c r="G48" s="77">
        <v>1</v>
      </c>
      <c r="H48" s="77">
        <v>1</v>
      </c>
      <c r="I48" s="77">
        <v>1</v>
      </c>
      <c r="J48" s="77">
        <v>1</v>
      </c>
      <c r="K48" s="77">
        <v>1</v>
      </c>
      <c r="L48" s="77">
        <v>1</v>
      </c>
      <c r="M48" s="77">
        <v>1</v>
      </c>
      <c r="N48" s="77">
        <v>1</v>
      </c>
      <c r="O48" s="77">
        <v>1</v>
      </c>
      <c r="P48" s="77">
        <v>1</v>
      </c>
      <c r="Q48" s="77">
        <v>1</v>
      </c>
      <c r="R48" s="77">
        <v>1</v>
      </c>
      <c r="S48" s="77">
        <v>1</v>
      </c>
      <c r="T48" s="77">
        <v>1</v>
      </c>
      <c r="U48" s="77">
        <v>1</v>
      </c>
      <c r="V48" s="77">
        <v>1</v>
      </c>
      <c r="W48" s="77">
        <v>1</v>
      </c>
      <c r="X48" s="77">
        <v>1</v>
      </c>
      <c r="Y48" s="77">
        <v>1</v>
      </c>
      <c r="Z48" s="77">
        <v>1</v>
      </c>
      <c r="AA48" s="77">
        <v>1</v>
      </c>
      <c r="AB48" s="77">
        <v>1</v>
      </c>
      <c r="AC48" s="77">
        <v>1</v>
      </c>
      <c r="AD48" s="77">
        <v>1</v>
      </c>
      <c r="AE48" s="77">
        <v>24</v>
      </c>
      <c r="AF48" s="77"/>
      <c r="AG48" s="77"/>
    </row>
    <row r="49" spans="1:33" s="67" customFormat="1" x14ac:dyDescent="0.2">
      <c r="C49" s="77" t="s">
        <v>38</v>
      </c>
      <c r="D49" s="77" t="s">
        <v>158</v>
      </c>
      <c r="E49" s="77" t="s">
        <v>159</v>
      </c>
      <c r="F49" s="77" t="s">
        <v>35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1</v>
      </c>
      <c r="Q49" s="77">
        <v>1</v>
      </c>
      <c r="R49" s="77">
        <v>1</v>
      </c>
      <c r="S49" s="77">
        <v>1</v>
      </c>
      <c r="T49" s="77">
        <v>1</v>
      </c>
      <c r="U49" s="77">
        <v>1</v>
      </c>
      <c r="V49" s="77">
        <v>1</v>
      </c>
      <c r="W49" s="77">
        <v>1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8</v>
      </c>
      <c r="AF49" s="77">
        <v>40</v>
      </c>
      <c r="AG49" s="77">
        <v>2085.71</v>
      </c>
    </row>
    <row r="50" spans="1:33" s="67" customFormat="1" x14ac:dyDescent="0.2">
      <c r="C50" s="77"/>
      <c r="D50" s="77"/>
      <c r="E50" s="77"/>
      <c r="F50" s="77" t="s">
        <v>31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  <c r="T50" s="77">
        <v>0</v>
      </c>
      <c r="U50" s="77">
        <v>0</v>
      </c>
      <c r="V50" s="77">
        <v>0</v>
      </c>
      <c r="W50" s="77">
        <v>0</v>
      </c>
      <c r="X50" s="77">
        <v>0</v>
      </c>
      <c r="Y50" s="77">
        <v>0</v>
      </c>
      <c r="Z50" s="77">
        <v>0</v>
      </c>
      <c r="AA50" s="77">
        <v>0</v>
      </c>
      <c r="AB50" s="77">
        <v>0</v>
      </c>
      <c r="AC50" s="77">
        <v>0</v>
      </c>
      <c r="AD50" s="77">
        <v>0</v>
      </c>
      <c r="AE50" s="77">
        <v>0</v>
      </c>
      <c r="AF50" s="77"/>
      <c r="AG50" s="77"/>
    </row>
    <row r="51" spans="1:33" s="67" customFormat="1" x14ac:dyDescent="0.2">
      <c r="C51" s="77"/>
      <c r="D51" s="77"/>
      <c r="E51" s="77"/>
      <c r="F51" s="77" t="s">
        <v>34</v>
      </c>
      <c r="G51" s="77">
        <v>1</v>
      </c>
      <c r="H51" s="77">
        <v>1</v>
      </c>
      <c r="I51" s="77">
        <v>1</v>
      </c>
      <c r="J51" s="77">
        <v>1</v>
      </c>
      <c r="K51" s="77">
        <v>1</v>
      </c>
      <c r="L51" s="77">
        <v>1</v>
      </c>
      <c r="M51" s="77">
        <v>1</v>
      </c>
      <c r="N51" s="77">
        <v>1</v>
      </c>
      <c r="O51" s="77">
        <v>1</v>
      </c>
      <c r="P51" s="77">
        <v>1</v>
      </c>
      <c r="Q51" s="77">
        <v>1</v>
      </c>
      <c r="R51" s="77">
        <v>1</v>
      </c>
      <c r="S51" s="77">
        <v>1</v>
      </c>
      <c r="T51" s="77">
        <v>1</v>
      </c>
      <c r="U51" s="77">
        <v>1</v>
      </c>
      <c r="V51" s="77">
        <v>1</v>
      </c>
      <c r="W51" s="77">
        <v>1</v>
      </c>
      <c r="X51" s="77">
        <v>1</v>
      </c>
      <c r="Y51" s="77">
        <v>1</v>
      </c>
      <c r="Z51" s="77">
        <v>1</v>
      </c>
      <c r="AA51" s="77">
        <v>1</v>
      </c>
      <c r="AB51" s="77">
        <v>1</v>
      </c>
      <c r="AC51" s="77">
        <v>1</v>
      </c>
      <c r="AD51" s="77">
        <v>1</v>
      </c>
      <c r="AE51" s="77">
        <v>24</v>
      </c>
      <c r="AF51" s="77"/>
      <c r="AG51" s="77"/>
    </row>
    <row r="52" spans="1:33" s="67" customFormat="1" x14ac:dyDescent="0.2">
      <c r="C52" s="77" t="s">
        <v>45</v>
      </c>
      <c r="D52" s="77" t="s">
        <v>158</v>
      </c>
      <c r="E52" s="77" t="s">
        <v>159</v>
      </c>
      <c r="F52" s="77" t="s">
        <v>179</v>
      </c>
      <c r="G52" s="77">
        <v>0.1</v>
      </c>
      <c r="H52" s="77">
        <v>0.1</v>
      </c>
      <c r="I52" s="77">
        <v>0.1</v>
      </c>
      <c r="J52" s="77">
        <v>0.1</v>
      </c>
      <c r="K52" s="77">
        <v>0.1</v>
      </c>
      <c r="L52" s="77">
        <v>0.3</v>
      </c>
      <c r="M52" s="77">
        <v>0.7</v>
      </c>
      <c r="N52" s="77">
        <v>0.7</v>
      </c>
      <c r="O52" s="77">
        <v>0.7</v>
      </c>
      <c r="P52" s="77">
        <v>0.7</v>
      </c>
      <c r="Q52" s="77">
        <v>0.2</v>
      </c>
      <c r="R52" s="77">
        <v>0.2</v>
      </c>
      <c r="S52" s="77">
        <v>0.2</v>
      </c>
      <c r="T52" s="77">
        <v>0.2</v>
      </c>
      <c r="U52" s="77">
        <v>0.2</v>
      </c>
      <c r="V52" s="77">
        <v>0.2</v>
      </c>
      <c r="W52" s="77">
        <v>0.4</v>
      </c>
      <c r="X52" s="77">
        <v>0.4</v>
      </c>
      <c r="Y52" s="77">
        <v>0.2</v>
      </c>
      <c r="Z52" s="77">
        <v>0.2</v>
      </c>
      <c r="AA52" s="77">
        <v>0.2</v>
      </c>
      <c r="AB52" s="77">
        <v>0.2</v>
      </c>
      <c r="AC52" s="77">
        <v>0.1</v>
      </c>
      <c r="AD52" s="77">
        <v>0.1</v>
      </c>
      <c r="AE52" s="77">
        <v>6.6</v>
      </c>
      <c r="AF52" s="77">
        <v>38.6</v>
      </c>
      <c r="AG52" s="77">
        <v>2012.71</v>
      </c>
    </row>
    <row r="53" spans="1:33" s="67" customFormat="1" x14ac:dyDescent="0.2">
      <c r="C53" s="77"/>
      <c r="D53" s="77"/>
      <c r="E53" s="77"/>
      <c r="F53" s="77" t="s">
        <v>33</v>
      </c>
      <c r="G53" s="77">
        <v>0.1</v>
      </c>
      <c r="H53" s="77">
        <v>0.1</v>
      </c>
      <c r="I53" s="77">
        <v>0.1</v>
      </c>
      <c r="J53" s="77">
        <v>0.1</v>
      </c>
      <c r="K53" s="77">
        <v>0.1</v>
      </c>
      <c r="L53" s="77">
        <v>0.1</v>
      </c>
      <c r="M53" s="77">
        <v>0.3</v>
      </c>
      <c r="N53" s="77">
        <v>0.7</v>
      </c>
      <c r="O53" s="77">
        <v>0.7</v>
      </c>
      <c r="P53" s="77">
        <v>0.7</v>
      </c>
      <c r="Q53" s="77">
        <v>0.2</v>
      </c>
      <c r="R53" s="77">
        <v>0.2</v>
      </c>
      <c r="S53" s="77">
        <v>0.2</v>
      </c>
      <c r="T53" s="77">
        <v>0.2</v>
      </c>
      <c r="U53" s="77">
        <v>0.2</v>
      </c>
      <c r="V53" s="77">
        <v>0.2</v>
      </c>
      <c r="W53" s="77">
        <v>0.2</v>
      </c>
      <c r="X53" s="77">
        <v>0.2</v>
      </c>
      <c r="Y53" s="77">
        <v>0.2</v>
      </c>
      <c r="Z53" s="77">
        <v>0.2</v>
      </c>
      <c r="AA53" s="77">
        <v>0.2</v>
      </c>
      <c r="AB53" s="77">
        <v>0.2</v>
      </c>
      <c r="AC53" s="77">
        <v>0.1</v>
      </c>
      <c r="AD53" s="77">
        <v>0.1</v>
      </c>
      <c r="AE53" s="77">
        <v>5.6</v>
      </c>
      <c r="AF53" s="77"/>
      <c r="AG53" s="77"/>
    </row>
    <row r="54" spans="1:33" s="67" customFormat="1" x14ac:dyDescent="0.2">
      <c r="C54" s="77"/>
      <c r="D54" s="77"/>
      <c r="E54" s="77"/>
      <c r="F54" s="77" t="s">
        <v>31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  <c r="T54" s="77">
        <v>0</v>
      </c>
      <c r="U54" s="77">
        <v>0</v>
      </c>
      <c r="V54" s="77">
        <v>0</v>
      </c>
      <c r="W54" s="77">
        <v>0</v>
      </c>
      <c r="X54" s="77">
        <v>0</v>
      </c>
      <c r="Y54" s="77">
        <v>0</v>
      </c>
      <c r="Z54" s="77">
        <v>0</v>
      </c>
      <c r="AA54" s="77">
        <v>0</v>
      </c>
      <c r="AB54" s="77">
        <v>0</v>
      </c>
      <c r="AC54" s="77">
        <v>0</v>
      </c>
      <c r="AD54" s="77">
        <v>0</v>
      </c>
      <c r="AE54" s="77">
        <v>0</v>
      </c>
      <c r="AF54" s="77"/>
      <c r="AG54" s="77"/>
    </row>
    <row r="55" spans="1:33" s="67" customFormat="1" x14ac:dyDescent="0.2">
      <c r="C55" s="77"/>
      <c r="D55" s="77"/>
      <c r="E55" s="77"/>
      <c r="F55" s="77" t="s">
        <v>34</v>
      </c>
      <c r="G55" s="77">
        <v>1</v>
      </c>
      <c r="H55" s="77">
        <v>1</v>
      </c>
      <c r="I55" s="77">
        <v>1</v>
      </c>
      <c r="J55" s="77">
        <v>1</v>
      </c>
      <c r="K55" s="77">
        <v>1</v>
      </c>
      <c r="L55" s="77">
        <v>1</v>
      </c>
      <c r="M55" s="77">
        <v>1</v>
      </c>
      <c r="N55" s="77">
        <v>1</v>
      </c>
      <c r="O55" s="77">
        <v>1</v>
      </c>
      <c r="P55" s="77">
        <v>1</v>
      </c>
      <c r="Q55" s="77">
        <v>1</v>
      </c>
      <c r="R55" s="77">
        <v>1</v>
      </c>
      <c r="S55" s="77">
        <v>1</v>
      </c>
      <c r="T55" s="77">
        <v>1</v>
      </c>
      <c r="U55" s="77">
        <v>1</v>
      </c>
      <c r="V55" s="77">
        <v>1</v>
      </c>
      <c r="W55" s="77">
        <v>1</v>
      </c>
      <c r="X55" s="77">
        <v>1</v>
      </c>
      <c r="Y55" s="77">
        <v>1</v>
      </c>
      <c r="Z55" s="77">
        <v>1</v>
      </c>
      <c r="AA55" s="77">
        <v>1</v>
      </c>
      <c r="AB55" s="77">
        <v>1</v>
      </c>
      <c r="AC55" s="77">
        <v>1</v>
      </c>
      <c r="AD55" s="77">
        <v>1</v>
      </c>
      <c r="AE55" s="77">
        <v>24</v>
      </c>
      <c r="AF55" s="77"/>
      <c r="AG55" s="77"/>
    </row>
    <row r="56" spans="1:33" s="67" customFormat="1" x14ac:dyDescent="0.2">
      <c r="C56" s="77" t="s">
        <v>164</v>
      </c>
      <c r="D56" s="77" t="s">
        <v>158</v>
      </c>
      <c r="E56" s="77" t="s">
        <v>159</v>
      </c>
      <c r="F56" s="77" t="s">
        <v>160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  <c r="T56" s="77">
        <v>0</v>
      </c>
      <c r="U56" s="77">
        <v>0</v>
      </c>
      <c r="V56" s="77">
        <v>0</v>
      </c>
      <c r="W56" s="77">
        <v>0</v>
      </c>
      <c r="X56" s="77">
        <v>0</v>
      </c>
      <c r="Y56" s="77">
        <v>0</v>
      </c>
      <c r="Z56" s="77">
        <v>0</v>
      </c>
      <c r="AA56" s="77">
        <v>0</v>
      </c>
      <c r="AB56" s="77">
        <v>0</v>
      </c>
      <c r="AC56" s="77">
        <v>0</v>
      </c>
      <c r="AD56" s="77">
        <v>0</v>
      </c>
      <c r="AE56" s="77">
        <v>0</v>
      </c>
      <c r="AF56" s="77">
        <v>0</v>
      </c>
      <c r="AG56" s="77">
        <v>0</v>
      </c>
    </row>
    <row r="57" spans="1:33" s="67" customFormat="1" x14ac:dyDescent="0.2">
      <c r="C57" s="77" t="s">
        <v>43</v>
      </c>
      <c r="D57" s="77" t="s">
        <v>158</v>
      </c>
      <c r="E57" s="77" t="s">
        <v>159</v>
      </c>
      <c r="F57" s="77" t="s">
        <v>160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N57" s="77">
        <v>1</v>
      </c>
      <c r="O57" s="77">
        <v>1</v>
      </c>
      <c r="P57" s="77">
        <v>1</v>
      </c>
      <c r="Q57" s="77">
        <v>1</v>
      </c>
      <c r="R57" s="77">
        <v>1</v>
      </c>
      <c r="S57" s="77">
        <v>1</v>
      </c>
      <c r="T57" s="77">
        <v>1</v>
      </c>
      <c r="U57" s="77">
        <v>1</v>
      </c>
      <c r="V57" s="77">
        <v>1</v>
      </c>
      <c r="W57" s="77">
        <v>1</v>
      </c>
      <c r="X57" s="77">
        <v>1</v>
      </c>
      <c r="Y57" s="77">
        <v>1</v>
      </c>
      <c r="Z57" s="77">
        <v>1</v>
      </c>
      <c r="AA57" s="77">
        <v>1</v>
      </c>
      <c r="AB57" s="77">
        <v>1</v>
      </c>
      <c r="AC57" s="77">
        <v>1</v>
      </c>
      <c r="AD57" s="77">
        <v>1</v>
      </c>
      <c r="AE57" s="77">
        <v>17</v>
      </c>
      <c r="AF57" s="77">
        <v>119</v>
      </c>
      <c r="AG57" s="77">
        <v>6205</v>
      </c>
    </row>
    <row r="58" spans="1:33" s="67" customFormat="1" x14ac:dyDescent="0.2">
      <c r="C58" s="77" t="s">
        <v>139</v>
      </c>
      <c r="D58" s="77" t="s">
        <v>161</v>
      </c>
      <c r="E58" s="77" t="s">
        <v>159</v>
      </c>
      <c r="F58" s="77" t="s">
        <v>160</v>
      </c>
      <c r="G58" s="77">
        <v>30</v>
      </c>
      <c r="H58" s="77">
        <v>30</v>
      </c>
      <c r="I58" s="77">
        <v>30</v>
      </c>
      <c r="J58" s="77">
        <v>30</v>
      </c>
      <c r="K58" s="77">
        <v>30</v>
      </c>
      <c r="L58" s="77">
        <v>30</v>
      </c>
      <c r="M58" s="77">
        <v>30</v>
      </c>
      <c r="N58" s="77">
        <v>24</v>
      </c>
      <c r="O58" s="77">
        <v>24</v>
      </c>
      <c r="P58" s="77">
        <v>24</v>
      </c>
      <c r="Q58" s="77">
        <v>24</v>
      </c>
      <c r="R58" s="77">
        <v>24</v>
      </c>
      <c r="S58" s="77">
        <v>24</v>
      </c>
      <c r="T58" s="77">
        <v>24</v>
      </c>
      <c r="U58" s="77">
        <v>24</v>
      </c>
      <c r="V58" s="77">
        <v>24</v>
      </c>
      <c r="W58" s="77">
        <v>24</v>
      </c>
      <c r="X58" s="77">
        <v>24</v>
      </c>
      <c r="Y58" s="77">
        <v>24</v>
      </c>
      <c r="Z58" s="77">
        <v>24</v>
      </c>
      <c r="AA58" s="77">
        <v>24</v>
      </c>
      <c r="AB58" s="77">
        <v>24</v>
      </c>
      <c r="AC58" s="77">
        <v>24</v>
      </c>
      <c r="AD58" s="77">
        <v>24</v>
      </c>
      <c r="AE58" s="77">
        <v>618</v>
      </c>
      <c r="AF58" s="77">
        <v>4326</v>
      </c>
      <c r="AG58" s="77">
        <v>225570</v>
      </c>
    </row>
    <row r="59" spans="1:33" s="67" customFormat="1" x14ac:dyDescent="0.2">
      <c r="C59" s="77" t="s">
        <v>138</v>
      </c>
      <c r="D59" s="77" t="s">
        <v>161</v>
      </c>
      <c r="E59" s="77" t="s">
        <v>159</v>
      </c>
      <c r="F59" s="77" t="s">
        <v>160</v>
      </c>
      <c r="G59" s="77">
        <v>16</v>
      </c>
      <c r="H59" s="77">
        <v>16</v>
      </c>
      <c r="I59" s="77">
        <v>16</v>
      </c>
      <c r="J59" s="77">
        <v>16</v>
      </c>
      <c r="K59" s="77">
        <v>16</v>
      </c>
      <c r="L59" s="77">
        <v>16</v>
      </c>
      <c r="M59" s="77">
        <v>16</v>
      </c>
      <c r="N59" s="77">
        <v>21</v>
      </c>
      <c r="O59" s="77">
        <v>21</v>
      </c>
      <c r="P59" s="77">
        <v>21</v>
      </c>
      <c r="Q59" s="77">
        <v>21</v>
      </c>
      <c r="R59" s="77">
        <v>21</v>
      </c>
      <c r="S59" s="77">
        <v>21</v>
      </c>
      <c r="T59" s="77">
        <v>21</v>
      </c>
      <c r="U59" s="77">
        <v>21</v>
      </c>
      <c r="V59" s="77">
        <v>21</v>
      </c>
      <c r="W59" s="77">
        <v>21</v>
      </c>
      <c r="X59" s="77">
        <v>21</v>
      </c>
      <c r="Y59" s="77">
        <v>21</v>
      </c>
      <c r="Z59" s="77">
        <v>21</v>
      </c>
      <c r="AA59" s="77">
        <v>21</v>
      </c>
      <c r="AB59" s="77">
        <v>21</v>
      </c>
      <c r="AC59" s="77">
        <v>21</v>
      </c>
      <c r="AD59" s="77">
        <v>21</v>
      </c>
      <c r="AE59" s="77">
        <v>469</v>
      </c>
      <c r="AF59" s="77">
        <v>3283</v>
      </c>
      <c r="AG59" s="77">
        <v>171185</v>
      </c>
    </row>
    <row r="60" spans="1:33" s="67" customFormat="1" x14ac:dyDescent="0.2">
      <c r="C60" s="77" t="s">
        <v>496</v>
      </c>
      <c r="D60" s="77" t="s">
        <v>161</v>
      </c>
      <c r="E60" s="77" t="s">
        <v>159</v>
      </c>
      <c r="F60" s="77" t="s">
        <v>160</v>
      </c>
      <c r="G60" s="77">
        <v>30</v>
      </c>
      <c r="H60" s="77">
        <v>30</v>
      </c>
      <c r="I60" s="77">
        <v>30</v>
      </c>
      <c r="J60" s="77">
        <v>30</v>
      </c>
      <c r="K60" s="77">
        <v>30</v>
      </c>
      <c r="L60" s="77">
        <v>30</v>
      </c>
      <c r="M60" s="77">
        <v>30</v>
      </c>
      <c r="N60" s="77">
        <v>30</v>
      </c>
      <c r="O60" s="77">
        <v>30</v>
      </c>
      <c r="P60" s="77">
        <v>30</v>
      </c>
      <c r="Q60" s="77">
        <v>30</v>
      </c>
      <c r="R60" s="77">
        <v>30</v>
      </c>
      <c r="S60" s="77">
        <v>30</v>
      </c>
      <c r="T60" s="77">
        <v>30</v>
      </c>
      <c r="U60" s="77">
        <v>30</v>
      </c>
      <c r="V60" s="77">
        <v>30</v>
      </c>
      <c r="W60" s="77">
        <v>30</v>
      </c>
      <c r="X60" s="77">
        <v>30</v>
      </c>
      <c r="Y60" s="77">
        <v>30</v>
      </c>
      <c r="Z60" s="77">
        <v>30</v>
      </c>
      <c r="AA60" s="77">
        <v>30</v>
      </c>
      <c r="AB60" s="77">
        <v>30</v>
      </c>
      <c r="AC60" s="77">
        <v>30</v>
      </c>
      <c r="AD60" s="77">
        <v>30</v>
      </c>
      <c r="AE60" s="77">
        <v>720</v>
      </c>
      <c r="AF60" s="77">
        <v>5040</v>
      </c>
      <c r="AG60" s="77">
        <v>262800</v>
      </c>
    </row>
    <row r="61" spans="1:33" s="67" customFormat="1" x14ac:dyDescent="0.2">
      <c r="C61" s="77" t="s">
        <v>497</v>
      </c>
      <c r="D61" s="77" t="s">
        <v>161</v>
      </c>
      <c r="E61" s="77" t="s">
        <v>159</v>
      </c>
      <c r="F61" s="77" t="s">
        <v>160</v>
      </c>
      <c r="G61" s="77">
        <v>16</v>
      </c>
      <c r="H61" s="77">
        <v>16</v>
      </c>
      <c r="I61" s="77">
        <v>16</v>
      </c>
      <c r="J61" s="77">
        <v>16</v>
      </c>
      <c r="K61" s="77">
        <v>16</v>
      </c>
      <c r="L61" s="77">
        <v>16</v>
      </c>
      <c r="M61" s="77">
        <v>16</v>
      </c>
      <c r="N61" s="77">
        <v>16</v>
      </c>
      <c r="O61" s="77">
        <v>16</v>
      </c>
      <c r="P61" s="77">
        <v>16</v>
      </c>
      <c r="Q61" s="77">
        <v>16</v>
      </c>
      <c r="R61" s="77">
        <v>16</v>
      </c>
      <c r="S61" s="77">
        <v>16</v>
      </c>
      <c r="T61" s="77">
        <v>16</v>
      </c>
      <c r="U61" s="77">
        <v>16</v>
      </c>
      <c r="V61" s="77">
        <v>16</v>
      </c>
      <c r="W61" s="77">
        <v>16</v>
      </c>
      <c r="X61" s="77">
        <v>16</v>
      </c>
      <c r="Y61" s="77">
        <v>16</v>
      </c>
      <c r="Z61" s="77">
        <v>16</v>
      </c>
      <c r="AA61" s="77">
        <v>16</v>
      </c>
      <c r="AB61" s="77">
        <v>16</v>
      </c>
      <c r="AC61" s="77">
        <v>16</v>
      </c>
      <c r="AD61" s="77">
        <v>16</v>
      </c>
      <c r="AE61" s="77">
        <v>384</v>
      </c>
      <c r="AF61" s="77">
        <v>2688</v>
      </c>
      <c r="AG61" s="77">
        <v>140160</v>
      </c>
    </row>
    <row r="62" spans="1:33" s="67" customFormat="1" x14ac:dyDescent="0.2">
      <c r="A62" s="83" t="s">
        <v>685</v>
      </c>
      <c r="B62" s="83" t="s">
        <v>160</v>
      </c>
      <c r="C62" s="77" t="s">
        <v>498</v>
      </c>
      <c r="D62" s="77" t="s">
        <v>161</v>
      </c>
      <c r="E62" s="77" t="s">
        <v>159</v>
      </c>
      <c r="F62" s="77" t="s">
        <v>160</v>
      </c>
      <c r="G62" s="77">
        <v>24</v>
      </c>
      <c r="H62" s="77">
        <v>24</v>
      </c>
      <c r="I62" s="77">
        <v>24</v>
      </c>
      <c r="J62" s="77">
        <v>24</v>
      </c>
      <c r="K62" s="77">
        <v>24</v>
      </c>
      <c r="L62" s="77">
        <v>24</v>
      </c>
      <c r="M62" s="77">
        <v>24</v>
      </c>
      <c r="N62" s="77">
        <v>24</v>
      </c>
      <c r="O62" s="77">
        <v>24</v>
      </c>
      <c r="P62" s="77">
        <v>24</v>
      </c>
      <c r="Q62" s="77">
        <v>24</v>
      </c>
      <c r="R62" s="77">
        <v>24</v>
      </c>
      <c r="S62" s="77">
        <v>24</v>
      </c>
      <c r="T62" s="77">
        <v>24</v>
      </c>
      <c r="U62" s="77">
        <v>24</v>
      </c>
      <c r="V62" s="77">
        <v>24</v>
      </c>
      <c r="W62" s="77">
        <v>24</v>
      </c>
      <c r="X62" s="77">
        <v>24</v>
      </c>
      <c r="Y62" s="77">
        <v>24</v>
      </c>
      <c r="Z62" s="77">
        <v>24</v>
      </c>
      <c r="AA62" s="77">
        <v>24</v>
      </c>
      <c r="AB62" s="77">
        <v>24</v>
      </c>
      <c r="AC62" s="77">
        <v>24</v>
      </c>
      <c r="AD62" s="77">
        <v>24</v>
      </c>
      <c r="AE62" s="77">
        <v>576</v>
      </c>
      <c r="AF62" s="77">
        <v>4032</v>
      </c>
      <c r="AG62" s="77">
        <v>210240</v>
      </c>
    </row>
    <row r="63" spans="1:33" s="67" customFormat="1" x14ac:dyDescent="0.2">
      <c r="A63" s="83" t="s">
        <v>686</v>
      </c>
      <c r="B63" s="83" t="s">
        <v>160</v>
      </c>
      <c r="C63" s="77" t="s">
        <v>499</v>
      </c>
      <c r="D63" s="77" t="s">
        <v>161</v>
      </c>
      <c r="E63" s="77" t="s">
        <v>159</v>
      </c>
      <c r="F63" s="77" t="s">
        <v>160</v>
      </c>
      <c r="G63" s="77">
        <v>21</v>
      </c>
      <c r="H63" s="77">
        <v>21</v>
      </c>
      <c r="I63" s="77">
        <v>21</v>
      </c>
      <c r="J63" s="77">
        <v>21</v>
      </c>
      <c r="K63" s="77">
        <v>21</v>
      </c>
      <c r="L63" s="77">
        <v>21</v>
      </c>
      <c r="M63" s="77">
        <v>21</v>
      </c>
      <c r="N63" s="77">
        <v>21</v>
      </c>
      <c r="O63" s="77">
        <v>21</v>
      </c>
      <c r="P63" s="77">
        <v>21</v>
      </c>
      <c r="Q63" s="77">
        <v>21</v>
      </c>
      <c r="R63" s="77">
        <v>21</v>
      </c>
      <c r="S63" s="77">
        <v>21</v>
      </c>
      <c r="T63" s="77">
        <v>21</v>
      </c>
      <c r="U63" s="77">
        <v>21</v>
      </c>
      <c r="V63" s="77">
        <v>21</v>
      </c>
      <c r="W63" s="77">
        <v>21</v>
      </c>
      <c r="X63" s="77">
        <v>21</v>
      </c>
      <c r="Y63" s="77">
        <v>21</v>
      </c>
      <c r="Z63" s="77">
        <v>21</v>
      </c>
      <c r="AA63" s="77">
        <v>21</v>
      </c>
      <c r="AB63" s="77">
        <v>21</v>
      </c>
      <c r="AC63" s="77">
        <v>21</v>
      </c>
      <c r="AD63" s="77">
        <v>21</v>
      </c>
      <c r="AE63" s="77">
        <v>504</v>
      </c>
      <c r="AF63" s="77">
        <v>3528</v>
      </c>
      <c r="AG63" s="77">
        <v>183960</v>
      </c>
    </row>
    <row r="64" spans="1:33" s="67" customFormat="1" x14ac:dyDescent="0.2">
      <c r="C64" s="77" t="s">
        <v>500</v>
      </c>
      <c r="D64" s="77" t="s">
        <v>161</v>
      </c>
      <c r="E64" s="77" t="s">
        <v>159</v>
      </c>
      <c r="F64" s="77" t="s">
        <v>160</v>
      </c>
      <c r="G64" s="77">
        <v>30</v>
      </c>
      <c r="H64" s="77">
        <v>30</v>
      </c>
      <c r="I64" s="77">
        <v>30</v>
      </c>
      <c r="J64" s="77">
        <v>30</v>
      </c>
      <c r="K64" s="77">
        <v>30</v>
      </c>
      <c r="L64" s="77">
        <v>30</v>
      </c>
      <c r="M64" s="77">
        <v>30</v>
      </c>
      <c r="N64" s="77">
        <v>26</v>
      </c>
      <c r="O64" s="77">
        <v>26</v>
      </c>
      <c r="P64" s="77">
        <v>26</v>
      </c>
      <c r="Q64" s="77">
        <v>26</v>
      </c>
      <c r="R64" s="77">
        <v>26</v>
      </c>
      <c r="S64" s="77">
        <v>26</v>
      </c>
      <c r="T64" s="77">
        <v>26</v>
      </c>
      <c r="U64" s="77">
        <v>26</v>
      </c>
      <c r="V64" s="77">
        <v>26</v>
      </c>
      <c r="W64" s="77">
        <v>26</v>
      </c>
      <c r="X64" s="77">
        <v>26</v>
      </c>
      <c r="Y64" s="77">
        <v>26</v>
      </c>
      <c r="Z64" s="77">
        <v>26</v>
      </c>
      <c r="AA64" s="77">
        <v>26</v>
      </c>
      <c r="AB64" s="77">
        <v>26</v>
      </c>
      <c r="AC64" s="77">
        <v>26</v>
      </c>
      <c r="AD64" s="77">
        <v>26</v>
      </c>
      <c r="AE64" s="77">
        <v>652</v>
      </c>
      <c r="AF64" s="77">
        <v>4564</v>
      </c>
      <c r="AG64" s="77">
        <v>237980</v>
      </c>
    </row>
    <row r="65" spans="3:33" s="67" customFormat="1" x14ac:dyDescent="0.2">
      <c r="C65" s="77" t="s">
        <v>501</v>
      </c>
      <c r="D65" s="77" t="s">
        <v>161</v>
      </c>
      <c r="E65" s="77" t="s">
        <v>159</v>
      </c>
      <c r="F65" s="77" t="s">
        <v>160</v>
      </c>
      <c r="G65" s="77">
        <v>16</v>
      </c>
      <c r="H65" s="77">
        <v>16</v>
      </c>
      <c r="I65" s="77">
        <v>16</v>
      </c>
      <c r="J65" s="77">
        <v>16</v>
      </c>
      <c r="K65" s="77">
        <v>16</v>
      </c>
      <c r="L65" s="77">
        <v>16</v>
      </c>
      <c r="M65" s="77">
        <v>16</v>
      </c>
      <c r="N65" s="77">
        <v>19</v>
      </c>
      <c r="O65" s="77">
        <v>19</v>
      </c>
      <c r="P65" s="77">
        <v>19</v>
      </c>
      <c r="Q65" s="77">
        <v>19</v>
      </c>
      <c r="R65" s="77">
        <v>19</v>
      </c>
      <c r="S65" s="77">
        <v>19</v>
      </c>
      <c r="T65" s="77">
        <v>19</v>
      </c>
      <c r="U65" s="77">
        <v>19</v>
      </c>
      <c r="V65" s="77">
        <v>19</v>
      </c>
      <c r="W65" s="77">
        <v>19</v>
      </c>
      <c r="X65" s="77">
        <v>19</v>
      </c>
      <c r="Y65" s="77">
        <v>19</v>
      </c>
      <c r="Z65" s="77">
        <v>19</v>
      </c>
      <c r="AA65" s="77">
        <v>19</v>
      </c>
      <c r="AB65" s="77">
        <v>19</v>
      </c>
      <c r="AC65" s="77">
        <v>19</v>
      </c>
      <c r="AD65" s="77">
        <v>19</v>
      </c>
      <c r="AE65" s="77">
        <v>435</v>
      </c>
      <c r="AF65" s="77">
        <v>3045</v>
      </c>
      <c r="AG65" s="77">
        <v>158775</v>
      </c>
    </row>
    <row r="66" spans="3:33" s="67" customFormat="1" x14ac:dyDescent="0.2">
      <c r="C66" s="77" t="s">
        <v>171</v>
      </c>
      <c r="D66" s="77" t="s">
        <v>172</v>
      </c>
      <c r="E66" s="77" t="s">
        <v>159</v>
      </c>
      <c r="F66" s="77" t="s">
        <v>160</v>
      </c>
      <c r="G66" s="77">
        <v>4</v>
      </c>
      <c r="H66" s="77">
        <v>4</v>
      </c>
      <c r="I66" s="77">
        <v>4</v>
      </c>
      <c r="J66" s="77">
        <v>4</v>
      </c>
      <c r="K66" s="77">
        <v>4</v>
      </c>
      <c r="L66" s="77">
        <v>4</v>
      </c>
      <c r="M66" s="77">
        <v>4</v>
      </c>
      <c r="N66" s="77">
        <v>4</v>
      </c>
      <c r="O66" s="77">
        <v>4</v>
      </c>
      <c r="P66" s="77">
        <v>4</v>
      </c>
      <c r="Q66" s="77">
        <v>4</v>
      </c>
      <c r="R66" s="77">
        <v>4</v>
      </c>
      <c r="S66" s="77">
        <v>4</v>
      </c>
      <c r="T66" s="77">
        <v>4</v>
      </c>
      <c r="U66" s="77">
        <v>4</v>
      </c>
      <c r="V66" s="77">
        <v>4</v>
      </c>
      <c r="W66" s="77">
        <v>4</v>
      </c>
      <c r="X66" s="77">
        <v>4</v>
      </c>
      <c r="Y66" s="77">
        <v>4</v>
      </c>
      <c r="Z66" s="77">
        <v>4</v>
      </c>
      <c r="AA66" s="77">
        <v>4</v>
      </c>
      <c r="AB66" s="77">
        <v>4</v>
      </c>
      <c r="AC66" s="77">
        <v>4</v>
      </c>
      <c r="AD66" s="77">
        <v>4</v>
      </c>
      <c r="AE66" s="77">
        <v>96</v>
      </c>
      <c r="AF66" s="77">
        <v>672</v>
      </c>
      <c r="AG66" s="77">
        <v>35040</v>
      </c>
    </row>
    <row r="67" spans="3:33" s="67" customFormat="1" x14ac:dyDescent="0.2">
      <c r="C67" s="77" t="s">
        <v>177</v>
      </c>
      <c r="D67" s="77" t="s">
        <v>163</v>
      </c>
      <c r="E67" s="77" t="s">
        <v>159</v>
      </c>
      <c r="F67" s="77" t="s">
        <v>160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  <c r="M67" s="77">
        <v>0</v>
      </c>
      <c r="N67" s="77">
        <v>1</v>
      </c>
      <c r="O67" s="77">
        <v>1</v>
      </c>
      <c r="P67" s="77">
        <v>1</v>
      </c>
      <c r="Q67" s="77">
        <v>1</v>
      </c>
      <c r="R67" s="77">
        <v>1</v>
      </c>
      <c r="S67" s="77">
        <v>1</v>
      </c>
      <c r="T67" s="77">
        <v>1</v>
      </c>
      <c r="U67" s="77">
        <v>1</v>
      </c>
      <c r="V67" s="77">
        <v>1</v>
      </c>
      <c r="W67" s="77">
        <v>1</v>
      </c>
      <c r="X67" s="77">
        <v>1</v>
      </c>
      <c r="Y67" s="77">
        <v>1</v>
      </c>
      <c r="Z67" s="77">
        <v>1</v>
      </c>
      <c r="AA67" s="77">
        <v>1</v>
      </c>
      <c r="AB67" s="77">
        <v>1</v>
      </c>
      <c r="AC67" s="77">
        <v>1</v>
      </c>
      <c r="AD67" s="77">
        <v>1</v>
      </c>
      <c r="AE67" s="77">
        <v>17</v>
      </c>
      <c r="AF67" s="77">
        <v>119</v>
      </c>
      <c r="AG67" s="77">
        <v>6205</v>
      </c>
    </row>
    <row r="68" spans="3:33" s="67" customFormat="1" x14ac:dyDescent="0.2">
      <c r="C68" s="77" t="s">
        <v>180</v>
      </c>
      <c r="D68" s="77" t="s">
        <v>158</v>
      </c>
      <c r="E68" s="77" t="s">
        <v>159</v>
      </c>
      <c r="F68" s="77" t="s">
        <v>160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  <c r="M68" s="77">
        <v>0</v>
      </c>
      <c r="N68" s="77">
        <v>1</v>
      </c>
      <c r="O68" s="77">
        <v>1</v>
      </c>
      <c r="P68" s="77">
        <v>1</v>
      </c>
      <c r="Q68" s="77">
        <v>1</v>
      </c>
      <c r="R68" s="77">
        <v>1</v>
      </c>
      <c r="S68" s="77">
        <v>1</v>
      </c>
      <c r="T68" s="77">
        <v>1</v>
      </c>
      <c r="U68" s="77">
        <v>1</v>
      </c>
      <c r="V68" s="77">
        <v>1</v>
      </c>
      <c r="W68" s="77">
        <v>1</v>
      </c>
      <c r="X68" s="77">
        <v>1</v>
      </c>
      <c r="Y68" s="77">
        <v>1</v>
      </c>
      <c r="Z68" s="77">
        <v>1</v>
      </c>
      <c r="AA68" s="77">
        <v>1</v>
      </c>
      <c r="AB68" s="77">
        <v>1</v>
      </c>
      <c r="AC68" s="77">
        <v>1</v>
      </c>
      <c r="AD68" s="77">
        <v>1</v>
      </c>
      <c r="AE68" s="77">
        <v>17</v>
      </c>
      <c r="AF68" s="77">
        <v>119</v>
      </c>
      <c r="AG68" s="77">
        <v>6205</v>
      </c>
    </row>
    <row r="69" spans="3:33" s="67" customFormat="1" x14ac:dyDescent="0.2">
      <c r="C69" s="77" t="s">
        <v>173</v>
      </c>
      <c r="D69" s="77" t="s">
        <v>161</v>
      </c>
      <c r="E69" s="77" t="s">
        <v>159</v>
      </c>
      <c r="F69" s="77" t="s">
        <v>160</v>
      </c>
      <c r="G69" s="77">
        <v>13</v>
      </c>
      <c r="H69" s="77">
        <v>13</v>
      </c>
      <c r="I69" s="77">
        <v>13</v>
      </c>
      <c r="J69" s="77">
        <v>13</v>
      </c>
      <c r="K69" s="77">
        <v>13</v>
      </c>
      <c r="L69" s="77">
        <v>13</v>
      </c>
      <c r="M69" s="77">
        <v>13</v>
      </c>
      <c r="N69" s="77">
        <v>13</v>
      </c>
      <c r="O69" s="77">
        <v>13</v>
      </c>
      <c r="P69" s="77">
        <v>13</v>
      </c>
      <c r="Q69" s="77">
        <v>13</v>
      </c>
      <c r="R69" s="77">
        <v>13</v>
      </c>
      <c r="S69" s="77">
        <v>13</v>
      </c>
      <c r="T69" s="77">
        <v>13</v>
      </c>
      <c r="U69" s="77">
        <v>13</v>
      </c>
      <c r="V69" s="77">
        <v>13</v>
      </c>
      <c r="W69" s="77">
        <v>13</v>
      </c>
      <c r="X69" s="77">
        <v>13</v>
      </c>
      <c r="Y69" s="77">
        <v>13</v>
      </c>
      <c r="Z69" s="77">
        <v>13</v>
      </c>
      <c r="AA69" s="77">
        <v>13</v>
      </c>
      <c r="AB69" s="77">
        <v>13</v>
      </c>
      <c r="AC69" s="77">
        <v>13</v>
      </c>
      <c r="AD69" s="77">
        <v>13</v>
      </c>
      <c r="AE69" s="77">
        <v>312</v>
      </c>
      <c r="AF69" s="77">
        <v>2184</v>
      </c>
      <c r="AG69" s="77">
        <v>113880</v>
      </c>
    </row>
    <row r="70" spans="3:33" s="67" customFormat="1" x14ac:dyDescent="0.2">
      <c r="C70" s="77" t="s">
        <v>174</v>
      </c>
      <c r="D70" s="77" t="s">
        <v>161</v>
      </c>
      <c r="E70" s="77" t="s">
        <v>159</v>
      </c>
      <c r="F70" s="77" t="s">
        <v>160</v>
      </c>
      <c r="G70" s="77">
        <v>6.7</v>
      </c>
      <c r="H70" s="77">
        <v>6.7</v>
      </c>
      <c r="I70" s="77">
        <v>6.7</v>
      </c>
      <c r="J70" s="77">
        <v>6.7</v>
      </c>
      <c r="K70" s="77">
        <v>6.7</v>
      </c>
      <c r="L70" s="77">
        <v>6.7</v>
      </c>
      <c r="M70" s="77">
        <v>6.7</v>
      </c>
      <c r="N70" s="77">
        <v>6.7</v>
      </c>
      <c r="O70" s="77">
        <v>6.7</v>
      </c>
      <c r="P70" s="77">
        <v>6.7</v>
      </c>
      <c r="Q70" s="77">
        <v>6.7</v>
      </c>
      <c r="R70" s="77">
        <v>6.7</v>
      </c>
      <c r="S70" s="77">
        <v>6.7</v>
      </c>
      <c r="T70" s="77">
        <v>6.7</v>
      </c>
      <c r="U70" s="77">
        <v>6.7</v>
      </c>
      <c r="V70" s="77">
        <v>6.7</v>
      </c>
      <c r="W70" s="77">
        <v>6.7</v>
      </c>
      <c r="X70" s="77">
        <v>6.7</v>
      </c>
      <c r="Y70" s="77">
        <v>6.7</v>
      </c>
      <c r="Z70" s="77">
        <v>6.7</v>
      </c>
      <c r="AA70" s="77">
        <v>6.7</v>
      </c>
      <c r="AB70" s="77">
        <v>6.7</v>
      </c>
      <c r="AC70" s="77">
        <v>6.7</v>
      </c>
      <c r="AD70" s="77">
        <v>6.7</v>
      </c>
      <c r="AE70" s="77">
        <v>160.80000000000001</v>
      </c>
      <c r="AF70" s="77">
        <v>1125.5999999999999</v>
      </c>
      <c r="AG70" s="77">
        <v>58692</v>
      </c>
    </row>
    <row r="71" spans="3:33" s="67" customFormat="1" x14ac:dyDescent="0.2">
      <c r="C71" s="77" t="s">
        <v>175</v>
      </c>
      <c r="D71" s="77" t="s">
        <v>161</v>
      </c>
      <c r="E71" s="77" t="s">
        <v>159</v>
      </c>
      <c r="F71" s="77" t="s">
        <v>160</v>
      </c>
      <c r="G71" s="77">
        <v>60</v>
      </c>
      <c r="H71" s="77">
        <v>60</v>
      </c>
      <c r="I71" s="77">
        <v>60</v>
      </c>
      <c r="J71" s="77">
        <v>60</v>
      </c>
      <c r="K71" s="77">
        <v>60</v>
      </c>
      <c r="L71" s="77">
        <v>60</v>
      </c>
      <c r="M71" s="77">
        <v>60</v>
      </c>
      <c r="N71" s="77">
        <v>60</v>
      </c>
      <c r="O71" s="77">
        <v>60</v>
      </c>
      <c r="P71" s="77">
        <v>60</v>
      </c>
      <c r="Q71" s="77">
        <v>60</v>
      </c>
      <c r="R71" s="77">
        <v>60</v>
      </c>
      <c r="S71" s="77">
        <v>60</v>
      </c>
      <c r="T71" s="77">
        <v>60</v>
      </c>
      <c r="U71" s="77">
        <v>60</v>
      </c>
      <c r="V71" s="77">
        <v>60</v>
      </c>
      <c r="W71" s="77">
        <v>60</v>
      </c>
      <c r="X71" s="77">
        <v>60</v>
      </c>
      <c r="Y71" s="77">
        <v>60</v>
      </c>
      <c r="Z71" s="77">
        <v>60</v>
      </c>
      <c r="AA71" s="77">
        <v>60</v>
      </c>
      <c r="AB71" s="77">
        <v>60</v>
      </c>
      <c r="AC71" s="77">
        <v>60</v>
      </c>
      <c r="AD71" s="77">
        <v>60</v>
      </c>
      <c r="AE71" s="77">
        <v>1440</v>
      </c>
      <c r="AF71" s="77">
        <v>10080</v>
      </c>
      <c r="AG71" s="77">
        <v>525600</v>
      </c>
    </row>
    <row r="72" spans="3:33" s="67" customFormat="1" x14ac:dyDescent="0.2">
      <c r="C72" s="77" t="s">
        <v>170</v>
      </c>
      <c r="D72" s="77" t="s">
        <v>163</v>
      </c>
      <c r="E72" s="77" t="s">
        <v>159</v>
      </c>
      <c r="F72" s="77" t="s">
        <v>160</v>
      </c>
      <c r="G72" s="77">
        <v>1</v>
      </c>
      <c r="H72" s="77">
        <v>1</v>
      </c>
      <c r="I72" s="77">
        <v>1</v>
      </c>
      <c r="J72" s="77">
        <v>1</v>
      </c>
      <c r="K72" s="77">
        <v>1</v>
      </c>
      <c r="L72" s="77">
        <v>1</v>
      </c>
      <c r="M72" s="77">
        <v>1</v>
      </c>
      <c r="N72" s="77">
        <v>1</v>
      </c>
      <c r="O72" s="77">
        <v>1</v>
      </c>
      <c r="P72" s="77">
        <v>1</v>
      </c>
      <c r="Q72" s="77">
        <v>1</v>
      </c>
      <c r="R72" s="77">
        <v>1</v>
      </c>
      <c r="S72" s="77">
        <v>1</v>
      </c>
      <c r="T72" s="77">
        <v>1</v>
      </c>
      <c r="U72" s="77">
        <v>1</v>
      </c>
      <c r="V72" s="77">
        <v>1</v>
      </c>
      <c r="W72" s="77">
        <v>1</v>
      </c>
      <c r="X72" s="77">
        <v>1</v>
      </c>
      <c r="Y72" s="77">
        <v>1</v>
      </c>
      <c r="Z72" s="77">
        <v>1</v>
      </c>
      <c r="AA72" s="77">
        <v>1</v>
      </c>
      <c r="AB72" s="77">
        <v>1</v>
      </c>
      <c r="AC72" s="77">
        <v>1</v>
      </c>
      <c r="AD72" s="77">
        <v>1</v>
      </c>
      <c r="AE72" s="77">
        <v>24</v>
      </c>
      <c r="AF72" s="77">
        <v>168</v>
      </c>
      <c r="AG72" s="77">
        <v>8760</v>
      </c>
    </row>
    <row r="73" spans="3:33" s="67" customFormat="1" x14ac:dyDescent="0.2">
      <c r="C73" s="77" t="s">
        <v>502</v>
      </c>
      <c r="D73" s="77" t="s">
        <v>158</v>
      </c>
      <c r="E73" s="77" t="s">
        <v>159</v>
      </c>
      <c r="F73" s="77" t="s">
        <v>160</v>
      </c>
      <c r="G73" s="77">
        <v>0.2</v>
      </c>
      <c r="H73" s="77">
        <v>0.2</v>
      </c>
      <c r="I73" s="77">
        <v>0.2</v>
      </c>
      <c r="J73" s="77">
        <v>0.2</v>
      </c>
      <c r="K73" s="77">
        <v>0.2</v>
      </c>
      <c r="L73" s="77">
        <v>0.2</v>
      </c>
      <c r="M73" s="77">
        <v>0.2</v>
      </c>
      <c r="N73" s="77">
        <v>0.4</v>
      </c>
      <c r="O73" s="77">
        <v>0.4</v>
      </c>
      <c r="P73" s="77">
        <v>0.4</v>
      </c>
      <c r="Q73" s="77">
        <v>0.4</v>
      </c>
      <c r="R73" s="77">
        <v>0.4</v>
      </c>
      <c r="S73" s="77">
        <v>0.4</v>
      </c>
      <c r="T73" s="77">
        <v>0.4</v>
      </c>
      <c r="U73" s="77">
        <v>0.4</v>
      </c>
      <c r="V73" s="77">
        <v>0.4</v>
      </c>
      <c r="W73" s="77">
        <v>0.4</v>
      </c>
      <c r="X73" s="77">
        <v>0.4</v>
      </c>
      <c r="Y73" s="77">
        <v>0.4</v>
      </c>
      <c r="Z73" s="77">
        <v>0.4</v>
      </c>
      <c r="AA73" s="77">
        <v>0.4</v>
      </c>
      <c r="AB73" s="77">
        <v>0.2</v>
      </c>
      <c r="AC73" s="77">
        <v>0.2</v>
      </c>
      <c r="AD73" s="77">
        <v>0.2</v>
      </c>
      <c r="AE73" s="77">
        <v>7.6</v>
      </c>
      <c r="AF73" s="77">
        <v>53.2</v>
      </c>
      <c r="AG73" s="77">
        <v>2774</v>
      </c>
    </row>
    <row r="74" spans="3:33" s="67" customFormat="1" x14ac:dyDescent="0.2">
      <c r="C74" s="77" t="s">
        <v>503</v>
      </c>
      <c r="D74" s="77" t="s">
        <v>163</v>
      </c>
      <c r="E74" s="77" t="s">
        <v>159</v>
      </c>
      <c r="F74" s="77" t="s">
        <v>160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  <c r="T74" s="77">
        <v>0</v>
      </c>
      <c r="U74" s="77">
        <v>0</v>
      </c>
      <c r="V74" s="77">
        <v>0</v>
      </c>
      <c r="W74" s="77">
        <v>0</v>
      </c>
      <c r="X74" s="77">
        <v>0</v>
      </c>
      <c r="Y74" s="77">
        <v>0</v>
      </c>
      <c r="Z74" s="77">
        <v>0</v>
      </c>
      <c r="AA74" s="77">
        <v>0</v>
      </c>
      <c r="AB74" s="77">
        <v>0</v>
      </c>
      <c r="AC74" s="77">
        <v>0</v>
      </c>
      <c r="AD74" s="77">
        <v>0</v>
      </c>
      <c r="AE74" s="77">
        <v>0.67</v>
      </c>
      <c r="AF74" s="77">
        <v>4.67</v>
      </c>
      <c r="AG74" s="77">
        <v>243.33</v>
      </c>
    </row>
    <row r="75" spans="3:33" s="67" customFormat="1" x14ac:dyDescent="0.2">
      <c r="C75" s="77" t="s">
        <v>504</v>
      </c>
      <c r="D75" s="77" t="s">
        <v>163</v>
      </c>
      <c r="E75" s="77" t="s">
        <v>159</v>
      </c>
      <c r="F75" s="77" t="s">
        <v>160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  <c r="R75" s="77">
        <v>0</v>
      </c>
      <c r="S75" s="77">
        <v>0</v>
      </c>
      <c r="T75" s="77">
        <v>0</v>
      </c>
      <c r="U75" s="77">
        <v>0</v>
      </c>
      <c r="V75" s="77">
        <v>0</v>
      </c>
      <c r="W75" s="77">
        <v>0</v>
      </c>
      <c r="X75" s="77">
        <v>0</v>
      </c>
      <c r="Y75" s="77">
        <v>0</v>
      </c>
      <c r="Z75" s="77">
        <v>0</v>
      </c>
      <c r="AA75" s="77">
        <v>0</v>
      </c>
      <c r="AB75" s="77">
        <v>0</v>
      </c>
      <c r="AC75" s="77">
        <v>0</v>
      </c>
      <c r="AD75" s="77">
        <v>0</v>
      </c>
      <c r="AE75" s="77">
        <v>1</v>
      </c>
      <c r="AF75" s="77">
        <v>7</v>
      </c>
      <c r="AG75" s="77">
        <v>365</v>
      </c>
    </row>
    <row r="76" spans="3:33" s="67" customFormat="1" x14ac:dyDescent="0.2">
      <c r="C76" s="77" t="s">
        <v>505</v>
      </c>
      <c r="D76" s="77" t="s">
        <v>166</v>
      </c>
      <c r="E76" s="77" t="s">
        <v>159</v>
      </c>
      <c r="F76" s="77" t="s">
        <v>49</v>
      </c>
      <c r="G76" s="77">
        <v>0</v>
      </c>
      <c r="H76" s="77">
        <v>0</v>
      </c>
      <c r="I76" s="77">
        <v>0</v>
      </c>
      <c r="J76" s="77">
        <v>0</v>
      </c>
      <c r="K76" s="77">
        <v>725</v>
      </c>
      <c r="L76" s="77">
        <v>417</v>
      </c>
      <c r="M76" s="77">
        <v>290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  <c r="T76" s="77">
        <v>0</v>
      </c>
      <c r="U76" s="77">
        <v>0</v>
      </c>
      <c r="V76" s="77">
        <v>0</v>
      </c>
      <c r="W76" s="77">
        <v>0</v>
      </c>
      <c r="X76" s="77">
        <v>0</v>
      </c>
      <c r="Y76" s="77">
        <v>0</v>
      </c>
      <c r="Z76" s="77">
        <v>0</v>
      </c>
      <c r="AA76" s="77">
        <v>0</v>
      </c>
      <c r="AB76" s="77">
        <v>0</v>
      </c>
      <c r="AC76" s="77">
        <v>0</v>
      </c>
      <c r="AD76" s="77">
        <v>0</v>
      </c>
      <c r="AE76" s="77">
        <v>1432</v>
      </c>
      <c r="AF76" s="77">
        <v>1432</v>
      </c>
      <c r="AG76" s="77">
        <v>74668.570000000007</v>
      </c>
    </row>
    <row r="77" spans="3:33" s="67" customFormat="1" x14ac:dyDescent="0.2">
      <c r="C77" s="77"/>
      <c r="D77" s="77"/>
      <c r="E77" s="77"/>
      <c r="F77" s="77" t="s">
        <v>50</v>
      </c>
      <c r="G77" s="77">
        <v>0</v>
      </c>
      <c r="H77" s="77">
        <v>0</v>
      </c>
      <c r="I77" s="77">
        <v>0</v>
      </c>
      <c r="J77" s="77">
        <v>0</v>
      </c>
      <c r="K77" s="77">
        <v>125</v>
      </c>
      <c r="L77" s="77">
        <v>117</v>
      </c>
      <c r="M77" s="77">
        <v>90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125</v>
      </c>
      <c r="AA77" s="77">
        <v>117</v>
      </c>
      <c r="AB77" s="77">
        <v>90</v>
      </c>
      <c r="AC77" s="77">
        <v>0</v>
      </c>
      <c r="AD77" s="77">
        <v>0</v>
      </c>
      <c r="AE77" s="77">
        <v>664</v>
      </c>
      <c r="AF77" s="77"/>
      <c r="AG77" s="77"/>
    </row>
    <row r="78" spans="3:33" s="67" customFormat="1" x14ac:dyDescent="0.2">
      <c r="C78" s="77" t="s">
        <v>506</v>
      </c>
      <c r="D78" s="77" t="s">
        <v>166</v>
      </c>
      <c r="E78" s="77" t="s">
        <v>159</v>
      </c>
      <c r="F78" s="77" t="s">
        <v>160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  <c r="M78" s="77">
        <v>50</v>
      </c>
      <c r="N78" s="77">
        <v>70</v>
      </c>
      <c r="O78" s="77">
        <v>70</v>
      </c>
      <c r="P78" s="77">
        <v>80</v>
      </c>
      <c r="Q78" s="77">
        <v>70</v>
      </c>
      <c r="R78" s="77">
        <v>50</v>
      </c>
      <c r="S78" s="77">
        <v>50</v>
      </c>
      <c r="T78" s="77">
        <v>80</v>
      </c>
      <c r="U78" s="77">
        <v>90</v>
      </c>
      <c r="V78" s="77">
        <v>80</v>
      </c>
      <c r="W78" s="77">
        <v>0</v>
      </c>
      <c r="X78" s="77">
        <v>0</v>
      </c>
      <c r="Y78" s="77">
        <v>0</v>
      </c>
      <c r="Z78" s="77">
        <v>0</v>
      </c>
      <c r="AA78" s="77">
        <v>0</v>
      </c>
      <c r="AB78" s="77">
        <v>0</v>
      </c>
      <c r="AC78" s="77">
        <v>0</v>
      </c>
      <c r="AD78" s="77">
        <v>0</v>
      </c>
      <c r="AE78" s="77">
        <v>690</v>
      </c>
      <c r="AF78" s="77">
        <v>4830</v>
      </c>
      <c r="AG78" s="77">
        <v>251850</v>
      </c>
    </row>
    <row r="79" spans="3:33" s="67" customFormat="1" x14ac:dyDescent="0.2">
      <c r="C79" s="77" t="s">
        <v>507</v>
      </c>
      <c r="D79" s="77" t="s">
        <v>158</v>
      </c>
      <c r="E79" s="77" t="s">
        <v>159</v>
      </c>
      <c r="F79" s="77" t="s">
        <v>176</v>
      </c>
      <c r="G79" s="77">
        <v>0.2</v>
      </c>
      <c r="H79" s="77">
        <v>0.15</v>
      </c>
      <c r="I79" s="77">
        <v>0.15</v>
      </c>
      <c r="J79" s="77">
        <v>0.15</v>
      </c>
      <c r="K79" s="77">
        <v>0.2</v>
      </c>
      <c r="L79" s="77">
        <v>0.25</v>
      </c>
      <c r="M79" s="77">
        <v>0.5</v>
      </c>
      <c r="N79" s="77">
        <v>0.6</v>
      </c>
      <c r="O79" s="77">
        <v>0.55000000000000004</v>
      </c>
      <c r="P79" s="77">
        <v>0.45</v>
      </c>
      <c r="Q79" s="77">
        <v>0.4</v>
      </c>
      <c r="R79" s="77">
        <v>0.45</v>
      </c>
      <c r="S79" s="77">
        <v>0.4</v>
      </c>
      <c r="T79" s="77">
        <v>0.35</v>
      </c>
      <c r="U79" s="77">
        <v>0.3</v>
      </c>
      <c r="V79" s="77">
        <v>0.3</v>
      </c>
      <c r="W79" s="77">
        <v>0.3</v>
      </c>
      <c r="X79" s="77">
        <v>0.4</v>
      </c>
      <c r="Y79" s="77">
        <v>0.55000000000000004</v>
      </c>
      <c r="Z79" s="77">
        <v>0.6</v>
      </c>
      <c r="AA79" s="77">
        <v>0.5</v>
      </c>
      <c r="AB79" s="77">
        <v>0.55000000000000004</v>
      </c>
      <c r="AC79" s="77">
        <v>0.45</v>
      </c>
      <c r="AD79" s="77">
        <v>0.25</v>
      </c>
      <c r="AE79" s="77">
        <v>9</v>
      </c>
      <c r="AF79" s="77">
        <v>63.3</v>
      </c>
      <c r="AG79" s="77">
        <v>3300.64</v>
      </c>
    </row>
    <row r="80" spans="3:33" s="67" customFormat="1" x14ac:dyDescent="0.2">
      <c r="C80" s="77"/>
      <c r="D80" s="77"/>
      <c r="E80" s="77"/>
      <c r="F80" s="77" t="s">
        <v>182</v>
      </c>
      <c r="G80" s="77">
        <v>0.2</v>
      </c>
      <c r="H80" s="77">
        <v>0.15</v>
      </c>
      <c r="I80" s="77">
        <v>0.15</v>
      </c>
      <c r="J80" s="77">
        <v>0.15</v>
      </c>
      <c r="K80" s="77">
        <v>0.2</v>
      </c>
      <c r="L80" s="77">
        <v>0.25</v>
      </c>
      <c r="M80" s="77">
        <v>0.4</v>
      </c>
      <c r="N80" s="77">
        <v>0.5</v>
      </c>
      <c r="O80" s="77">
        <v>0.5</v>
      </c>
      <c r="P80" s="77">
        <v>0.5</v>
      </c>
      <c r="Q80" s="77">
        <v>0.45</v>
      </c>
      <c r="R80" s="77">
        <v>0.5</v>
      </c>
      <c r="S80" s="77">
        <v>0.5</v>
      </c>
      <c r="T80" s="77">
        <v>0.45</v>
      </c>
      <c r="U80" s="77">
        <v>0.4</v>
      </c>
      <c r="V80" s="77">
        <v>0.4</v>
      </c>
      <c r="W80" s="77">
        <v>0.35</v>
      </c>
      <c r="X80" s="77">
        <v>0.4</v>
      </c>
      <c r="Y80" s="77">
        <v>0.55000000000000004</v>
      </c>
      <c r="Z80" s="77">
        <v>0.55000000000000004</v>
      </c>
      <c r="AA80" s="77">
        <v>0.5</v>
      </c>
      <c r="AB80" s="77">
        <v>0.55000000000000004</v>
      </c>
      <c r="AC80" s="77">
        <v>0.4</v>
      </c>
      <c r="AD80" s="77">
        <v>0.3</v>
      </c>
      <c r="AE80" s="77">
        <v>9.3000000000000007</v>
      </c>
      <c r="AF80" s="77"/>
      <c r="AG80" s="77"/>
    </row>
    <row r="81" spans="1:33" s="67" customFormat="1" x14ac:dyDescent="0.2">
      <c r="C81" s="77"/>
      <c r="D81" s="77"/>
      <c r="E81" s="77"/>
      <c r="F81" s="77" t="s">
        <v>183</v>
      </c>
      <c r="G81" s="77">
        <v>0.25</v>
      </c>
      <c r="H81" s="77">
        <v>0.2</v>
      </c>
      <c r="I81" s="77">
        <v>0.2</v>
      </c>
      <c r="J81" s="77">
        <v>0.2</v>
      </c>
      <c r="K81" s="77">
        <v>0.2</v>
      </c>
      <c r="L81" s="77">
        <v>0.3</v>
      </c>
      <c r="M81" s="77">
        <v>0.5</v>
      </c>
      <c r="N81" s="77">
        <v>0.5</v>
      </c>
      <c r="O81" s="77">
        <v>0.5</v>
      </c>
      <c r="P81" s="77">
        <v>0.55000000000000004</v>
      </c>
      <c r="Q81" s="77">
        <v>0.5</v>
      </c>
      <c r="R81" s="77">
        <v>0.5</v>
      </c>
      <c r="S81" s="77">
        <v>0.4</v>
      </c>
      <c r="T81" s="77">
        <v>0.4</v>
      </c>
      <c r="U81" s="77">
        <v>0.3</v>
      </c>
      <c r="V81" s="77">
        <v>0.3</v>
      </c>
      <c r="W81" s="77">
        <v>0.3</v>
      </c>
      <c r="X81" s="77">
        <v>0.4</v>
      </c>
      <c r="Y81" s="77">
        <v>0.5</v>
      </c>
      <c r="Z81" s="77">
        <v>0.5</v>
      </c>
      <c r="AA81" s="77">
        <v>0.4</v>
      </c>
      <c r="AB81" s="77">
        <v>0.5</v>
      </c>
      <c r="AC81" s="77">
        <v>0.4</v>
      </c>
      <c r="AD81" s="77">
        <v>0.2</v>
      </c>
      <c r="AE81" s="77">
        <v>9</v>
      </c>
      <c r="AF81" s="77"/>
      <c r="AG81" s="77"/>
    </row>
    <row r="82" spans="1:33" s="67" customFormat="1" x14ac:dyDescent="0.2">
      <c r="A82" s="83" t="s">
        <v>699</v>
      </c>
      <c r="B82" s="83" t="s">
        <v>179</v>
      </c>
      <c r="C82" s="77" t="s">
        <v>47</v>
      </c>
      <c r="D82" s="77" t="s">
        <v>158</v>
      </c>
      <c r="E82" s="77" t="s">
        <v>159</v>
      </c>
      <c r="F82" s="77" t="s">
        <v>179</v>
      </c>
      <c r="G82" s="77">
        <v>0.2</v>
      </c>
      <c r="H82" s="77">
        <v>0.15</v>
      </c>
      <c r="I82" s="77">
        <v>0.15</v>
      </c>
      <c r="J82" s="77">
        <v>0.15</v>
      </c>
      <c r="K82" s="77">
        <v>0.2</v>
      </c>
      <c r="L82" s="77">
        <v>0.35</v>
      </c>
      <c r="M82" s="77">
        <v>0.6</v>
      </c>
      <c r="N82" s="77">
        <v>0.8</v>
      </c>
      <c r="O82" s="77">
        <v>0.55000000000000004</v>
      </c>
      <c r="P82" s="77">
        <v>0.4</v>
      </c>
      <c r="Q82" s="77">
        <v>0.3</v>
      </c>
      <c r="R82" s="77">
        <v>0.2</v>
      </c>
      <c r="S82" s="77">
        <v>0.2</v>
      </c>
      <c r="T82" s="77">
        <v>0.2</v>
      </c>
      <c r="U82" s="77">
        <v>0.2</v>
      </c>
      <c r="V82" s="77">
        <v>0.2</v>
      </c>
      <c r="W82" s="77">
        <v>0.2</v>
      </c>
      <c r="X82" s="77">
        <v>0.3</v>
      </c>
      <c r="Y82" s="77">
        <v>0.55000000000000004</v>
      </c>
      <c r="Z82" s="77">
        <v>0.4</v>
      </c>
      <c r="AA82" s="77">
        <v>0.4</v>
      </c>
      <c r="AB82" s="77">
        <v>0.6</v>
      </c>
      <c r="AC82" s="77">
        <v>0.45</v>
      </c>
      <c r="AD82" s="77">
        <v>0.25</v>
      </c>
      <c r="AE82" s="77">
        <v>8</v>
      </c>
      <c r="AF82" s="77">
        <v>40</v>
      </c>
      <c r="AG82" s="77">
        <v>2085.71</v>
      </c>
    </row>
    <row r="83" spans="1:33" s="67" customFormat="1" x14ac:dyDescent="0.2">
      <c r="A83" s="83"/>
      <c r="B83" s="83" t="s">
        <v>30</v>
      </c>
      <c r="C83" s="77"/>
      <c r="D83" s="77"/>
      <c r="E83" s="77"/>
      <c r="F83" s="77" t="s">
        <v>50</v>
      </c>
      <c r="G83" s="77">
        <v>0.2</v>
      </c>
      <c r="H83" s="77">
        <v>0.15</v>
      </c>
      <c r="I83" s="77">
        <v>0.15</v>
      </c>
      <c r="J83" s="77">
        <v>0.15</v>
      </c>
      <c r="K83" s="77">
        <v>0.2</v>
      </c>
      <c r="L83" s="77">
        <v>0.25</v>
      </c>
      <c r="M83" s="77">
        <v>0.35</v>
      </c>
      <c r="N83" s="77">
        <v>0.6</v>
      </c>
      <c r="O83" s="77">
        <v>0.8</v>
      </c>
      <c r="P83" s="77">
        <v>0.55000000000000004</v>
      </c>
      <c r="Q83" s="77">
        <v>0.4</v>
      </c>
      <c r="R83" s="77">
        <v>0.3</v>
      </c>
      <c r="S83" s="77">
        <v>0.2</v>
      </c>
      <c r="T83" s="77">
        <v>0.2</v>
      </c>
      <c r="U83" s="77">
        <v>0.2</v>
      </c>
      <c r="V83" s="77">
        <v>0.2</v>
      </c>
      <c r="W83" s="77">
        <v>0.2</v>
      </c>
      <c r="X83" s="77">
        <v>0.25</v>
      </c>
      <c r="Y83" s="77">
        <v>0.3</v>
      </c>
      <c r="Z83" s="77">
        <v>0.4</v>
      </c>
      <c r="AA83" s="77">
        <v>0.4</v>
      </c>
      <c r="AB83" s="77">
        <v>0.4</v>
      </c>
      <c r="AC83" s="77">
        <v>0.6</v>
      </c>
      <c r="AD83" s="77">
        <v>0.35</v>
      </c>
      <c r="AE83" s="77">
        <v>7.8</v>
      </c>
      <c r="AF83" s="77"/>
      <c r="AG83" s="77"/>
    </row>
    <row r="84" spans="1:33" s="67" customFormat="1" x14ac:dyDescent="0.2">
      <c r="A84" s="83"/>
      <c r="B84" s="83" t="s">
        <v>681</v>
      </c>
      <c r="C84" s="77"/>
      <c r="D84" s="77"/>
      <c r="E84" s="77"/>
      <c r="F84" s="77" t="s">
        <v>50</v>
      </c>
      <c r="G84" s="77">
        <v>0.2</v>
      </c>
      <c r="H84" s="77">
        <v>0.15</v>
      </c>
      <c r="I84" s="77">
        <v>0.15</v>
      </c>
      <c r="J84" s="77">
        <v>0.15</v>
      </c>
      <c r="K84" s="77">
        <v>0.2</v>
      </c>
      <c r="L84" s="77">
        <v>0.25</v>
      </c>
      <c r="M84" s="77">
        <v>0.35</v>
      </c>
      <c r="N84" s="77">
        <v>0.6</v>
      </c>
      <c r="O84" s="77">
        <v>0.8</v>
      </c>
      <c r="P84" s="77">
        <v>0.55000000000000004</v>
      </c>
      <c r="Q84" s="77">
        <v>0.4</v>
      </c>
      <c r="R84" s="77">
        <v>0.3</v>
      </c>
      <c r="S84" s="77">
        <v>0.2</v>
      </c>
      <c r="T84" s="77">
        <v>0.2</v>
      </c>
      <c r="U84" s="77">
        <v>0.2</v>
      </c>
      <c r="V84" s="77">
        <v>0.2</v>
      </c>
      <c r="W84" s="77">
        <v>0.2</v>
      </c>
      <c r="X84" s="77">
        <v>0.25</v>
      </c>
      <c r="Y84" s="77">
        <v>0.3</v>
      </c>
      <c r="Z84" s="77">
        <v>0.4</v>
      </c>
      <c r="AA84" s="77">
        <v>0.4</v>
      </c>
      <c r="AB84" s="77">
        <v>0.4</v>
      </c>
      <c r="AC84" s="77">
        <v>0.6</v>
      </c>
      <c r="AD84" s="77">
        <v>0.35</v>
      </c>
      <c r="AE84" s="77">
        <v>7.8</v>
      </c>
      <c r="AF84" s="77"/>
      <c r="AG84" s="77"/>
    </row>
    <row r="85" spans="1:33" s="67" customFormat="1" x14ac:dyDescent="0.2">
      <c r="C85" s="77" t="s">
        <v>48</v>
      </c>
      <c r="D85" s="77" t="s">
        <v>158</v>
      </c>
      <c r="E85" s="77" t="s">
        <v>159</v>
      </c>
      <c r="F85" s="77" t="s">
        <v>160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  <c r="L85" s="77">
        <v>0</v>
      </c>
      <c r="M85" s="77">
        <v>0</v>
      </c>
      <c r="N85" s="77">
        <v>0</v>
      </c>
      <c r="O85" s="77">
        <v>1</v>
      </c>
      <c r="P85" s="77">
        <v>1</v>
      </c>
      <c r="Q85" s="77">
        <v>1</v>
      </c>
      <c r="R85" s="77">
        <v>1</v>
      </c>
      <c r="S85" s="77">
        <v>1</v>
      </c>
      <c r="T85" s="77">
        <v>1</v>
      </c>
      <c r="U85" s="77">
        <v>1</v>
      </c>
      <c r="V85" s="77">
        <v>1</v>
      </c>
      <c r="W85" s="77">
        <v>0</v>
      </c>
      <c r="X85" s="77">
        <v>0</v>
      </c>
      <c r="Y85" s="77">
        <v>0</v>
      </c>
      <c r="Z85" s="77">
        <v>0</v>
      </c>
      <c r="AA85" s="77">
        <v>0</v>
      </c>
      <c r="AB85" s="77">
        <v>0</v>
      </c>
      <c r="AC85" s="77">
        <v>0</v>
      </c>
      <c r="AD85" s="77">
        <v>0</v>
      </c>
      <c r="AE85" s="77">
        <v>8</v>
      </c>
      <c r="AF85" s="77">
        <v>56</v>
      </c>
      <c r="AG85" s="77">
        <v>2920</v>
      </c>
    </row>
    <row r="86" spans="1:33" s="67" customFormat="1" x14ac:dyDescent="0.2">
      <c r="C86" s="77" t="s">
        <v>508</v>
      </c>
      <c r="D86" s="77" t="s">
        <v>158</v>
      </c>
      <c r="E86" s="77" t="s">
        <v>159</v>
      </c>
      <c r="F86" s="77" t="s">
        <v>160</v>
      </c>
      <c r="G86" s="77">
        <v>0.05</v>
      </c>
      <c r="H86" s="77">
        <v>0.05</v>
      </c>
      <c r="I86" s="77">
        <v>0.05</v>
      </c>
      <c r="J86" s="77">
        <v>0.05</v>
      </c>
      <c r="K86" s="77">
        <v>0.05</v>
      </c>
      <c r="L86" s="77">
        <v>0.05</v>
      </c>
      <c r="M86" s="77">
        <v>0.05</v>
      </c>
      <c r="N86" s="77">
        <v>0.05</v>
      </c>
      <c r="O86" s="77">
        <v>0.05</v>
      </c>
      <c r="P86" s="77">
        <v>0.05</v>
      </c>
      <c r="Q86" s="77">
        <v>0.05</v>
      </c>
      <c r="R86" s="77">
        <v>0.05</v>
      </c>
      <c r="S86" s="77">
        <v>0.05</v>
      </c>
      <c r="T86" s="77">
        <v>0.05</v>
      </c>
      <c r="U86" s="77">
        <v>0.05</v>
      </c>
      <c r="V86" s="77">
        <v>0.05</v>
      </c>
      <c r="W86" s="77">
        <v>0.05</v>
      </c>
      <c r="X86" s="77">
        <v>0.05</v>
      </c>
      <c r="Y86" s="77">
        <v>0.05</v>
      </c>
      <c r="Z86" s="77">
        <v>0.05</v>
      </c>
      <c r="AA86" s="77">
        <v>0.05</v>
      </c>
      <c r="AB86" s="77">
        <v>0.05</v>
      </c>
      <c r="AC86" s="77">
        <v>0.05</v>
      </c>
      <c r="AD86" s="77">
        <v>0.05</v>
      </c>
      <c r="AE86" s="77">
        <v>1.2</v>
      </c>
      <c r="AF86" s="77">
        <v>8.4</v>
      </c>
      <c r="AG86" s="77">
        <v>438</v>
      </c>
    </row>
    <row r="87" spans="1:33" s="67" customFormat="1" x14ac:dyDescent="0.2">
      <c r="C87" s="77" t="s">
        <v>509</v>
      </c>
      <c r="D87" s="77" t="s">
        <v>158</v>
      </c>
      <c r="E87" s="77" t="s">
        <v>159</v>
      </c>
      <c r="F87" s="77" t="s">
        <v>160</v>
      </c>
      <c r="G87" s="77">
        <v>0.2</v>
      </c>
      <c r="H87" s="77">
        <v>0.2</v>
      </c>
      <c r="I87" s="77">
        <v>0.2</v>
      </c>
      <c r="J87" s="77">
        <v>0.2</v>
      </c>
      <c r="K87" s="77">
        <v>0.2</v>
      </c>
      <c r="L87" s="77">
        <v>0.2</v>
      </c>
      <c r="M87" s="77">
        <v>0.2</v>
      </c>
      <c r="N87" s="77">
        <v>0.2</v>
      </c>
      <c r="O87" s="77">
        <v>0.2</v>
      </c>
      <c r="P87" s="77">
        <v>0.2</v>
      </c>
      <c r="Q87" s="77">
        <v>0.2</v>
      </c>
      <c r="R87" s="77">
        <v>0.2</v>
      </c>
      <c r="S87" s="77">
        <v>0.2</v>
      </c>
      <c r="T87" s="77">
        <v>0.2</v>
      </c>
      <c r="U87" s="77">
        <v>0.2</v>
      </c>
      <c r="V87" s="77">
        <v>0.2</v>
      </c>
      <c r="W87" s="77">
        <v>0.2</v>
      </c>
      <c r="X87" s="77">
        <v>0.2</v>
      </c>
      <c r="Y87" s="77">
        <v>0.2</v>
      </c>
      <c r="Z87" s="77">
        <v>0.2</v>
      </c>
      <c r="AA87" s="77">
        <v>0.2</v>
      </c>
      <c r="AB87" s="77">
        <v>0.2</v>
      </c>
      <c r="AC87" s="77">
        <v>0.2</v>
      </c>
      <c r="AD87" s="77">
        <v>0.2</v>
      </c>
      <c r="AE87" s="77">
        <v>4.8</v>
      </c>
      <c r="AF87" s="77">
        <v>33.6</v>
      </c>
      <c r="AG87" s="77">
        <v>1752</v>
      </c>
    </row>
    <row r="88" spans="1:33" s="67" customFormat="1" x14ac:dyDescent="0.2">
      <c r="C88" s="77" t="s">
        <v>510</v>
      </c>
      <c r="D88" s="77" t="s">
        <v>161</v>
      </c>
      <c r="E88" s="77" t="s">
        <v>159</v>
      </c>
      <c r="F88" s="77" t="s">
        <v>160</v>
      </c>
      <c r="G88" s="77">
        <v>43.3</v>
      </c>
      <c r="H88" s="77">
        <v>43.3</v>
      </c>
      <c r="I88" s="77">
        <v>43.3</v>
      </c>
      <c r="J88" s="77">
        <v>43.3</v>
      </c>
      <c r="K88" s="77">
        <v>43.3</v>
      </c>
      <c r="L88" s="77">
        <v>43.3</v>
      </c>
      <c r="M88" s="77">
        <v>43.3</v>
      </c>
      <c r="N88" s="77">
        <v>43.3</v>
      </c>
      <c r="O88" s="77">
        <v>43.3</v>
      </c>
      <c r="P88" s="77">
        <v>43.3</v>
      </c>
      <c r="Q88" s="77">
        <v>43.3</v>
      </c>
      <c r="R88" s="77">
        <v>43.3</v>
      </c>
      <c r="S88" s="77">
        <v>43.3</v>
      </c>
      <c r="T88" s="77">
        <v>43.3</v>
      </c>
      <c r="U88" s="77">
        <v>43.3</v>
      </c>
      <c r="V88" s="77">
        <v>43.3</v>
      </c>
      <c r="W88" s="77">
        <v>43.3</v>
      </c>
      <c r="X88" s="77">
        <v>43.3</v>
      </c>
      <c r="Y88" s="77">
        <v>43.3</v>
      </c>
      <c r="Z88" s="77">
        <v>43.3</v>
      </c>
      <c r="AA88" s="77">
        <v>43.3</v>
      </c>
      <c r="AB88" s="77">
        <v>43.3</v>
      </c>
      <c r="AC88" s="77">
        <v>43.3</v>
      </c>
      <c r="AD88" s="77">
        <v>43.3</v>
      </c>
      <c r="AE88" s="77">
        <v>1039.2</v>
      </c>
      <c r="AF88" s="77">
        <v>7274.4</v>
      </c>
      <c r="AG88" s="77">
        <v>379308</v>
      </c>
    </row>
    <row r="89" spans="1:33" s="67" customFormat="1" x14ac:dyDescent="0.2">
      <c r="C89" s="77" t="s">
        <v>511</v>
      </c>
      <c r="D89" s="77" t="s">
        <v>161</v>
      </c>
      <c r="E89" s="77" t="s">
        <v>159</v>
      </c>
      <c r="F89" s="77" t="s">
        <v>160</v>
      </c>
      <c r="G89" s="77">
        <v>43.3</v>
      </c>
      <c r="H89" s="77">
        <v>43.3</v>
      </c>
      <c r="I89" s="77">
        <v>43.3</v>
      </c>
      <c r="J89" s="77">
        <v>43.3</v>
      </c>
      <c r="K89" s="77">
        <v>43.3</v>
      </c>
      <c r="L89" s="77">
        <v>43.3</v>
      </c>
      <c r="M89" s="77">
        <v>43.3</v>
      </c>
      <c r="N89" s="77">
        <v>43.3</v>
      </c>
      <c r="O89" s="77">
        <v>43.3</v>
      </c>
      <c r="P89" s="77">
        <v>43.3</v>
      </c>
      <c r="Q89" s="77">
        <v>43.3</v>
      </c>
      <c r="R89" s="77">
        <v>43.3</v>
      </c>
      <c r="S89" s="77">
        <v>43.3</v>
      </c>
      <c r="T89" s="77">
        <v>43.3</v>
      </c>
      <c r="U89" s="77">
        <v>43.3</v>
      </c>
      <c r="V89" s="77">
        <v>43.3</v>
      </c>
      <c r="W89" s="77">
        <v>43.3</v>
      </c>
      <c r="X89" s="77">
        <v>43.3</v>
      </c>
      <c r="Y89" s="77">
        <v>43.3</v>
      </c>
      <c r="Z89" s="77">
        <v>43.3</v>
      </c>
      <c r="AA89" s="77">
        <v>43.3</v>
      </c>
      <c r="AB89" s="77">
        <v>43.3</v>
      </c>
      <c r="AC89" s="77">
        <v>43.3</v>
      </c>
      <c r="AD89" s="77">
        <v>43.3</v>
      </c>
      <c r="AE89" s="77">
        <v>1039.2</v>
      </c>
      <c r="AF89" s="77">
        <v>7274.4</v>
      </c>
      <c r="AG89" s="77">
        <v>379308</v>
      </c>
    </row>
    <row r="90" spans="1:33" s="67" customFormat="1" x14ac:dyDescent="0.2">
      <c r="C90" s="77" t="s">
        <v>512</v>
      </c>
      <c r="D90" s="77" t="s">
        <v>161</v>
      </c>
      <c r="E90" s="77" t="s">
        <v>159</v>
      </c>
      <c r="F90" s="77" t="s">
        <v>160</v>
      </c>
      <c r="G90" s="77">
        <v>49</v>
      </c>
      <c r="H90" s="77">
        <v>49</v>
      </c>
      <c r="I90" s="77">
        <v>49</v>
      </c>
      <c r="J90" s="77">
        <v>49</v>
      </c>
      <c r="K90" s="77">
        <v>49</v>
      </c>
      <c r="L90" s="77">
        <v>49</v>
      </c>
      <c r="M90" s="77">
        <v>49</v>
      </c>
      <c r="N90" s="77">
        <v>49</v>
      </c>
      <c r="O90" s="77">
        <v>49</v>
      </c>
      <c r="P90" s="77">
        <v>49</v>
      </c>
      <c r="Q90" s="77">
        <v>49</v>
      </c>
      <c r="R90" s="77">
        <v>49</v>
      </c>
      <c r="S90" s="77">
        <v>49</v>
      </c>
      <c r="T90" s="77">
        <v>49</v>
      </c>
      <c r="U90" s="77">
        <v>49</v>
      </c>
      <c r="V90" s="77">
        <v>49</v>
      </c>
      <c r="W90" s="77">
        <v>49</v>
      </c>
      <c r="X90" s="77">
        <v>49</v>
      </c>
      <c r="Y90" s="77">
        <v>49</v>
      </c>
      <c r="Z90" s="77">
        <v>49</v>
      </c>
      <c r="AA90" s="77">
        <v>49</v>
      </c>
      <c r="AB90" s="77">
        <v>49</v>
      </c>
      <c r="AC90" s="77">
        <v>49</v>
      </c>
      <c r="AD90" s="77">
        <v>49</v>
      </c>
      <c r="AE90" s="77">
        <v>1176</v>
      </c>
      <c r="AF90" s="77">
        <v>8232</v>
      </c>
      <c r="AG90" s="77">
        <v>429240</v>
      </c>
    </row>
    <row r="91" spans="1:33" s="67" customFormat="1" x14ac:dyDescent="0.2">
      <c r="C91" s="77" t="s">
        <v>513</v>
      </c>
      <c r="D91" s="77" t="s">
        <v>161</v>
      </c>
      <c r="E91" s="77" t="s">
        <v>159</v>
      </c>
      <c r="F91" s="77" t="s">
        <v>160</v>
      </c>
      <c r="G91" s="77">
        <v>49</v>
      </c>
      <c r="H91" s="77">
        <v>49</v>
      </c>
      <c r="I91" s="77">
        <v>49</v>
      </c>
      <c r="J91" s="77">
        <v>49</v>
      </c>
      <c r="K91" s="77">
        <v>49</v>
      </c>
      <c r="L91" s="77">
        <v>49</v>
      </c>
      <c r="M91" s="77">
        <v>49</v>
      </c>
      <c r="N91" s="77">
        <v>49</v>
      </c>
      <c r="O91" s="77">
        <v>49</v>
      </c>
      <c r="P91" s="77">
        <v>49</v>
      </c>
      <c r="Q91" s="77">
        <v>49</v>
      </c>
      <c r="R91" s="77">
        <v>49</v>
      </c>
      <c r="S91" s="77">
        <v>49</v>
      </c>
      <c r="T91" s="77">
        <v>49</v>
      </c>
      <c r="U91" s="77">
        <v>49</v>
      </c>
      <c r="V91" s="77">
        <v>49</v>
      </c>
      <c r="W91" s="77">
        <v>49</v>
      </c>
      <c r="X91" s="77">
        <v>49</v>
      </c>
      <c r="Y91" s="77">
        <v>49</v>
      </c>
      <c r="Z91" s="77">
        <v>49</v>
      </c>
      <c r="AA91" s="77">
        <v>49</v>
      </c>
      <c r="AB91" s="77">
        <v>49</v>
      </c>
      <c r="AC91" s="77">
        <v>49</v>
      </c>
      <c r="AD91" s="77">
        <v>49</v>
      </c>
      <c r="AE91" s="77">
        <v>1176</v>
      </c>
      <c r="AF91" s="77">
        <v>8232</v>
      </c>
      <c r="AG91" s="77">
        <v>429240</v>
      </c>
    </row>
    <row r="92" spans="1:33" s="67" customFormat="1" x14ac:dyDescent="0.2">
      <c r="C92" s="77" t="s">
        <v>514</v>
      </c>
      <c r="D92" s="77" t="s">
        <v>161</v>
      </c>
      <c r="E92" s="77" t="s">
        <v>159</v>
      </c>
      <c r="F92" s="77" t="s">
        <v>160</v>
      </c>
      <c r="G92" s="77">
        <v>60</v>
      </c>
      <c r="H92" s="77">
        <v>60</v>
      </c>
      <c r="I92" s="77">
        <v>60</v>
      </c>
      <c r="J92" s="77">
        <v>60</v>
      </c>
      <c r="K92" s="77">
        <v>60</v>
      </c>
      <c r="L92" s="77">
        <v>60</v>
      </c>
      <c r="M92" s="77">
        <v>60</v>
      </c>
      <c r="N92" s="77">
        <v>60</v>
      </c>
      <c r="O92" s="77">
        <v>60</v>
      </c>
      <c r="P92" s="77">
        <v>60</v>
      </c>
      <c r="Q92" s="77">
        <v>60</v>
      </c>
      <c r="R92" s="77">
        <v>60</v>
      </c>
      <c r="S92" s="77">
        <v>60</v>
      </c>
      <c r="T92" s="77">
        <v>60</v>
      </c>
      <c r="U92" s="77">
        <v>60</v>
      </c>
      <c r="V92" s="77">
        <v>60</v>
      </c>
      <c r="W92" s="77">
        <v>60</v>
      </c>
      <c r="X92" s="77">
        <v>60</v>
      </c>
      <c r="Y92" s="77">
        <v>60</v>
      </c>
      <c r="Z92" s="77">
        <v>60</v>
      </c>
      <c r="AA92" s="77">
        <v>60</v>
      </c>
      <c r="AB92" s="77">
        <v>60</v>
      </c>
      <c r="AC92" s="77">
        <v>60</v>
      </c>
      <c r="AD92" s="77">
        <v>60</v>
      </c>
      <c r="AE92" s="77">
        <v>1440</v>
      </c>
      <c r="AF92" s="77">
        <v>10080</v>
      </c>
      <c r="AG92" s="77">
        <v>525600</v>
      </c>
    </row>
    <row r="93" spans="1:33" s="67" customFormat="1" x14ac:dyDescent="0.2">
      <c r="C93" s="77" t="s">
        <v>515</v>
      </c>
      <c r="D93" s="77" t="s">
        <v>161</v>
      </c>
      <c r="E93" s="77" t="s">
        <v>159</v>
      </c>
      <c r="F93" s="77" t="s">
        <v>160</v>
      </c>
      <c r="G93" s="77">
        <v>60</v>
      </c>
      <c r="H93" s="77">
        <v>60</v>
      </c>
      <c r="I93" s="77">
        <v>60</v>
      </c>
      <c r="J93" s="77">
        <v>60</v>
      </c>
      <c r="K93" s="77">
        <v>60</v>
      </c>
      <c r="L93" s="77">
        <v>60</v>
      </c>
      <c r="M93" s="77">
        <v>60</v>
      </c>
      <c r="N93" s="77">
        <v>60</v>
      </c>
      <c r="O93" s="77">
        <v>60</v>
      </c>
      <c r="P93" s="77">
        <v>60</v>
      </c>
      <c r="Q93" s="77">
        <v>60</v>
      </c>
      <c r="R93" s="77">
        <v>60</v>
      </c>
      <c r="S93" s="77">
        <v>60</v>
      </c>
      <c r="T93" s="77">
        <v>60</v>
      </c>
      <c r="U93" s="77">
        <v>60</v>
      </c>
      <c r="V93" s="77">
        <v>60</v>
      </c>
      <c r="W93" s="77">
        <v>60</v>
      </c>
      <c r="X93" s="77">
        <v>60</v>
      </c>
      <c r="Y93" s="77">
        <v>60</v>
      </c>
      <c r="Z93" s="77">
        <v>60</v>
      </c>
      <c r="AA93" s="77">
        <v>60</v>
      </c>
      <c r="AB93" s="77">
        <v>60</v>
      </c>
      <c r="AC93" s="77">
        <v>60</v>
      </c>
      <c r="AD93" s="77">
        <v>60</v>
      </c>
      <c r="AE93" s="77">
        <v>1440</v>
      </c>
      <c r="AF93" s="77">
        <v>10080</v>
      </c>
      <c r="AG93" s="77">
        <v>525600</v>
      </c>
    </row>
    <row r="94" spans="1:33" s="67" customFormat="1" x14ac:dyDescent="0.2">
      <c r="C94" s="77" t="s">
        <v>309</v>
      </c>
      <c r="D94" s="77" t="s">
        <v>161</v>
      </c>
      <c r="E94" s="77" t="s">
        <v>159</v>
      </c>
      <c r="F94" s="77" t="s">
        <v>160</v>
      </c>
      <c r="G94" s="77">
        <v>22</v>
      </c>
      <c r="H94" s="77">
        <v>22</v>
      </c>
      <c r="I94" s="77">
        <v>22</v>
      </c>
      <c r="J94" s="77">
        <v>22</v>
      </c>
      <c r="K94" s="77">
        <v>22</v>
      </c>
      <c r="L94" s="77">
        <v>22</v>
      </c>
      <c r="M94" s="77">
        <v>22</v>
      </c>
      <c r="N94" s="77">
        <v>22</v>
      </c>
      <c r="O94" s="77">
        <v>22</v>
      </c>
      <c r="P94" s="77">
        <v>22</v>
      </c>
      <c r="Q94" s="77">
        <v>22</v>
      </c>
      <c r="R94" s="77">
        <v>22</v>
      </c>
      <c r="S94" s="77">
        <v>22</v>
      </c>
      <c r="T94" s="77">
        <v>22</v>
      </c>
      <c r="U94" s="77">
        <v>22</v>
      </c>
      <c r="V94" s="77">
        <v>22</v>
      </c>
      <c r="W94" s="77">
        <v>22</v>
      </c>
      <c r="X94" s="77">
        <v>22</v>
      </c>
      <c r="Y94" s="77">
        <v>22</v>
      </c>
      <c r="Z94" s="77">
        <v>22</v>
      </c>
      <c r="AA94" s="77">
        <v>22</v>
      </c>
      <c r="AB94" s="77">
        <v>22</v>
      </c>
      <c r="AC94" s="77">
        <v>22</v>
      </c>
      <c r="AD94" s="77">
        <v>22</v>
      </c>
      <c r="AE94" s="77">
        <v>528</v>
      </c>
      <c r="AF94" s="77">
        <v>3696</v>
      </c>
      <c r="AG94" s="77">
        <v>192720</v>
      </c>
    </row>
    <row r="95" spans="1:33" s="67" customFormat="1" x14ac:dyDescent="0.2">
      <c r="C95" s="77" t="s">
        <v>308</v>
      </c>
      <c r="D95" s="77" t="s">
        <v>161</v>
      </c>
      <c r="E95" s="77" t="s">
        <v>159</v>
      </c>
      <c r="F95" s="77" t="s">
        <v>160</v>
      </c>
      <c r="G95" s="77">
        <v>60</v>
      </c>
      <c r="H95" s="77">
        <v>60</v>
      </c>
      <c r="I95" s="77">
        <v>60</v>
      </c>
      <c r="J95" s="77">
        <v>60</v>
      </c>
      <c r="K95" s="77">
        <v>60</v>
      </c>
      <c r="L95" s="77">
        <v>60</v>
      </c>
      <c r="M95" s="77">
        <v>60</v>
      </c>
      <c r="N95" s="77">
        <v>60</v>
      </c>
      <c r="O95" s="77">
        <v>60</v>
      </c>
      <c r="P95" s="77">
        <v>60</v>
      </c>
      <c r="Q95" s="77">
        <v>60</v>
      </c>
      <c r="R95" s="77">
        <v>60</v>
      </c>
      <c r="S95" s="77">
        <v>60</v>
      </c>
      <c r="T95" s="77">
        <v>60</v>
      </c>
      <c r="U95" s="77">
        <v>60</v>
      </c>
      <c r="V95" s="77">
        <v>60</v>
      </c>
      <c r="W95" s="77">
        <v>60</v>
      </c>
      <c r="X95" s="77">
        <v>60</v>
      </c>
      <c r="Y95" s="77">
        <v>60</v>
      </c>
      <c r="Z95" s="77">
        <v>60</v>
      </c>
      <c r="AA95" s="77">
        <v>60</v>
      </c>
      <c r="AB95" s="77">
        <v>60</v>
      </c>
      <c r="AC95" s="77">
        <v>60</v>
      </c>
      <c r="AD95" s="77">
        <v>60</v>
      </c>
      <c r="AE95" s="77">
        <v>1440</v>
      </c>
      <c r="AF95" s="77">
        <v>10080</v>
      </c>
      <c r="AG95" s="77">
        <v>525600</v>
      </c>
    </row>
    <row r="96" spans="1:33" s="67" customFormat="1" x14ac:dyDescent="0.2">
      <c r="C96" s="77" t="s">
        <v>307</v>
      </c>
      <c r="D96" s="77" t="s">
        <v>161</v>
      </c>
      <c r="E96" s="77" t="s">
        <v>159</v>
      </c>
      <c r="F96" s="77" t="s">
        <v>160</v>
      </c>
      <c r="G96" s="77">
        <v>60</v>
      </c>
      <c r="H96" s="77">
        <v>60</v>
      </c>
      <c r="I96" s="77">
        <v>60</v>
      </c>
      <c r="J96" s="77">
        <v>60</v>
      </c>
      <c r="K96" s="77">
        <v>60</v>
      </c>
      <c r="L96" s="77">
        <v>60</v>
      </c>
      <c r="M96" s="77">
        <v>60</v>
      </c>
      <c r="N96" s="77">
        <v>60</v>
      </c>
      <c r="O96" s="77">
        <v>60</v>
      </c>
      <c r="P96" s="77">
        <v>60</v>
      </c>
      <c r="Q96" s="77">
        <v>60</v>
      </c>
      <c r="R96" s="77">
        <v>60</v>
      </c>
      <c r="S96" s="77">
        <v>60</v>
      </c>
      <c r="T96" s="77">
        <v>60</v>
      </c>
      <c r="U96" s="77">
        <v>60</v>
      </c>
      <c r="V96" s="77">
        <v>60</v>
      </c>
      <c r="W96" s="77">
        <v>60</v>
      </c>
      <c r="X96" s="77">
        <v>60</v>
      </c>
      <c r="Y96" s="77">
        <v>60</v>
      </c>
      <c r="Z96" s="77">
        <v>60</v>
      </c>
      <c r="AA96" s="77">
        <v>60</v>
      </c>
      <c r="AB96" s="77">
        <v>60</v>
      </c>
      <c r="AC96" s="77">
        <v>60</v>
      </c>
      <c r="AD96" s="77">
        <v>60</v>
      </c>
      <c r="AE96" s="77">
        <v>1440</v>
      </c>
      <c r="AF96" s="77">
        <v>10080</v>
      </c>
      <c r="AG96" s="77">
        <v>525600</v>
      </c>
    </row>
    <row r="97" spans="3:33" s="67" customFormat="1" x14ac:dyDescent="0.2"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</row>
    <row r="98" spans="3:33" s="67" customFormat="1" x14ac:dyDescent="0.2"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</row>
    <row r="99" spans="3:33" s="67" customFormat="1" x14ac:dyDescent="0.2"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</row>
    <row r="100" spans="3:33" s="67" customFormat="1" x14ac:dyDescent="0.2"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</row>
    <row r="101" spans="3:33" s="67" customFormat="1" x14ac:dyDescent="0.2"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</row>
    <row r="102" spans="3:33" s="67" customFormat="1" x14ac:dyDescent="0.2"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</row>
    <row r="103" spans="3:33" s="67" customFormat="1" x14ac:dyDescent="0.2"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3:33" s="67" customFormat="1" x14ac:dyDescent="0.2"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3:33" s="67" customFormat="1" x14ac:dyDescent="0.2"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3:33" s="67" customFormat="1" x14ac:dyDescent="0.2"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3:33" s="67" customFormat="1" x14ac:dyDescent="0.2"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3:33" s="67" customFormat="1" x14ac:dyDescent="0.2"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3:33" s="67" customFormat="1" x14ac:dyDescent="0.2"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3:33" s="67" customFormat="1" x14ac:dyDescent="0.2"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3:33" s="67" customFormat="1" x14ac:dyDescent="0.2"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3:33" s="67" customFormat="1" x14ac:dyDescent="0.2"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3:33" s="67" customFormat="1" x14ac:dyDescent="0.2"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3:33" s="67" customFormat="1" x14ac:dyDescent="0.2"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3:33" s="67" customFormat="1" x14ac:dyDescent="0.2"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3:33" s="67" customFormat="1" x14ac:dyDescent="0.2"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3:33" s="67" customFormat="1" x14ac:dyDescent="0.2"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</row>
    <row r="118" spans="3:33" s="67" customFormat="1" x14ac:dyDescent="0.2"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</row>
    <row r="119" spans="3:33" s="67" customFormat="1" x14ac:dyDescent="0.2"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</row>
    <row r="120" spans="3:33" s="67" customFormat="1" x14ac:dyDescent="0.2"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</row>
    <row r="121" spans="3:33" s="67" customFormat="1" x14ac:dyDescent="0.2"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</row>
    <row r="122" spans="3:33" s="67" customFormat="1" x14ac:dyDescent="0.2"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</row>
    <row r="123" spans="3:33" s="67" customFormat="1" x14ac:dyDescent="0.2"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</row>
    <row r="124" spans="3:33" s="67" customFormat="1" x14ac:dyDescent="0.2"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</row>
    <row r="125" spans="3:33" s="67" customFormat="1" x14ac:dyDescent="0.2"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</row>
    <row r="126" spans="3:33" s="67" customFormat="1" x14ac:dyDescent="0.2"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</row>
    <row r="127" spans="3:33" s="67" customFormat="1" x14ac:dyDescent="0.2"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</row>
    <row r="128" spans="3:33" s="67" customFormat="1" x14ac:dyDescent="0.2"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</row>
    <row r="129" spans="3:33" s="67" customFormat="1" x14ac:dyDescent="0.2"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</row>
    <row r="130" spans="3:33" s="67" customFormat="1" x14ac:dyDescent="0.2"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</row>
    <row r="131" spans="3:33" s="67" customFormat="1" x14ac:dyDescent="0.2"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</row>
    <row r="132" spans="3:33" s="67" customFormat="1" x14ac:dyDescent="0.2"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</row>
    <row r="133" spans="3:33" s="67" customFormat="1" x14ac:dyDescent="0.2"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</row>
    <row r="134" spans="3:33" s="67" customFormat="1" x14ac:dyDescent="0.2"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</row>
    <row r="135" spans="3:33" s="67" customFormat="1" x14ac:dyDescent="0.2"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</row>
    <row r="136" spans="3:33" s="67" customFormat="1" x14ac:dyDescent="0.2"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</row>
    <row r="137" spans="3:33" s="67" customFormat="1" x14ac:dyDescent="0.2"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</row>
    <row r="138" spans="3:33" s="67" customFormat="1" x14ac:dyDescent="0.2"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</row>
    <row r="139" spans="3:33" s="67" customFormat="1" x14ac:dyDescent="0.2"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</row>
    <row r="140" spans="3:33" s="67" customFormat="1" x14ac:dyDescent="0.2"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</row>
    <row r="141" spans="3:33" s="67" customFormat="1" x14ac:dyDescent="0.2"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</row>
    <row r="142" spans="3:33" s="67" customFormat="1" x14ac:dyDescent="0.2"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</row>
    <row r="143" spans="3:33" s="67" customFormat="1" x14ac:dyDescent="0.2"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</row>
    <row r="144" spans="3:33" s="67" customFormat="1" x14ac:dyDescent="0.2"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</row>
    <row r="145" spans="3:33" s="67" customFormat="1" x14ac:dyDescent="0.2"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</row>
    <row r="146" spans="3:33" s="67" customFormat="1" x14ac:dyDescent="0.2"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</row>
    <row r="147" spans="3:33" s="67" customFormat="1" x14ac:dyDescent="0.2"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</row>
    <row r="148" spans="3:33" s="67" customFormat="1" x14ac:dyDescent="0.2"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</row>
    <row r="149" spans="3:33" s="67" customFormat="1" x14ac:dyDescent="0.2"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</row>
    <row r="150" spans="3:33" s="67" customFormat="1" x14ac:dyDescent="0.2"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</row>
    <row r="151" spans="3:33" s="67" customFormat="1" x14ac:dyDescent="0.2"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</row>
    <row r="152" spans="3:33" s="67" customFormat="1" x14ac:dyDescent="0.2"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</row>
    <row r="153" spans="3:33" s="67" customFormat="1" x14ac:dyDescent="0.2"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</row>
    <row r="154" spans="3:33" s="67" customFormat="1" x14ac:dyDescent="0.2"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</row>
    <row r="155" spans="3:33" s="67" customFormat="1" x14ac:dyDescent="0.2"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</row>
    <row r="156" spans="3:33" s="67" customFormat="1" x14ac:dyDescent="0.2"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</row>
    <row r="157" spans="3:33" s="67" customFormat="1" x14ac:dyDescent="0.2"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</row>
    <row r="158" spans="3:33" s="67" customFormat="1" x14ac:dyDescent="0.2"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</row>
    <row r="159" spans="3:33" s="67" customFormat="1" x14ac:dyDescent="0.2"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</row>
    <row r="160" spans="3:33" s="67" customFormat="1" x14ac:dyDescent="0.2"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</row>
    <row r="161" spans="3:33" s="67" customFormat="1" x14ac:dyDescent="0.2"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</row>
    <row r="162" spans="3:33" s="67" customFormat="1" x14ac:dyDescent="0.2"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</row>
    <row r="163" spans="3:33" s="67" customFormat="1" x14ac:dyDescent="0.2"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</row>
    <row r="164" spans="3:33" s="67" customFormat="1" x14ac:dyDescent="0.2"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</row>
    <row r="165" spans="3:33" s="67" customFormat="1" x14ac:dyDescent="0.2"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</row>
    <row r="166" spans="3:33" s="67" customFormat="1" x14ac:dyDescent="0.2"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</row>
    <row r="167" spans="3:33" s="67" customFormat="1" x14ac:dyDescent="0.2"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</row>
    <row r="168" spans="3:33" s="67" customFormat="1" x14ac:dyDescent="0.2"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</row>
    <row r="169" spans="3:33" s="67" customFormat="1" x14ac:dyDescent="0.2"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</row>
    <row r="170" spans="3:33" s="67" customFormat="1" x14ac:dyDescent="0.2"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</row>
    <row r="171" spans="3:33" s="67" customFormat="1" x14ac:dyDescent="0.2"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</row>
    <row r="172" spans="3:33" s="67" customFormat="1" x14ac:dyDescent="0.2"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</row>
    <row r="173" spans="3:33" s="67" customFormat="1" x14ac:dyDescent="0.2"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</row>
    <row r="174" spans="3:33" s="67" customFormat="1" x14ac:dyDescent="0.2"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</row>
    <row r="175" spans="3:33" s="67" customFormat="1" x14ac:dyDescent="0.2"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</row>
    <row r="176" spans="3:33" s="67" customFormat="1" x14ac:dyDescent="0.2"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</row>
    <row r="177" spans="3:33" s="67" customFormat="1" x14ac:dyDescent="0.2"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</row>
    <row r="178" spans="3:33" s="67" customFormat="1" x14ac:dyDescent="0.2"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</row>
    <row r="179" spans="3:33" s="67" customFormat="1" x14ac:dyDescent="0.2"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</row>
    <row r="180" spans="3:33" s="67" customFormat="1" x14ac:dyDescent="0.2"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</row>
    <row r="181" spans="3:33" s="67" customFormat="1" x14ac:dyDescent="0.2"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</row>
    <row r="182" spans="3:33" s="67" customFormat="1" x14ac:dyDescent="0.2"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</row>
    <row r="183" spans="3:33" s="67" customFormat="1" x14ac:dyDescent="0.2"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</row>
    <row r="184" spans="3:33" s="67" customFormat="1" x14ac:dyDescent="0.2"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</row>
    <row r="185" spans="3:33" s="67" customFormat="1" x14ac:dyDescent="0.2"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</row>
    <row r="186" spans="3:33" s="67" customFormat="1" x14ac:dyDescent="0.2"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</row>
    <row r="187" spans="3:33" s="67" customFormat="1" x14ac:dyDescent="0.2"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</row>
    <row r="188" spans="3:33" s="67" customFormat="1" x14ac:dyDescent="0.2"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</row>
    <row r="189" spans="3:33" s="67" customFormat="1" x14ac:dyDescent="0.2"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</row>
    <row r="190" spans="3:33" s="67" customFormat="1" x14ac:dyDescent="0.2"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</row>
    <row r="191" spans="3:33" s="67" customFormat="1" x14ac:dyDescent="0.2"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</row>
    <row r="192" spans="3:33" s="67" customFormat="1" x14ac:dyDescent="0.2"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</row>
    <row r="193" spans="3:33" s="67" customFormat="1" x14ac:dyDescent="0.2"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</row>
    <row r="194" spans="3:33" s="67" customFormat="1" x14ac:dyDescent="0.2"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</row>
    <row r="195" spans="3:33" s="67" customFormat="1" x14ac:dyDescent="0.2"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</row>
    <row r="196" spans="3:33" s="67" customFormat="1" x14ac:dyDescent="0.2"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</row>
    <row r="197" spans="3:33" s="67" customFormat="1" x14ac:dyDescent="0.2"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</row>
    <row r="198" spans="3:33" s="67" customFormat="1" x14ac:dyDescent="0.2"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</row>
    <row r="199" spans="3:33" s="67" customFormat="1" x14ac:dyDescent="0.2"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</row>
    <row r="200" spans="3:33" s="67" customFormat="1" x14ac:dyDescent="0.2"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</row>
    <row r="201" spans="3:33" s="67" customFormat="1" x14ac:dyDescent="0.2"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</row>
    <row r="202" spans="3:33" s="67" customFormat="1" x14ac:dyDescent="0.2"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</row>
    <row r="203" spans="3:33" s="67" customFormat="1" x14ac:dyDescent="0.2"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</row>
    <row r="204" spans="3:33" s="67" customFormat="1" x14ac:dyDescent="0.2"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</row>
    <row r="205" spans="3:33" s="67" customFormat="1" x14ac:dyDescent="0.2"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</row>
    <row r="206" spans="3:33" s="67" customFormat="1" x14ac:dyDescent="0.2"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</row>
    <row r="207" spans="3:33" s="67" customFormat="1" x14ac:dyDescent="0.2"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</row>
    <row r="208" spans="3:33" s="67" customFormat="1" x14ac:dyDescent="0.2"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</row>
    <row r="209" spans="3:33" s="67" customFormat="1" x14ac:dyDescent="0.2"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</row>
    <row r="210" spans="3:33" s="67" customFormat="1" x14ac:dyDescent="0.2"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</row>
    <row r="211" spans="3:33" s="67" customFormat="1" x14ac:dyDescent="0.2"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</row>
    <row r="212" spans="3:33" s="67" customFormat="1" x14ac:dyDescent="0.2"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</row>
    <row r="213" spans="3:33" s="67" customFormat="1" x14ac:dyDescent="0.2"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</row>
    <row r="214" spans="3:33" s="67" customFormat="1" x14ac:dyDescent="0.2"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</row>
    <row r="215" spans="3:33" s="67" customFormat="1" ht="10.5" x14ac:dyDescent="0.15"/>
  </sheetData>
  <autoFilter ref="A1:AG96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Jiachen Mao</cp:lastModifiedBy>
  <cp:lastPrinted>2008-04-24T21:18:06Z</cp:lastPrinted>
  <dcterms:created xsi:type="dcterms:W3CDTF">2007-11-14T19:26:56Z</dcterms:created>
  <dcterms:modified xsi:type="dcterms:W3CDTF">2017-09-24T17:44:08Z</dcterms:modified>
</cp:coreProperties>
</file>