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8485" yWindow="45" windowWidth="19320" windowHeight="11715" tabRatio="814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LocationSummary!$A$1:$T$521</definedName>
    <definedName name="_xlnm._FilterDatabase" localSheetId="8" hidden="1">Schedules!$A$1:$AG$55</definedName>
    <definedName name="_xlnm._FilterDatabase" localSheetId="5" hidden="1">ZoneSummary!$A$2:$U$62</definedName>
  </definedNames>
  <calcPr calcId="162913"/>
</workbook>
</file>

<file path=xl/calcChain.xml><?xml version="1.0" encoding="utf-8"?>
<calcChain xmlns="http://schemas.openxmlformats.org/spreadsheetml/2006/main">
  <c r="E5" i="42" l="1"/>
  <c r="I27" i="42" s="1"/>
  <c r="L3" i="41"/>
  <c r="L5" i="41" s="1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E34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E23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F12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E31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E20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F9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E30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E19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F8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E29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E18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F7" i="42"/>
  <c r="U5" i="41"/>
  <c r="U4" i="41"/>
  <c r="R5" i="41"/>
  <c r="R4" i="41"/>
  <c r="N5" i="41"/>
  <c r="N4" i="41"/>
  <c r="M5" i="41"/>
  <c r="M4" i="41"/>
  <c r="F6" i="40"/>
  <c r="E6" i="40"/>
  <c r="F5" i="40"/>
  <c r="E5" i="40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Z15" i="43"/>
  <c r="AA15" i="43"/>
  <c r="AB15" i="43"/>
  <c r="AC15" i="43"/>
  <c r="AD15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Z16" i="43"/>
  <c r="AA16" i="43"/>
  <c r="AB16" i="43"/>
  <c r="AC16" i="43"/>
  <c r="AD16" i="43"/>
  <c r="G13" i="43"/>
  <c r="G14" i="43"/>
  <c r="G15" i="43"/>
  <c r="G16" i="43"/>
  <c r="G12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H11" i="43"/>
  <c r="F62" i="10"/>
  <c r="U62" i="10"/>
  <c r="F42" i="10"/>
  <c r="U42" i="10"/>
  <c r="F22" i="10"/>
  <c r="U22" i="10"/>
  <c r="S22" i="10"/>
  <c r="R22" i="10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E4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E207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E46" i="19"/>
  <c r="L62" i="10"/>
  <c r="Q62" i="10"/>
  <c r="L42" i="10"/>
  <c r="Q42" i="10"/>
  <c r="L22" i="10"/>
  <c r="Q22" i="10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E3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E192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E31" i="19"/>
  <c r="S62" i="10"/>
  <c r="P62" i="10"/>
  <c r="J62" i="10"/>
  <c r="I62" i="10"/>
  <c r="G62" i="10"/>
  <c r="F41" i="8"/>
  <c r="N62" i="10"/>
  <c r="O62" i="10"/>
  <c r="M62" i="10"/>
  <c r="S42" i="10"/>
  <c r="P42" i="10"/>
  <c r="J42" i="10"/>
  <c r="I42" i="10"/>
  <c r="G42" i="10"/>
  <c r="E41" i="8"/>
  <c r="I22" i="10"/>
  <c r="G22" i="10"/>
  <c r="D41" i="8"/>
  <c r="P22" i="10"/>
  <c r="J22" i="10"/>
  <c r="N22" i="10"/>
  <c r="M22" i="10"/>
  <c r="O22" i="10"/>
  <c r="O42" i="10"/>
  <c r="M42" i="10"/>
  <c r="N42" i="10"/>
  <c r="T27" i="42" l="1"/>
  <c r="L27" i="42"/>
  <c r="K27" i="42"/>
  <c r="S16" i="42"/>
  <c r="H27" i="42"/>
  <c r="J27" i="42"/>
  <c r="Q5" i="42"/>
  <c r="N5" i="42"/>
  <c r="L5" i="42"/>
  <c r="H5" i="42"/>
  <c r="M5" i="42"/>
  <c r="G27" i="42"/>
  <c r="I5" i="42"/>
  <c r="T16" i="42"/>
  <c r="Q16" i="42"/>
  <c r="R16" i="42"/>
  <c r="H16" i="42"/>
  <c r="G16" i="42"/>
  <c r="M27" i="42"/>
  <c r="F5" i="42"/>
  <c r="M16" i="42"/>
  <c r="T5" i="42"/>
  <c r="L16" i="42"/>
  <c r="S5" i="42"/>
  <c r="K16" i="42"/>
  <c r="R5" i="42"/>
  <c r="J16" i="42"/>
  <c r="S27" i="42"/>
  <c r="K5" i="42"/>
  <c r="R27" i="42"/>
  <c r="J5" i="42"/>
  <c r="Q27" i="42"/>
  <c r="L4" i="41"/>
  <c r="G5" i="42"/>
  <c r="F16" i="42"/>
  <c r="F27" i="42"/>
  <c r="E16" i="42"/>
  <c r="E27" i="42"/>
  <c r="P16" i="42"/>
  <c r="P27" i="42"/>
  <c r="O27" i="42"/>
  <c r="P5" i="42"/>
  <c r="O16" i="42"/>
  <c r="O5" i="42"/>
  <c r="N16" i="42"/>
  <c r="N27" i="42"/>
  <c r="I16" i="42"/>
</calcChain>
</file>

<file path=xl/sharedStrings.xml><?xml version="1.0" encoding="utf-8"?>
<sst xmlns="http://schemas.openxmlformats.org/spreadsheetml/2006/main" count="3216" uniqueCount="636">
  <si>
    <t>Rectangle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</si>
  <si>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</si>
  <si>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</si>
  <si>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</si>
  <si>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</si>
  <si>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</si>
  <si>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</si>
  <si>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</si>
  <si>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</si>
  <si>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</si>
  <si>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</si>
  <si>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</si>
  <si>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</si>
  <si>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</si>
  <si>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</si>
  <si>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</si>
  <si>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</si>
  <si>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</si>
  <si>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</si>
  <si>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</si>
  <si>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</si>
  <si>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</si>
  <si>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</si>
  <si>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</si>
  <si>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</si>
  <si>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</si>
  <si>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</si>
  <si>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</si>
  <si>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</si>
  <si>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</si>
  <si>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</si>
  <si>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</si>
  <si>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</si>
  <si>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</si>
  <si>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</si>
  <si>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</si>
  <si>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</si>
  <si>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</si>
  <si>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</si>
  <si>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</si>
  <si>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</si>
  <si>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</si>
  <si>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</si>
  <si>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</si>
  <si>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</si>
  <si>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</si>
  <si>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</si>
  <si>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</si>
  <si>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</si>
  <si>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</si>
  <si>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</si>
  <si>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</si>
  <si>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</si>
  <si>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</si>
  <si>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</si>
  <si>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</si>
  <si>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</si>
  <si>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</si>
  <si>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</si>
  <si>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</si>
  <si>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</si>
  <si>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</si>
  <si>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</si>
  <si>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</si>
  <si>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</si>
  <si>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</si>
  <si>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</si>
  <si>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</si>
  <si>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</si>
  <si>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</si>
  <si>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</si>
  <si>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</si>
  <si>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</si>
  <si>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</si>
  <si>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</si>
  <si>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</si>
  <si>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</si>
  <si>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</si>
  <si>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</si>
  <si>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</si>
  <si>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</si>
  <si>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</si>
  <si>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</si>
  <si>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</si>
  <si>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</si>
  <si>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</si>
  <si>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</si>
  <si>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</si>
  <si>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</si>
  <si>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</si>
  <si>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</si>
  <si>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</si>
  <si>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</si>
  <si>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</si>
  <si>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</si>
  <si>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</si>
  <si>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</si>
  <si>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</si>
  <si>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</si>
  <si>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</si>
  <si>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</si>
  <si>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</si>
  <si>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</si>
  <si>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</si>
  <si>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</si>
  <si>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</si>
  <si>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</si>
  <si>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</si>
  <si>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</si>
  <si>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</si>
  <si>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</si>
  <si>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</si>
  <si>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</si>
  <si>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</si>
  <si>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</si>
  <si>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</si>
  <si>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</si>
  <si>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</si>
  <si>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</si>
  <si>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</si>
  <si>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</si>
  <si>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</si>
  <si>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</si>
  <si>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</si>
  <si>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</si>
  <si>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</si>
  <si>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</si>
  <si>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</si>
  <si>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</si>
  <si>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</si>
  <si>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</si>
  <si>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</si>
  <si>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</si>
  <si>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</si>
  <si>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</si>
  <si>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</si>
  <si>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</si>
  <si>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</si>
  <si>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</si>
  <si>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</si>
  <si>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</si>
  <si>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</si>
  <si>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</si>
  <si>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</si>
  <si>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</si>
  <si>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</si>
  <si>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</si>
  <si>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</si>
  <si>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</si>
  <si>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</si>
  <si>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</si>
  <si>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</si>
  <si>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</si>
  <si>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</si>
  <si>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</si>
  <si>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</si>
  <si>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</si>
  <si>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</si>
  <si>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</si>
  <si>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</si>
  <si>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</si>
  <si>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</si>
  <si>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</si>
  <si>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</si>
  <si>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</si>
  <si>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</si>
  <si>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</si>
  <si>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</si>
  <si>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</si>
  <si>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</si>
  <si>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</si>
  <si>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</si>
  <si>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</si>
  <si>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</si>
  <si>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</si>
  <si>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</si>
  <si>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</si>
  <si>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</si>
  <si>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</si>
  <si>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</si>
  <si>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</si>
  <si>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</si>
  <si>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</si>
  <si>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</si>
  <si>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</si>
  <si>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</si>
  <si>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</si>
  <si>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</si>
  <si>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</si>
  <si>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</si>
  <si>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</si>
  <si>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</si>
  <si>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</si>
  <si>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</si>
  <si>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</si>
  <si>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</si>
  <si>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</si>
  <si>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</si>
  <si>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</si>
  <si>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</si>
  <si>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</si>
  <si>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</si>
  <si>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</si>
  <si>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</si>
  <si>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</si>
  <si>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</si>
  <si>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</si>
  <si>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</si>
  <si>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</si>
  <si>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</si>
  <si>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</si>
  <si>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</si>
  <si>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</si>
  <si>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</si>
  <si>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</si>
  <si>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</si>
  <si>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</si>
  <si>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</si>
  <si>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</si>
  <si>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</si>
  <si>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</si>
  <si>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</si>
  <si>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</si>
  <si>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</si>
  <si>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</si>
  <si>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</si>
  <si>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</si>
  <si>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</si>
  <si>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</si>
  <si>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</si>
  <si>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</si>
  <si>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</si>
  <si>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</si>
  <si>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</si>
  <si>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</si>
  <si>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</si>
  <si>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</si>
  <si>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</si>
  <si>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</si>
  <si>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</si>
  <si>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</si>
  <si>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</si>
  <si>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</si>
  <si>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</si>
  <si>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</si>
  <si>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</si>
  <si>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</si>
  <si>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</si>
  <si>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</si>
  <si>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</si>
  <si>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</si>
  <si>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</si>
  <si>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</si>
  <si>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</si>
  <si>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</si>
  <si>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</si>
  <si>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</si>
  <si>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</si>
  <si>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</si>
  <si>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</si>
  <si>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</si>
  <si>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</si>
  <si>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</si>
  <si>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</si>
  <si>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</si>
  <si>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</si>
  <si>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</si>
  <si>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</si>
  <si>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</si>
  <si>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</si>
  <si>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</si>
  <si>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</si>
  <si>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</si>
  <si>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</si>
  <si>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</si>
  <si>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</si>
  <si>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</si>
  <si>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</si>
  <si>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</si>
  <si>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</si>
  <si>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</si>
  <si>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</si>
  <si>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</si>
  <si>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</si>
  <si>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</si>
  <si>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</si>
  <si>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</si>
  <si>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</si>
  <si>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</si>
  <si>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</si>
  <si>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</si>
  <si>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</si>
  <si>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</si>
  <si>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</si>
  <si>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</si>
  <si>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</si>
  <si>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</si>
  <si>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</si>
  <si>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</si>
  <si>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03-FEB-08:09</t>
  </si>
  <si>
    <t>Reference Building Large Office Pre-1980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</si>
  <si>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</si>
  <si>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</si>
  <si>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</si>
  <si>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</si>
  <si>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</si>
  <si>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</si>
  <si>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</si>
  <si>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</si>
  <si>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</si>
  <si>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</si>
  <si>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</si>
  <si>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</si>
  <si>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</si>
  <si>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</si>
  <si>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</si>
  <si>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</si>
  <si>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</si>
  <si>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</si>
  <si>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</si>
  <si>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</si>
  <si>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</si>
  <si>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</si>
  <si>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</si>
  <si>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</si>
  <si>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</si>
  <si>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</si>
  <si>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</si>
  <si>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</si>
  <si>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</si>
  <si>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</si>
  <si>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</si>
  <si>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</si>
  <si>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</si>
  <si>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</si>
  <si>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</si>
  <si>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</si>
  <si>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</si>
  <si>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</si>
  <si>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</si>
  <si>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</si>
  <si>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</si>
  <si>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</si>
  <si>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</si>
  <si>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</si>
  <si>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</si>
  <si>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</si>
  <si>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</si>
  <si>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</si>
  <si>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</si>
  <si>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</si>
  <si>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</si>
  <si>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</si>
  <si>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</si>
  <si>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</si>
  <si>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</si>
  <si>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</si>
  <si>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</si>
  <si>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</si>
  <si>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</si>
  <si>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</si>
  <si>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</si>
  <si>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</si>
  <si>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</si>
  <si>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</si>
  <si>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</si>
  <si>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</si>
  <si>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</si>
  <si>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</si>
  <si>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</si>
  <si>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</si>
  <si>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</si>
  <si>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</si>
  <si>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</si>
  <si>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</si>
  <si>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</si>
  <si>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</si>
  <si>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</si>
  <si>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</si>
  <si>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</si>
  <si>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</si>
  <si>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</si>
  <si>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</si>
  <si>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</si>
  <si>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</si>
  <si>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</si>
  <si>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</si>
  <si>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</si>
  <si>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</si>
  <si>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</si>
  <si>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</si>
  <si>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</si>
  <si>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</si>
  <si>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</si>
  <si>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</si>
  <si>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</si>
  <si>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</si>
  <si>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</si>
  <si>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</si>
  <si>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</si>
  <si>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</si>
  <si>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</si>
  <si>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</si>
  <si>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</si>
  <si>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</si>
  <si>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</si>
  <si>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</si>
  <si>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</si>
  <si>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</si>
  <si>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</si>
  <si>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</si>
  <si>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</si>
  <si>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</si>
  <si>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</si>
  <si>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</si>
  <si>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</si>
  <si>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</si>
  <si>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</si>
  <si>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</si>
  <si>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</si>
  <si>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</si>
  <si>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</si>
  <si>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</si>
  <si>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</si>
  <si>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</si>
  <si>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</si>
  <si>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</si>
  <si>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</si>
  <si>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</si>
  <si>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</si>
  <si>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</si>
  <si>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</si>
  <si>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</si>
  <si>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</si>
  <si>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</si>
  <si>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</si>
  <si>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</si>
  <si>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</si>
  <si>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</si>
  <si>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</si>
  <si>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</si>
  <si>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</si>
  <si>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</si>
  <si>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</si>
  <si>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</si>
  <si>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</si>
  <si>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</si>
  <si>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</si>
  <si>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</si>
  <si>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</si>
  <si>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</si>
  <si>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</si>
  <si>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</si>
  <si>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</si>
  <si>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</si>
  <si>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</si>
  <si>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</si>
  <si>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</si>
  <si>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</si>
  <si>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</si>
  <si>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</si>
  <si>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</si>
  <si>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</si>
  <si>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</si>
  <si>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</si>
  <si>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</si>
  <si>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</si>
  <si>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</si>
  <si>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</si>
  <si>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</si>
  <si>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</si>
  <si>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</si>
  <si>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</si>
  <si>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</si>
  <si>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</si>
  <si>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</si>
  <si>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</si>
  <si>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</si>
  <si>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</si>
  <si>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</si>
  <si>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</si>
  <si>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</si>
  <si>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</si>
  <si>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</si>
  <si>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</si>
  <si>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</si>
  <si>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</si>
  <si>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</si>
  <si>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</si>
  <si>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</si>
  <si>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</si>
  <si>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</si>
  <si>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</si>
  <si>
    <t>Reference Building Large Office Post-1980</t>
  </si>
  <si>
    <t>25-JAN-16:19</t>
  </si>
  <si>
    <t>26-JAN-16:30</t>
  </si>
  <si>
    <t>17-JAN-16:00</t>
  </si>
  <si>
    <t>04-JAN-16:49</t>
  </si>
  <si>
    <t>28-FEB-16:10</t>
  </si>
  <si>
    <t>14-FEB-16:10</t>
  </si>
  <si>
    <t>22-MAR-15:00</t>
  </si>
  <si>
    <t>31-MAR-15:30</t>
  </si>
  <si>
    <t>30-MAR-15:39</t>
  </si>
  <si>
    <t>29-MAR-15:00</t>
  </si>
  <si>
    <t>22-MAR-15:09</t>
  </si>
  <si>
    <t>17-APR-07:49</t>
  </si>
  <si>
    <t>21-APR-15:00</t>
  </si>
  <si>
    <t>14-APR-15:09</t>
  </si>
  <si>
    <t>19-APR-15:00</t>
  </si>
  <si>
    <t>05-APR-15:09</t>
  </si>
  <si>
    <t>25-MAY-15:00</t>
  </si>
  <si>
    <t>26-MAY-15:39</t>
  </si>
  <si>
    <t>16-MAY-07:00</t>
  </si>
  <si>
    <t>05-JUN-07:10</t>
  </si>
  <si>
    <t>13-JUN-07:19</t>
  </si>
  <si>
    <t>26-JUN-15:09</t>
  </si>
  <si>
    <t>29-JUN-15:50</t>
  </si>
  <si>
    <t>30-JUN-07:30</t>
  </si>
  <si>
    <t>15-JUN-07:00</t>
  </si>
  <si>
    <t>11-JUL-15:00</t>
  </si>
  <si>
    <t>18-JUL-07:10</t>
  </si>
  <si>
    <t>25-JUL-15:50</t>
  </si>
  <si>
    <t>07-JUL-15:50</t>
  </si>
  <si>
    <t>21-JUL-15:39</t>
  </si>
  <si>
    <t>14-JUL-15:50</t>
  </si>
  <si>
    <t>28-AUG-07:19</t>
  </si>
  <si>
    <t>18-AUG-07:49</t>
  </si>
  <si>
    <t>14-AUG-07:10</t>
  </si>
  <si>
    <t>15-AUG-15:09</t>
  </si>
  <si>
    <t>01-AUG-15:20</t>
  </si>
  <si>
    <t>04-AUG-15:00</t>
  </si>
  <si>
    <t>18-AUG-15:00</t>
  </si>
  <si>
    <t>05-SEP-07:30</t>
  </si>
  <si>
    <t>07-SEP-07:00</t>
  </si>
  <si>
    <t>07-SEP-15:09</t>
  </si>
  <si>
    <t>18-OCT-07:10</t>
  </si>
  <si>
    <t>06-OCT-15:20</t>
  </si>
  <si>
    <t>02-NOV-15:30</t>
  </si>
  <si>
    <t>30-NOV-16:00</t>
  </si>
  <si>
    <t>07-DEC-15:20</t>
  </si>
  <si>
    <t>05-DEC-15:09</t>
  </si>
  <si>
    <t>11-DEC-16:30</t>
  </si>
  <si>
    <t>18-DEC-16:00</t>
  </si>
  <si>
    <t>08-DEC-16:49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</si>
  <si>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</si>
  <si>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BLD4PST</t>
  </si>
  <si>
    <t>BLD4PRE</t>
  </si>
  <si>
    <t>Reference Building Large Office New 90.1-2004</t>
  </si>
  <si>
    <t>BLD4NEW</t>
  </si>
  <si>
    <t>Weighting Factor</t>
  </si>
  <si>
    <t>weighting factor is for all of 3B</t>
  </si>
  <si>
    <t>25-JAN-16:10</t>
  </si>
  <si>
    <t>26-JAN-16:40</t>
  </si>
  <si>
    <t>04-JAN-16:00</t>
  </si>
  <si>
    <t>27-JAN-16:00</t>
  </si>
  <si>
    <t>17-JAN-08:09</t>
  </si>
  <si>
    <t>09-JAN-16:40</t>
  </si>
  <si>
    <t>21-FEB-08:09</t>
  </si>
  <si>
    <t>14-FEB-16:30</t>
  </si>
  <si>
    <t>07-FEB-08:09</t>
  </si>
  <si>
    <t>31-MAR-15:09</t>
  </si>
  <si>
    <t>13-APR-15:09</t>
  </si>
  <si>
    <t>25-MAY-15:20</t>
  </si>
  <si>
    <t>13-JUN-07:40</t>
  </si>
  <si>
    <t>29-JUN-07:19</t>
  </si>
  <si>
    <t>13-JUN-07:10</t>
  </si>
  <si>
    <t>26-JUN-15:00</t>
  </si>
  <si>
    <t>29-JUN-15:00</t>
  </si>
  <si>
    <t>14-JUN-07:10</t>
  </si>
  <si>
    <t>27-JUN-15:20</t>
  </si>
  <si>
    <t>22-JUN-15:30</t>
  </si>
  <si>
    <t>25-JUL-15:39</t>
  </si>
  <si>
    <t>21-JUL-15:00</t>
  </si>
  <si>
    <t>11-JUL-07:19</t>
  </si>
  <si>
    <t>09-AUG-15:39</t>
  </si>
  <si>
    <t>17-AUG-07:30</t>
  </si>
  <si>
    <t>17-AUG-07:10</t>
  </si>
  <si>
    <t>25-SEP-07:10</t>
  </si>
  <si>
    <t>11-SEP-07:40</t>
  </si>
  <si>
    <t>22-SEP-15:50</t>
  </si>
  <si>
    <t>29-SEP-15:00</t>
  </si>
  <si>
    <t>12-SEP-15:00</t>
  </si>
  <si>
    <t>22-SEP-07:19</t>
  </si>
  <si>
    <t>31-OCT-15:09</t>
  </si>
  <si>
    <t>17-OCT-15:09</t>
  </si>
  <si>
    <t>06-NOV-16:49</t>
  </si>
  <si>
    <t>27-DEC-16:00</t>
  </si>
  <si>
    <t>BUILDING</t>
  </si>
  <si>
    <t>UWG</t>
  </si>
  <si>
    <t>PRE80</t>
  </si>
  <si>
    <t>PST80</t>
  </si>
  <si>
    <t>NEW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</si>
  <si>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</si>
  <si>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</si>
  <si>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</si>
  <si>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</si>
  <si>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</si>
  <si>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</si>
  <si>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</si>
  <si>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</si>
  <si>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</si>
  <si>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</si>
  <si>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</si>
  <si>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</si>
  <si>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</si>
  <si>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</si>
  <si>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</si>
  <si>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</si>
  <si>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</si>
  <si>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</si>
  <si>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</si>
  <si>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</si>
  <si>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</si>
  <si>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</si>
  <si>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</si>
  <si>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</si>
  <si>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</si>
  <si>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</si>
  <si>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</si>
  <si>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</si>
  <si>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</si>
  <si>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</si>
  <si>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</si>
  <si>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</si>
  <si>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</si>
  <si>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</si>
  <si>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</si>
  <si>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</si>
  <si>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</si>
  <si>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SchElec</t>
  </si>
  <si>
    <t>SchGas</t>
  </si>
  <si>
    <t>* Not including basement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</si>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</sst>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3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22" fillId="0" borderId="0" xfId="0" applyFont="1"/>
    <xf numFmtId="0" fontId="0" fillId="0" borderId="0" xfId="0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4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">
        <v>1</v>
      </c>
      <c r="B1" s="15" t="s">
        <v>297</v>
      </c>
      <c r="C1" s="16"/>
      <c r="D1" s="30"/>
      <c r="E1" s="30"/>
      <c r="F1" s="30"/>
    </row>
    <row r="2" spans="1:7" ht="18" x14ac:dyDescent="0.15">
      <c r="A2" s="23" t="s">
        <v>588</v>
      </c>
      <c r="B2" s="15"/>
      <c r="C2" s="16"/>
      <c r="D2" s="31" t="s">
        <v>589</v>
      </c>
      <c r="E2" s="31" t="s">
        <v>590</v>
      </c>
      <c r="F2" s="31" t="s">
        <v>591</v>
      </c>
    </row>
    <row r="3" spans="1:7" ht="12.75" x14ac:dyDescent="0.15">
      <c r="A3" s="23" t="s">
        <v>592</v>
      </c>
      <c r="B3" s="11"/>
      <c r="C3" s="18" t="s">
        <v>617</v>
      </c>
      <c r="D3" s="21">
        <v>46320</v>
      </c>
      <c r="E3" s="21">
        <v>46320</v>
      </c>
      <c r="F3" s="21">
        <v>46320</v>
      </c>
    </row>
    <row r="4" spans="1:7" ht="12.75" x14ac:dyDescent="0.15">
      <c r="A4" s="23" t="s">
        <v>593</v>
      </c>
      <c r="B4" s="11"/>
      <c r="C4" s="18" t="s">
        <v>28</v>
      </c>
      <c r="D4" s="21">
        <v>12</v>
      </c>
      <c r="E4" s="21">
        <v>12</v>
      </c>
      <c r="F4" s="21">
        <v>12</v>
      </c>
      <c r="G4" s="87" t="s">
        <v>631</v>
      </c>
    </row>
    <row r="5" spans="1:7" ht="12.75" x14ac:dyDescent="0.15">
      <c r="A5" s="23" t="s">
        <v>594</v>
      </c>
      <c r="B5" s="11"/>
      <c r="C5" s="43" t="s">
        <v>222</v>
      </c>
      <c r="D5" s="8">
        <v>0.5</v>
      </c>
      <c r="E5" s="8">
        <f>$D$5</f>
        <v>0.5</v>
      </c>
      <c r="F5" s="8">
        <f>$D$5</f>
        <v>0.5</v>
      </c>
    </row>
    <row r="6" spans="1:7" ht="12.75" x14ac:dyDescent="0.15">
      <c r="A6" s="23" t="s">
        <v>595</v>
      </c>
      <c r="B6" s="11"/>
      <c r="C6" s="18" t="s">
        <v>190</v>
      </c>
      <c r="D6" s="8">
        <v>3.3</v>
      </c>
      <c r="E6" s="8">
        <f>$D$6</f>
        <v>3.3</v>
      </c>
      <c r="F6" s="8">
        <f>$D$6</f>
        <v>3.3</v>
      </c>
    </row>
    <row r="7" spans="1:7" ht="12.75" x14ac:dyDescent="0.15">
      <c r="A7" s="23" t="s">
        <v>596</v>
      </c>
      <c r="B7" s="11"/>
      <c r="C7" s="18" t="s">
        <v>618</v>
      </c>
      <c r="D7" s="37">
        <v>11589.72</v>
      </c>
      <c r="E7" s="21">
        <v>11589.72</v>
      </c>
      <c r="F7" s="21">
        <v>11589.72</v>
      </c>
    </row>
    <row r="8" spans="1:7" ht="12.75" x14ac:dyDescent="0.15">
      <c r="A8" s="23" t="s">
        <v>597</v>
      </c>
      <c r="B8" s="11"/>
      <c r="C8" s="18" t="s">
        <v>38</v>
      </c>
      <c r="D8" s="38">
        <v>0.76500000000000001</v>
      </c>
      <c r="E8" s="8">
        <v>0.76500000000000001</v>
      </c>
      <c r="F8" s="8">
        <v>0.76500000000000001</v>
      </c>
    </row>
    <row r="9" spans="1:7" ht="12.75" x14ac:dyDescent="0.15">
      <c r="A9" s="23" t="s">
        <v>598</v>
      </c>
      <c r="B9" s="11"/>
      <c r="C9" s="18" t="s">
        <v>618</v>
      </c>
      <c r="D9" s="21">
        <v>3563</v>
      </c>
      <c r="E9" s="21">
        <v>3563</v>
      </c>
      <c r="F9" s="21">
        <v>3563</v>
      </c>
    </row>
    <row r="10" spans="1:7" ht="12.75" x14ac:dyDescent="0.15">
      <c r="A10" s="23" t="s">
        <v>599</v>
      </c>
      <c r="B10" s="11"/>
      <c r="C10" s="18" t="s">
        <v>619</v>
      </c>
      <c r="D10" s="37">
        <v>4636.16</v>
      </c>
      <c r="E10" s="21">
        <v>4636.16</v>
      </c>
      <c r="F10" s="21">
        <v>4636.16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6"/>
  <sheetViews>
    <sheetView tabSelected="1" topLeftCell="J1" zoomScale="140" zoomScaleNormal="140" workbookViewId="0">
      <selection activeCell="M4" sqref="M4"/>
    </sheetView>
  </sheetViews>
  <sheetFormatPr defaultRowHeight="10.5" x14ac:dyDescent="0.15"/>
  <cols>
    <col min="1" max="1" width="13.6640625" customWidth="1"/>
    <col min="3" max="3" width="30.1640625" customWidth="1"/>
    <col min="4" max="4" width="10.6640625" customWidth="1"/>
    <col min="5" max="5" width="7.1640625" customWidth="1"/>
    <col min="6" max="6" width="10.1640625" customWidth="1"/>
    <col min="7" max="7" width="10.5" customWidth="1"/>
    <col min="9" max="9" width="13.6640625" bestFit="1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620</v>
      </c>
      <c r="G2" s="13" t="s">
        <v>621</v>
      </c>
      <c r="H2" s="12" t="s">
        <v>174</v>
      </c>
      <c r="I2" s="12" t="s">
        <v>622</v>
      </c>
      <c r="J2" s="12" t="s">
        <v>623</v>
      </c>
      <c r="K2" s="14" t="s">
        <v>624</v>
      </c>
      <c r="L2" s="14" t="s">
        <v>5</v>
      </c>
      <c r="M2" s="14" t="s">
        <v>625</v>
      </c>
      <c r="N2" s="14" t="s">
        <v>626</v>
      </c>
      <c r="O2" s="14" t="s">
        <v>627</v>
      </c>
      <c r="P2" s="40" t="s">
        <v>173</v>
      </c>
      <c r="Q2" s="14" t="s">
        <v>172</v>
      </c>
      <c r="R2" s="14" t="s">
        <v>628</v>
      </c>
      <c r="S2" s="14" t="s">
        <v>171</v>
      </c>
      <c r="T2" s="14" t="s">
        <v>170</v>
      </c>
      <c r="U2" s="14" t="s">
        <v>52</v>
      </c>
    </row>
    <row r="3" spans="1:21" ht="12.75" x14ac:dyDescent="0.15">
      <c r="A3" s="1" t="s">
        <v>546</v>
      </c>
      <c r="B3" s="23" t="s">
        <v>222</v>
      </c>
      <c r="C3" s="23" t="s">
        <v>137</v>
      </c>
      <c r="D3" s="24"/>
      <c r="E3" s="24"/>
      <c r="F3" s="29">
        <v>46320.430000000008</v>
      </c>
      <c r="G3" s="29">
        <v>178145.90000000002</v>
      </c>
      <c r="H3" s="24"/>
      <c r="I3" s="29">
        <v>11589.730767212628</v>
      </c>
      <c r="J3" s="29">
        <v>4636.0843070634237</v>
      </c>
      <c r="K3" s="24"/>
      <c r="L3" s="29">
        <f>F3/L6</f>
        <v>1853.3783584858693</v>
      </c>
      <c r="M3" s="24">
        <v>9.9</v>
      </c>
      <c r="N3" s="24">
        <v>13.47828054</v>
      </c>
      <c r="O3" s="24">
        <v>0</v>
      </c>
      <c r="P3" s="29">
        <v>967.54824000000008</v>
      </c>
      <c r="Q3" s="1">
        <v>10.000995973723251</v>
      </c>
      <c r="R3" s="1">
        <v>0.83</v>
      </c>
      <c r="S3" s="29">
        <v>23972.987239381182</v>
      </c>
      <c r="T3" s="1"/>
      <c r="U3" s="24">
        <v>0.4974477511</v>
      </c>
    </row>
    <row r="4" spans="1:21" ht="12.75" x14ac:dyDescent="0.15">
      <c r="A4" s="1" t="s">
        <v>545</v>
      </c>
      <c r="B4" s="23" t="s">
        <v>222</v>
      </c>
      <c r="C4" s="23" t="s">
        <v>137</v>
      </c>
      <c r="D4" s="24"/>
      <c r="E4" s="24"/>
      <c r="F4" s="29">
        <v>46320.430000000008</v>
      </c>
      <c r="G4" s="29">
        <v>178145.90000000002</v>
      </c>
      <c r="H4" s="24"/>
      <c r="I4" s="29">
        <v>11589.730767212628</v>
      </c>
      <c r="J4" s="29">
        <v>4636.0843070634237</v>
      </c>
      <c r="K4" s="24"/>
      <c r="L4" s="29">
        <f>$L$3</f>
        <v>1853.3783584858693</v>
      </c>
      <c r="M4" s="24">
        <f>$M$3</f>
        <v>9.9</v>
      </c>
      <c r="N4" s="24">
        <f>$N$3</f>
        <v>13.47828054</v>
      </c>
      <c r="O4" s="24">
        <v>0</v>
      </c>
      <c r="P4" s="29">
        <v>967.54824000000008</v>
      </c>
      <c r="Q4" s="1">
        <v>10.000995973723251</v>
      </c>
      <c r="R4" s="1">
        <f>$R$3</f>
        <v>0.83</v>
      </c>
      <c r="S4" s="29">
        <v>23972.987239381182</v>
      </c>
      <c r="T4" s="1"/>
      <c r="U4" s="24">
        <f>$U$3</f>
        <v>0.4974477511</v>
      </c>
    </row>
    <row r="5" spans="1:21" ht="12.75" x14ac:dyDescent="0.15">
      <c r="A5" s="1" t="s">
        <v>548</v>
      </c>
      <c r="B5" s="23" t="s">
        <v>222</v>
      </c>
      <c r="C5" s="23" t="s">
        <v>137</v>
      </c>
      <c r="D5" s="24"/>
      <c r="E5" s="24"/>
      <c r="F5" s="29">
        <v>46320.430000000008</v>
      </c>
      <c r="G5" s="29">
        <v>178145.90000000002</v>
      </c>
      <c r="H5" s="24"/>
      <c r="I5" s="29">
        <v>11589.730767212628</v>
      </c>
      <c r="J5" s="29">
        <v>4636.0843070634237</v>
      </c>
      <c r="K5" s="24"/>
      <c r="L5" s="29">
        <f>$L$3</f>
        <v>1853.3783584858693</v>
      </c>
      <c r="M5" s="24">
        <f>$M$3</f>
        <v>9.9</v>
      </c>
      <c r="N5" s="24">
        <f>$N$3</f>
        <v>13.47828054</v>
      </c>
      <c r="O5" s="24">
        <v>0</v>
      </c>
      <c r="P5" s="29">
        <v>967.54824000000008</v>
      </c>
      <c r="Q5" s="1">
        <v>10.000995973723251</v>
      </c>
      <c r="R5" s="1">
        <f>$R$3</f>
        <v>0.83</v>
      </c>
      <c r="S5" s="29">
        <v>23972.987239381182</v>
      </c>
      <c r="T5" s="1"/>
      <c r="U5" s="24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8"/>
  <sheetViews>
    <sheetView zoomScale="140" zoomScaleNormal="140" workbookViewId="0">
      <selection activeCell="E10" sqref="E10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53">
        <v>3</v>
      </c>
      <c r="B1" s="53"/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1.25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t="11.25" x14ac:dyDescent="0.15">
      <c r="A3" s="53" t="s">
        <v>546</v>
      </c>
      <c r="B3" s="83" t="s">
        <v>601</v>
      </c>
      <c r="C3" s="48"/>
      <c r="D3" s="49" t="s">
        <v>8</v>
      </c>
      <c r="E3" s="75" t="s">
        <v>9</v>
      </c>
      <c r="F3" s="75" t="s">
        <v>10</v>
      </c>
      <c r="G3" s="75" t="s">
        <v>11</v>
      </c>
      <c r="H3" s="75" t="s">
        <v>12</v>
      </c>
      <c r="I3" s="75" t="s">
        <v>275</v>
      </c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17</v>
      </c>
      <c r="O3" s="75" t="s">
        <v>18</v>
      </c>
      <c r="P3" s="75" t="s">
        <v>19</v>
      </c>
      <c r="Q3" s="75" t="s">
        <v>20</v>
      </c>
      <c r="R3" s="75" t="s">
        <v>21</v>
      </c>
      <c r="S3" s="75">
        <v>7</v>
      </c>
      <c r="T3" s="75">
        <v>8</v>
      </c>
    </row>
    <row r="4" spans="1:20" ht="11.25" x14ac:dyDescent="0.15">
      <c r="A4" s="53" t="s">
        <v>546</v>
      </c>
      <c r="B4" s="83" t="s">
        <v>602</v>
      </c>
      <c r="C4" s="48"/>
      <c r="D4" s="49" t="s">
        <v>37</v>
      </c>
      <c r="E4" s="56" t="s">
        <v>632</v>
      </c>
      <c r="F4" s="56" t="s">
        <v>632</v>
      </c>
      <c r="G4" s="56" t="s">
        <v>632</v>
      </c>
      <c r="H4" s="56" t="s">
        <v>632</v>
      </c>
      <c r="I4" s="56" t="s">
        <v>632</v>
      </c>
      <c r="J4" s="56" t="s">
        <v>632</v>
      </c>
      <c r="K4" s="56" t="s">
        <v>632</v>
      </c>
      <c r="L4" s="56" t="s">
        <v>632</v>
      </c>
      <c r="M4" s="56" t="s">
        <v>632</v>
      </c>
      <c r="N4" s="56" t="s">
        <v>632</v>
      </c>
      <c r="O4" s="56" t="s">
        <v>632</v>
      </c>
      <c r="P4" s="56" t="s">
        <v>632</v>
      </c>
      <c r="Q4" s="56" t="s">
        <v>632</v>
      </c>
      <c r="R4" s="56" t="s">
        <v>632</v>
      </c>
      <c r="S4" s="56" t="s">
        <v>632</v>
      </c>
      <c r="T4" s="56" t="s">
        <v>632</v>
      </c>
    </row>
    <row r="5" spans="1:20" ht="11.25" x14ac:dyDescent="0.15">
      <c r="A5" s="53" t="s">
        <v>546</v>
      </c>
      <c r="B5" s="83" t="s">
        <v>603</v>
      </c>
      <c r="C5" s="48"/>
      <c r="D5" s="49" t="s">
        <v>317</v>
      </c>
      <c r="E5" s="56">
        <f>1/E38</f>
        <v>0.3968253968253968</v>
      </c>
      <c r="F5" s="56">
        <f>$E$5</f>
        <v>0.3968253968253968</v>
      </c>
      <c r="G5" s="56">
        <f t="shared" ref="G5:T5" si="0">$E$5</f>
        <v>0.3968253968253968</v>
      </c>
      <c r="H5" s="56">
        <f t="shared" si="0"/>
        <v>0.3968253968253968</v>
      </c>
      <c r="I5" s="56">
        <f t="shared" si="0"/>
        <v>0.3968253968253968</v>
      </c>
      <c r="J5" s="56">
        <f t="shared" si="0"/>
        <v>0.3968253968253968</v>
      </c>
      <c r="K5" s="56">
        <f t="shared" si="0"/>
        <v>0.3968253968253968</v>
      </c>
      <c r="L5" s="56">
        <f t="shared" si="0"/>
        <v>0.3968253968253968</v>
      </c>
      <c r="M5" s="56">
        <f t="shared" si="0"/>
        <v>0.3968253968253968</v>
      </c>
      <c r="N5" s="56">
        <f t="shared" si="0"/>
        <v>0.3968253968253968</v>
      </c>
      <c r="O5" s="56">
        <f t="shared" si="0"/>
        <v>0.3968253968253968</v>
      </c>
      <c r="P5" s="56">
        <f t="shared" si="0"/>
        <v>0.3968253968253968</v>
      </c>
      <c r="Q5" s="56">
        <f t="shared" si="0"/>
        <v>0.3968253968253968</v>
      </c>
      <c r="R5" s="56">
        <f t="shared" si="0"/>
        <v>0.3968253968253968</v>
      </c>
      <c r="S5" s="56">
        <f t="shared" si="0"/>
        <v>0.3968253968253968</v>
      </c>
      <c r="T5" s="56">
        <f t="shared" si="0"/>
        <v>0.3968253968253968</v>
      </c>
    </row>
    <row r="6" spans="1:20" ht="11.25" x14ac:dyDescent="0.15">
      <c r="A6" s="53" t="s">
        <v>546</v>
      </c>
      <c r="B6" s="83" t="s">
        <v>604</v>
      </c>
      <c r="C6" s="48"/>
      <c r="D6" s="50" t="s">
        <v>37</v>
      </c>
      <c r="E6" s="56" t="s">
        <v>258</v>
      </c>
      <c r="F6" s="56" t="s">
        <v>258</v>
      </c>
      <c r="G6" s="56" t="s">
        <v>258</v>
      </c>
      <c r="H6" s="56" t="s">
        <v>258</v>
      </c>
      <c r="I6" s="56" t="s">
        <v>258</v>
      </c>
      <c r="J6" s="56" t="s">
        <v>258</v>
      </c>
      <c r="K6" s="56" t="s">
        <v>258</v>
      </c>
      <c r="L6" s="56" t="s">
        <v>258</v>
      </c>
      <c r="M6" s="56" t="s">
        <v>258</v>
      </c>
      <c r="N6" s="56" t="s">
        <v>258</v>
      </c>
      <c r="O6" s="56" t="s">
        <v>258</v>
      </c>
      <c r="P6" s="56" t="s">
        <v>258</v>
      </c>
      <c r="Q6" s="56" t="s">
        <v>258</v>
      </c>
      <c r="R6" s="56" t="s">
        <v>258</v>
      </c>
      <c r="S6" s="56" t="s">
        <v>258</v>
      </c>
      <c r="T6" s="56" t="s">
        <v>258</v>
      </c>
    </row>
    <row r="7" spans="1:20" ht="11.25" x14ac:dyDescent="0.15">
      <c r="A7" s="53" t="s">
        <v>546</v>
      </c>
      <c r="B7" s="83" t="s">
        <v>605</v>
      </c>
      <c r="C7" s="48"/>
      <c r="D7" s="49" t="s">
        <v>317</v>
      </c>
      <c r="E7" s="56">
        <v>1.43</v>
      </c>
      <c r="F7" s="56">
        <f>$E$7</f>
        <v>1.43</v>
      </c>
      <c r="G7" s="56">
        <f t="shared" ref="G7:T7" si="1">$E$7</f>
        <v>1.43</v>
      </c>
      <c r="H7" s="56">
        <f t="shared" si="1"/>
        <v>1.43</v>
      </c>
      <c r="I7" s="56">
        <f t="shared" si="1"/>
        <v>1.43</v>
      </c>
      <c r="J7" s="56">
        <f t="shared" si="1"/>
        <v>1.43</v>
      </c>
      <c r="K7" s="56">
        <f t="shared" si="1"/>
        <v>1.43</v>
      </c>
      <c r="L7" s="56">
        <f t="shared" si="1"/>
        <v>1.43</v>
      </c>
      <c r="M7" s="56">
        <f t="shared" si="1"/>
        <v>1.43</v>
      </c>
      <c r="N7" s="56">
        <f t="shared" si="1"/>
        <v>1.43</v>
      </c>
      <c r="O7" s="56">
        <f t="shared" si="1"/>
        <v>1.43</v>
      </c>
      <c r="P7" s="56">
        <f t="shared" si="1"/>
        <v>1.43</v>
      </c>
      <c r="Q7" s="56">
        <f t="shared" si="1"/>
        <v>1.43</v>
      </c>
      <c r="R7" s="56">
        <f t="shared" si="1"/>
        <v>1.43</v>
      </c>
      <c r="S7" s="56">
        <f t="shared" si="1"/>
        <v>1.43</v>
      </c>
      <c r="T7" s="56">
        <f t="shared" si="1"/>
        <v>1.43</v>
      </c>
    </row>
    <row r="8" spans="1:20" ht="11.25" x14ac:dyDescent="0.15">
      <c r="A8" s="53" t="s">
        <v>546</v>
      </c>
      <c r="B8" s="83" t="s">
        <v>606</v>
      </c>
      <c r="C8" s="48"/>
      <c r="D8" s="49" t="s">
        <v>318</v>
      </c>
      <c r="E8" s="56">
        <v>3.18</v>
      </c>
      <c r="F8" s="56">
        <f>$E$8</f>
        <v>3.18</v>
      </c>
      <c r="G8" s="56">
        <f t="shared" ref="G8:T8" si="2">$E$8</f>
        <v>3.18</v>
      </c>
      <c r="H8" s="56">
        <f t="shared" si="2"/>
        <v>3.18</v>
      </c>
      <c r="I8" s="56">
        <f t="shared" si="2"/>
        <v>3.18</v>
      </c>
      <c r="J8" s="56">
        <f t="shared" si="2"/>
        <v>3.18</v>
      </c>
      <c r="K8" s="56">
        <f t="shared" si="2"/>
        <v>3.18</v>
      </c>
      <c r="L8" s="56">
        <f t="shared" si="2"/>
        <v>3.18</v>
      </c>
      <c r="M8" s="56">
        <f t="shared" si="2"/>
        <v>3.18</v>
      </c>
      <c r="N8" s="56">
        <f t="shared" si="2"/>
        <v>3.18</v>
      </c>
      <c r="O8" s="56">
        <f t="shared" si="2"/>
        <v>3.18</v>
      </c>
      <c r="P8" s="56">
        <f t="shared" si="2"/>
        <v>3.18</v>
      </c>
      <c r="Q8" s="56">
        <f t="shared" si="2"/>
        <v>3.18</v>
      </c>
      <c r="R8" s="56">
        <f t="shared" si="2"/>
        <v>3.18</v>
      </c>
      <c r="S8" s="56">
        <f t="shared" si="2"/>
        <v>3.18</v>
      </c>
      <c r="T8" s="56">
        <f t="shared" si="2"/>
        <v>3.18</v>
      </c>
    </row>
    <row r="9" spans="1:20" ht="11.25" x14ac:dyDescent="0.15">
      <c r="A9" s="53" t="s">
        <v>546</v>
      </c>
      <c r="B9" s="83" t="s">
        <v>42</v>
      </c>
      <c r="C9" s="48"/>
      <c r="D9" s="49" t="s">
        <v>42</v>
      </c>
      <c r="E9" s="56">
        <v>0.6</v>
      </c>
      <c r="F9" s="56">
        <f>$E$9</f>
        <v>0.6</v>
      </c>
      <c r="G9" s="56">
        <f t="shared" ref="G9:T9" si="3">$E$9</f>
        <v>0.6</v>
      </c>
      <c r="H9" s="56">
        <f t="shared" si="3"/>
        <v>0.6</v>
      </c>
      <c r="I9" s="56">
        <f t="shared" si="3"/>
        <v>0.6</v>
      </c>
      <c r="J9" s="56">
        <f t="shared" si="3"/>
        <v>0.6</v>
      </c>
      <c r="K9" s="56">
        <f t="shared" si="3"/>
        <v>0.6</v>
      </c>
      <c r="L9" s="56">
        <f t="shared" si="3"/>
        <v>0.6</v>
      </c>
      <c r="M9" s="56">
        <f t="shared" si="3"/>
        <v>0.6</v>
      </c>
      <c r="N9" s="56">
        <f t="shared" si="3"/>
        <v>0.6</v>
      </c>
      <c r="O9" s="56">
        <f t="shared" si="3"/>
        <v>0.6</v>
      </c>
      <c r="P9" s="56">
        <f t="shared" si="3"/>
        <v>0.6</v>
      </c>
      <c r="Q9" s="56">
        <f t="shared" si="3"/>
        <v>0.6</v>
      </c>
      <c r="R9" s="56">
        <f t="shared" si="3"/>
        <v>0.6</v>
      </c>
      <c r="S9" s="56">
        <f t="shared" si="3"/>
        <v>0.6</v>
      </c>
      <c r="T9" s="56">
        <f t="shared" si="3"/>
        <v>0.6</v>
      </c>
    </row>
    <row r="10" spans="1:20" ht="11.25" x14ac:dyDescent="0.15">
      <c r="A10" s="53" t="s">
        <v>546</v>
      </c>
      <c r="B10" s="83" t="s">
        <v>53</v>
      </c>
      <c r="C10" s="48"/>
      <c r="D10" s="49" t="s">
        <v>230</v>
      </c>
      <c r="E10" s="56">
        <v>3891.3742000000002</v>
      </c>
      <c r="F10" s="56">
        <v>3811.3163</v>
      </c>
      <c r="G10" s="56">
        <v>3744.9443200000001</v>
      </c>
      <c r="H10" s="56">
        <v>3752.94346</v>
      </c>
      <c r="I10" s="56">
        <v>3227.93462</v>
      </c>
      <c r="J10" s="56">
        <v>3390.2373600000001</v>
      </c>
      <c r="K10" s="56">
        <v>2895.39032</v>
      </c>
      <c r="L10" s="56">
        <v>3750.8079200000002</v>
      </c>
      <c r="M10" s="56">
        <v>2890.3882000000003</v>
      </c>
      <c r="N10" s="56">
        <v>3088.8612000000003</v>
      </c>
      <c r="O10" s="56">
        <v>3338.58286</v>
      </c>
      <c r="P10" s="56">
        <v>2506.04288</v>
      </c>
      <c r="Q10" s="56">
        <v>3306.56826</v>
      </c>
      <c r="R10" s="56">
        <v>2467.4200599999999</v>
      </c>
      <c r="S10" s="56">
        <v>2864.4499000000001</v>
      </c>
      <c r="T10" s="56">
        <v>2546.9974200000001</v>
      </c>
    </row>
    <row r="11" spans="1:20" ht="11.25" x14ac:dyDescent="0.15">
      <c r="A11" s="53" t="s">
        <v>546</v>
      </c>
      <c r="B11" s="83" t="s">
        <v>607</v>
      </c>
      <c r="C11" s="48"/>
      <c r="D11" s="49" t="s">
        <v>264</v>
      </c>
      <c r="E11" s="56">
        <v>3200.15065</v>
      </c>
      <c r="F11" s="56">
        <v>3579.1921299999999</v>
      </c>
      <c r="G11" s="56">
        <v>3484.4358900000002</v>
      </c>
      <c r="H11" s="56">
        <v>3731.1429199999998</v>
      </c>
      <c r="I11" s="56">
        <v>3160.4301700000001</v>
      </c>
      <c r="J11" s="56">
        <v>3550.4316800000001</v>
      </c>
      <c r="K11" s="56">
        <v>3283.8731400000001</v>
      </c>
      <c r="L11" s="56">
        <v>3929.9825599999999</v>
      </c>
      <c r="M11" s="56">
        <v>3430.4350400000003</v>
      </c>
      <c r="N11" s="56">
        <v>3668.9932100000001</v>
      </c>
      <c r="O11" s="56">
        <v>3902.74035</v>
      </c>
      <c r="P11" s="56">
        <v>3388.22192</v>
      </c>
      <c r="Q11" s="56">
        <v>4089.5019100000004</v>
      </c>
      <c r="R11" s="56">
        <v>3805.6804100000004</v>
      </c>
      <c r="S11" s="56">
        <v>4065.4518900000003</v>
      </c>
      <c r="T11" s="56">
        <v>4775.9897300000002</v>
      </c>
    </row>
    <row r="12" spans="1:20" ht="11.25" x14ac:dyDescent="0.15">
      <c r="A12" s="53" t="s">
        <v>546</v>
      </c>
      <c r="B12" s="83" t="s">
        <v>608</v>
      </c>
      <c r="C12" s="48"/>
      <c r="D12" s="49" t="s">
        <v>302</v>
      </c>
      <c r="E12" s="68">
        <v>2.2308395280000002</v>
      </c>
      <c r="F12" s="68">
        <f>$E$12</f>
        <v>2.2308395280000002</v>
      </c>
      <c r="G12" s="68">
        <f t="shared" ref="G12:T12" si="4">$E$12</f>
        <v>2.2308395280000002</v>
      </c>
      <c r="H12" s="68">
        <f t="shared" si="4"/>
        <v>2.2308395280000002</v>
      </c>
      <c r="I12" s="68">
        <f t="shared" si="4"/>
        <v>2.2308395280000002</v>
      </c>
      <c r="J12" s="68">
        <f t="shared" si="4"/>
        <v>2.2308395280000002</v>
      </c>
      <c r="K12" s="68">
        <f t="shared" si="4"/>
        <v>2.2308395280000002</v>
      </c>
      <c r="L12" s="68">
        <f t="shared" si="4"/>
        <v>2.2308395280000002</v>
      </c>
      <c r="M12" s="68">
        <f t="shared" si="4"/>
        <v>2.2308395280000002</v>
      </c>
      <c r="N12" s="68">
        <f t="shared" si="4"/>
        <v>2.2308395280000002</v>
      </c>
      <c r="O12" s="68">
        <f t="shared" si="4"/>
        <v>2.2308395280000002</v>
      </c>
      <c r="P12" s="68">
        <f t="shared" si="4"/>
        <v>2.2308395280000002</v>
      </c>
      <c r="Q12" s="68">
        <f t="shared" si="4"/>
        <v>2.2308395280000002</v>
      </c>
      <c r="R12" s="68">
        <f t="shared" si="4"/>
        <v>2.2308395280000002</v>
      </c>
      <c r="S12" s="68">
        <f t="shared" si="4"/>
        <v>2.2308395280000002</v>
      </c>
      <c r="T12" s="68">
        <f t="shared" si="4"/>
        <v>2.2308395280000002</v>
      </c>
    </row>
    <row r="13" spans="1:20" ht="11.25" x14ac:dyDescent="0.15">
      <c r="A13" s="53" t="s">
        <v>546</v>
      </c>
      <c r="B13" s="83" t="s">
        <v>609</v>
      </c>
      <c r="C13" s="48"/>
      <c r="D13" s="49" t="s">
        <v>61</v>
      </c>
      <c r="E13" s="70">
        <v>0.76</v>
      </c>
      <c r="F13" s="70">
        <v>0.76</v>
      </c>
      <c r="G13" s="70">
        <v>0.76</v>
      </c>
      <c r="H13" s="70">
        <v>0.76</v>
      </c>
      <c r="I13" s="70">
        <v>0.76</v>
      </c>
      <c r="J13" s="70">
        <v>0.76</v>
      </c>
      <c r="K13" s="70">
        <v>0.76</v>
      </c>
      <c r="L13" s="70">
        <v>0.76</v>
      </c>
      <c r="M13" s="70">
        <v>0.76</v>
      </c>
      <c r="N13" s="70">
        <v>0.76</v>
      </c>
      <c r="O13" s="70">
        <v>0.76</v>
      </c>
      <c r="P13" s="70">
        <v>0.76</v>
      </c>
      <c r="Q13" s="70">
        <v>0.76</v>
      </c>
      <c r="R13" s="70">
        <v>0.76</v>
      </c>
      <c r="S13" s="70">
        <v>0.76</v>
      </c>
      <c r="T13" s="70">
        <v>0.76</v>
      </c>
    </row>
    <row r="14" spans="1:20" ht="11.25" x14ac:dyDescent="0.15">
      <c r="A14" s="53" t="s">
        <v>546</v>
      </c>
      <c r="B14" s="83" t="s">
        <v>633</v>
      </c>
      <c r="C14" s="48"/>
      <c r="D14" s="49" t="s">
        <v>634</v>
      </c>
      <c r="E14" s="70">
        <v>250.97</v>
      </c>
      <c r="F14" s="70">
        <v>256.3</v>
      </c>
      <c r="G14" s="70">
        <v>277.51</v>
      </c>
      <c r="H14" s="70">
        <v>265.88</v>
      </c>
      <c r="I14" s="70">
        <v>247.51</v>
      </c>
      <c r="J14" s="70">
        <v>282.04999999999995</v>
      </c>
      <c r="K14" s="70">
        <v>246.57999999999998</v>
      </c>
      <c r="L14" s="70">
        <v>260.64999999999998</v>
      </c>
      <c r="M14" s="70">
        <v>287.92</v>
      </c>
      <c r="N14" s="70">
        <v>261.26</v>
      </c>
      <c r="O14" s="70">
        <v>231.86999999999998</v>
      </c>
      <c r="P14" s="70">
        <v>251.31</v>
      </c>
      <c r="Q14" s="70">
        <v>234.26</v>
      </c>
      <c r="R14" s="70">
        <v>245.89</v>
      </c>
      <c r="S14" s="70">
        <v>229.77</v>
      </c>
      <c r="T14" s="70">
        <v>232.89000000000001</v>
      </c>
    </row>
    <row r="15" spans="1:20" ht="11.25" x14ac:dyDescent="0.15">
      <c r="A15" s="53" t="s">
        <v>545</v>
      </c>
      <c r="B15" s="83" t="s">
        <v>602</v>
      </c>
      <c r="C15" s="48"/>
      <c r="D15" s="49" t="s">
        <v>37</v>
      </c>
      <c r="E15" s="56" t="s">
        <v>632</v>
      </c>
      <c r="F15" s="56" t="s">
        <v>632</v>
      </c>
      <c r="G15" s="56" t="s">
        <v>632</v>
      </c>
      <c r="H15" s="56" t="s">
        <v>632</v>
      </c>
      <c r="I15" s="56" t="s">
        <v>632</v>
      </c>
      <c r="J15" s="56" t="s">
        <v>632</v>
      </c>
      <c r="K15" s="56" t="s">
        <v>632</v>
      </c>
      <c r="L15" s="56" t="s">
        <v>632</v>
      </c>
      <c r="M15" s="56" t="s">
        <v>632</v>
      </c>
      <c r="N15" s="56" t="s">
        <v>632</v>
      </c>
      <c r="O15" s="56" t="s">
        <v>632</v>
      </c>
      <c r="P15" s="56" t="s">
        <v>632</v>
      </c>
      <c r="Q15" s="56" t="s">
        <v>632</v>
      </c>
      <c r="R15" s="56" t="s">
        <v>632</v>
      </c>
      <c r="S15" s="56" t="s">
        <v>632</v>
      </c>
      <c r="T15" s="56" t="s">
        <v>632</v>
      </c>
    </row>
    <row r="16" spans="1:20" ht="11.25" x14ac:dyDescent="0.15">
      <c r="A16" s="53" t="s">
        <v>545</v>
      </c>
      <c r="B16" s="83" t="s">
        <v>603</v>
      </c>
      <c r="C16" s="48"/>
      <c r="D16" s="49" t="s">
        <v>317</v>
      </c>
      <c r="E16" s="56">
        <f>$E$5</f>
        <v>0.3968253968253968</v>
      </c>
      <c r="F16" s="56">
        <f t="shared" ref="F16:T16" si="5">$E$5</f>
        <v>0.3968253968253968</v>
      </c>
      <c r="G16" s="56">
        <f t="shared" si="5"/>
        <v>0.3968253968253968</v>
      </c>
      <c r="H16" s="56">
        <f t="shared" si="5"/>
        <v>0.3968253968253968</v>
      </c>
      <c r="I16" s="56">
        <f t="shared" si="5"/>
        <v>0.3968253968253968</v>
      </c>
      <c r="J16" s="56">
        <f t="shared" si="5"/>
        <v>0.3968253968253968</v>
      </c>
      <c r="K16" s="56">
        <f t="shared" si="5"/>
        <v>0.3968253968253968</v>
      </c>
      <c r="L16" s="56">
        <f t="shared" si="5"/>
        <v>0.3968253968253968</v>
      </c>
      <c r="M16" s="56">
        <f t="shared" si="5"/>
        <v>0.3968253968253968</v>
      </c>
      <c r="N16" s="56">
        <f t="shared" si="5"/>
        <v>0.3968253968253968</v>
      </c>
      <c r="O16" s="56">
        <f t="shared" si="5"/>
        <v>0.3968253968253968</v>
      </c>
      <c r="P16" s="56">
        <f t="shared" si="5"/>
        <v>0.3968253968253968</v>
      </c>
      <c r="Q16" s="56">
        <f t="shared" si="5"/>
        <v>0.3968253968253968</v>
      </c>
      <c r="R16" s="56">
        <f t="shared" si="5"/>
        <v>0.3968253968253968</v>
      </c>
      <c r="S16" s="56">
        <f t="shared" si="5"/>
        <v>0.3968253968253968</v>
      </c>
      <c r="T16" s="56">
        <f t="shared" si="5"/>
        <v>0.3968253968253968</v>
      </c>
    </row>
    <row r="17" spans="1:20" ht="11.25" x14ac:dyDescent="0.15">
      <c r="A17" s="53" t="s">
        <v>545</v>
      </c>
      <c r="B17" s="83" t="s">
        <v>604</v>
      </c>
      <c r="C17" s="48"/>
      <c r="D17" s="50" t="s">
        <v>37</v>
      </c>
      <c r="E17" s="56" t="s">
        <v>258</v>
      </c>
      <c r="F17" s="56" t="s">
        <v>258</v>
      </c>
      <c r="G17" s="56" t="s">
        <v>258</v>
      </c>
      <c r="H17" s="56" t="s">
        <v>258</v>
      </c>
      <c r="I17" s="56" t="s">
        <v>258</v>
      </c>
      <c r="J17" s="56" t="s">
        <v>258</v>
      </c>
      <c r="K17" s="56" t="s">
        <v>258</v>
      </c>
      <c r="L17" s="56" t="s">
        <v>258</v>
      </c>
      <c r="M17" s="56" t="s">
        <v>258</v>
      </c>
      <c r="N17" s="56" t="s">
        <v>258</v>
      </c>
      <c r="O17" s="56" t="s">
        <v>258</v>
      </c>
      <c r="P17" s="56" t="s">
        <v>258</v>
      </c>
      <c r="Q17" s="56" t="s">
        <v>258</v>
      </c>
      <c r="R17" s="56" t="s">
        <v>258</v>
      </c>
      <c r="S17" s="56" t="s">
        <v>258</v>
      </c>
      <c r="T17" s="56" t="s">
        <v>258</v>
      </c>
    </row>
    <row r="18" spans="1:20" ht="11.25" x14ac:dyDescent="0.15">
      <c r="A18" s="53" t="s">
        <v>545</v>
      </c>
      <c r="B18" s="83" t="s">
        <v>605</v>
      </c>
      <c r="C18" s="48"/>
      <c r="D18" s="49" t="s">
        <v>317</v>
      </c>
      <c r="E18" s="56">
        <f>$E$7</f>
        <v>1.43</v>
      </c>
      <c r="F18" s="56">
        <f t="shared" ref="F18:T18" si="6">$E$7</f>
        <v>1.43</v>
      </c>
      <c r="G18" s="56">
        <f t="shared" si="6"/>
        <v>1.43</v>
      </c>
      <c r="H18" s="56">
        <f t="shared" si="6"/>
        <v>1.43</v>
      </c>
      <c r="I18" s="56">
        <f t="shared" si="6"/>
        <v>1.43</v>
      </c>
      <c r="J18" s="56">
        <f t="shared" si="6"/>
        <v>1.43</v>
      </c>
      <c r="K18" s="56">
        <f t="shared" si="6"/>
        <v>1.43</v>
      </c>
      <c r="L18" s="56">
        <f t="shared" si="6"/>
        <v>1.43</v>
      </c>
      <c r="M18" s="56">
        <f t="shared" si="6"/>
        <v>1.43</v>
      </c>
      <c r="N18" s="56">
        <f t="shared" si="6"/>
        <v>1.43</v>
      </c>
      <c r="O18" s="56">
        <f t="shared" si="6"/>
        <v>1.43</v>
      </c>
      <c r="P18" s="56">
        <f t="shared" si="6"/>
        <v>1.43</v>
      </c>
      <c r="Q18" s="56">
        <f t="shared" si="6"/>
        <v>1.43</v>
      </c>
      <c r="R18" s="56">
        <f t="shared" si="6"/>
        <v>1.43</v>
      </c>
      <c r="S18" s="56">
        <f t="shared" si="6"/>
        <v>1.43</v>
      </c>
      <c r="T18" s="56">
        <f t="shared" si="6"/>
        <v>1.43</v>
      </c>
    </row>
    <row r="19" spans="1:20" ht="11.25" x14ac:dyDescent="0.15">
      <c r="A19" s="53" t="s">
        <v>545</v>
      </c>
      <c r="B19" s="83" t="s">
        <v>606</v>
      </c>
      <c r="C19" s="48"/>
      <c r="D19" s="49" t="s">
        <v>318</v>
      </c>
      <c r="E19" s="56">
        <f>$E$8</f>
        <v>3.18</v>
      </c>
      <c r="F19" s="56">
        <f t="shared" ref="F19:T19" si="7">$E$8</f>
        <v>3.18</v>
      </c>
      <c r="G19" s="56">
        <f t="shared" si="7"/>
        <v>3.18</v>
      </c>
      <c r="H19" s="56">
        <f t="shared" si="7"/>
        <v>3.18</v>
      </c>
      <c r="I19" s="56">
        <f t="shared" si="7"/>
        <v>3.18</v>
      </c>
      <c r="J19" s="56">
        <f t="shared" si="7"/>
        <v>3.18</v>
      </c>
      <c r="K19" s="56">
        <f t="shared" si="7"/>
        <v>3.18</v>
      </c>
      <c r="L19" s="56">
        <f t="shared" si="7"/>
        <v>3.18</v>
      </c>
      <c r="M19" s="56">
        <f t="shared" si="7"/>
        <v>3.18</v>
      </c>
      <c r="N19" s="56">
        <f t="shared" si="7"/>
        <v>3.18</v>
      </c>
      <c r="O19" s="56">
        <f t="shared" si="7"/>
        <v>3.18</v>
      </c>
      <c r="P19" s="56">
        <f t="shared" si="7"/>
        <v>3.18</v>
      </c>
      <c r="Q19" s="56">
        <f t="shared" si="7"/>
        <v>3.18</v>
      </c>
      <c r="R19" s="56">
        <f t="shared" si="7"/>
        <v>3.18</v>
      </c>
      <c r="S19" s="56">
        <f t="shared" si="7"/>
        <v>3.18</v>
      </c>
      <c r="T19" s="56">
        <f t="shared" si="7"/>
        <v>3.18</v>
      </c>
    </row>
    <row r="20" spans="1:20" ht="11.25" x14ac:dyDescent="0.15">
      <c r="A20" s="53" t="s">
        <v>545</v>
      </c>
      <c r="B20" s="83" t="s">
        <v>42</v>
      </c>
      <c r="C20" s="48"/>
      <c r="D20" s="49" t="s">
        <v>42</v>
      </c>
      <c r="E20" s="56">
        <f>$E$9</f>
        <v>0.6</v>
      </c>
      <c r="F20" s="56">
        <f t="shared" ref="F20:T20" si="8">$E$9</f>
        <v>0.6</v>
      </c>
      <c r="G20" s="56">
        <f t="shared" si="8"/>
        <v>0.6</v>
      </c>
      <c r="H20" s="56">
        <f t="shared" si="8"/>
        <v>0.6</v>
      </c>
      <c r="I20" s="56">
        <f t="shared" si="8"/>
        <v>0.6</v>
      </c>
      <c r="J20" s="56">
        <f t="shared" si="8"/>
        <v>0.6</v>
      </c>
      <c r="K20" s="56">
        <f t="shared" si="8"/>
        <v>0.6</v>
      </c>
      <c r="L20" s="56">
        <f t="shared" si="8"/>
        <v>0.6</v>
      </c>
      <c r="M20" s="56">
        <f t="shared" si="8"/>
        <v>0.6</v>
      </c>
      <c r="N20" s="56">
        <f t="shared" si="8"/>
        <v>0.6</v>
      </c>
      <c r="O20" s="56">
        <f t="shared" si="8"/>
        <v>0.6</v>
      </c>
      <c r="P20" s="56">
        <f t="shared" si="8"/>
        <v>0.6</v>
      </c>
      <c r="Q20" s="56">
        <f t="shared" si="8"/>
        <v>0.6</v>
      </c>
      <c r="R20" s="56">
        <f t="shared" si="8"/>
        <v>0.6</v>
      </c>
      <c r="S20" s="56">
        <f t="shared" si="8"/>
        <v>0.6</v>
      </c>
      <c r="T20" s="56">
        <f t="shared" si="8"/>
        <v>0.6</v>
      </c>
    </row>
    <row r="21" spans="1:20" ht="11.25" x14ac:dyDescent="0.15">
      <c r="A21" s="53" t="s">
        <v>545</v>
      </c>
      <c r="B21" s="83" t="s">
        <v>53</v>
      </c>
      <c r="C21" s="48"/>
      <c r="D21" s="49" t="s">
        <v>230</v>
      </c>
      <c r="E21" s="56">
        <v>3525.6690400000002</v>
      </c>
      <c r="F21" s="56">
        <v>3377.61148</v>
      </c>
      <c r="G21" s="56">
        <v>3348.4756000000002</v>
      </c>
      <c r="H21" s="56">
        <v>3275.78602</v>
      </c>
      <c r="I21" s="56">
        <v>3066.2194399999998</v>
      </c>
      <c r="J21" s="56">
        <v>2945.2801800000002</v>
      </c>
      <c r="K21" s="56">
        <v>2595.5372400000001</v>
      </c>
      <c r="L21" s="56">
        <v>3262.4827999999998</v>
      </c>
      <c r="M21" s="56">
        <v>2568.4610600000001</v>
      </c>
      <c r="N21" s="56">
        <v>2745.9476600000003</v>
      </c>
      <c r="O21" s="56">
        <v>3288.0705000000003</v>
      </c>
      <c r="P21" s="56">
        <v>2476.5460400000002</v>
      </c>
      <c r="Q21" s="56">
        <v>3252.0781400000001</v>
      </c>
      <c r="R21" s="56">
        <v>2447.53314</v>
      </c>
      <c r="S21" s="56">
        <v>3026.0508199999999</v>
      </c>
      <c r="T21" s="56">
        <v>2980.4651800000001</v>
      </c>
    </row>
    <row r="22" spans="1:20" ht="11.25" x14ac:dyDescent="0.15">
      <c r="A22" s="53" t="s">
        <v>545</v>
      </c>
      <c r="B22" s="83" t="s">
        <v>607</v>
      </c>
      <c r="C22" s="48"/>
      <c r="D22" s="49" t="s">
        <v>264</v>
      </c>
      <c r="E22" s="56">
        <v>2875.9737799999998</v>
      </c>
      <c r="F22" s="56">
        <v>3213.4519700000001</v>
      </c>
      <c r="G22" s="56">
        <v>3128.9687699999999</v>
      </c>
      <c r="H22" s="56">
        <v>3296.8037599999998</v>
      </c>
      <c r="I22" s="56">
        <v>3009.0236099999997</v>
      </c>
      <c r="J22" s="56">
        <v>3152.3373200000001</v>
      </c>
      <c r="K22" s="56">
        <v>3006.6432000000004</v>
      </c>
      <c r="L22" s="56">
        <v>3499.2569100000001</v>
      </c>
      <c r="M22" s="56">
        <v>3132.43309</v>
      </c>
      <c r="N22" s="56">
        <v>3359.3230600000002</v>
      </c>
      <c r="O22" s="56">
        <v>3858.61159</v>
      </c>
      <c r="P22" s="56">
        <v>3375.4535299999998</v>
      </c>
      <c r="Q22" s="56">
        <v>4040.4386600000003</v>
      </c>
      <c r="R22" s="56">
        <v>3796.3107500000001</v>
      </c>
      <c r="S22" s="56">
        <v>4208.4003600000005</v>
      </c>
      <c r="T22" s="56">
        <v>5129.4988700000004</v>
      </c>
    </row>
    <row r="23" spans="1:20" ht="11.25" x14ac:dyDescent="0.15">
      <c r="A23" s="53" t="s">
        <v>545</v>
      </c>
      <c r="B23" s="83" t="s">
        <v>608</v>
      </c>
      <c r="C23" s="48"/>
      <c r="D23" s="49" t="s">
        <v>302</v>
      </c>
      <c r="E23" s="68">
        <f>$E$12</f>
        <v>2.2308395280000002</v>
      </c>
      <c r="F23" s="68">
        <f t="shared" ref="F23:T23" si="9">$E$12</f>
        <v>2.2308395280000002</v>
      </c>
      <c r="G23" s="68">
        <f t="shared" si="9"/>
        <v>2.2308395280000002</v>
      </c>
      <c r="H23" s="68">
        <f t="shared" si="9"/>
        <v>2.2308395280000002</v>
      </c>
      <c r="I23" s="68">
        <f t="shared" si="9"/>
        <v>2.2308395280000002</v>
      </c>
      <c r="J23" s="68">
        <f t="shared" si="9"/>
        <v>2.2308395280000002</v>
      </c>
      <c r="K23" s="68">
        <f t="shared" si="9"/>
        <v>2.2308395280000002</v>
      </c>
      <c r="L23" s="68">
        <f t="shared" si="9"/>
        <v>2.2308395280000002</v>
      </c>
      <c r="M23" s="68">
        <f t="shared" si="9"/>
        <v>2.2308395280000002</v>
      </c>
      <c r="N23" s="68">
        <f t="shared" si="9"/>
        <v>2.2308395280000002</v>
      </c>
      <c r="O23" s="68">
        <f t="shared" si="9"/>
        <v>2.2308395280000002</v>
      </c>
      <c r="P23" s="68">
        <f t="shared" si="9"/>
        <v>2.2308395280000002</v>
      </c>
      <c r="Q23" s="68">
        <f t="shared" si="9"/>
        <v>2.2308395280000002</v>
      </c>
      <c r="R23" s="68">
        <f t="shared" si="9"/>
        <v>2.2308395280000002</v>
      </c>
      <c r="S23" s="68">
        <f t="shared" si="9"/>
        <v>2.2308395280000002</v>
      </c>
      <c r="T23" s="68">
        <f t="shared" si="9"/>
        <v>2.2308395280000002</v>
      </c>
    </row>
    <row r="24" spans="1:20" ht="11.25" x14ac:dyDescent="0.15">
      <c r="A24" s="53" t="s">
        <v>545</v>
      </c>
      <c r="B24" s="83" t="s">
        <v>609</v>
      </c>
      <c r="C24" s="48"/>
      <c r="D24" s="49" t="s">
        <v>61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53" t="s">
        <v>545</v>
      </c>
      <c r="B25" s="83" t="s">
        <v>633</v>
      </c>
      <c r="C25" s="48"/>
      <c r="D25" s="49" t="s">
        <v>634</v>
      </c>
      <c r="E25" s="70">
        <v>220.71</v>
      </c>
      <c r="F25" s="70">
        <v>222.01999999999998</v>
      </c>
      <c r="G25" s="70">
        <v>242.93999999999997</v>
      </c>
      <c r="H25" s="70">
        <v>223.79000000000002</v>
      </c>
      <c r="I25" s="70">
        <v>233.32999999999998</v>
      </c>
      <c r="J25" s="70">
        <v>241.82000000000002</v>
      </c>
      <c r="K25" s="70">
        <v>220.68</v>
      </c>
      <c r="L25" s="70">
        <v>220.22000000000003</v>
      </c>
      <c r="M25" s="70">
        <v>254.09</v>
      </c>
      <c r="N25" s="70">
        <v>231.94</v>
      </c>
      <c r="O25" s="70">
        <v>227.66000000000003</v>
      </c>
      <c r="P25" s="70">
        <v>249.78</v>
      </c>
      <c r="Q25" s="70">
        <v>229.59</v>
      </c>
      <c r="R25" s="70">
        <v>244.99</v>
      </c>
      <c r="S25" s="70">
        <v>244.06</v>
      </c>
      <c r="T25" s="70">
        <v>271.2</v>
      </c>
    </row>
    <row r="26" spans="1:20" ht="11.25" x14ac:dyDescent="0.15">
      <c r="A26" s="53" t="s">
        <v>548</v>
      </c>
      <c r="B26" s="83" t="s">
        <v>602</v>
      </c>
      <c r="C26" s="48"/>
      <c r="D26" s="49" t="s">
        <v>37</v>
      </c>
      <c r="E26" s="56" t="s">
        <v>632</v>
      </c>
      <c r="F26" s="56" t="s">
        <v>632</v>
      </c>
      <c r="G26" s="56" t="s">
        <v>632</v>
      </c>
      <c r="H26" s="56" t="s">
        <v>632</v>
      </c>
      <c r="I26" s="56" t="s">
        <v>632</v>
      </c>
      <c r="J26" s="56" t="s">
        <v>632</v>
      </c>
      <c r="K26" s="56" t="s">
        <v>632</v>
      </c>
      <c r="L26" s="56" t="s">
        <v>632</v>
      </c>
      <c r="M26" s="56" t="s">
        <v>632</v>
      </c>
      <c r="N26" s="56" t="s">
        <v>632</v>
      </c>
      <c r="O26" s="56" t="s">
        <v>632</v>
      </c>
      <c r="P26" s="56" t="s">
        <v>632</v>
      </c>
      <c r="Q26" s="56" t="s">
        <v>632</v>
      </c>
      <c r="R26" s="56" t="s">
        <v>632</v>
      </c>
      <c r="S26" s="56" t="s">
        <v>632</v>
      </c>
      <c r="T26" s="56" t="s">
        <v>632</v>
      </c>
    </row>
    <row r="27" spans="1:20" ht="11.25" x14ac:dyDescent="0.15">
      <c r="A27" s="53" t="s">
        <v>548</v>
      </c>
      <c r="B27" s="83" t="s">
        <v>603</v>
      </c>
      <c r="C27" s="48"/>
      <c r="D27" s="49" t="s">
        <v>317</v>
      </c>
      <c r="E27" s="56">
        <f>$E$5</f>
        <v>0.3968253968253968</v>
      </c>
      <c r="F27" s="56">
        <f t="shared" ref="F27:T27" si="10">$E$5</f>
        <v>0.3968253968253968</v>
      </c>
      <c r="G27" s="56">
        <f t="shared" si="10"/>
        <v>0.3968253968253968</v>
      </c>
      <c r="H27" s="56">
        <f t="shared" si="10"/>
        <v>0.3968253968253968</v>
      </c>
      <c r="I27" s="56">
        <f t="shared" si="10"/>
        <v>0.3968253968253968</v>
      </c>
      <c r="J27" s="56">
        <f t="shared" si="10"/>
        <v>0.3968253968253968</v>
      </c>
      <c r="K27" s="56">
        <f t="shared" si="10"/>
        <v>0.3968253968253968</v>
      </c>
      <c r="L27" s="56">
        <f t="shared" si="10"/>
        <v>0.3968253968253968</v>
      </c>
      <c r="M27" s="56">
        <f t="shared" si="10"/>
        <v>0.3968253968253968</v>
      </c>
      <c r="N27" s="56">
        <f t="shared" si="10"/>
        <v>0.3968253968253968</v>
      </c>
      <c r="O27" s="56">
        <f t="shared" si="10"/>
        <v>0.3968253968253968</v>
      </c>
      <c r="P27" s="56">
        <f t="shared" si="10"/>
        <v>0.3968253968253968</v>
      </c>
      <c r="Q27" s="56">
        <f t="shared" si="10"/>
        <v>0.3968253968253968</v>
      </c>
      <c r="R27" s="56">
        <f t="shared" si="10"/>
        <v>0.3968253968253968</v>
      </c>
      <c r="S27" s="56">
        <f t="shared" si="10"/>
        <v>0.3968253968253968</v>
      </c>
      <c r="T27" s="56">
        <f t="shared" si="10"/>
        <v>0.3968253968253968</v>
      </c>
    </row>
    <row r="28" spans="1:20" ht="11.25" x14ac:dyDescent="0.15">
      <c r="A28" s="53" t="s">
        <v>548</v>
      </c>
      <c r="B28" s="83" t="s">
        <v>604</v>
      </c>
      <c r="C28" s="48"/>
      <c r="D28" s="50" t="s">
        <v>37</v>
      </c>
      <c r="E28" s="56" t="s">
        <v>258</v>
      </c>
      <c r="F28" s="56" t="s">
        <v>258</v>
      </c>
      <c r="G28" s="56" t="s">
        <v>258</v>
      </c>
      <c r="H28" s="56" t="s">
        <v>258</v>
      </c>
      <c r="I28" s="56" t="s">
        <v>258</v>
      </c>
      <c r="J28" s="56" t="s">
        <v>258</v>
      </c>
      <c r="K28" s="56" t="s">
        <v>258</v>
      </c>
      <c r="L28" s="56" t="s">
        <v>258</v>
      </c>
      <c r="M28" s="56" t="s">
        <v>258</v>
      </c>
      <c r="N28" s="56" t="s">
        <v>258</v>
      </c>
      <c r="O28" s="56" t="s">
        <v>258</v>
      </c>
      <c r="P28" s="56" t="s">
        <v>258</v>
      </c>
      <c r="Q28" s="56" t="s">
        <v>258</v>
      </c>
      <c r="R28" s="56" t="s">
        <v>258</v>
      </c>
      <c r="S28" s="56" t="s">
        <v>258</v>
      </c>
      <c r="T28" s="56" t="s">
        <v>258</v>
      </c>
    </row>
    <row r="29" spans="1:20" ht="11.25" x14ac:dyDescent="0.15">
      <c r="A29" s="53" t="s">
        <v>548</v>
      </c>
      <c r="B29" s="83" t="s">
        <v>605</v>
      </c>
      <c r="C29" s="48"/>
      <c r="D29" s="49" t="s">
        <v>317</v>
      </c>
      <c r="E29" s="56">
        <f>$E$7</f>
        <v>1.43</v>
      </c>
      <c r="F29" s="56">
        <f t="shared" ref="F29:T29" si="11">$E$7</f>
        <v>1.43</v>
      </c>
      <c r="G29" s="56">
        <f t="shared" si="11"/>
        <v>1.43</v>
      </c>
      <c r="H29" s="56">
        <f t="shared" si="11"/>
        <v>1.43</v>
      </c>
      <c r="I29" s="56">
        <f t="shared" si="11"/>
        <v>1.43</v>
      </c>
      <c r="J29" s="56">
        <f t="shared" si="11"/>
        <v>1.43</v>
      </c>
      <c r="K29" s="56">
        <f t="shared" si="11"/>
        <v>1.43</v>
      </c>
      <c r="L29" s="56">
        <f t="shared" si="11"/>
        <v>1.43</v>
      </c>
      <c r="M29" s="56">
        <f t="shared" si="11"/>
        <v>1.43</v>
      </c>
      <c r="N29" s="56">
        <f t="shared" si="11"/>
        <v>1.43</v>
      </c>
      <c r="O29" s="56">
        <f t="shared" si="11"/>
        <v>1.43</v>
      </c>
      <c r="P29" s="56">
        <f t="shared" si="11"/>
        <v>1.43</v>
      </c>
      <c r="Q29" s="56">
        <f t="shared" si="11"/>
        <v>1.43</v>
      </c>
      <c r="R29" s="56">
        <f t="shared" si="11"/>
        <v>1.43</v>
      </c>
      <c r="S29" s="56">
        <f t="shared" si="11"/>
        <v>1.43</v>
      </c>
      <c r="T29" s="56">
        <f t="shared" si="11"/>
        <v>1.43</v>
      </c>
    </row>
    <row r="30" spans="1:20" ht="11.25" x14ac:dyDescent="0.15">
      <c r="A30" s="53" t="s">
        <v>548</v>
      </c>
      <c r="B30" s="83" t="s">
        <v>606</v>
      </c>
      <c r="C30" s="48"/>
      <c r="D30" s="49" t="s">
        <v>318</v>
      </c>
      <c r="E30" s="56">
        <f>$E$8</f>
        <v>3.18</v>
      </c>
      <c r="F30" s="56">
        <f t="shared" ref="F30:T30" si="12">$E$8</f>
        <v>3.18</v>
      </c>
      <c r="G30" s="56">
        <f t="shared" si="12"/>
        <v>3.18</v>
      </c>
      <c r="H30" s="56">
        <f t="shared" si="12"/>
        <v>3.18</v>
      </c>
      <c r="I30" s="56">
        <f t="shared" si="12"/>
        <v>3.18</v>
      </c>
      <c r="J30" s="56">
        <f t="shared" si="12"/>
        <v>3.18</v>
      </c>
      <c r="K30" s="56">
        <f t="shared" si="12"/>
        <v>3.18</v>
      </c>
      <c r="L30" s="56">
        <f t="shared" si="12"/>
        <v>3.18</v>
      </c>
      <c r="M30" s="56">
        <f t="shared" si="12"/>
        <v>3.18</v>
      </c>
      <c r="N30" s="56">
        <f t="shared" si="12"/>
        <v>3.18</v>
      </c>
      <c r="O30" s="56">
        <f t="shared" si="12"/>
        <v>3.18</v>
      </c>
      <c r="P30" s="56">
        <f t="shared" si="12"/>
        <v>3.18</v>
      </c>
      <c r="Q30" s="56">
        <f t="shared" si="12"/>
        <v>3.18</v>
      </c>
      <c r="R30" s="56">
        <f t="shared" si="12"/>
        <v>3.18</v>
      </c>
      <c r="S30" s="56">
        <f t="shared" si="12"/>
        <v>3.18</v>
      </c>
      <c r="T30" s="56">
        <f t="shared" si="12"/>
        <v>3.18</v>
      </c>
    </row>
    <row r="31" spans="1:20" ht="11.25" x14ac:dyDescent="0.15">
      <c r="A31" s="53" t="s">
        <v>548</v>
      </c>
      <c r="B31" s="83" t="s">
        <v>42</v>
      </c>
      <c r="C31" s="48"/>
      <c r="D31" s="49" t="s">
        <v>42</v>
      </c>
      <c r="E31" s="56">
        <f>$E$9</f>
        <v>0.6</v>
      </c>
      <c r="F31" s="56">
        <f t="shared" ref="F31:T31" si="13">$E$9</f>
        <v>0.6</v>
      </c>
      <c r="G31" s="56">
        <f t="shared" si="13"/>
        <v>0.6</v>
      </c>
      <c r="H31" s="56">
        <f t="shared" si="13"/>
        <v>0.6</v>
      </c>
      <c r="I31" s="56">
        <f t="shared" si="13"/>
        <v>0.6</v>
      </c>
      <c r="J31" s="56">
        <f t="shared" si="13"/>
        <v>0.6</v>
      </c>
      <c r="K31" s="56">
        <f t="shared" si="13"/>
        <v>0.6</v>
      </c>
      <c r="L31" s="56">
        <f t="shared" si="13"/>
        <v>0.6</v>
      </c>
      <c r="M31" s="56">
        <f t="shared" si="13"/>
        <v>0.6</v>
      </c>
      <c r="N31" s="56">
        <f t="shared" si="13"/>
        <v>0.6</v>
      </c>
      <c r="O31" s="56">
        <f t="shared" si="13"/>
        <v>0.6</v>
      </c>
      <c r="P31" s="56">
        <f t="shared" si="13"/>
        <v>0.6</v>
      </c>
      <c r="Q31" s="56">
        <f t="shared" si="13"/>
        <v>0.6</v>
      </c>
      <c r="R31" s="56">
        <f t="shared" si="13"/>
        <v>0.6</v>
      </c>
      <c r="S31" s="56">
        <f t="shared" si="13"/>
        <v>0.6</v>
      </c>
      <c r="T31" s="56">
        <f t="shared" si="13"/>
        <v>0.6</v>
      </c>
    </row>
    <row r="32" spans="1:20" ht="11.25" x14ac:dyDescent="0.15">
      <c r="A32" s="53" t="s">
        <v>548</v>
      </c>
      <c r="B32" s="83" t="s">
        <v>53</v>
      </c>
      <c r="C32" s="48"/>
      <c r="D32" s="49" t="s">
        <v>230</v>
      </c>
      <c r="E32" s="56">
        <v>3193.34978</v>
      </c>
      <c r="F32" s="56">
        <v>3063.8322400000002</v>
      </c>
      <c r="G32" s="56">
        <v>3034.3173400000001</v>
      </c>
      <c r="H32" s="56">
        <v>2870.8112599999999</v>
      </c>
      <c r="I32" s="56">
        <v>2410.7035800000003</v>
      </c>
      <c r="J32" s="56">
        <v>2501.6691000000001</v>
      </c>
      <c r="K32" s="56">
        <v>2371.7303999999999</v>
      </c>
      <c r="L32" s="56">
        <v>2973.1504</v>
      </c>
      <c r="M32" s="56">
        <v>2264.0511000000001</v>
      </c>
      <c r="N32" s="56">
        <v>2402.7392999999997</v>
      </c>
      <c r="O32" s="56">
        <v>2956.1128599999997</v>
      </c>
      <c r="P32" s="56">
        <v>2202.1077599999999</v>
      </c>
      <c r="Q32" s="56">
        <v>2926.6459800000002</v>
      </c>
      <c r="R32" s="56">
        <v>2169.3578199999997</v>
      </c>
      <c r="S32" s="56">
        <v>2718.8079400000001</v>
      </c>
      <c r="T32" s="56">
        <v>2086.05456</v>
      </c>
    </row>
    <row r="33" spans="1:20" ht="11.25" x14ac:dyDescent="0.15">
      <c r="A33" s="53" t="s">
        <v>548</v>
      </c>
      <c r="B33" s="83" t="s">
        <v>607</v>
      </c>
      <c r="C33" s="48"/>
      <c r="D33" s="49" t="s">
        <v>264</v>
      </c>
      <c r="E33" s="56">
        <v>2593.1768999999999</v>
      </c>
      <c r="F33" s="56">
        <v>2956.4783500000003</v>
      </c>
      <c r="G33" s="56">
        <v>2853.4511299999999</v>
      </c>
      <c r="H33" s="56">
        <v>2950.0652500000001</v>
      </c>
      <c r="I33" s="56">
        <v>2425.2286600000002</v>
      </c>
      <c r="J33" s="56">
        <v>2743.5892899999999</v>
      </c>
      <c r="K33" s="56">
        <v>2801.3877200000002</v>
      </c>
      <c r="L33" s="56">
        <v>3257.6132700000003</v>
      </c>
      <c r="M33" s="56">
        <v>2860.0864900000001</v>
      </c>
      <c r="N33" s="56">
        <v>3041.7062700000001</v>
      </c>
      <c r="O33" s="56">
        <v>3578.3924700000002</v>
      </c>
      <c r="P33" s="56">
        <v>3124.1036899999999</v>
      </c>
      <c r="Q33" s="56">
        <v>3761.7122000000004</v>
      </c>
      <c r="R33" s="56">
        <v>3530.4208800000001</v>
      </c>
      <c r="S33" s="56">
        <v>3934.4980299999997</v>
      </c>
      <c r="T33" s="56">
        <v>4293.5769200000004</v>
      </c>
    </row>
    <row r="34" spans="1:20" ht="11.25" x14ac:dyDescent="0.15">
      <c r="A34" s="53" t="s">
        <v>548</v>
      </c>
      <c r="B34" s="83" t="s">
        <v>608</v>
      </c>
      <c r="C34" s="48"/>
      <c r="D34" s="49" t="s">
        <v>302</v>
      </c>
      <c r="E34" s="68">
        <f>$E$12</f>
        <v>2.2308395280000002</v>
      </c>
      <c r="F34" s="68">
        <f t="shared" ref="F34:T34" si="14">$E$12</f>
        <v>2.2308395280000002</v>
      </c>
      <c r="G34" s="68">
        <f t="shared" si="14"/>
        <v>2.2308395280000002</v>
      </c>
      <c r="H34" s="68">
        <f t="shared" si="14"/>
        <v>2.2308395280000002</v>
      </c>
      <c r="I34" s="68">
        <f t="shared" si="14"/>
        <v>2.2308395280000002</v>
      </c>
      <c r="J34" s="68">
        <f t="shared" si="14"/>
        <v>2.2308395280000002</v>
      </c>
      <c r="K34" s="68">
        <f t="shared" si="14"/>
        <v>2.2308395280000002</v>
      </c>
      <c r="L34" s="68">
        <f t="shared" si="14"/>
        <v>2.2308395280000002</v>
      </c>
      <c r="M34" s="68">
        <f t="shared" si="14"/>
        <v>2.2308395280000002</v>
      </c>
      <c r="N34" s="68">
        <f t="shared" si="14"/>
        <v>2.2308395280000002</v>
      </c>
      <c r="O34" s="68">
        <f t="shared" si="14"/>
        <v>2.2308395280000002</v>
      </c>
      <c r="P34" s="68">
        <f t="shared" si="14"/>
        <v>2.2308395280000002</v>
      </c>
      <c r="Q34" s="68">
        <f t="shared" si="14"/>
        <v>2.2308395280000002</v>
      </c>
      <c r="R34" s="68">
        <f t="shared" si="14"/>
        <v>2.2308395280000002</v>
      </c>
      <c r="S34" s="68">
        <f t="shared" si="14"/>
        <v>2.2308395280000002</v>
      </c>
      <c r="T34" s="68">
        <f t="shared" si="14"/>
        <v>2.2308395280000002</v>
      </c>
    </row>
    <row r="35" spans="1:20" ht="11.25" x14ac:dyDescent="0.15">
      <c r="A35" s="53" t="s">
        <v>548</v>
      </c>
      <c r="B35" s="83" t="s">
        <v>609</v>
      </c>
      <c r="C35" s="48"/>
      <c r="D35" s="49" t="s">
        <v>61</v>
      </c>
      <c r="E35" s="70">
        <v>0.78</v>
      </c>
      <c r="F35" s="70">
        <v>0.78</v>
      </c>
      <c r="G35" s="70">
        <v>0.78</v>
      </c>
      <c r="H35" s="70">
        <v>0.78</v>
      </c>
      <c r="I35" s="70">
        <v>0.78</v>
      </c>
      <c r="J35" s="70">
        <v>0.78</v>
      </c>
      <c r="K35" s="70">
        <v>0.78</v>
      </c>
      <c r="L35" s="70">
        <v>0.78</v>
      </c>
      <c r="M35" s="70">
        <v>0.78</v>
      </c>
      <c r="N35" s="70">
        <v>0.78</v>
      </c>
      <c r="O35" s="70">
        <v>0.78</v>
      </c>
      <c r="P35" s="70">
        <v>0.78</v>
      </c>
      <c r="Q35" s="70">
        <v>0.78</v>
      </c>
      <c r="R35" s="70">
        <v>0.78</v>
      </c>
      <c r="S35" s="70">
        <v>0.78</v>
      </c>
      <c r="T35" s="70">
        <v>0.78</v>
      </c>
    </row>
    <row r="36" spans="1:20" ht="11.25" x14ac:dyDescent="0.15">
      <c r="A36" s="53" t="s">
        <v>548</v>
      </c>
      <c r="B36" s="86" t="s">
        <v>633</v>
      </c>
      <c r="D36" t="s">
        <v>634</v>
      </c>
      <c r="E36">
        <v>195.47</v>
      </c>
      <c r="F36">
        <v>197.95</v>
      </c>
      <c r="G36">
        <v>216.17000000000002</v>
      </c>
      <c r="H36">
        <v>190.20000000000002</v>
      </c>
      <c r="I36">
        <v>178.59</v>
      </c>
      <c r="J36">
        <v>200.5</v>
      </c>
      <c r="K36">
        <v>201.5</v>
      </c>
      <c r="L36">
        <v>197.56999999999996</v>
      </c>
      <c r="M36">
        <v>223.20000000000002</v>
      </c>
      <c r="N36">
        <v>201.85999999999996</v>
      </c>
      <c r="O36">
        <v>200.94</v>
      </c>
      <c r="P36">
        <v>221.32000000000002</v>
      </c>
      <c r="Q36">
        <v>202.95</v>
      </c>
      <c r="R36">
        <v>216.73000000000002</v>
      </c>
      <c r="S36">
        <v>217.52</v>
      </c>
      <c r="T36">
        <v>192.34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1" max="1" width="10.5" customWidth="1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ht="12.75" x14ac:dyDescent="0.2">
      <c r="A2" s="84" t="s">
        <v>611</v>
      </c>
      <c r="B2" s="84" t="s">
        <v>127</v>
      </c>
      <c r="C2" s="35" t="s">
        <v>93</v>
      </c>
      <c r="D2" s="35" t="s">
        <v>115</v>
      </c>
      <c r="E2" s="35" t="s">
        <v>116</v>
      </c>
      <c r="F2" s="35" t="s">
        <v>127</v>
      </c>
      <c r="G2" s="35">
        <v>0.3</v>
      </c>
      <c r="H2" s="35">
        <v>0.3</v>
      </c>
      <c r="I2" s="35">
        <v>0.3</v>
      </c>
      <c r="J2" s="35">
        <v>0.3</v>
      </c>
      <c r="K2" s="35">
        <v>0.3</v>
      </c>
      <c r="L2" s="35">
        <v>0.3</v>
      </c>
      <c r="M2" s="35">
        <v>0.3</v>
      </c>
      <c r="N2" s="35">
        <v>0.9</v>
      </c>
      <c r="O2" s="35">
        <v>0.9</v>
      </c>
      <c r="P2" s="35">
        <v>0.9</v>
      </c>
      <c r="Q2" s="35">
        <v>0.9</v>
      </c>
      <c r="R2" s="35">
        <v>0.9</v>
      </c>
      <c r="S2" s="35">
        <v>0.9</v>
      </c>
      <c r="T2" s="35">
        <v>0.9</v>
      </c>
      <c r="U2" s="35">
        <v>0.9</v>
      </c>
      <c r="V2" s="35">
        <v>0.9</v>
      </c>
      <c r="W2" s="35">
        <v>0.9</v>
      </c>
      <c r="X2" s="35">
        <v>0.9</v>
      </c>
      <c r="Y2" s="35">
        <v>0.9</v>
      </c>
      <c r="Z2" s="35">
        <v>0.6</v>
      </c>
      <c r="AA2" s="35">
        <v>0.5</v>
      </c>
      <c r="AB2" s="35">
        <v>0.5</v>
      </c>
      <c r="AC2" s="35">
        <v>0.3</v>
      </c>
      <c r="AD2" s="35">
        <v>0.3</v>
      </c>
      <c r="AE2" s="35">
        <v>15</v>
      </c>
      <c r="AF2" s="35">
        <v>83.75</v>
      </c>
      <c r="AG2" s="35">
        <v>4366.96</v>
      </c>
    </row>
    <row r="3" spans="1:33" ht="12.75" x14ac:dyDescent="0.2">
      <c r="A3" s="85"/>
      <c r="B3" s="84" t="s">
        <v>131</v>
      </c>
      <c r="C3" s="35"/>
      <c r="D3" s="35"/>
      <c r="E3" s="35"/>
      <c r="F3" s="35" t="s">
        <v>131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0.3</v>
      </c>
      <c r="N3" s="35">
        <v>0.3</v>
      </c>
      <c r="O3" s="35">
        <v>0.3</v>
      </c>
      <c r="P3" s="35">
        <v>0.3</v>
      </c>
      <c r="Q3" s="35">
        <v>0.3</v>
      </c>
      <c r="R3" s="35">
        <v>0.3</v>
      </c>
      <c r="S3" s="35">
        <v>0.3</v>
      </c>
      <c r="T3" s="35">
        <v>0.3</v>
      </c>
      <c r="U3" s="35">
        <v>0.3</v>
      </c>
      <c r="V3" s="35">
        <v>0.3</v>
      </c>
      <c r="W3" s="35">
        <v>0.3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4" t="s">
        <v>612</v>
      </c>
      <c r="C4" s="35"/>
      <c r="D4" s="35"/>
      <c r="E4" s="35"/>
      <c r="F4" s="35" t="s">
        <v>269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4" t="s">
        <v>613</v>
      </c>
      <c r="B5" s="84" t="s">
        <v>127</v>
      </c>
      <c r="C5" s="35" t="s">
        <v>91</v>
      </c>
      <c r="D5" s="35" t="s">
        <v>115</v>
      </c>
      <c r="E5" s="35" t="s">
        <v>116</v>
      </c>
      <c r="F5" s="35" t="s">
        <v>127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0.9</v>
      </c>
      <c r="Y5" s="35">
        <v>0.9</v>
      </c>
      <c r="Z5" s="35">
        <v>0.33</v>
      </c>
      <c r="AA5" s="35">
        <v>0.2</v>
      </c>
      <c r="AB5" s="35">
        <v>0.2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5"/>
      <c r="B6" s="84" t="s">
        <v>131</v>
      </c>
      <c r="C6" s="35"/>
      <c r="D6" s="35"/>
      <c r="E6" s="35"/>
      <c r="F6" s="35" t="s">
        <v>131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0.3</v>
      </c>
      <c r="P6" s="35">
        <v>0.3</v>
      </c>
      <c r="Q6" s="35">
        <v>0.3</v>
      </c>
      <c r="R6" s="35">
        <v>0.3</v>
      </c>
      <c r="S6" s="35">
        <v>0.15</v>
      </c>
      <c r="T6" s="35">
        <v>0.15</v>
      </c>
      <c r="U6" s="35">
        <v>0.15</v>
      </c>
      <c r="V6" s="35">
        <v>0.15</v>
      </c>
      <c r="W6" s="35">
        <v>0.05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4" t="s">
        <v>612</v>
      </c>
      <c r="C7" s="35"/>
      <c r="D7" s="35"/>
      <c r="E7" s="35"/>
      <c r="F7" s="35" t="s">
        <v>269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0.1</v>
      </c>
      <c r="N7" s="35">
        <v>0.1</v>
      </c>
      <c r="O7" s="35">
        <v>0.3</v>
      </c>
      <c r="P7" s="35">
        <v>0.3</v>
      </c>
      <c r="Q7" s="35">
        <v>0.3</v>
      </c>
      <c r="R7" s="35">
        <v>0.3</v>
      </c>
      <c r="S7" s="35">
        <v>0.15</v>
      </c>
      <c r="T7" s="35">
        <v>0.15</v>
      </c>
      <c r="U7" s="35">
        <v>0.15</v>
      </c>
      <c r="V7" s="35">
        <v>0.15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0.22</v>
      </c>
      <c r="O8" s="35">
        <v>0.95</v>
      </c>
      <c r="P8" s="35">
        <v>0.95</v>
      </c>
      <c r="Q8" s="35">
        <v>0.95</v>
      </c>
      <c r="R8" s="35">
        <v>0.95</v>
      </c>
      <c r="S8" s="35">
        <v>0.95</v>
      </c>
      <c r="T8" s="35">
        <v>0.95</v>
      </c>
      <c r="U8" s="35">
        <v>0.95</v>
      </c>
      <c r="V8" s="35">
        <v>0.95</v>
      </c>
      <c r="W8" s="35">
        <v>0.95</v>
      </c>
      <c r="X8" s="35">
        <v>0.3</v>
      </c>
      <c r="Y8" s="35">
        <v>0.1</v>
      </c>
      <c r="Z8" s="35">
        <v>0.1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0.3</v>
      </c>
      <c r="P9" s="35">
        <v>0.3</v>
      </c>
      <c r="Q9" s="35">
        <v>0.3</v>
      </c>
      <c r="R9" s="35">
        <v>0.3</v>
      </c>
      <c r="S9" s="35">
        <v>0.1</v>
      </c>
      <c r="T9" s="35">
        <v>0.1</v>
      </c>
      <c r="U9" s="35">
        <v>0.1</v>
      </c>
      <c r="V9" s="35">
        <v>0.1</v>
      </c>
      <c r="W9" s="35">
        <v>0.1</v>
      </c>
      <c r="X9" s="35">
        <v>0.05</v>
      </c>
      <c r="Y9" s="35">
        <v>0.05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34"/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0.1</v>
      </c>
      <c r="N10" s="35">
        <v>0.1</v>
      </c>
      <c r="O10" s="35">
        <v>0.3</v>
      </c>
      <c r="P10" s="35">
        <v>0.3</v>
      </c>
      <c r="Q10" s="35">
        <v>0.3</v>
      </c>
      <c r="R10" s="35">
        <v>0.3</v>
      </c>
      <c r="S10" s="35">
        <v>0.1</v>
      </c>
      <c r="T10" s="35">
        <v>0.1</v>
      </c>
      <c r="U10" s="35">
        <v>0.1</v>
      </c>
      <c r="V10" s="35">
        <v>0.1</v>
      </c>
      <c r="W10" s="35">
        <v>0.1</v>
      </c>
      <c r="X10" s="35">
        <v>0.05</v>
      </c>
      <c r="Y10" s="35">
        <v>0.05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4" t="s">
        <v>615</v>
      </c>
      <c r="B11" s="84" t="s">
        <v>127</v>
      </c>
      <c r="C11" s="35" t="s">
        <v>95</v>
      </c>
      <c r="D11" s="35" t="s">
        <v>118</v>
      </c>
      <c r="E11" s="35" t="s">
        <v>116</v>
      </c>
      <c r="F11" s="35" t="s">
        <v>123</v>
      </c>
      <c r="G11" s="35">
        <v>20.112982349999999</v>
      </c>
      <c r="H11" s="35">
        <f>$G$11</f>
        <v>20.112982349999999</v>
      </c>
      <c r="I11" s="35">
        <f t="shared" ref="I11:AD13" si="0">$G$11</f>
        <v>20.112982349999999</v>
      </c>
      <c r="J11" s="35">
        <f t="shared" si="0"/>
        <v>20.112982349999999</v>
      </c>
      <c r="K11" s="35">
        <f t="shared" si="0"/>
        <v>20.112982349999999</v>
      </c>
      <c r="L11" s="35">
        <f t="shared" si="0"/>
        <v>20.112982349999999</v>
      </c>
      <c r="M11" s="35">
        <f t="shared" si="0"/>
        <v>20.112982349999999</v>
      </c>
      <c r="N11" s="35">
        <f t="shared" si="0"/>
        <v>20.112982349999999</v>
      </c>
      <c r="O11" s="35">
        <f t="shared" si="0"/>
        <v>20.112982349999999</v>
      </c>
      <c r="P11" s="35">
        <f t="shared" si="0"/>
        <v>20.112982349999999</v>
      </c>
      <c r="Q11" s="35">
        <f t="shared" si="0"/>
        <v>20.112982349999999</v>
      </c>
      <c r="R11" s="35">
        <f t="shared" si="0"/>
        <v>20.112982349999999</v>
      </c>
      <c r="S11" s="35">
        <f t="shared" si="0"/>
        <v>20.112982349999999</v>
      </c>
      <c r="T11" s="35">
        <f t="shared" si="0"/>
        <v>20.112982349999999</v>
      </c>
      <c r="U11" s="35">
        <f t="shared" si="0"/>
        <v>20.112982349999999</v>
      </c>
      <c r="V11" s="35">
        <f t="shared" si="0"/>
        <v>20.112982349999999</v>
      </c>
      <c r="W11" s="35">
        <f t="shared" si="0"/>
        <v>20.112982349999999</v>
      </c>
      <c r="X11" s="35">
        <f t="shared" si="0"/>
        <v>20.112982349999999</v>
      </c>
      <c r="Y11" s="35">
        <f t="shared" si="0"/>
        <v>20.112982349999999</v>
      </c>
      <c r="Z11" s="35">
        <f t="shared" si="0"/>
        <v>20.112982349999999</v>
      </c>
      <c r="AA11" s="35">
        <f t="shared" si="0"/>
        <v>20.112982349999999</v>
      </c>
      <c r="AB11" s="35">
        <f t="shared" si="0"/>
        <v>20.112982349999999</v>
      </c>
      <c r="AC11" s="35">
        <f t="shared" si="0"/>
        <v>20.112982349999999</v>
      </c>
      <c r="AD11" s="35">
        <f t="shared" si="0"/>
        <v>20.112982349999999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f>$G$11</f>
        <v>20.112982349999999</v>
      </c>
      <c r="H12" s="35">
        <f t="shared" ref="H12" si="1">$G$11</f>
        <v>20.112982349999999</v>
      </c>
      <c r="I12" s="35">
        <f t="shared" si="0"/>
        <v>20.112982349999999</v>
      </c>
      <c r="J12" s="35">
        <f t="shared" si="0"/>
        <v>20.112982349999999</v>
      </c>
      <c r="K12" s="35">
        <f t="shared" si="0"/>
        <v>20.112982349999999</v>
      </c>
      <c r="L12" s="35">
        <f t="shared" si="0"/>
        <v>20.112982349999999</v>
      </c>
      <c r="M12" s="35">
        <f t="shared" si="0"/>
        <v>20.112982349999999</v>
      </c>
      <c r="N12" s="35">
        <f t="shared" si="0"/>
        <v>20.112982349999999</v>
      </c>
      <c r="O12" s="35">
        <f t="shared" si="0"/>
        <v>20.112982349999999</v>
      </c>
      <c r="P12" s="35">
        <f t="shared" si="0"/>
        <v>20.112982349999999</v>
      </c>
      <c r="Q12" s="35">
        <f t="shared" si="0"/>
        <v>20.112982349999999</v>
      </c>
      <c r="R12" s="35">
        <f t="shared" si="0"/>
        <v>20.112982349999999</v>
      </c>
      <c r="S12" s="35">
        <f t="shared" si="0"/>
        <v>20.112982349999999</v>
      </c>
      <c r="T12" s="35">
        <f t="shared" si="0"/>
        <v>20.112982349999999</v>
      </c>
      <c r="U12" s="35">
        <f t="shared" si="0"/>
        <v>20.112982349999999</v>
      </c>
      <c r="V12" s="35">
        <f t="shared" si="0"/>
        <v>20.112982349999999</v>
      </c>
      <c r="W12" s="35">
        <f t="shared" si="0"/>
        <v>20.112982349999999</v>
      </c>
      <c r="X12" s="35">
        <f t="shared" si="0"/>
        <v>20.112982349999999</v>
      </c>
      <c r="Y12" s="35">
        <f t="shared" si="0"/>
        <v>20.112982349999999</v>
      </c>
      <c r="Z12" s="35">
        <f t="shared" si="0"/>
        <v>20.112982349999999</v>
      </c>
      <c r="AA12" s="35">
        <f t="shared" si="0"/>
        <v>20.112982349999999</v>
      </c>
      <c r="AB12" s="35">
        <f t="shared" si="0"/>
        <v>20.112982349999999</v>
      </c>
      <c r="AC12" s="35">
        <f t="shared" si="0"/>
        <v>20.112982349999999</v>
      </c>
      <c r="AD12" s="35">
        <f t="shared" si="0"/>
        <v>20.112982349999999</v>
      </c>
      <c r="AE12" s="35">
        <v>608.4</v>
      </c>
      <c r="AF12" s="35"/>
      <c r="AG12" s="35"/>
    </row>
    <row r="13" spans="1:33" ht="12.75" x14ac:dyDescent="0.2">
      <c r="A13" s="34"/>
      <c r="B13" s="84" t="s">
        <v>612</v>
      </c>
      <c r="C13" s="35"/>
      <c r="D13" s="35"/>
      <c r="E13" s="35"/>
      <c r="F13" s="35" t="s">
        <v>269</v>
      </c>
      <c r="G13" s="35">
        <f t="shared" ref="G13:V16" si="2">$G$11</f>
        <v>20.112982349999999</v>
      </c>
      <c r="H13" s="35">
        <f t="shared" si="2"/>
        <v>20.112982349999999</v>
      </c>
      <c r="I13" s="35">
        <f t="shared" si="2"/>
        <v>20.112982349999999</v>
      </c>
      <c r="J13" s="35">
        <f t="shared" si="2"/>
        <v>20.112982349999999</v>
      </c>
      <c r="K13" s="35">
        <f t="shared" si="2"/>
        <v>20.112982349999999</v>
      </c>
      <c r="L13" s="35">
        <f t="shared" si="2"/>
        <v>20.112982349999999</v>
      </c>
      <c r="M13" s="35">
        <f t="shared" si="2"/>
        <v>20.112982349999999</v>
      </c>
      <c r="N13" s="35">
        <f t="shared" si="2"/>
        <v>20.112982349999999</v>
      </c>
      <c r="O13" s="35">
        <f t="shared" si="2"/>
        <v>20.112982349999999</v>
      </c>
      <c r="P13" s="35">
        <f t="shared" si="2"/>
        <v>20.112982349999999</v>
      </c>
      <c r="Q13" s="35">
        <f t="shared" si="2"/>
        <v>20.112982349999999</v>
      </c>
      <c r="R13" s="35">
        <f t="shared" si="2"/>
        <v>20.112982349999999</v>
      </c>
      <c r="S13" s="35">
        <f t="shared" si="2"/>
        <v>20.112982349999999</v>
      </c>
      <c r="T13" s="35">
        <f t="shared" si="2"/>
        <v>20.112982349999999</v>
      </c>
      <c r="U13" s="35">
        <f t="shared" si="2"/>
        <v>20.112982349999999</v>
      </c>
      <c r="V13" s="35">
        <f t="shared" si="2"/>
        <v>20.112982349999999</v>
      </c>
      <c r="W13" s="35">
        <f t="shared" si="0"/>
        <v>20.112982349999999</v>
      </c>
      <c r="X13" s="35">
        <f t="shared" si="0"/>
        <v>20.112982349999999</v>
      </c>
      <c r="Y13" s="35">
        <f t="shared" si="0"/>
        <v>20.112982349999999</v>
      </c>
      <c r="Z13" s="35">
        <f t="shared" si="0"/>
        <v>20.112982349999999</v>
      </c>
      <c r="AA13" s="35">
        <f t="shared" si="0"/>
        <v>20.112982349999999</v>
      </c>
      <c r="AB13" s="35">
        <f t="shared" si="0"/>
        <v>20.112982349999999</v>
      </c>
      <c r="AC13" s="35">
        <f t="shared" si="0"/>
        <v>20.112982349999999</v>
      </c>
      <c r="AD13" s="35">
        <f t="shared" si="0"/>
        <v>20.112982349999999</v>
      </c>
      <c r="AE13" s="35">
        <v>640.79999999999995</v>
      </c>
      <c r="AF13" s="35"/>
      <c r="AG13" s="35"/>
    </row>
    <row r="14" spans="1:33" ht="12.75" x14ac:dyDescent="0.2">
      <c r="A14" s="84" t="s">
        <v>616</v>
      </c>
      <c r="B14" s="84" t="s">
        <v>127</v>
      </c>
      <c r="C14" s="35" t="s">
        <v>94</v>
      </c>
      <c r="D14" s="35" t="s">
        <v>118</v>
      </c>
      <c r="E14" s="35" t="s">
        <v>116</v>
      </c>
      <c r="F14" s="35" t="s">
        <v>127</v>
      </c>
      <c r="G14" s="35">
        <f t="shared" si="2"/>
        <v>20.112982349999999</v>
      </c>
      <c r="H14" s="35">
        <f t="shared" ref="H14:AD16" si="3">$G$11</f>
        <v>20.112982349999999</v>
      </c>
      <c r="I14" s="35">
        <f t="shared" si="3"/>
        <v>20.112982349999999</v>
      </c>
      <c r="J14" s="35">
        <f t="shared" si="3"/>
        <v>20.112982349999999</v>
      </c>
      <c r="K14" s="35">
        <f t="shared" si="3"/>
        <v>20.112982349999999</v>
      </c>
      <c r="L14" s="35">
        <f t="shared" si="3"/>
        <v>20.112982349999999</v>
      </c>
      <c r="M14" s="35">
        <f t="shared" si="3"/>
        <v>20.112982349999999</v>
      </c>
      <c r="N14" s="35">
        <f t="shared" si="3"/>
        <v>20.112982349999999</v>
      </c>
      <c r="O14" s="35">
        <f t="shared" si="3"/>
        <v>20.112982349999999</v>
      </c>
      <c r="P14" s="35">
        <f t="shared" si="3"/>
        <v>20.112982349999999</v>
      </c>
      <c r="Q14" s="35">
        <f t="shared" si="3"/>
        <v>20.112982349999999</v>
      </c>
      <c r="R14" s="35">
        <f t="shared" si="3"/>
        <v>20.112982349999999</v>
      </c>
      <c r="S14" s="35">
        <f t="shared" si="3"/>
        <v>20.112982349999999</v>
      </c>
      <c r="T14" s="35">
        <f t="shared" si="3"/>
        <v>20.112982349999999</v>
      </c>
      <c r="U14" s="35">
        <f t="shared" si="3"/>
        <v>20.112982349999999</v>
      </c>
      <c r="V14" s="35">
        <f t="shared" si="3"/>
        <v>20.112982349999999</v>
      </c>
      <c r="W14" s="35">
        <f t="shared" si="3"/>
        <v>20.112982349999999</v>
      </c>
      <c r="X14" s="35">
        <f t="shared" si="3"/>
        <v>20.112982349999999</v>
      </c>
      <c r="Y14" s="35">
        <f t="shared" si="3"/>
        <v>20.112982349999999</v>
      </c>
      <c r="Z14" s="35">
        <f t="shared" si="3"/>
        <v>20.112982349999999</v>
      </c>
      <c r="AA14" s="35">
        <f t="shared" si="3"/>
        <v>20.112982349999999</v>
      </c>
      <c r="AB14" s="35">
        <f t="shared" si="3"/>
        <v>20.112982349999999</v>
      </c>
      <c r="AC14" s="35">
        <f t="shared" si="3"/>
        <v>20.112982349999999</v>
      </c>
      <c r="AD14" s="35">
        <f t="shared" si="3"/>
        <v>20.112982349999999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84" t="s">
        <v>131</v>
      </c>
      <c r="C15" s="35"/>
      <c r="D15" s="35"/>
      <c r="E15" s="35"/>
      <c r="F15" s="35" t="s">
        <v>131</v>
      </c>
      <c r="G15" s="35">
        <f t="shared" si="2"/>
        <v>20.112982349999999</v>
      </c>
      <c r="H15" s="35">
        <f t="shared" si="3"/>
        <v>20.112982349999999</v>
      </c>
      <c r="I15" s="35">
        <f t="shared" si="3"/>
        <v>20.112982349999999</v>
      </c>
      <c r="J15" s="35">
        <f t="shared" si="3"/>
        <v>20.112982349999999</v>
      </c>
      <c r="K15" s="35">
        <f t="shared" si="3"/>
        <v>20.112982349999999</v>
      </c>
      <c r="L15" s="35">
        <f t="shared" si="3"/>
        <v>20.112982349999999</v>
      </c>
      <c r="M15" s="35">
        <f t="shared" si="3"/>
        <v>20.112982349999999</v>
      </c>
      <c r="N15" s="35">
        <f t="shared" si="3"/>
        <v>20.112982349999999</v>
      </c>
      <c r="O15" s="35">
        <f t="shared" si="3"/>
        <v>20.112982349999999</v>
      </c>
      <c r="P15" s="35">
        <f t="shared" si="3"/>
        <v>20.112982349999999</v>
      </c>
      <c r="Q15" s="35">
        <f t="shared" si="3"/>
        <v>20.112982349999999</v>
      </c>
      <c r="R15" s="35">
        <f t="shared" si="3"/>
        <v>20.112982349999999</v>
      </c>
      <c r="S15" s="35">
        <f t="shared" si="3"/>
        <v>20.112982349999999</v>
      </c>
      <c r="T15" s="35">
        <f t="shared" si="3"/>
        <v>20.112982349999999</v>
      </c>
      <c r="U15" s="35">
        <f t="shared" si="3"/>
        <v>20.112982349999999</v>
      </c>
      <c r="V15" s="35">
        <f t="shared" si="3"/>
        <v>20.112982349999999</v>
      </c>
      <c r="W15" s="35">
        <f t="shared" si="3"/>
        <v>20.112982349999999</v>
      </c>
      <c r="X15" s="35">
        <f t="shared" si="3"/>
        <v>20.112982349999999</v>
      </c>
      <c r="Y15" s="35">
        <f t="shared" si="3"/>
        <v>20.112982349999999</v>
      </c>
      <c r="Z15" s="35">
        <f t="shared" si="3"/>
        <v>20.112982349999999</v>
      </c>
      <c r="AA15" s="35">
        <f t="shared" si="3"/>
        <v>20.112982349999999</v>
      </c>
      <c r="AB15" s="35">
        <f t="shared" si="3"/>
        <v>20.112982349999999</v>
      </c>
      <c r="AC15" s="35">
        <f t="shared" si="3"/>
        <v>20.112982349999999</v>
      </c>
      <c r="AD15" s="35">
        <f t="shared" si="3"/>
        <v>20.112982349999999</v>
      </c>
      <c r="AE15" s="35">
        <v>439.2</v>
      </c>
      <c r="AF15" s="35"/>
      <c r="AG15" s="35"/>
    </row>
    <row r="16" spans="1:33" ht="12.75" x14ac:dyDescent="0.2">
      <c r="A16" s="34"/>
      <c r="B16" s="84" t="s">
        <v>612</v>
      </c>
      <c r="C16" s="35"/>
      <c r="D16" s="35"/>
      <c r="E16" s="35"/>
      <c r="F16" s="35" t="s">
        <v>269</v>
      </c>
      <c r="G16" s="35">
        <f t="shared" si="2"/>
        <v>20.112982349999999</v>
      </c>
      <c r="H16" s="35">
        <f t="shared" si="3"/>
        <v>20.112982349999999</v>
      </c>
      <c r="I16" s="35">
        <f t="shared" si="3"/>
        <v>20.112982349999999</v>
      </c>
      <c r="J16" s="35">
        <f t="shared" si="3"/>
        <v>20.112982349999999</v>
      </c>
      <c r="K16" s="35">
        <f t="shared" si="3"/>
        <v>20.112982349999999</v>
      </c>
      <c r="L16" s="35">
        <f t="shared" si="3"/>
        <v>20.112982349999999</v>
      </c>
      <c r="M16" s="35">
        <f t="shared" si="3"/>
        <v>20.112982349999999</v>
      </c>
      <c r="N16" s="35">
        <f t="shared" si="3"/>
        <v>20.112982349999999</v>
      </c>
      <c r="O16" s="35">
        <f t="shared" si="3"/>
        <v>20.112982349999999</v>
      </c>
      <c r="P16" s="35">
        <f t="shared" si="3"/>
        <v>20.112982349999999</v>
      </c>
      <c r="Q16" s="35">
        <f t="shared" si="3"/>
        <v>20.112982349999999</v>
      </c>
      <c r="R16" s="35">
        <f t="shared" si="3"/>
        <v>20.112982349999999</v>
      </c>
      <c r="S16" s="35">
        <f t="shared" si="3"/>
        <v>20.112982349999999</v>
      </c>
      <c r="T16" s="35">
        <f t="shared" si="3"/>
        <v>20.112982349999999</v>
      </c>
      <c r="U16" s="35">
        <f t="shared" si="3"/>
        <v>20.112982349999999</v>
      </c>
      <c r="V16" s="35">
        <f t="shared" si="3"/>
        <v>20.112982349999999</v>
      </c>
      <c r="W16" s="35">
        <f t="shared" si="3"/>
        <v>20.112982349999999</v>
      </c>
      <c r="X16" s="35">
        <f t="shared" si="3"/>
        <v>20.112982349999999</v>
      </c>
      <c r="Y16" s="35">
        <f t="shared" si="3"/>
        <v>20.112982349999999</v>
      </c>
      <c r="Z16" s="35">
        <f t="shared" si="3"/>
        <v>20.112982349999999</v>
      </c>
      <c r="AA16" s="35">
        <f t="shared" si="3"/>
        <v>20.112982349999999</v>
      </c>
      <c r="AB16" s="35">
        <f t="shared" si="3"/>
        <v>20.112982349999999</v>
      </c>
      <c r="AC16" s="35">
        <f t="shared" si="3"/>
        <v>20.112982349999999</v>
      </c>
      <c r="AD16" s="35">
        <f t="shared" si="3"/>
        <v>20.112982349999999</v>
      </c>
      <c r="AE16" s="35">
        <v>374.4</v>
      </c>
      <c r="AF16" s="35"/>
      <c r="AG16" s="35"/>
    </row>
    <row r="17" spans="1:33" x14ac:dyDescent="0.15">
      <c r="A17" s="86" t="s">
        <v>630</v>
      </c>
      <c r="B17" s="86" t="s">
        <v>127</v>
      </c>
      <c r="C17" t="s">
        <v>111</v>
      </c>
      <c r="D17" t="s">
        <v>115</v>
      </c>
      <c r="E17" t="s">
        <v>116</v>
      </c>
      <c r="F17" t="s">
        <v>123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5.37</v>
      </c>
      <c r="AF17">
        <v>29.42</v>
      </c>
      <c r="AG17">
        <v>1534.04</v>
      </c>
    </row>
    <row r="18" spans="1:33" x14ac:dyDescent="0.15">
      <c r="A18" s="86"/>
      <c r="B18" s="86" t="s">
        <v>131</v>
      </c>
      <c r="F18" t="s">
        <v>129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2.57</v>
      </c>
    </row>
    <row r="19" spans="1:33" x14ac:dyDescent="0.15">
      <c r="A19" s="86"/>
      <c r="B19" s="86" t="s">
        <v>612</v>
      </c>
      <c r="F19" t="s">
        <v>269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1.1299999999999999</v>
      </c>
    </row>
    <row r="20" spans="1:33" x14ac:dyDescent="0.15">
      <c r="A20" s="86" t="s">
        <v>635</v>
      </c>
      <c r="B20" s="86" t="s">
        <v>127</v>
      </c>
      <c r="C20" t="s">
        <v>111</v>
      </c>
      <c r="D20" t="s">
        <v>115</v>
      </c>
      <c r="E20" t="s">
        <v>116</v>
      </c>
      <c r="F20" t="s">
        <v>123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A21" s="86"/>
      <c r="B21" s="86" t="s">
        <v>131</v>
      </c>
      <c r="F21" t="s">
        <v>129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A22" s="86"/>
      <c r="B22" s="86" t="s">
        <v>612</v>
      </c>
      <c r="F22" t="s">
        <v>269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D74" sqref="D74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297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588</v>
      </c>
      <c r="B2" s="15"/>
      <c r="D2" s="31" t="s">
        <v>589</v>
      </c>
      <c r="E2" s="31" t="s">
        <v>590</v>
      </c>
      <c r="F2" s="31" t="s">
        <v>591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6</v>
      </c>
    </row>
    <row r="4" spans="1:19" ht="25.5" hidden="1" x14ac:dyDescent="0.15">
      <c r="C4" s="18" t="s">
        <v>7</v>
      </c>
      <c r="D4" s="21" t="s">
        <v>300</v>
      </c>
      <c r="E4" s="21" t="s">
        <v>493</v>
      </c>
      <c r="F4" s="21" t="s">
        <v>547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22</v>
      </c>
      <c r="D5" s="21" t="s">
        <v>23</v>
      </c>
      <c r="E5" s="21" t="s">
        <v>23</v>
      </c>
      <c r="F5" s="2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24</v>
      </c>
      <c r="D6" s="21" t="s">
        <v>193</v>
      </c>
      <c r="E6" s="21" t="s">
        <v>193</v>
      </c>
      <c r="F6" s="21" t="s">
        <v>193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25</v>
      </c>
    </row>
    <row r="8" spans="1:19" ht="14.25" x14ac:dyDescent="0.15">
      <c r="A8" s="23" t="s">
        <v>592</v>
      </c>
      <c r="C8" s="18" t="s">
        <v>189</v>
      </c>
      <c r="D8" s="21">
        <v>46320</v>
      </c>
      <c r="E8" s="21">
        <v>46320</v>
      </c>
      <c r="F8" s="21">
        <v>46320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26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27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593</v>
      </c>
      <c r="C11" s="18" t="s">
        <v>28</v>
      </c>
      <c r="D11" s="21" t="s">
        <v>215</v>
      </c>
      <c r="E11" s="21" t="s">
        <v>215</v>
      </c>
      <c r="F11" s="21" t="s">
        <v>215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219</v>
      </c>
      <c r="D13" s="8">
        <v>0.38</v>
      </c>
      <c r="E13" s="8">
        <v>0.38</v>
      </c>
      <c r="F13" s="8">
        <v>0.38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216</v>
      </c>
      <c r="D14" s="8">
        <v>0.38</v>
      </c>
      <c r="E14" s="8">
        <v>0.38</v>
      </c>
      <c r="F14" s="8">
        <v>0.38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218</v>
      </c>
      <c r="D15" s="8">
        <v>0.38</v>
      </c>
      <c r="E15" s="8">
        <v>0.38</v>
      </c>
      <c r="F15" s="8">
        <v>0.38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217</v>
      </c>
      <c r="D16" s="8">
        <v>0.38</v>
      </c>
      <c r="E16" s="8">
        <v>0.38</v>
      </c>
      <c r="F16" s="8">
        <v>0.38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594</v>
      </c>
      <c r="C17" s="43" t="s">
        <v>222</v>
      </c>
      <c r="D17" s="8">
        <v>0.38</v>
      </c>
      <c r="E17" s="8">
        <v>0.38</v>
      </c>
      <c r="F17" s="8">
        <v>0.38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30</v>
      </c>
      <c r="D18" s="44">
        <v>0</v>
      </c>
      <c r="E18" s="44">
        <v>0</v>
      </c>
      <c r="F18" s="44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31</v>
      </c>
      <c r="D19" s="21" t="s">
        <v>32</v>
      </c>
      <c r="E19" s="21" t="s">
        <v>32</v>
      </c>
      <c r="F19" s="21" t="s">
        <v>32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33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34</v>
      </c>
      <c r="D21" s="21" t="s">
        <v>194</v>
      </c>
      <c r="E21" s="21" t="s">
        <v>194</v>
      </c>
      <c r="F21" s="21" t="s">
        <v>194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595</v>
      </c>
      <c r="C22" s="18" t="s">
        <v>190</v>
      </c>
      <c r="D22" s="8">
        <v>2.74</v>
      </c>
      <c r="E22" s="8">
        <v>2.74</v>
      </c>
      <c r="F22" s="8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195</v>
      </c>
      <c r="D23" s="8">
        <v>3.96</v>
      </c>
      <c r="E23" s="8">
        <v>3.96</v>
      </c>
      <c r="F23" s="8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132</v>
      </c>
      <c r="D24" s="1" t="s">
        <v>298</v>
      </c>
      <c r="E24" s="1" t="s">
        <v>298</v>
      </c>
      <c r="F24" s="1" t="s">
        <v>298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35</v>
      </c>
    </row>
    <row r="26" spans="1:19" hidden="1" x14ac:dyDescent="0.15">
      <c r="C26" s="17" t="s">
        <v>36</v>
      </c>
    </row>
    <row r="27" spans="1:19" hidden="1" x14ac:dyDescent="0.15">
      <c r="C27" s="18" t="s">
        <v>37</v>
      </c>
      <c r="D27" s="21" t="s">
        <v>169</v>
      </c>
      <c r="E27" s="21" t="s">
        <v>169</v>
      </c>
      <c r="F27" s="21" t="s">
        <v>169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596</v>
      </c>
      <c r="C28" s="18" t="s">
        <v>184</v>
      </c>
      <c r="D28" s="37">
        <v>11589.72</v>
      </c>
      <c r="E28" s="21">
        <v>11589.72</v>
      </c>
      <c r="F28" s="21">
        <v>11589.72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185</v>
      </c>
      <c r="D29" s="37">
        <v>6953.64</v>
      </c>
      <c r="E29" s="21">
        <v>6953.64</v>
      </c>
      <c r="F29" s="21">
        <v>6953.64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597</v>
      </c>
      <c r="C30" s="18" t="s">
        <v>38</v>
      </c>
      <c r="D30" s="38">
        <v>0.76500000000000001</v>
      </c>
      <c r="E30" s="8">
        <v>0.76500000000000001</v>
      </c>
      <c r="F30" s="8">
        <v>0.76500000000000001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39</v>
      </c>
    </row>
    <row r="32" spans="1:19" hidden="1" x14ac:dyDescent="0.15">
      <c r="C32" s="18" t="s">
        <v>37</v>
      </c>
      <c r="D32" s="1" t="s">
        <v>258</v>
      </c>
      <c r="E32" s="1" t="s">
        <v>258</v>
      </c>
      <c r="F32" s="1" t="s">
        <v>258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598</v>
      </c>
      <c r="C33" s="18" t="s">
        <v>184</v>
      </c>
      <c r="D33" s="21">
        <v>3563</v>
      </c>
      <c r="E33" s="21">
        <v>3563</v>
      </c>
      <c r="F33" s="21">
        <v>3563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185</v>
      </c>
      <c r="D34" s="21">
        <v>3563</v>
      </c>
      <c r="E34" s="21">
        <v>3563</v>
      </c>
      <c r="F34" s="21">
        <v>3563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40</v>
      </c>
      <c r="D35" s="8">
        <v>0.23499999999999999</v>
      </c>
      <c r="E35" s="8">
        <v>0.23499999999999999</v>
      </c>
      <c r="F35" s="8">
        <v>0.23499999999999999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221</v>
      </c>
    </row>
    <row r="37" spans="1:19" hidden="1" x14ac:dyDescent="0.15">
      <c r="C37" s="18" t="s">
        <v>219</v>
      </c>
      <c r="D37" s="37">
        <v>1390.85</v>
      </c>
      <c r="E37" s="21">
        <v>1390.85</v>
      </c>
      <c r="F37" s="21">
        <v>1390.85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216</v>
      </c>
      <c r="D38" s="37">
        <v>927.23</v>
      </c>
      <c r="E38" s="21">
        <v>927.23</v>
      </c>
      <c r="F38" s="21">
        <v>927.23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218</v>
      </c>
      <c r="D39" s="37">
        <v>1390.85</v>
      </c>
      <c r="E39" s="21">
        <v>1390.85</v>
      </c>
      <c r="F39" s="21">
        <v>1390.85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217</v>
      </c>
      <c r="D40" s="37">
        <v>927.23</v>
      </c>
      <c r="E40" s="21">
        <v>927.23</v>
      </c>
      <c r="F40" s="21">
        <v>927.23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599</v>
      </c>
      <c r="C41" s="18" t="s">
        <v>220</v>
      </c>
      <c r="D41" s="37">
        <f>SUM(D37:D40)</f>
        <v>4636.16</v>
      </c>
      <c r="E41" s="21">
        <f>SUM(E37:E40)</f>
        <v>4636.16</v>
      </c>
      <c r="F41" s="21">
        <f>SUM(F37:F40)</f>
        <v>4636.16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187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44</v>
      </c>
    </row>
    <row r="44" spans="1:19" ht="14.25" hidden="1" x14ac:dyDescent="0.15">
      <c r="C44" s="18" t="s">
        <v>186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187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45</v>
      </c>
    </row>
    <row r="47" spans="1:19" hidden="1" x14ac:dyDescent="0.15">
      <c r="C47" s="18" t="s">
        <v>46</v>
      </c>
      <c r="D47" s="21" t="s">
        <v>196</v>
      </c>
      <c r="E47" s="21" t="s">
        <v>196</v>
      </c>
      <c r="F47" s="21" t="s">
        <v>196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47</v>
      </c>
      <c r="D48" s="32" t="s">
        <v>257</v>
      </c>
      <c r="E48" s="32" t="s">
        <v>257</v>
      </c>
      <c r="F48" s="32" t="s">
        <v>257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186</v>
      </c>
      <c r="D49" s="21">
        <v>3563</v>
      </c>
      <c r="E49" s="21">
        <v>3563</v>
      </c>
      <c r="F49" s="21">
        <v>3563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48</v>
      </c>
    </row>
    <row r="51" spans="2:19" hidden="1" x14ac:dyDescent="0.15">
      <c r="C51" s="18" t="s">
        <v>47</v>
      </c>
      <c r="D51" s="21" t="s">
        <v>49</v>
      </c>
      <c r="E51" s="21" t="s">
        <v>49</v>
      </c>
      <c r="F51" s="21" t="s">
        <v>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186</v>
      </c>
      <c r="D52" s="21">
        <v>8523.5300000000007</v>
      </c>
      <c r="E52" s="21">
        <v>8523.5300000000007</v>
      </c>
      <c r="F52" s="21">
        <v>8523.5300000000007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50</v>
      </c>
    </row>
    <row r="54" spans="2:19" hidden="1" x14ac:dyDescent="0.15">
      <c r="C54" s="18" t="s">
        <v>47</v>
      </c>
      <c r="D54" s="21" t="s">
        <v>191</v>
      </c>
      <c r="E54" s="21" t="s">
        <v>191</v>
      </c>
      <c r="F54" s="21" t="s">
        <v>191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186</v>
      </c>
      <c r="D55" s="21">
        <v>92640.76</v>
      </c>
      <c r="E55" s="21">
        <v>92640.76</v>
      </c>
      <c r="F55" s="21">
        <v>92640.76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228</v>
      </c>
      <c r="D56" s="45">
        <v>1.8400000000000001E-7</v>
      </c>
      <c r="E56" s="45">
        <v>1.8400000000000001E-7</v>
      </c>
      <c r="F56" s="45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51</v>
      </c>
    </row>
    <row r="58" spans="2:19" hidden="1" x14ac:dyDescent="0.15">
      <c r="C58" s="18" t="s">
        <v>52</v>
      </c>
      <c r="D58" s="8">
        <v>0.36495946068648172</v>
      </c>
      <c r="E58" s="8">
        <v>0.36495946068648172</v>
      </c>
      <c r="F58" s="8">
        <v>9.7322522849728449E-2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53</v>
      </c>
    </row>
    <row r="60" spans="2:19" hidden="1" x14ac:dyDescent="0.15">
      <c r="C60" s="19" t="s">
        <v>54</v>
      </c>
      <c r="D60" s="21" t="s">
        <v>227</v>
      </c>
      <c r="E60" s="21" t="s">
        <v>227</v>
      </c>
      <c r="F60" s="21" t="s">
        <v>227</v>
      </c>
    </row>
    <row r="61" spans="2:19" hidden="1" x14ac:dyDescent="0.15">
      <c r="C61" s="18" t="s">
        <v>55</v>
      </c>
      <c r="D61" s="21" t="s">
        <v>226</v>
      </c>
      <c r="E61" s="21" t="s">
        <v>226</v>
      </c>
      <c r="F61" s="21" t="s">
        <v>226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56</v>
      </c>
      <c r="D62" s="21" t="s">
        <v>388</v>
      </c>
      <c r="E62" s="21" t="s">
        <v>388</v>
      </c>
      <c r="F62" s="21" t="s">
        <v>388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57</v>
      </c>
      <c r="D63" s="21" t="s">
        <v>225</v>
      </c>
      <c r="E63" s="21" t="s">
        <v>225</v>
      </c>
      <c r="F63" s="21" t="s">
        <v>225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64</v>
      </c>
    </row>
    <row r="65" spans="3:19" hidden="1" x14ac:dyDescent="0.15">
      <c r="C65" s="18" t="s">
        <v>65</v>
      </c>
      <c r="D65" s="21" t="s">
        <v>224</v>
      </c>
      <c r="E65" s="21" t="s">
        <v>224</v>
      </c>
      <c r="F65" s="21" t="s">
        <v>224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66</v>
      </c>
      <c r="D66" s="21" t="s">
        <v>192</v>
      </c>
      <c r="E66" s="21" t="s">
        <v>192</v>
      </c>
      <c r="F66" s="21" t="s">
        <v>192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67</v>
      </c>
      <c r="D67" s="79">
        <v>80</v>
      </c>
      <c r="E67" s="79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188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236</v>
      </c>
      <c r="D69" s="8">
        <v>1504.13</v>
      </c>
      <c r="E69" s="8">
        <v>1504.13</v>
      </c>
      <c r="F69" s="8">
        <v>1504.13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4" sqref="A4"/>
      <selection pane="bottomRight" activeCell="U62" sqref="U62"/>
    </sheetView>
  </sheetViews>
  <sheetFormatPr defaultColWidth="9.33203125" defaultRowHeight="12.75" x14ac:dyDescent="0.15"/>
  <cols>
    <col min="1" max="1" width="13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10.1640625" style="1" customWidth="1"/>
    <col min="7" max="7" width="10.5" style="1" customWidth="1"/>
    <col min="8" max="8" width="9.33203125" style="1"/>
    <col min="9" max="9" width="13.6640625" style="1" bestFit="1" customWidth="1"/>
    <col min="10" max="10" width="10.1640625" style="1" customWidth="1"/>
    <col min="11" max="12" width="9.33203125" style="1"/>
    <col min="13" max="13" width="10.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175</v>
      </c>
      <c r="G2" s="13" t="s">
        <v>176</v>
      </c>
      <c r="H2" s="12" t="s">
        <v>174</v>
      </c>
      <c r="I2" s="12" t="s">
        <v>177</v>
      </c>
      <c r="J2" s="12" t="s">
        <v>178</v>
      </c>
      <c r="K2" s="14" t="s">
        <v>179</v>
      </c>
      <c r="L2" s="14" t="s">
        <v>5</v>
      </c>
      <c r="M2" s="14" t="s">
        <v>180</v>
      </c>
      <c r="N2" s="14" t="s">
        <v>181</v>
      </c>
      <c r="O2" s="14" t="s">
        <v>182</v>
      </c>
      <c r="P2" s="40" t="s">
        <v>173</v>
      </c>
      <c r="Q2" s="14" t="s">
        <v>172</v>
      </c>
      <c r="R2" s="14" t="s">
        <v>183</v>
      </c>
      <c r="S2" s="14" t="s">
        <v>171</v>
      </c>
      <c r="T2" s="14" t="s">
        <v>170</v>
      </c>
      <c r="U2" s="14" t="s">
        <v>52</v>
      </c>
    </row>
    <row r="3" spans="1:21" x14ac:dyDescent="0.2">
      <c r="A3" s="1" t="s">
        <v>546</v>
      </c>
      <c r="C3" s="2" t="s">
        <v>196</v>
      </c>
      <c r="D3" s="2" t="s">
        <v>2</v>
      </c>
      <c r="E3" s="2">
        <v>1</v>
      </c>
      <c r="F3" s="80">
        <v>3563.11</v>
      </c>
      <c r="G3" s="3">
        <v>8690.42</v>
      </c>
      <c r="H3" s="4">
        <v>2.4389985153419342</v>
      </c>
      <c r="I3" s="3">
        <v>0</v>
      </c>
      <c r="J3" s="3">
        <v>0</v>
      </c>
      <c r="K3" s="4">
        <v>37.161251962578618</v>
      </c>
      <c r="L3" s="4">
        <v>95.882399322500007</v>
      </c>
      <c r="M3" s="4">
        <v>7.5347299999999988</v>
      </c>
      <c r="N3" s="4">
        <v>10.76</v>
      </c>
      <c r="O3" s="4"/>
      <c r="P3" s="5"/>
      <c r="Q3" s="4">
        <v>10.000995973723247</v>
      </c>
      <c r="R3" s="4"/>
      <c r="S3" s="4">
        <v>958.91948957524721</v>
      </c>
      <c r="T3" s="4"/>
      <c r="U3" s="4">
        <v>0</v>
      </c>
    </row>
    <row r="4" spans="1:21" x14ac:dyDescent="0.2">
      <c r="A4" s="1" t="s">
        <v>546</v>
      </c>
      <c r="C4" s="2" t="s">
        <v>197</v>
      </c>
      <c r="D4" s="2" t="s">
        <v>2</v>
      </c>
      <c r="E4" s="2">
        <v>1</v>
      </c>
      <c r="F4" s="80">
        <v>313.41000000000003</v>
      </c>
      <c r="G4" s="3">
        <v>860</v>
      </c>
      <c r="H4" s="4">
        <v>2.7440094444976229</v>
      </c>
      <c r="I4" s="3">
        <v>200.61018637296894</v>
      </c>
      <c r="J4" s="3">
        <v>115.90010767472756</v>
      </c>
      <c r="K4" s="4">
        <v>18.580625981289309</v>
      </c>
      <c r="L4" s="4">
        <v>16.867569495000001</v>
      </c>
      <c r="M4" s="4">
        <v>16.145849999999999</v>
      </c>
      <c r="N4" s="4">
        <v>10.76</v>
      </c>
      <c r="O4" s="4"/>
      <c r="P4" s="5"/>
      <c r="Q4" s="4">
        <v>10.000995973723247</v>
      </c>
      <c r="R4" s="4"/>
      <c r="S4" s="4">
        <v>168.6924946059921</v>
      </c>
      <c r="T4" s="4"/>
      <c r="U4" s="4">
        <v>0.95205209887959252</v>
      </c>
    </row>
    <row r="5" spans="1:21" x14ac:dyDescent="0.2">
      <c r="A5" s="1" t="s">
        <v>546</v>
      </c>
      <c r="C5" s="2" t="s">
        <v>200</v>
      </c>
      <c r="D5" s="2" t="s">
        <v>2</v>
      </c>
      <c r="E5" s="2">
        <v>1</v>
      </c>
      <c r="F5" s="80">
        <v>201.98</v>
      </c>
      <c r="G5" s="3">
        <v>554.22</v>
      </c>
      <c r="H5" s="4">
        <v>2.7439350430735718</v>
      </c>
      <c r="I5" s="3">
        <v>133.74012424864594</v>
      </c>
      <c r="J5" s="3">
        <v>77.270071786248479</v>
      </c>
      <c r="K5" s="4">
        <v>18.580625981289309</v>
      </c>
      <c r="L5" s="4">
        <v>10.870462609999999</v>
      </c>
      <c r="M5" s="4">
        <v>16.145849999999999</v>
      </c>
      <c r="N5" s="4">
        <v>10.76</v>
      </c>
      <c r="O5" s="4"/>
      <c r="P5" s="5"/>
      <c r="Q5" s="4">
        <v>10.000995973723247</v>
      </c>
      <c r="R5" s="4"/>
      <c r="S5" s="4">
        <v>108.71545279511909</v>
      </c>
      <c r="T5" s="4"/>
      <c r="U5" s="4">
        <v>0.98488543061894718</v>
      </c>
    </row>
    <row r="6" spans="1:21" x14ac:dyDescent="0.2">
      <c r="A6" s="1" t="s">
        <v>546</v>
      </c>
      <c r="C6" s="2" t="s">
        <v>203</v>
      </c>
      <c r="D6" s="2" t="s">
        <v>2</v>
      </c>
      <c r="E6" s="2">
        <v>1</v>
      </c>
      <c r="F6" s="80">
        <v>313.42</v>
      </c>
      <c r="G6" s="3">
        <v>860.02</v>
      </c>
      <c r="H6" s="4">
        <v>2.7439857060812964</v>
      </c>
      <c r="I6" s="3">
        <v>200.61018637296894</v>
      </c>
      <c r="J6" s="3">
        <v>115.90010767472756</v>
      </c>
      <c r="K6" s="4">
        <v>18.580625981289309</v>
      </c>
      <c r="L6" s="4">
        <v>16.868107689999999</v>
      </c>
      <c r="M6" s="4">
        <v>16.145849999999999</v>
      </c>
      <c r="N6" s="4">
        <v>10.76</v>
      </c>
      <c r="O6" s="4"/>
      <c r="P6" s="5"/>
      <c r="Q6" s="4">
        <v>10.000995973723247</v>
      </c>
      <c r="R6" s="4"/>
      <c r="S6" s="4">
        <v>168.69787709202015</v>
      </c>
      <c r="T6" s="4"/>
      <c r="U6" s="4">
        <v>0.95202995864799611</v>
      </c>
    </row>
    <row r="7" spans="1:21" x14ac:dyDescent="0.2">
      <c r="A7" s="1" t="s">
        <v>546</v>
      </c>
      <c r="C7" s="2" t="s">
        <v>206</v>
      </c>
      <c r="D7" s="2" t="s">
        <v>2</v>
      </c>
      <c r="E7" s="2">
        <v>1</v>
      </c>
      <c r="F7" s="80">
        <v>201.98</v>
      </c>
      <c r="G7" s="3">
        <v>554.22</v>
      </c>
      <c r="H7" s="4">
        <v>2.7439350430735718</v>
      </c>
      <c r="I7" s="3">
        <v>133.74012424864594</v>
      </c>
      <c r="J7" s="3">
        <v>77.270071786248479</v>
      </c>
      <c r="K7" s="4">
        <v>18.580625981289309</v>
      </c>
      <c r="L7" s="4">
        <v>10.870462609999999</v>
      </c>
      <c r="M7" s="4">
        <v>16.145849999999999</v>
      </c>
      <c r="N7" s="4">
        <v>10.76</v>
      </c>
      <c r="O7" s="4"/>
      <c r="P7" s="5"/>
      <c r="Q7" s="4">
        <v>10.000995973723247</v>
      </c>
      <c r="R7" s="4"/>
      <c r="S7" s="4">
        <v>108.71545279511909</v>
      </c>
      <c r="T7" s="4"/>
      <c r="U7" s="4">
        <v>0.98488543061894718</v>
      </c>
    </row>
    <row r="8" spans="1:21" x14ac:dyDescent="0.2">
      <c r="A8" s="1" t="s">
        <v>546</v>
      </c>
      <c r="C8" s="2" t="s">
        <v>211</v>
      </c>
      <c r="D8" s="2" t="s">
        <v>2</v>
      </c>
      <c r="E8" s="2">
        <v>1</v>
      </c>
      <c r="F8" s="80">
        <v>2532.3200000000002</v>
      </c>
      <c r="G8" s="3">
        <v>6948.69</v>
      </c>
      <c r="H8" s="4">
        <v>2.7440015479876156</v>
      </c>
      <c r="I8" s="3">
        <v>0</v>
      </c>
      <c r="J8" s="3">
        <v>0</v>
      </c>
      <c r="K8" s="4">
        <v>18.580625981289309</v>
      </c>
      <c r="L8" s="4">
        <v>136.28819623999999</v>
      </c>
      <c r="M8" s="4">
        <v>16.145849999999999</v>
      </c>
      <c r="N8" s="4">
        <v>10.76</v>
      </c>
      <c r="O8" s="4"/>
      <c r="P8" s="5">
        <v>80.629020000000011</v>
      </c>
      <c r="Q8" s="4">
        <v>10.000995973723247</v>
      </c>
      <c r="R8" s="4"/>
      <c r="S8" s="4">
        <v>1363.0177018622437</v>
      </c>
      <c r="T8" s="4"/>
      <c r="U8" s="4">
        <v>0</v>
      </c>
    </row>
    <row r="9" spans="1:21" x14ac:dyDescent="0.2">
      <c r="A9" s="1" t="s">
        <v>546</v>
      </c>
      <c r="C9" s="2" t="s">
        <v>198</v>
      </c>
      <c r="D9" s="2" t="s">
        <v>2</v>
      </c>
      <c r="E9" s="2">
        <v>10</v>
      </c>
      <c r="F9" s="80">
        <v>313.41000000000003</v>
      </c>
      <c r="G9" s="3">
        <v>860</v>
      </c>
      <c r="H9" s="4">
        <v>2.7440094444976229</v>
      </c>
      <c r="I9" s="3">
        <v>200.61018637296894</v>
      </c>
      <c r="J9" s="3">
        <v>115.90010767472756</v>
      </c>
      <c r="K9" s="4">
        <v>18.580625981289309</v>
      </c>
      <c r="L9" s="4">
        <v>16.867569495000001</v>
      </c>
      <c r="M9" s="4">
        <v>16.145849999999999</v>
      </c>
      <c r="N9" s="4">
        <v>10.76</v>
      </c>
      <c r="O9" s="4"/>
      <c r="P9" s="5"/>
      <c r="Q9" s="4">
        <v>10.000995973723247</v>
      </c>
      <c r="R9" s="4"/>
      <c r="S9" s="4">
        <v>168.6924946059921</v>
      </c>
      <c r="T9" s="4"/>
      <c r="U9" s="4">
        <v>0.95205209887959252</v>
      </c>
    </row>
    <row r="10" spans="1:21" x14ac:dyDescent="0.2">
      <c r="A10" s="1" t="s">
        <v>546</v>
      </c>
      <c r="C10" s="2" t="s">
        <v>201</v>
      </c>
      <c r="D10" s="2" t="s">
        <v>2</v>
      </c>
      <c r="E10" s="2">
        <v>10</v>
      </c>
      <c r="F10" s="80">
        <v>201.98</v>
      </c>
      <c r="G10" s="3">
        <v>554.22</v>
      </c>
      <c r="H10" s="4">
        <v>2.7439350430735718</v>
      </c>
      <c r="I10" s="3">
        <v>133.74012424864594</v>
      </c>
      <c r="J10" s="3">
        <v>77.270071786248479</v>
      </c>
      <c r="K10" s="4">
        <v>18.580625981289309</v>
      </c>
      <c r="L10" s="4">
        <v>10.870462609999999</v>
      </c>
      <c r="M10" s="4">
        <v>16.145849999999999</v>
      </c>
      <c r="N10" s="4">
        <v>10.76</v>
      </c>
      <c r="O10" s="4"/>
      <c r="P10" s="5"/>
      <c r="Q10" s="4">
        <v>10.000995973723247</v>
      </c>
      <c r="R10" s="4"/>
      <c r="S10" s="4">
        <v>108.71545279511909</v>
      </c>
      <c r="T10" s="4"/>
      <c r="U10" s="4">
        <v>0.98488543061894718</v>
      </c>
    </row>
    <row r="11" spans="1:21" x14ac:dyDescent="0.2">
      <c r="A11" s="1" t="s">
        <v>546</v>
      </c>
      <c r="C11" s="2" t="s">
        <v>204</v>
      </c>
      <c r="D11" s="2" t="s">
        <v>2</v>
      </c>
      <c r="E11" s="2">
        <v>10</v>
      </c>
      <c r="F11" s="80">
        <v>313.42</v>
      </c>
      <c r="G11" s="3">
        <v>860.02</v>
      </c>
      <c r="H11" s="4">
        <v>2.7439857060812964</v>
      </c>
      <c r="I11" s="3">
        <v>200.61018637296894</v>
      </c>
      <c r="J11" s="3">
        <v>115.90010767472756</v>
      </c>
      <c r="K11" s="4">
        <v>18.580625981289309</v>
      </c>
      <c r="L11" s="4">
        <v>16.868107689999999</v>
      </c>
      <c r="M11" s="4">
        <v>16.145849999999999</v>
      </c>
      <c r="N11" s="4">
        <v>10.76</v>
      </c>
      <c r="O11" s="4"/>
      <c r="P11" s="5"/>
      <c r="Q11" s="4">
        <v>10.000995973723247</v>
      </c>
      <c r="R11" s="4"/>
      <c r="S11" s="4">
        <v>168.69787709202015</v>
      </c>
      <c r="T11" s="4"/>
      <c r="U11" s="4">
        <v>0.95202995864799611</v>
      </c>
    </row>
    <row r="12" spans="1:21" x14ac:dyDescent="0.2">
      <c r="A12" s="1" t="s">
        <v>546</v>
      </c>
      <c r="C12" s="2" t="s">
        <v>207</v>
      </c>
      <c r="D12" s="2" t="s">
        <v>2</v>
      </c>
      <c r="E12" s="2">
        <v>10</v>
      </c>
      <c r="F12" s="80">
        <v>201.98</v>
      </c>
      <c r="G12" s="3">
        <v>554.22</v>
      </c>
      <c r="H12" s="4">
        <v>2.7439350430735718</v>
      </c>
      <c r="I12" s="3">
        <v>133.74012424864594</v>
      </c>
      <c r="J12" s="3">
        <v>77.270071786248479</v>
      </c>
      <c r="K12" s="4">
        <v>18.580625981289309</v>
      </c>
      <c r="L12" s="4">
        <v>10.870462609999999</v>
      </c>
      <c r="M12" s="4">
        <v>16.145849999999999</v>
      </c>
      <c r="N12" s="4">
        <v>10.76</v>
      </c>
      <c r="O12" s="4"/>
      <c r="P12" s="5"/>
      <c r="Q12" s="4">
        <v>10.000995973723247</v>
      </c>
      <c r="R12" s="4"/>
      <c r="S12" s="4">
        <v>108.71545279511909</v>
      </c>
      <c r="T12" s="4"/>
      <c r="U12" s="4">
        <v>0.98488543061894718</v>
      </c>
    </row>
    <row r="13" spans="1:21" x14ac:dyDescent="0.2">
      <c r="A13" s="1" t="s">
        <v>546</v>
      </c>
      <c r="C13" s="2" t="s">
        <v>210</v>
      </c>
      <c r="D13" s="2" t="s">
        <v>2</v>
      </c>
      <c r="E13" s="2">
        <v>10</v>
      </c>
      <c r="F13" s="80">
        <v>2532.3200000000002</v>
      </c>
      <c r="G13" s="3">
        <v>6948.69</v>
      </c>
      <c r="H13" s="4">
        <v>2.7440015479876156</v>
      </c>
      <c r="I13" s="3">
        <v>0</v>
      </c>
      <c r="J13" s="3">
        <v>0</v>
      </c>
      <c r="K13" s="4">
        <v>18.580625981289309</v>
      </c>
      <c r="L13" s="4">
        <v>136.28819623999999</v>
      </c>
      <c r="M13" s="4">
        <v>16.145849999999999</v>
      </c>
      <c r="N13" s="4">
        <v>10.76</v>
      </c>
      <c r="O13" s="4"/>
      <c r="P13" s="5">
        <v>80.629020000000011</v>
      </c>
      <c r="Q13" s="4">
        <v>10.000995973723247</v>
      </c>
      <c r="R13" s="4"/>
      <c r="S13" s="4">
        <v>1363.0177018622437</v>
      </c>
      <c r="T13" s="4"/>
      <c r="U13" s="4">
        <v>0</v>
      </c>
    </row>
    <row r="14" spans="1:21" x14ac:dyDescent="0.2">
      <c r="A14" s="1" t="s">
        <v>546</v>
      </c>
      <c r="C14" s="2" t="s">
        <v>199</v>
      </c>
      <c r="D14" s="2" t="s">
        <v>2</v>
      </c>
      <c r="E14" s="2">
        <v>1</v>
      </c>
      <c r="F14" s="80">
        <v>313.41000000000003</v>
      </c>
      <c r="G14" s="3">
        <v>860</v>
      </c>
      <c r="H14" s="4">
        <v>2.7440094444976229</v>
      </c>
      <c r="I14" s="3">
        <v>200.61018637296894</v>
      </c>
      <c r="J14" s="3">
        <v>115.90010767472756</v>
      </c>
      <c r="K14" s="4">
        <v>18.580625981289309</v>
      </c>
      <c r="L14" s="4">
        <v>16.867569495000001</v>
      </c>
      <c r="M14" s="4">
        <v>16.145849999999999</v>
      </c>
      <c r="N14" s="4">
        <v>10.76</v>
      </c>
      <c r="O14" s="4"/>
      <c r="P14" s="5"/>
      <c r="Q14" s="4">
        <v>10.000995973723247</v>
      </c>
      <c r="R14" s="4"/>
      <c r="S14" s="4">
        <v>168.6924946059921</v>
      </c>
      <c r="T14" s="4"/>
      <c r="U14" s="4">
        <v>0.95205209887959252</v>
      </c>
    </row>
    <row r="15" spans="1:21" x14ac:dyDescent="0.2">
      <c r="A15" s="1" t="s">
        <v>546</v>
      </c>
      <c r="C15" s="2" t="s">
        <v>202</v>
      </c>
      <c r="D15" s="2" t="s">
        <v>2</v>
      </c>
      <c r="E15" s="2">
        <v>1</v>
      </c>
      <c r="F15" s="80">
        <v>201.98</v>
      </c>
      <c r="G15" s="3">
        <v>554.22</v>
      </c>
      <c r="H15" s="4">
        <v>2.7439350430735718</v>
      </c>
      <c r="I15" s="3">
        <v>133.74012424864594</v>
      </c>
      <c r="J15" s="3">
        <v>77.270071786248479</v>
      </c>
      <c r="K15" s="4">
        <v>18.580625981289309</v>
      </c>
      <c r="L15" s="4">
        <v>10.870462609999999</v>
      </c>
      <c r="M15" s="4">
        <v>16.145849999999999</v>
      </c>
      <c r="N15" s="4">
        <v>10.76</v>
      </c>
      <c r="O15" s="4"/>
      <c r="P15" s="5"/>
      <c r="Q15" s="4">
        <v>10.000995973723247</v>
      </c>
      <c r="R15" s="4"/>
      <c r="S15" s="4">
        <v>108.71545279511909</v>
      </c>
      <c r="T15" s="4"/>
      <c r="U15" s="4">
        <v>0.98488543061894718</v>
      </c>
    </row>
    <row r="16" spans="1:21" x14ac:dyDescent="0.2">
      <c r="A16" s="1" t="s">
        <v>546</v>
      </c>
      <c r="C16" s="2" t="s">
        <v>205</v>
      </c>
      <c r="D16" s="2" t="s">
        <v>2</v>
      </c>
      <c r="E16" s="2">
        <v>1</v>
      </c>
      <c r="F16" s="80">
        <v>313.42</v>
      </c>
      <c r="G16" s="3">
        <v>860.02</v>
      </c>
      <c r="H16" s="4">
        <v>2.7439857060812964</v>
      </c>
      <c r="I16" s="3">
        <v>200.61018637296894</v>
      </c>
      <c r="J16" s="3">
        <v>115.90010767472756</v>
      </c>
      <c r="K16" s="4">
        <v>18.580625981289309</v>
      </c>
      <c r="L16" s="4">
        <v>16.868107689999999</v>
      </c>
      <c r="M16" s="4">
        <v>16.145849999999999</v>
      </c>
      <c r="N16" s="4">
        <v>10.76</v>
      </c>
      <c r="O16" s="4"/>
      <c r="P16" s="5"/>
      <c r="Q16" s="4">
        <v>10.000995973723247</v>
      </c>
      <c r="R16" s="4"/>
      <c r="S16" s="4">
        <v>168.69787709202015</v>
      </c>
      <c r="T16" s="4"/>
      <c r="U16" s="4">
        <v>0.95202995864799611</v>
      </c>
    </row>
    <row r="17" spans="1:21" x14ac:dyDescent="0.2">
      <c r="A17" s="1" t="s">
        <v>546</v>
      </c>
      <c r="C17" s="2" t="s">
        <v>208</v>
      </c>
      <c r="D17" s="2" t="s">
        <v>2</v>
      </c>
      <c r="E17" s="2">
        <v>1</v>
      </c>
      <c r="F17" s="80">
        <v>201.98</v>
      </c>
      <c r="G17" s="3">
        <v>554.22</v>
      </c>
      <c r="H17" s="4">
        <v>2.7439350430735718</v>
      </c>
      <c r="I17" s="3">
        <v>133.74012424864594</v>
      </c>
      <c r="J17" s="3">
        <v>77.270071786248479</v>
      </c>
      <c r="K17" s="4">
        <v>18.580625981289309</v>
      </c>
      <c r="L17" s="4">
        <v>10.870462609999999</v>
      </c>
      <c r="M17" s="4">
        <v>16.145849999999999</v>
      </c>
      <c r="N17" s="4">
        <v>10.76</v>
      </c>
      <c r="O17" s="4"/>
      <c r="P17" s="5"/>
      <c r="Q17" s="4">
        <v>10.000995973723247</v>
      </c>
      <c r="R17" s="4"/>
      <c r="S17" s="4">
        <v>108.71545279511909</v>
      </c>
      <c r="T17" s="4"/>
      <c r="U17" s="4">
        <v>0.98488543061894718</v>
      </c>
    </row>
    <row r="18" spans="1:21" x14ac:dyDescent="0.2">
      <c r="A18" s="1" t="s">
        <v>546</v>
      </c>
      <c r="C18" s="2" t="s">
        <v>209</v>
      </c>
      <c r="D18" s="2" t="s">
        <v>2</v>
      </c>
      <c r="E18" s="2">
        <v>1</v>
      </c>
      <c r="F18" s="80">
        <v>2532.3200000000002</v>
      </c>
      <c r="G18" s="3">
        <v>6948.69</v>
      </c>
      <c r="H18" s="4">
        <v>2.7440015479876156</v>
      </c>
      <c r="I18" s="3">
        <v>0</v>
      </c>
      <c r="J18" s="3">
        <v>0</v>
      </c>
      <c r="K18" s="4">
        <v>18.580625981289309</v>
      </c>
      <c r="L18" s="4">
        <v>136.28819623999999</v>
      </c>
      <c r="M18" s="4">
        <v>16.145849999999999</v>
      </c>
      <c r="N18" s="4">
        <v>10.76</v>
      </c>
      <c r="O18" s="4"/>
      <c r="P18" s="5">
        <v>80.629020000000011</v>
      </c>
      <c r="Q18" s="4">
        <v>10.000995973723247</v>
      </c>
      <c r="R18" s="4"/>
      <c r="S18" s="4">
        <v>1363.0177018622437</v>
      </c>
      <c r="T18" s="4"/>
      <c r="U18" s="4">
        <v>0</v>
      </c>
    </row>
    <row r="19" spans="1:21" x14ac:dyDescent="0.2">
      <c r="A19" s="1" t="s">
        <v>546</v>
      </c>
      <c r="C19" s="41" t="s">
        <v>214</v>
      </c>
      <c r="D19" s="41" t="s">
        <v>62</v>
      </c>
      <c r="E19" s="2">
        <v>1</v>
      </c>
      <c r="F19" s="80">
        <v>3563.11</v>
      </c>
      <c r="G19" s="3">
        <v>4344.1400000000003</v>
      </c>
      <c r="H19" s="4">
        <v>1.2191989582134708</v>
      </c>
      <c r="I19" s="3">
        <v>297.11027602448928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0.27913869546692655</v>
      </c>
    </row>
    <row r="20" spans="1:21" x14ac:dyDescent="0.2">
      <c r="A20" s="1" t="s">
        <v>546</v>
      </c>
      <c r="C20" s="41" t="s">
        <v>213</v>
      </c>
      <c r="D20" s="41" t="s">
        <v>62</v>
      </c>
      <c r="E20" s="2">
        <v>10</v>
      </c>
      <c r="F20" s="80">
        <v>3563.11</v>
      </c>
      <c r="G20" s="3">
        <v>4344.1400000000003</v>
      </c>
      <c r="H20" s="4">
        <v>1.2191989582134708</v>
      </c>
      <c r="I20" s="3">
        <v>297.11027602448928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0.27913869546692655</v>
      </c>
    </row>
    <row r="21" spans="1:21" x14ac:dyDescent="0.2">
      <c r="A21" s="1" t="s">
        <v>546</v>
      </c>
      <c r="C21" s="41" t="s">
        <v>212</v>
      </c>
      <c r="D21" s="41" t="s">
        <v>62</v>
      </c>
      <c r="E21" s="2">
        <v>1</v>
      </c>
      <c r="F21" s="80">
        <v>3563.11</v>
      </c>
      <c r="G21" s="3">
        <v>4344.1400000000003</v>
      </c>
      <c r="H21" s="4">
        <v>1.2191989582134708</v>
      </c>
      <c r="I21" s="3">
        <v>297.11027602448928</v>
      </c>
      <c r="J21" s="3"/>
      <c r="K21" s="4"/>
      <c r="L21" s="4"/>
      <c r="M21" s="4"/>
      <c r="N21" s="4"/>
      <c r="O21" s="4"/>
      <c r="P21" s="5"/>
      <c r="Q21" s="4"/>
      <c r="R21" s="4"/>
      <c r="S21" s="4"/>
      <c r="T21" s="4"/>
      <c r="U21" s="4">
        <v>3.6267236074178708</v>
      </c>
    </row>
    <row r="22" spans="1:21" x14ac:dyDescent="0.15">
      <c r="A22" s="1" t="s">
        <v>546</v>
      </c>
      <c r="B22" s="23" t="s">
        <v>222</v>
      </c>
      <c r="C22" s="23" t="s">
        <v>137</v>
      </c>
      <c r="D22" s="24"/>
      <c r="E22" s="24"/>
      <c r="F22" s="29">
        <f>SUMPRODUCT($E3:$E18,F3:F18)</f>
        <v>46320.430000000008</v>
      </c>
      <c r="G22" s="29">
        <f>SUMPRODUCT($E3:$E21,G3:G21)</f>
        <v>178145.90000000002</v>
      </c>
      <c r="H22" s="24"/>
      <c r="I22" s="29">
        <f>SUMPRODUCT($E3:$E21,I3:I21)</f>
        <v>11589.730767212628</v>
      </c>
      <c r="J22" s="29">
        <f>SUMPRODUCT($E3:$E18,J3:J18)</f>
        <v>4636.0843070634237</v>
      </c>
      <c r="K22" s="24"/>
      <c r="L22" s="29">
        <f>SUMPRODUCT($E3:$E18,L3:L18)</f>
        <v>2397.0599830624997</v>
      </c>
      <c r="M22" s="24">
        <f>SUMPRODUCT($E$3:$E$21,$F$3:$F$21,M3:M21)/$F$22</f>
        <v>15.483456153846149</v>
      </c>
      <c r="N22" s="24">
        <f>SUMPRODUCT($E$3:$E$21,$F$3:$F$21,N3:N21)/$F$22</f>
        <v>10.759999999999996</v>
      </c>
      <c r="O22" s="24">
        <f>SUMPRODUCT($E$3:$E$21,$F$3:$F$21,O3:O21)/$F$22</f>
        <v>0</v>
      </c>
      <c r="P22" s="29">
        <f>SUMPRODUCT($E3:$E18,P3:P18)</f>
        <v>967.54824000000008</v>
      </c>
      <c r="Q22" s="1">
        <f>SUMPRODUCT(Q3:Q18,L3:L18,E3:E18)/L22</f>
        <v>10.000995973723251</v>
      </c>
      <c r="R22" s="1">
        <f>S22/F22</f>
        <v>0.51754673346903679</v>
      </c>
      <c r="S22" s="29">
        <f>SUMPRODUCT($E3:$E18,S3:S18)</f>
        <v>23972.987239381182</v>
      </c>
      <c r="U22" s="24">
        <f>SUMPRODUCT($E3:$E18,$F3:$F18,U3:U18)/$F22</f>
        <v>0.257671752141024</v>
      </c>
    </row>
    <row r="23" spans="1:21" x14ac:dyDescent="0.2">
      <c r="A23" s="1" t="s">
        <v>545</v>
      </c>
      <c r="C23" s="2" t="s">
        <v>196</v>
      </c>
      <c r="D23" s="2" t="s">
        <v>2</v>
      </c>
      <c r="E23" s="2">
        <v>1</v>
      </c>
      <c r="F23" s="80">
        <v>3563.11</v>
      </c>
      <c r="G23" s="3">
        <v>8690.42</v>
      </c>
      <c r="H23" s="4">
        <v>2.4389985153419342</v>
      </c>
      <c r="I23" s="3">
        <v>0</v>
      </c>
      <c r="J23" s="3">
        <v>0</v>
      </c>
      <c r="K23" s="4">
        <v>37.161251962578618</v>
      </c>
      <c r="L23" s="4">
        <v>95.882399322500007</v>
      </c>
      <c r="M23" s="4">
        <v>7.5347299999999988</v>
      </c>
      <c r="N23" s="4">
        <v>10.76</v>
      </c>
      <c r="O23" s="4"/>
      <c r="P23" s="5"/>
      <c r="Q23" s="4">
        <v>10.000995973723247</v>
      </c>
      <c r="R23" s="4"/>
      <c r="S23" s="4">
        <v>958.91948957524721</v>
      </c>
      <c r="T23" s="4"/>
      <c r="U23" s="4">
        <v>0</v>
      </c>
    </row>
    <row r="24" spans="1:21" x14ac:dyDescent="0.2">
      <c r="A24" s="1" t="s">
        <v>545</v>
      </c>
      <c r="C24" s="2" t="s">
        <v>197</v>
      </c>
      <c r="D24" s="2" t="s">
        <v>2</v>
      </c>
      <c r="E24" s="2">
        <v>1</v>
      </c>
      <c r="F24" s="80">
        <v>313.41000000000003</v>
      </c>
      <c r="G24" s="3">
        <v>860</v>
      </c>
      <c r="H24" s="4">
        <v>2.7440094444976229</v>
      </c>
      <c r="I24" s="3">
        <v>200.61018637296894</v>
      </c>
      <c r="J24" s="3">
        <v>115.90010767472756</v>
      </c>
      <c r="K24" s="4">
        <v>18.580625981289309</v>
      </c>
      <c r="L24" s="4">
        <v>16.867569495000001</v>
      </c>
      <c r="M24" s="4">
        <v>16.145849999999999</v>
      </c>
      <c r="N24" s="4">
        <v>10.76</v>
      </c>
      <c r="O24" s="4"/>
      <c r="P24" s="5"/>
      <c r="Q24" s="4">
        <v>10.000995973723247</v>
      </c>
      <c r="R24" s="4"/>
      <c r="S24" s="4">
        <v>168.6924946059921</v>
      </c>
      <c r="T24" s="4"/>
      <c r="U24" s="4">
        <v>0.95205209887959252</v>
      </c>
    </row>
    <row r="25" spans="1:21" x14ac:dyDescent="0.2">
      <c r="A25" s="1" t="s">
        <v>545</v>
      </c>
      <c r="C25" s="2" t="s">
        <v>200</v>
      </c>
      <c r="D25" s="2" t="s">
        <v>2</v>
      </c>
      <c r="E25" s="2">
        <v>1</v>
      </c>
      <c r="F25" s="80">
        <v>201.98</v>
      </c>
      <c r="G25" s="3">
        <v>554.22</v>
      </c>
      <c r="H25" s="4">
        <v>2.7439350430735718</v>
      </c>
      <c r="I25" s="3">
        <v>133.74012424864594</v>
      </c>
      <c r="J25" s="3">
        <v>77.270071786248479</v>
      </c>
      <c r="K25" s="4">
        <v>18.580625981289309</v>
      </c>
      <c r="L25" s="4">
        <v>10.870462609999999</v>
      </c>
      <c r="M25" s="4">
        <v>16.145849999999999</v>
      </c>
      <c r="N25" s="4">
        <v>10.76</v>
      </c>
      <c r="O25" s="4"/>
      <c r="P25" s="5"/>
      <c r="Q25" s="4">
        <v>10.000995973723247</v>
      </c>
      <c r="R25" s="4"/>
      <c r="S25" s="4">
        <v>108.71545279511909</v>
      </c>
      <c r="T25" s="4"/>
      <c r="U25" s="4">
        <v>0.98488543061894718</v>
      </c>
    </row>
    <row r="26" spans="1:21" x14ac:dyDescent="0.2">
      <c r="A26" s="1" t="s">
        <v>545</v>
      </c>
      <c r="C26" s="2" t="s">
        <v>203</v>
      </c>
      <c r="D26" s="2" t="s">
        <v>2</v>
      </c>
      <c r="E26" s="2">
        <v>1</v>
      </c>
      <c r="F26" s="80">
        <v>313.42</v>
      </c>
      <c r="G26" s="3">
        <v>860.02</v>
      </c>
      <c r="H26" s="4">
        <v>2.7439857060812964</v>
      </c>
      <c r="I26" s="3">
        <v>200.61018637296894</v>
      </c>
      <c r="J26" s="3">
        <v>115.90010767472756</v>
      </c>
      <c r="K26" s="4">
        <v>18.580625981289309</v>
      </c>
      <c r="L26" s="4">
        <v>16.868107689999999</v>
      </c>
      <c r="M26" s="4">
        <v>16.145849999999999</v>
      </c>
      <c r="N26" s="4">
        <v>10.76</v>
      </c>
      <c r="O26" s="4"/>
      <c r="P26" s="5"/>
      <c r="Q26" s="4">
        <v>10.000995973723247</v>
      </c>
      <c r="R26" s="4"/>
      <c r="S26" s="4">
        <v>168.69787709202015</v>
      </c>
      <c r="T26" s="4"/>
      <c r="U26" s="4">
        <v>0.95202995864799611</v>
      </c>
    </row>
    <row r="27" spans="1:21" x14ac:dyDescent="0.2">
      <c r="A27" s="1" t="s">
        <v>545</v>
      </c>
      <c r="C27" s="2" t="s">
        <v>206</v>
      </c>
      <c r="D27" s="2" t="s">
        <v>2</v>
      </c>
      <c r="E27" s="2">
        <v>1</v>
      </c>
      <c r="F27" s="80">
        <v>201.98</v>
      </c>
      <c r="G27" s="3">
        <v>554.22</v>
      </c>
      <c r="H27" s="4">
        <v>2.7439350430735718</v>
      </c>
      <c r="I27" s="3">
        <v>133.74012424864594</v>
      </c>
      <c r="J27" s="3">
        <v>77.270071786248479</v>
      </c>
      <c r="K27" s="4">
        <v>18.580625981289309</v>
      </c>
      <c r="L27" s="4">
        <v>10.870462609999999</v>
      </c>
      <c r="M27" s="4">
        <v>16.145849999999999</v>
      </c>
      <c r="N27" s="4">
        <v>10.76</v>
      </c>
      <c r="O27" s="4"/>
      <c r="P27" s="5"/>
      <c r="Q27" s="4">
        <v>10.000995973723247</v>
      </c>
      <c r="R27" s="4"/>
      <c r="S27" s="4">
        <v>108.71545279511909</v>
      </c>
      <c r="T27" s="4"/>
      <c r="U27" s="4">
        <v>0.98488543061894718</v>
      </c>
    </row>
    <row r="28" spans="1:21" x14ac:dyDescent="0.2">
      <c r="A28" s="1" t="s">
        <v>545</v>
      </c>
      <c r="C28" s="2" t="s">
        <v>211</v>
      </c>
      <c r="D28" s="2" t="s">
        <v>2</v>
      </c>
      <c r="E28" s="2">
        <v>1</v>
      </c>
      <c r="F28" s="80">
        <v>2532.3200000000002</v>
      </c>
      <c r="G28" s="3">
        <v>6948.69</v>
      </c>
      <c r="H28" s="4">
        <v>2.7440015479876156</v>
      </c>
      <c r="I28" s="3">
        <v>0</v>
      </c>
      <c r="J28" s="3">
        <v>0</v>
      </c>
      <c r="K28" s="4">
        <v>18.580625981289309</v>
      </c>
      <c r="L28" s="4">
        <v>136.28819623999999</v>
      </c>
      <c r="M28" s="4">
        <v>16.145849999999999</v>
      </c>
      <c r="N28" s="4">
        <v>10.76</v>
      </c>
      <c r="O28" s="4"/>
      <c r="P28" s="5">
        <v>80.629020000000011</v>
      </c>
      <c r="Q28" s="4">
        <v>10.000995973723247</v>
      </c>
      <c r="R28" s="4"/>
      <c r="S28" s="4">
        <v>1363.0177018622437</v>
      </c>
      <c r="T28" s="4"/>
      <c r="U28" s="4">
        <v>0</v>
      </c>
    </row>
    <row r="29" spans="1:21" x14ac:dyDescent="0.2">
      <c r="A29" s="1" t="s">
        <v>545</v>
      </c>
      <c r="C29" s="2" t="s">
        <v>198</v>
      </c>
      <c r="D29" s="2" t="s">
        <v>2</v>
      </c>
      <c r="E29" s="2">
        <v>10</v>
      </c>
      <c r="F29" s="80">
        <v>313.41000000000003</v>
      </c>
      <c r="G29" s="3">
        <v>860</v>
      </c>
      <c r="H29" s="4">
        <v>2.7440094444976229</v>
      </c>
      <c r="I29" s="3">
        <v>200.61018637296894</v>
      </c>
      <c r="J29" s="3">
        <v>115.90010767472756</v>
      </c>
      <c r="K29" s="4">
        <v>18.580625981289309</v>
      </c>
      <c r="L29" s="4">
        <v>16.867569495000001</v>
      </c>
      <c r="M29" s="4">
        <v>16.145849999999999</v>
      </c>
      <c r="N29" s="4">
        <v>10.76</v>
      </c>
      <c r="O29" s="4"/>
      <c r="P29" s="5"/>
      <c r="Q29" s="4">
        <v>10.000995973723247</v>
      </c>
      <c r="R29" s="4"/>
      <c r="S29" s="4">
        <v>168.6924946059921</v>
      </c>
      <c r="T29" s="4"/>
      <c r="U29" s="4">
        <v>0.95205209887959252</v>
      </c>
    </row>
    <row r="30" spans="1:21" x14ac:dyDescent="0.2">
      <c r="A30" s="1" t="s">
        <v>545</v>
      </c>
      <c r="C30" s="2" t="s">
        <v>201</v>
      </c>
      <c r="D30" s="2" t="s">
        <v>2</v>
      </c>
      <c r="E30" s="2">
        <v>10</v>
      </c>
      <c r="F30" s="80">
        <v>201.98</v>
      </c>
      <c r="G30" s="3">
        <v>554.22</v>
      </c>
      <c r="H30" s="4">
        <v>2.7439350430735718</v>
      </c>
      <c r="I30" s="3">
        <v>133.74012424864594</v>
      </c>
      <c r="J30" s="3">
        <v>77.270071786248479</v>
      </c>
      <c r="K30" s="4">
        <v>18.580625981289309</v>
      </c>
      <c r="L30" s="4">
        <v>10.870462609999999</v>
      </c>
      <c r="M30" s="4">
        <v>16.145849999999999</v>
      </c>
      <c r="N30" s="4">
        <v>10.76</v>
      </c>
      <c r="O30" s="4"/>
      <c r="P30" s="5"/>
      <c r="Q30" s="4">
        <v>10.000995973723247</v>
      </c>
      <c r="R30" s="4"/>
      <c r="S30" s="4">
        <v>108.71545279511909</v>
      </c>
      <c r="T30" s="4"/>
      <c r="U30" s="4">
        <v>0.98488543061894718</v>
      </c>
    </row>
    <row r="31" spans="1:21" x14ac:dyDescent="0.2">
      <c r="A31" s="1" t="s">
        <v>545</v>
      </c>
      <c r="C31" s="2" t="s">
        <v>204</v>
      </c>
      <c r="D31" s="2" t="s">
        <v>2</v>
      </c>
      <c r="E31" s="2">
        <v>10</v>
      </c>
      <c r="F31" s="80">
        <v>313.42</v>
      </c>
      <c r="G31" s="3">
        <v>860.02</v>
      </c>
      <c r="H31" s="4">
        <v>2.7439857060812964</v>
      </c>
      <c r="I31" s="3">
        <v>200.61018637296894</v>
      </c>
      <c r="J31" s="3">
        <v>115.90010767472756</v>
      </c>
      <c r="K31" s="4">
        <v>18.580625981289309</v>
      </c>
      <c r="L31" s="4">
        <v>16.868107689999999</v>
      </c>
      <c r="M31" s="4">
        <v>16.145849999999999</v>
      </c>
      <c r="N31" s="4">
        <v>10.76</v>
      </c>
      <c r="O31" s="4"/>
      <c r="P31" s="5"/>
      <c r="Q31" s="4">
        <v>10.000995973723247</v>
      </c>
      <c r="R31" s="4"/>
      <c r="S31" s="4">
        <v>168.69787709202015</v>
      </c>
      <c r="T31" s="4"/>
      <c r="U31" s="4">
        <v>0.95202995864799611</v>
      </c>
    </row>
    <row r="32" spans="1:21" x14ac:dyDescent="0.2">
      <c r="A32" s="1" t="s">
        <v>545</v>
      </c>
      <c r="C32" s="2" t="s">
        <v>207</v>
      </c>
      <c r="D32" s="2" t="s">
        <v>2</v>
      </c>
      <c r="E32" s="2">
        <v>10</v>
      </c>
      <c r="F32" s="80">
        <v>201.98</v>
      </c>
      <c r="G32" s="3">
        <v>554.22</v>
      </c>
      <c r="H32" s="4">
        <v>2.7439350430735718</v>
      </c>
      <c r="I32" s="3">
        <v>133.74012424864594</v>
      </c>
      <c r="J32" s="3">
        <v>77.270071786248479</v>
      </c>
      <c r="K32" s="4">
        <v>18.580625981289309</v>
      </c>
      <c r="L32" s="4">
        <v>10.870462609999999</v>
      </c>
      <c r="M32" s="4">
        <v>16.145849999999999</v>
      </c>
      <c r="N32" s="4">
        <v>10.76</v>
      </c>
      <c r="O32" s="4"/>
      <c r="P32" s="5"/>
      <c r="Q32" s="4">
        <v>10.000995973723247</v>
      </c>
      <c r="R32" s="4"/>
      <c r="S32" s="4">
        <v>108.71545279511909</v>
      </c>
      <c r="T32" s="4"/>
      <c r="U32" s="4">
        <v>0.98488543061894718</v>
      </c>
    </row>
    <row r="33" spans="1:21" x14ac:dyDescent="0.2">
      <c r="A33" s="1" t="s">
        <v>545</v>
      </c>
      <c r="C33" s="2" t="s">
        <v>210</v>
      </c>
      <c r="D33" s="2" t="s">
        <v>2</v>
      </c>
      <c r="E33" s="2">
        <v>10</v>
      </c>
      <c r="F33" s="80">
        <v>2532.3200000000002</v>
      </c>
      <c r="G33" s="3">
        <v>6948.69</v>
      </c>
      <c r="H33" s="4">
        <v>2.7440015479876156</v>
      </c>
      <c r="I33" s="3">
        <v>0</v>
      </c>
      <c r="J33" s="3">
        <v>0</v>
      </c>
      <c r="K33" s="4">
        <v>18.580625981289309</v>
      </c>
      <c r="L33" s="4">
        <v>136.28819623999999</v>
      </c>
      <c r="M33" s="4">
        <v>16.145849999999999</v>
      </c>
      <c r="N33" s="4">
        <v>10.76</v>
      </c>
      <c r="O33" s="4"/>
      <c r="P33" s="5">
        <v>80.629020000000011</v>
      </c>
      <c r="Q33" s="4">
        <v>10.000995973723247</v>
      </c>
      <c r="R33" s="4"/>
      <c r="S33" s="4">
        <v>1363.0177018622437</v>
      </c>
      <c r="T33" s="4"/>
      <c r="U33" s="4">
        <v>0</v>
      </c>
    </row>
    <row r="34" spans="1:21" x14ac:dyDescent="0.2">
      <c r="A34" s="1" t="s">
        <v>545</v>
      </c>
      <c r="C34" s="2" t="s">
        <v>199</v>
      </c>
      <c r="D34" s="2" t="s">
        <v>2</v>
      </c>
      <c r="E34" s="2">
        <v>1</v>
      </c>
      <c r="F34" s="80">
        <v>313.41000000000003</v>
      </c>
      <c r="G34" s="3">
        <v>860</v>
      </c>
      <c r="H34" s="4">
        <v>2.7440094444976229</v>
      </c>
      <c r="I34" s="3">
        <v>200.61018637296894</v>
      </c>
      <c r="J34" s="3">
        <v>115.90010767472756</v>
      </c>
      <c r="K34" s="4">
        <v>18.580625981289309</v>
      </c>
      <c r="L34" s="4">
        <v>16.867569495000001</v>
      </c>
      <c r="M34" s="4">
        <v>16.145849999999999</v>
      </c>
      <c r="N34" s="4">
        <v>10.76</v>
      </c>
      <c r="O34" s="4"/>
      <c r="P34" s="5"/>
      <c r="Q34" s="4">
        <v>10.000995973723247</v>
      </c>
      <c r="R34" s="4"/>
      <c r="S34" s="4">
        <v>168.6924946059921</v>
      </c>
      <c r="T34" s="4"/>
      <c r="U34" s="4">
        <v>0.95205209887959252</v>
      </c>
    </row>
    <row r="35" spans="1:21" x14ac:dyDescent="0.2">
      <c r="A35" s="1" t="s">
        <v>545</v>
      </c>
      <c r="C35" s="2" t="s">
        <v>202</v>
      </c>
      <c r="D35" s="2" t="s">
        <v>2</v>
      </c>
      <c r="E35" s="2">
        <v>1</v>
      </c>
      <c r="F35" s="80">
        <v>201.98</v>
      </c>
      <c r="G35" s="3">
        <v>554.22</v>
      </c>
      <c r="H35" s="4">
        <v>2.7439350430735718</v>
      </c>
      <c r="I35" s="3">
        <v>133.74012424864594</v>
      </c>
      <c r="J35" s="3">
        <v>77.270071786248479</v>
      </c>
      <c r="K35" s="4">
        <v>18.580625981289309</v>
      </c>
      <c r="L35" s="4">
        <v>10.870462609999999</v>
      </c>
      <c r="M35" s="4">
        <v>16.145849999999999</v>
      </c>
      <c r="N35" s="4">
        <v>10.76</v>
      </c>
      <c r="O35" s="4"/>
      <c r="P35" s="5"/>
      <c r="Q35" s="4">
        <v>10.000995973723247</v>
      </c>
      <c r="R35" s="4"/>
      <c r="S35" s="4">
        <v>108.71545279511909</v>
      </c>
      <c r="T35" s="4"/>
      <c r="U35" s="4">
        <v>0.98488543061894718</v>
      </c>
    </row>
    <row r="36" spans="1:21" x14ac:dyDescent="0.2">
      <c r="A36" s="1" t="s">
        <v>545</v>
      </c>
      <c r="C36" s="2" t="s">
        <v>205</v>
      </c>
      <c r="D36" s="2" t="s">
        <v>2</v>
      </c>
      <c r="E36" s="2">
        <v>1</v>
      </c>
      <c r="F36" s="80">
        <v>313.42</v>
      </c>
      <c r="G36" s="3">
        <v>860.02</v>
      </c>
      <c r="H36" s="4">
        <v>2.7439857060812964</v>
      </c>
      <c r="I36" s="3">
        <v>200.61018637296894</v>
      </c>
      <c r="J36" s="3">
        <v>115.90010767472756</v>
      </c>
      <c r="K36" s="4">
        <v>18.580625981289309</v>
      </c>
      <c r="L36" s="4">
        <v>16.868107689999999</v>
      </c>
      <c r="M36" s="4">
        <v>16.145849999999999</v>
      </c>
      <c r="N36" s="4">
        <v>10.76</v>
      </c>
      <c r="O36" s="4"/>
      <c r="P36" s="5"/>
      <c r="Q36" s="4">
        <v>10.000995973723247</v>
      </c>
      <c r="R36" s="4"/>
      <c r="S36" s="4">
        <v>168.69787709202015</v>
      </c>
      <c r="T36" s="4"/>
      <c r="U36" s="4">
        <v>0.95202995864799611</v>
      </c>
    </row>
    <row r="37" spans="1:21" x14ac:dyDescent="0.2">
      <c r="A37" s="1" t="s">
        <v>545</v>
      </c>
      <c r="C37" s="2" t="s">
        <v>208</v>
      </c>
      <c r="D37" s="2" t="s">
        <v>2</v>
      </c>
      <c r="E37" s="2">
        <v>1</v>
      </c>
      <c r="F37" s="80">
        <v>201.98</v>
      </c>
      <c r="G37" s="3">
        <v>554.22</v>
      </c>
      <c r="H37" s="4">
        <v>2.7439350430735718</v>
      </c>
      <c r="I37" s="3">
        <v>133.74012424864594</v>
      </c>
      <c r="J37" s="3">
        <v>77.270071786248479</v>
      </c>
      <c r="K37" s="4">
        <v>18.580625981289309</v>
      </c>
      <c r="L37" s="4">
        <v>10.870462609999999</v>
      </c>
      <c r="M37" s="4">
        <v>16.145849999999999</v>
      </c>
      <c r="N37" s="4">
        <v>10.76</v>
      </c>
      <c r="O37" s="4"/>
      <c r="P37" s="5"/>
      <c r="Q37" s="4">
        <v>10.000995973723247</v>
      </c>
      <c r="R37" s="4"/>
      <c r="S37" s="4">
        <v>108.71545279511909</v>
      </c>
      <c r="T37" s="4"/>
      <c r="U37" s="4">
        <v>0.98488543061894718</v>
      </c>
    </row>
    <row r="38" spans="1:21" x14ac:dyDescent="0.2">
      <c r="A38" s="1" t="s">
        <v>545</v>
      </c>
      <c r="C38" s="2" t="s">
        <v>209</v>
      </c>
      <c r="D38" s="2" t="s">
        <v>2</v>
      </c>
      <c r="E38" s="2">
        <v>1</v>
      </c>
      <c r="F38" s="80">
        <v>2532.3200000000002</v>
      </c>
      <c r="G38" s="3">
        <v>6948.69</v>
      </c>
      <c r="H38" s="4">
        <v>2.7440015479876156</v>
      </c>
      <c r="I38" s="3">
        <v>0</v>
      </c>
      <c r="J38" s="3">
        <v>0</v>
      </c>
      <c r="K38" s="4">
        <v>18.580625981289309</v>
      </c>
      <c r="L38" s="4">
        <v>136.28819623999999</v>
      </c>
      <c r="M38" s="4">
        <v>16.145849999999999</v>
      </c>
      <c r="N38" s="4">
        <v>10.76</v>
      </c>
      <c r="O38" s="4"/>
      <c r="P38" s="5">
        <v>80.629020000000011</v>
      </c>
      <c r="Q38" s="4">
        <v>10.000995973723247</v>
      </c>
      <c r="R38" s="4"/>
      <c r="S38" s="4">
        <v>1363.0177018622437</v>
      </c>
      <c r="T38" s="4"/>
      <c r="U38" s="4">
        <v>0</v>
      </c>
    </row>
    <row r="39" spans="1:21" x14ac:dyDescent="0.2">
      <c r="A39" s="1" t="s">
        <v>545</v>
      </c>
      <c r="C39" s="41" t="s">
        <v>214</v>
      </c>
      <c r="D39" s="41" t="s">
        <v>62</v>
      </c>
      <c r="E39" s="2">
        <v>1</v>
      </c>
      <c r="F39" s="80">
        <v>3563.11</v>
      </c>
      <c r="G39" s="3">
        <v>4344.1400000000003</v>
      </c>
      <c r="H39" s="4">
        <v>1.2191989582134708</v>
      </c>
      <c r="I39" s="3">
        <v>297.11027602448928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0.27913869546692655</v>
      </c>
    </row>
    <row r="40" spans="1:21" x14ac:dyDescent="0.2">
      <c r="A40" s="1" t="s">
        <v>545</v>
      </c>
      <c r="C40" s="41" t="s">
        <v>213</v>
      </c>
      <c r="D40" s="41" t="s">
        <v>62</v>
      </c>
      <c r="E40" s="2">
        <v>10</v>
      </c>
      <c r="F40" s="80">
        <v>3563.11</v>
      </c>
      <c r="G40" s="3">
        <v>4344.1400000000003</v>
      </c>
      <c r="H40" s="4">
        <v>1.2191989582134708</v>
      </c>
      <c r="I40" s="3">
        <v>297.11027602448928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0.27913869546692655</v>
      </c>
    </row>
    <row r="41" spans="1:21" x14ac:dyDescent="0.2">
      <c r="A41" s="1" t="s">
        <v>545</v>
      </c>
      <c r="C41" s="41" t="s">
        <v>212</v>
      </c>
      <c r="D41" s="41" t="s">
        <v>62</v>
      </c>
      <c r="E41" s="2">
        <v>1</v>
      </c>
      <c r="F41" s="80">
        <v>3563.11</v>
      </c>
      <c r="G41" s="3">
        <v>4344.1400000000003</v>
      </c>
      <c r="H41" s="4">
        <v>1.2191989582134708</v>
      </c>
      <c r="I41" s="3">
        <v>297.11027602448928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3.6267236074178708</v>
      </c>
    </row>
    <row r="42" spans="1:21" x14ac:dyDescent="0.15">
      <c r="A42" s="1" t="s">
        <v>545</v>
      </c>
      <c r="B42" s="23" t="s">
        <v>222</v>
      </c>
      <c r="C42" s="23" t="s">
        <v>137</v>
      </c>
      <c r="D42" s="24"/>
      <c r="E42" s="24"/>
      <c r="F42" s="29">
        <f>SUMPRODUCT($E23:$E38,F23:F38)</f>
        <v>46320.430000000008</v>
      </c>
      <c r="G42" s="29">
        <f>SUMPRODUCT($E23:$E41,G23:G41)</f>
        <v>178145.90000000002</v>
      </c>
      <c r="H42" s="24"/>
      <c r="I42" s="29">
        <f>SUMPRODUCT($E23:$E41,I23:I41)</f>
        <v>11589.730767212628</v>
      </c>
      <c r="J42" s="29">
        <f>SUMPRODUCT($E23:$E38,J23:J38)</f>
        <v>4636.0843070634237</v>
      </c>
      <c r="K42" s="24"/>
      <c r="L42" s="29">
        <f>SUMPRODUCT($E23:$E38,L23:L38)</f>
        <v>2397.0599830624997</v>
      </c>
      <c r="M42" s="24">
        <f>SUMPRODUCT($E$23:$E$41,$F$23:$F$41,M23:M41)/$F$42</f>
        <v>15.483456153846149</v>
      </c>
      <c r="N42" s="24">
        <f>SUMPRODUCT($E$23:$E$41,$F$23:$F$41,N23:N41)/$F$42</f>
        <v>10.759999999999996</v>
      </c>
      <c r="O42" s="24">
        <f>SUMPRODUCT($E$23:$E$41,$F$23:$F$41,O23:O41)/$F$42</f>
        <v>0</v>
      </c>
      <c r="P42" s="29">
        <f>SUMPRODUCT($E23:$E38,P23:P38)</f>
        <v>967.54824000000008</v>
      </c>
      <c r="Q42" s="1">
        <f>SUMPRODUCT(Q23:Q38,L23:L38,E23:E38)/L42</f>
        <v>10.000995973723251</v>
      </c>
      <c r="S42" s="29">
        <f>SUMPRODUCT($E23:$E38,S23:S38)</f>
        <v>23972.987239381182</v>
      </c>
      <c r="U42" s="24">
        <f>SUMPRODUCT($E23:$E38,$F23:$F38,U23:U38)/$F42</f>
        <v>0.257671752141024</v>
      </c>
    </row>
    <row r="43" spans="1:21" x14ac:dyDescent="0.2">
      <c r="A43" s="1" t="s">
        <v>548</v>
      </c>
      <c r="C43" s="2" t="s">
        <v>196</v>
      </c>
      <c r="D43" s="2" t="s">
        <v>2</v>
      </c>
      <c r="E43" s="2">
        <v>1</v>
      </c>
      <c r="F43" s="80">
        <v>3563.11</v>
      </c>
      <c r="G43" s="3">
        <v>8690.42</v>
      </c>
      <c r="H43" s="4">
        <v>2.4389985153419342</v>
      </c>
      <c r="I43" s="3">
        <v>0</v>
      </c>
      <c r="J43" s="3">
        <v>0</v>
      </c>
      <c r="K43" s="4">
        <v>37.161251962578618</v>
      </c>
      <c r="L43" s="4">
        <v>95.882399322500007</v>
      </c>
      <c r="M43" s="4">
        <v>10.7639</v>
      </c>
      <c r="N43" s="4">
        <v>10.7639</v>
      </c>
      <c r="O43" s="4"/>
      <c r="P43" s="5"/>
      <c r="Q43" s="4">
        <v>10.000995973723247</v>
      </c>
      <c r="R43" s="4"/>
      <c r="S43" s="4">
        <v>958.91948957524721</v>
      </c>
      <c r="T43" s="4"/>
      <c r="U43" s="4">
        <v>0</v>
      </c>
    </row>
    <row r="44" spans="1:21" x14ac:dyDescent="0.2">
      <c r="A44" s="1" t="s">
        <v>548</v>
      </c>
      <c r="C44" s="2" t="s">
        <v>197</v>
      </c>
      <c r="D44" s="2" t="s">
        <v>2</v>
      </c>
      <c r="E44" s="2">
        <v>1</v>
      </c>
      <c r="F44" s="80">
        <v>313.41000000000003</v>
      </c>
      <c r="G44" s="3">
        <v>860</v>
      </c>
      <c r="H44" s="4">
        <v>2.7440094444976229</v>
      </c>
      <c r="I44" s="3">
        <v>200.61018637296894</v>
      </c>
      <c r="J44" s="3">
        <v>115.90010767472756</v>
      </c>
      <c r="K44" s="4">
        <v>18.580625981289309</v>
      </c>
      <c r="L44" s="4">
        <v>16.867569495000001</v>
      </c>
      <c r="M44" s="4">
        <v>10.7639</v>
      </c>
      <c r="N44" s="4">
        <v>10.7639</v>
      </c>
      <c r="O44" s="4"/>
      <c r="P44" s="5"/>
      <c r="Q44" s="4">
        <v>10.000995973723247</v>
      </c>
      <c r="R44" s="4"/>
      <c r="S44" s="4">
        <v>168.6924946059921</v>
      </c>
      <c r="T44" s="4"/>
      <c r="U44" s="4">
        <v>0.2538805597012247</v>
      </c>
    </row>
    <row r="45" spans="1:21" x14ac:dyDescent="0.2">
      <c r="A45" s="1" t="s">
        <v>548</v>
      </c>
      <c r="C45" s="2" t="s">
        <v>200</v>
      </c>
      <c r="D45" s="2" t="s">
        <v>2</v>
      </c>
      <c r="E45" s="2">
        <v>1</v>
      </c>
      <c r="F45" s="80">
        <v>201.98</v>
      </c>
      <c r="G45" s="3">
        <v>554.22</v>
      </c>
      <c r="H45" s="4">
        <v>2.7439350430735718</v>
      </c>
      <c r="I45" s="3">
        <v>133.74012424864594</v>
      </c>
      <c r="J45" s="3">
        <v>77.270071786248479</v>
      </c>
      <c r="K45" s="4">
        <v>18.580625981289309</v>
      </c>
      <c r="L45" s="4">
        <v>10.870462609999999</v>
      </c>
      <c r="M45" s="4">
        <v>10.7639</v>
      </c>
      <c r="N45" s="4">
        <v>10.7639</v>
      </c>
      <c r="O45" s="4"/>
      <c r="P45" s="5"/>
      <c r="Q45" s="4">
        <v>10.000995973723247</v>
      </c>
      <c r="R45" s="4"/>
      <c r="S45" s="4">
        <v>108.71545279511909</v>
      </c>
      <c r="T45" s="4"/>
      <c r="U45" s="4">
        <v>0.26263611483171928</v>
      </c>
    </row>
    <row r="46" spans="1:21" x14ac:dyDescent="0.2">
      <c r="A46" s="1" t="s">
        <v>548</v>
      </c>
      <c r="C46" s="2" t="s">
        <v>203</v>
      </c>
      <c r="D46" s="2" t="s">
        <v>2</v>
      </c>
      <c r="E46" s="2">
        <v>1</v>
      </c>
      <c r="F46" s="80">
        <v>313.42</v>
      </c>
      <c r="G46" s="3">
        <v>860.02</v>
      </c>
      <c r="H46" s="4">
        <v>2.7439857060812964</v>
      </c>
      <c r="I46" s="3">
        <v>200.61018637296894</v>
      </c>
      <c r="J46" s="3">
        <v>115.90010767472756</v>
      </c>
      <c r="K46" s="4">
        <v>18.580625981289309</v>
      </c>
      <c r="L46" s="4">
        <v>16.868107689999999</v>
      </c>
      <c r="M46" s="4">
        <v>10.7639</v>
      </c>
      <c r="N46" s="4">
        <v>10.7639</v>
      </c>
      <c r="O46" s="4"/>
      <c r="P46" s="5"/>
      <c r="Q46" s="4">
        <v>10.000995973723247</v>
      </c>
      <c r="R46" s="4"/>
      <c r="S46" s="4">
        <v>168.69787709202015</v>
      </c>
      <c r="T46" s="4"/>
      <c r="U46" s="4">
        <v>0.25387465563946565</v>
      </c>
    </row>
    <row r="47" spans="1:21" x14ac:dyDescent="0.2">
      <c r="A47" s="1" t="s">
        <v>548</v>
      </c>
      <c r="C47" s="2" t="s">
        <v>206</v>
      </c>
      <c r="D47" s="2" t="s">
        <v>2</v>
      </c>
      <c r="E47" s="2">
        <v>1</v>
      </c>
      <c r="F47" s="80">
        <v>201.98</v>
      </c>
      <c r="G47" s="3">
        <v>554.22</v>
      </c>
      <c r="H47" s="4">
        <v>2.7439350430735718</v>
      </c>
      <c r="I47" s="3">
        <v>133.74012424864594</v>
      </c>
      <c r="J47" s="3">
        <v>77.270071786248479</v>
      </c>
      <c r="K47" s="4">
        <v>18.580625981289309</v>
      </c>
      <c r="L47" s="4">
        <v>10.870462609999999</v>
      </c>
      <c r="M47" s="4">
        <v>10.7639</v>
      </c>
      <c r="N47" s="4">
        <v>10.7639</v>
      </c>
      <c r="O47" s="4"/>
      <c r="P47" s="5"/>
      <c r="Q47" s="4">
        <v>10.000995973723247</v>
      </c>
      <c r="R47" s="4"/>
      <c r="S47" s="4">
        <v>108.71545279511909</v>
      </c>
      <c r="T47" s="4"/>
      <c r="U47" s="4">
        <v>0.26263611483171928</v>
      </c>
    </row>
    <row r="48" spans="1:21" x14ac:dyDescent="0.2">
      <c r="A48" s="1" t="s">
        <v>548</v>
      </c>
      <c r="C48" s="2" t="s">
        <v>211</v>
      </c>
      <c r="D48" s="2" t="s">
        <v>2</v>
      </c>
      <c r="E48" s="2">
        <v>1</v>
      </c>
      <c r="F48" s="80">
        <v>2532.3200000000002</v>
      </c>
      <c r="G48" s="3">
        <v>6948.69</v>
      </c>
      <c r="H48" s="4">
        <v>2.7440015479876156</v>
      </c>
      <c r="I48" s="3">
        <v>0</v>
      </c>
      <c r="J48" s="3">
        <v>0</v>
      </c>
      <c r="K48" s="4">
        <v>18.580625981289309</v>
      </c>
      <c r="L48" s="4">
        <v>136.28819623999999</v>
      </c>
      <c r="M48" s="4">
        <v>10.7639</v>
      </c>
      <c r="N48" s="4">
        <v>10.7639</v>
      </c>
      <c r="O48" s="4"/>
      <c r="P48" s="5">
        <v>80.629020000000011</v>
      </c>
      <c r="Q48" s="4">
        <v>10.000995973723247</v>
      </c>
      <c r="R48" s="4"/>
      <c r="S48" s="4">
        <v>1363.0177018622437</v>
      </c>
      <c r="T48" s="4"/>
      <c r="U48" s="4">
        <v>0</v>
      </c>
    </row>
    <row r="49" spans="1:21" x14ac:dyDescent="0.2">
      <c r="A49" s="1" t="s">
        <v>548</v>
      </c>
      <c r="C49" s="2" t="s">
        <v>198</v>
      </c>
      <c r="D49" s="2" t="s">
        <v>2</v>
      </c>
      <c r="E49" s="2">
        <v>10</v>
      </c>
      <c r="F49" s="80">
        <v>313.41000000000003</v>
      </c>
      <c r="G49" s="3">
        <v>860</v>
      </c>
      <c r="H49" s="4">
        <v>2.7440094444976229</v>
      </c>
      <c r="I49" s="3">
        <v>200.61018637296894</v>
      </c>
      <c r="J49" s="3">
        <v>115.90010767472756</v>
      </c>
      <c r="K49" s="4">
        <v>18.580625981289309</v>
      </c>
      <c r="L49" s="4">
        <v>16.867569495000001</v>
      </c>
      <c r="M49" s="4">
        <v>10.7639</v>
      </c>
      <c r="N49" s="4">
        <v>10.7639</v>
      </c>
      <c r="O49" s="4"/>
      <c r="P49" s="5"/>
      <c r="Q49" s="4">
        <v>10.000995973723247</v>
      </c>
      <c r="R49" s="4"/>
      <c r="S49" s="4">
        <v>168.6924946059921</v>
      </c>
      <c r="T49" s="4"/>
      <c r="U49" s="4">
        <v>0.2538805597012247</v>
      </c>
    </row>
    <row r="50" spans="1:21" x14ac:dyDescent="0.2">
      <c r="A50" s="1" t="s">
        <v>548</v>
      </c>
      <c r="C50" s="2" t="s">
        <v>201</v>
      </c>
      <c r="D50" s="2" t="s">
        <v>2</v>
      </c>
      <c r="E50" s="2">
        <v>10</v>
      </c>
      <c r="F50" s="80">
        <v>201.98</v>
      </c>
      <c r="G50" s="3">
        <v>554.22</v>
      </c>
      <c r="H50" s="4">
        <v>2.7439350430735718</v>
      </c>
      <c r="I50" s="3">
        <v>133.74012424864594</v>
      </c>
      <c r="J50" s="3">
        <v>77.270071786248479</v>
      </c>
      <c r="K50" s="4">
        <v>18.580625981289309</v>
      </c>
      <c r="L50" s="4">
        <v>10.870462609999999</v>
      </c>
      <c r="M50" s="4">
        <v>10.7639</v>
      </c>
      <c r="N50" s="4">
        <v>10.7639</v>
      </c>
      <c r="O50" s="4"/>
      <c r="P50" s="5"/>
      <c r="Q50" s="4">
        <v>10.000995973723247</v>
      </c>
      <c r="R50" s="4"/>
      <c r="S50" s="4">
        <v>108.71545279511909</v>
      </c>
      <c r="T50" s="4"/>
      <c r="U50" s="4">
        <v>0.26263611483171928</v>
      </c>
    </row>
    <row r="51" spans="1:21" x14ac:dyDescent="0.2">
      <c r="A51" s="1" t="s">
        <v>548</v>
      </c>
      <c r="C51" s="2" t="s">
        <v>204</v>
      </c>
      <c r="D51" s="2" t="s">
        <v>2</v>
      </c>
      <c r="E51" s="2">
        <v>10</v>
      </c>
      <c r="F51" s="80">
        <v>313.42</v>
      </c>
      <c r="G51" s="3">
        <v>860.02</v>
      </c>
      <c r="H51" s="4">
        <v>2.7439857060812964</v>
      </c>
      <c r="I51" s="3">
        <v>200.61018637296894</v>
      </c>
      <c r="J51" s="3">
        <v>115.90010767472756</v>
      </c>
      <c r="K51" s="4">
        <v>18.580625981289309</v>
      </c>
      <c r="L51" s="4">
        <v>16.868107689999999</v>
      </c>
      <c r="M51" s="4">
        <v>10.7639</v>
      </c>
      <c r="N51" s="4">
        <v>10.7639</v>
      </c>
      <c r="O51" s="4"/>
      <c r="P51" s="5"/>
      <c r="Q51" s="4">
        <v>10.000995973723247</v>
      </c>
      <c r="R51" s="4"/>
      <c r="S51" s="4">
        <v>168.69787709202015</v>
      </c>
      <c r="T51" s="4"/>
      <c r="U51" s="4">
        <v>0.25387465563946565</v>
      </c>
    </row>
    <row r="52" spans="1:21" x14ac:dyDescent="0.2">
      <c r="A52" s="1" t="s">
        <v>548</v>
      </c>
      <c r="C52" s="2" t="s">
        <v>207</v>
      </c>
      <c r="D52" s="2" t="s">
        <v>2</v>
      </c>
      <c r="E52" s="2">
        <v>10</v>
      </c>
      <c r="F52" s="80">
        <v>201.98</v>
      </c>
      <c r="G52" s="3">
        <v>554.22</v>
      </c>
      <c r="H52" s="4">
        <v>2.7439350430735718</v>
      </c>
      <c r="I52" s="3">
        <v>133.74012424864594</v>
      </c>
      <c r="J52" s="3">
        <v>77.270071786248479</v>
      </c>
      <c r="K52" s="4">
        <v>18.580625981289309</v>
      </c>
      <c r="L52" s="4">
        <v>10.870462609999999</v>
      </c>
      <c r="M52" s="4">
        <v>10.7639</v>
      </c>
      <c r="N52" s="4">
        <v>10.7639</v>
      </c>
      <c r="O52" s="4"/>
      <c r="P52" s="5"/>
      <c r="Q52" s="4">
        <v>10.000995973723247</v>
      </c>
      <c r="R52" s="4"/>
      <c r="S52" s="4">
        <v>108.71545279511909</v>
      </c>
      <c r="T52" s="4"/>
      <c r="U52" s="4">
        <v>0.26263611483171928</v>
      </c>
    </row>
    <row r="53" spans="1:21" x14ac:dyDescent="0.2">
      <c r="A53" s="1" t="s">
        <v>548</v>
      </c>
      <c r="C53" s="2" t="s">
        <v>210</v>
      </c>
      <c r="D53" s="2" t="s">
        <v>2</v>
      </c>
      <c r="E53" s="2">
        <v>10</v>
      </c>
      <c r="F53" s="80">
        <v>2532.3200000000002</v>
      </c>
      <c r="G53" s="3">
        <v>6948.69</v>
      </c>
      <c r="H53" s="4">
        <v>2.7440015479876156</v>
      </c>
      <c r="I53" s="3">
        <v>0</v>
      </c>
      <c r="J53" s="3">
        <v>0</v>
      </c>
      <c r="K53" s="4">
        <v>18.580625981289309</v>
      </c>
      <c r="L53" s="4">
        <v>136.28819623999999</v>
      </c>
      <c r="M53" s="4">
        <v>10.7639</v>
      </c>
      <c r="N53" s="4">
        <v>10.7639</v>
      </c>
      <c r="O53" s="4"/>
      <c r="P53" s="5">
        <v>80.629020000000011</v>
      </c>
      <c r="Q53" s="4">
        <v>10.000995973723247</v>
      </c>
      <c r="R53" s="4"/>
      <c r="S53" s="4">
        <v>1363.0177018622437</v>
      </c>
      <c r="T53" s="4"/>
      <c r="U53" s="4">
        <v>0</v>
      </c>
    </row>
    <row r="54" spans="1:21" x14ac:dyDescent="0.2">
      <c r="A54" s="1" t="s">
        <v>548</v>
      </c>
      <c r="C54" s="2" t="s">
        <v>199</v>
      </c>
      <c r="D54" s="2" t="s">
        <v>2</v>
      </c>
      <c r="E54" s="2">
        <v>1</v>
      </c>
      <c r="F54" s="80">
        <v>313.41000000000003</v>
      </c>
      <c r="G54" s="3">
        <v>860</v>
      </c>
      <c r="H54" s="4">
        <v>2.7440094444976229</v>
      </c>
      <c r="I54" s="3">
        <v>200.61018637296894</v>
      </c>
      <c r="J54" s="3">
        <v>115.90010767472756</v>
      </c>
      <c r="K54" s="4">
        <v>18.580625981289309</v>
      </c>
      <c r="L54" s="4">
        <v>16.867569495000001</v>
      </c>
      <c r="M54" s="4">
        <v>10.7639</v>
      </c>
      <c r="N54" s="4">
        <v>10.7639</v>
      </c>
      <c r="O54" s="4"/>
      <c r="P54" s="5"/>
      <c r="Q54" s="4">
        <v>10.000995973723247</v>
      </c>
      <c r="R54" s="4"/>
      <c r="S54" s="4">
        <v>168.6924946059921</v>
      </c>
      <c r="T54" s="4"/>
      <c r="U54" s="4">
        <v>0.2538805597012247</v>
      </c>
    </row>
    <row r="55" spans="1:21" x14ac:dyDescent="0.2">
      <c r="A55" s="1" t="s">
        <v>548</v>
      </c>
      <c r="C55" s="2" t="s">
        <v>202</v>
      </c>
      <c r="D55" s="2" t="s">
        <v>2</v>
      </c>
      <c r="E55" s="2">
        <v>1</v>
      </c>
      <c r="F55" s="80">
        <v>201.98</v>
      </c>
      <c r="G55" s="3">
        <v>554.22</v>
      </c>
      <c r="H55" s="4">
        <v>2.7439350430735718</v>
      </c>
      <c r="I55" s="3">
        <v>133.74012424864594</v>
      </c>
      <c r="J55" s="3">
        <v>77.270071786248479</v>
      </c>
      <c r="K55" s="4">
        <v>18.580625981289309</v>
      </c>
      <c r="L55" s="4">
        <v>10.870462609999999</v>
      </c>
      <c r="M55" s="4">
        <v>10.7639</v>
      </c>
      <c r="N55" s="4">
        <v>10.7639</v>
      </c>
      <c r="O55" s="4"/>
      <c r="P55" s="5"/>
      <c r="Q55" s="4">
        <v>10.000995973723247</v>
      </c>
      <c r="R55" s="4"/>
      <c r="S55" s="4">
        <v>108.71545279511909</v>
      </c>
      <c r="T55" s="4"/>
      <c r="U55" s="4">
        <v>0.26263611483171928</v>
      </c>
    </row>
    <row r="56" spans="1:21" x14ac:dyDescent="0.2">
      <c r="A56" s="1" t="s">
        <v>548</v>
      </c>
      <c r="C56" s="2" t="s">
        <v>205</v>
      </c>
      <c r="D56" s="2" t="s">
        <v>2</v>
      </c>
      <c r="E56" s="2">
        <v>1</v>
      </c>
      <c r="F56" s="80">
        <v>313.42</v>
      </c>
      <c r="G56" s="3">
        <v>860.02</v>
      </c>
      <c r="H56" s="4">
        <v>2.7439857060812964</v>
      </c>
      <c r="I56" s="3">
        <v>200.61018637296894</v>
      </c>
      <c r="J56" s="3">
        <v>115.90010767472756</v>
      </c>
      <c r="K56" s="4">
        <v>18.580625981289309</v>
      </c>
      <c r="L56" s="4">
        <v>16.868107689999999</v>
      </c>
      <c r="M56" s="4">
        <v>10.7639</v>
      </c>
      <c r="N56" s="4">
        <v>10.7639</v>
      </c>
      <c r="O56" s="4"/>
      <c r="P56" s="5"/>
      <c r="Q56" s="4">
        <v>10.000995973723247</v>
      </c>
      <c r="R56" s="4"/>
      <c r="S56" s="4">
        <v>168.69787709202015</v>
      </c>
      <c r="T56" s="4"/>
      <c r="U56" s="4">
        <v>0.25387465563946565</v>
      </c>
    </row>
    <row r="57" spans="1:21" x14ac:dyDescent="0.2">
      <c r="A57" s="1" t="s">
        <v>548</v>
      </c>
      <c r="C57" s="2" t="s">
        <v>208</v>
      </c>
      <c r="D57" s="2" t="s">
        <v>2</v>
      </c>
      <c r="E57" s="2">
        <v>1</v>
      </c>
      <c r="F57" s="80">
        <v>201.98</v>
      </c>
      <c r="G57" s="3">
        <v>554.22</v>
      </c>
      <c r="H57" s="4">
        <v>2.7439350430735718</v>
      </c>
      <c r="I57" s="3">
        <v>133.74012424864594</v>
      </c>
      <c r="J57" s="3">
        <v>77.270071786248479</v>
      </c>
      <c r="K57" s="4">
        <v>18.580625981289309</v>
      </c>
      <c r="L57" s="4">
        <v>10.870462609999999</v>
      </c>
      <c r="M57" s="4">
        <v>10.7639</v>
      </c>
      <c r="N57" s="4">
        <v>10.7639</v>
      </c>
      <c r="O57" s="4"/>
      <c r="P57" s="5"/>
      <c r="Q57" s="4">
        <v>10.000995973723247</v>
      </c>
      <c r="R57" s="4"/>
      <c r="S57" s="4">
        <v>108.71545279511909</v>
      </c>
      <c r="T57" s="4"/>
      <c r="U57" s="4">
        <v>0.26263611483171928</v>
      </c>
    </row>
    <row r="58" spans="1:21" x14ac:dyDescent="0.2">
      <c r="A58" s="1" t="s">
        <v>548</v>
      </c>
      <c r="C58" s="2" t="s">
        <v>209</v>
      </c>
      <c r="D58" s="2" t="s">
        <v>2</v>
      </c>
      <c r="E58" s="2">
        <v>1</v>
      </c>
      <c r="F58" s="80">
        <v>2532.3200000000002</v>
      </c>
      <c r="G58" s="3">
        <v>6948.69</v>
      </c>
      <c r="H58" s="4">
        <v>2.7440015479876156</v>
      </c>
      <c r="I58" s="3">
        <v>0</v>
      </c>
      <c r="J58" s="3">
        <v>0</v>
      </c>
      <c r="K58" s="4">
        <v>18.580625981289309</v>
      </c>
      <c r="L58" s="4">
        <v>136.28819623999999</v>
      </c>
      <c r="M58" s="4">
        <v>10.7639</v>
      </c>
      <c r="N58" s="4">
        <v>10.7639</v>
      </c>
      <c r="O58" s="4"/>
      <c r="P58" s="5">
        <v>80.629020000000011</v>
      </c>
      <c r="Q58" s="4">
        <v>10.000995973723247</v>
      </c>
      <c r="R58" s="4"/>
      <c r="S58" s="4">
        <v>1363.0177018622437</v>
      </c>
      <c r="T58" s="4"/>
      <c r="U58" s="4">
        <v>0</v>
      </c>
    </row>
    <row r="59" spans="1:21" x14ac:dyDescent="0.2">
      <c r="A59" s="1" t="s">
        <v>548</v>
      </c>
      <c r="C59" s="41" t="s">
        <v>214</v>
      </c>
      <c r="D59" s="41" t="s">
        <v>62</v>
      </c>
      <c r="E59" s="2">
        <v>1</v>
      </c>
      <c r="F59" s="80">
        <v>3563.11</v>
      </c>
      <c r="G59" s="3">
        <v>4344.1400000000003</v>
      </c>
      <c r="H59" s="4">
        <v>1.2191989582134708</v>
      </c>
      <c r="I59" s="3">
        <v>297.11027602448928</v>
      </c>
      <c r="J59" s="3"/>
      <c r="K59" s="4"/>
      <c r="L59" s="4"/>
      <c r="M59" s="4"/>
      <c r="N59" s="4"/>
      <c r="O59" s="4"/>
      <c r="P59" s="5"/>
      <c r="Q59" s="4"/>
      <c r="R59" s="4"/>
      <c r="S59" s="4"/>
      <c r="T59" s="4"/>
      <c r="U59" s="4">
        <v>7.4436985457847077E-2</v>
      </c>
    </row>
    <row r="60" spans="1:21" x14ac:dyDescent="0.2">
      <c r="A60" s="1" t="s">
        <v>548</v>
      </c>
      <c r="C60" s="41" t="s">
        <v>213</v>
      </c>
      <c r="D60" s="41" t="s">
        <v>62</v>
      </c>
      <c r="E60" s="2">
        <v>10</v>
      </c>
      <c r="F60" s="80">
        <v>3563.11</v>
      </c>
      <c r="G60" s="3">
        <v>4344.1400000000003</v>
      </c>
      <c r="H60" s="4">
        <v>1.2191989582134708</v>
      </c>
      <c r="I60" s="3">
        <v>297.11027602448928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7.4436985457847077E-2</v>
      </c>
    </row>
    <row r="61" spans="1:21" x14ac:dyDescent="0.2">
      <c r="A61" s="1" t="s">
        <v>548</v>
      </c>
      <c r="C61" s="41" t="s">
        <v>212</v>
      </c>
      <c r="D61" s="41" t="s">
        <v>62</v>
      </c>
      <c r="E61" s="2">
        <v>1</v>
      </c>
      <c r="F61" s="80">
        <v>3563.11</v>
      </c>
      <c r="G61" s="3">
        <v>4344.1400000000003</v>
      </c>
      <c r="H61" s="4">
        <v>1.2191989582134708</v>
      </c>
      <c r="I61" s="3">
        <v>297.11027602448928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0.96712629531143224</v>
      </c>
    </row>
    <row r="62" spans="1:21" x14ac:dyDescent="0.15">
      <c r="A62" s="1" t="s">
        <v>548</v>
      </c>
      <c r="B62" s="23" t="s">
        <v>222</v>
      </c>
      <c r="C62" s="23" t="s">
        <v>137</v>
      </c>
      <c r="D62" s="24"/>
      <c r="E62" s="24"/>
      <c r="F62" s="29">
        <f>SUMPRODUCT($E43:$E58,F43:F58)</f>
        <v>46320.430000000008</v>
      </c>
      <c r="G62" s="29">
        <f>SUMPRODUCT($E43:$E61,G43:G61)</f>
        <v>178145.90000000002</v>
      </c>
      <c r="H62" s="24"/>
      <c r="I62" s="29">
        <f>SUMPRODUCT($E43:$E61,I43:I61)</f>
        <v>11589.730767212628</v>
      </c>
      <c r="J62" s="29">
        <f>SUMPRODUCT($E43:$E58,J43:J58)</f>
        <v>4636.0843070634237</v>
      </c>
      <c r="K62" s="24"/>
      <c r="L62" s="29">
        <f>SUMPRODUCT($E43:$E58,L43:L58)</f>
        <v>2397.0599830624997</v>
      </c>
      <c r="M62" s="24">
        <f>SUMPRODUCT($E$43:$E$61,$F$43:$F$61,M43:M61)/$F$62</f>
        <v>10.7639</v>
      </c>
      <c r="N62" s="24">
        <f>SUMPRODUCT($E$43:$E$61,$F$43:$F$61,N43:N61)/$F$62</f>
        <v>10.7639</v>
      </c>
      <c r="O62" s="24">
        <f>SUMPRODUCT($E$43:$E$61,$F$43:$F$61,O43:O61)/$F$62</f>
        <v>0</v>
      </c>
      <c r="P62" s="29">
        <f>SUMPRODUCT($E43:$E58,P43:P58)</f>
        <v>967.54824000000008</v>
      </c>
      <c r="Q62" s="1">
        <f>SUMPRODUCT(Q43:Q58,L43:L58,E43:E58)/L62</f>
        <v>10.000995973723251</v>
      </c>
      <c r="S62" s="29">
        <f>SUMPRODUCT($E43:$E58,S43:S58)</f>
        <v>23972.987239381182</v>
      </c>
      <c r="U62" s="24">
        <f>SUMPRODUCT($E43:$E58,$F43:$F58,U43:U58)/$F62</f>
        <v>6.8712467237606434E-2</v>
      </c>
    </row>
    <row r="63" spans="1:21" x14ac:dyDescent="0.15">
      <c r="C63" s="25"/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</sheetData>
  <autoFilter ref="A2:U6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521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defaultColWidth="9.33203125" defaultRowHeight="11.25" x14ac:dyDescent="0.15"/>
  <cols>
    <col min="1" max="1" width="9.33203125" style="53"/>
    <col min="2" max="2" width="11.6640625" style="53" customWidth="1"/>
    <col min="3" max="3" width="2.5" style="60" customWidth="1"/>
    <col min="4" max="4" width="30.5" style="59" customWidth="1"/>
    <col min="5" max="20" width="17" style="53" customWidth="1"/>
    <col min="21" max="16384" width="9.33203125" style="53"/>
  </cols>
  <sheetData>
    <row r="1" spans="1:20" ht="20.25" x14ac:dyDescent="0.15">
      <c r="A1" s="53">
        <v>3</v>
      </c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s="55" customFormat="1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idden="1" x14ac:dyDescent="0.15">
      <c r="A3" s="53" t="s">
        <v>546</v>
      </c>
      <c r="C3" s="46" t="s">
        <v>6</v>
      </c>
      <c r="D3" s="47"/>
      <c r="E3" s="55"/>
    </row>
    <row r="4" spans="1:20" x14ac:dyDescent="0.15">
      <c r="A4" s="53" t="s">
        <v>546</v>
      </c>
      <c r="B4" s="83" t="s">
        <v>601</v>
      </c>
      <c r="C4" s="48"/>
      <c r="D4" s="49" t="s">
        <v>8</v>
      </c>
      <c r="E4" s="75" t="s">
        <v>9</v>
      </c>
      <c r="F4" s="75" t="s">
        <v>10</v>
      </c>
      <c r="G4" s="75" t="s">
        <v>11</v>
      </c>
      <c r="H4" s="75" t="s">
        <v>12</v>
      </c>
      <c r="I4" s="75" t="s">
        <v>275</v>
      </c>
      <c r="J4" s="75" t="s">
        <v>13</v>
      </c>
      <c r="K4" s="75" t="s">
        <v>14</v>
      </c>
      <c r="L4" s="75" t="s">
        <v>15</v>
      </c>
      <c r="M4" s="75" t="s">
        <v>16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>
        <v>7</v>
      </c>
      <c r="T4" s="75">
        <v>8</v>
      </c>
    </row>
    <row r="5" spans="1:20" hidden="1" x14ac:dyDescent="0.15">
      <c r="A5" s="53" t="s">
        <v>546</v>
      </c>
      <c r="C5" s="48"/>
      <c r="D5" s="49" t="s">
        <v>22</v>
      </c>
      <c r="E5" s="56" t="s">
        <v>23</v>
      </c>
      <c r="F5" s="57" t="s">
        <v>23</v>
      </c>
      <c r="G5" s="57" t="s">
        <v>23</v>
      </c>
      <c r="H5" s="57" t="s">
        <v>23</v>
      </c>
      <c r="I5" s="57" t="s">
        <v>23</v>
      </c>
      <c r="J5" s="57" t="s">
        <v>23</v>
      </c>
      <c r="K5" s="57" t="s">
        <v>23</v>
      </c>
      <c r="L5" s="57" t="s">
        <v>23</v>
      </c>
      <c r="M5" s="57" t="s">
        <v>23</v>
      </c>
      <c r="N5" s="57" t="s">
        <v>23</v>
      </c>
      <c r="O5" s="57" t="s">
        <v>23</v>
      </c>
      <c r="P5" s="57" t="s">
        <v>23</v>
      </c>
      <c r="Q5" s="57" t="s">
        <v>23</v>
      </c>
      <c r="R5" s="57" t="s">
        <v>23</v>
      </c>
      <c r="S5" s="57" t="s">
        <v>23</v>
      </c>
      <c r="T5" s="57" t="s">
        <v>23</v>
      </c>
    </row>
    <row r="6" spans="1:20" hidden="1" x14ac:dyDescent="0.15">
      <c r="A6" s="53" t="s">
        <v>546</v>
      </c>
      <c r="C6" s="48"/>
      <c r="D6" s="49"/>
      <c r="E6" s="76"/>
      <c r="F6" s="77"/>
      <c r="G6" s="77"/>
      <c r="H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</row>
    <row r="7" spans="1:20" hidden="1" x14ac:dyDescent="0.15">
      <c r="A7" s="53" t="s">
        <v>546</v>
      </c>
      <c r="C7" s="46" t="s">
        <v>35</v>
      </c>
      <c r="D7" s="47"/>
      <c r="E7" s="55"/>
      <c r="J7" s="74"/>
    </row>
    <row r="8" spans="1:20" hidden="1" x14ac:dyDescent="0.15">
      <c r="A8" s="53" t="s">
        <v>546</v>
      </c>
      <c r="C8" s="48"/>
      <c r="D8" s="46" t="s">
        <v>36</v>
      </c>
      <c r="E8" s="55"/>
    </row>
    <row r="9" spans="1:20" x14ac:dyDescent="0.15">
      <c r="A9" s="53" t="s">
        <v>546</v>
      </c>
      <c r="B9" s="83" t="s">
        <v>602</v>
      </c>
      <c r="C9" s="48"/>
      <c r="D9" s="49" t="s">
        <v>37</v>
      </c>
      <c r="E9" s="56" t="s">
        <v>632</v>
      </c>
      <c r="F9" s="56" t="s">
        <v>632</v>
      </c>
      <c r="G9" s="56" t="s">
        <v>632</v>
      </c>
      <c r="H9" s="56" t="s">
        <v>632</v>
      </c>
      <c r="I9" s="56" t="s">
        <v>632</v>
      </c>
      <c r="J9" s="56" t="s">
        <v>632</v>
      </c>
      <c r="K9" s="56" t="s">
        <v>632</v>
      </c>
      <c r="L9" s="56" t="s">
        <v>632</v>
      </c>
      <c r="M9" s="56" t="s">
        <v>632</v>
      </c>
      <c r="N9" s="56" t="s">
        <v>632</v>
      </c>
      <c r="O9" s="56" t="s">
        <v>632</v>
      </c>
      <c r="P9" s="56" t="s">
        <v>632</v>
      </c>
      <c r="Q9" s="56" t="s">
        <v>632</v>
      </c>
      <c r="R9" s="56" t="s">
        <v>632</v>
      </c>
      <c r="S9" s="56" t="s">
        <v>632</v>
      </c>
      <c r="T9" s="56" t="s">
        <v>632</v>
      </c>
    </row>
    <row r="10" spans="1:20" x14ac:dyDescent="0.15">
      <c r="A10" s="53" t="s">
        <v>546</v>
      </c>
      <c r="B10" s="83" t="s">
        <v>603</v>
      </c>
      <c r="C10" s="48"/>
      <c r="D10" s="49" t="s">
        <v>317</v>
      </c>
      <c r="E10" s="56">
        <v>0.76569678407350683</v>
      </c>
      <c r="F10" s="56">
        <v>0.76569678407350683</v>
      </c>
      <c r="G10" s="56">
        <v>0.76569678407350683</v>
      </c>
      <c r="H10" s="56">
        <v>0.78247261345852892</v>
      </c>
      <c r="I10" s="56">
        <v>0.76569678407350683</v>
      </c>
      <c r="J10" s="56">
        <v>0.76569678407350683</v>
      </c>
      <c r="K10" s="56">
        <v>0.78616352201257855</v>
      </c>
      <c r="L10" s="56">
        <v>0.98911968348170143</v>
      </c>
      <c r="M10" s="56">
        <v>0.95693779904306231</v>
      </c>
      <c r="N10" s="56">
        <v>1.0060362173038229</v>
      </c>
      <c r="O10" s="56">
        <v>1.1286681715575622</v>
      </c>
      <c r="P10" s="56">
        <v>1.0940919037199124</v>
      </c>
      <c r="Q10" s="56">
        <v>1.2150668286755772</v>
      </c>
      <c r="R10" s="56">
        <v>1.2150668286755772</v>
      </c>
      <c r="S10" s="56">
        <v>1.2953367875647668</v>
      </c>
      <c r="T10" s="56">
        <v>1.4084507042253522</v>
      </c>
    </row>
    <row r="11" spans="1:20" hidden="1" x14ac:dyDescent="0.15">
      <c r="A11" s="53" t="s">
        <v>546</v>
      </c>
      <c r="C11" s="48"/>
      <c r="D11" s="46" t="s">
        <v>389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idden="1" x14ac:dyDescent="0.15">
      <c r="A12" s="53" t="s">
        <v>546</v>
      </c>
      <c r="C12" s="48"/>
      <c r="D12" s="49" t="s">
        <v>37</v>
      </c>
      <c r="E12" s="56" t="s">
        <v>390</v>
      </c>
      <c r="F12" s="56" t="s">
        <v>390</v>
      </c>
      <c r="G12" s="56" t="s">
        <v>390</v>
      </c>
      <c r="H12" s="56" t="s">
        <v>390</v>
      </c>
      <c r="I12" s="56" t="s">
        <v>390</v>
      </c>
      <c r="J12" s="56" t="s">
        <v>390</v>
      </c>
      <c r="K12" s="56" t="s">
        <v>390</v>
      </c>
      <c r="L12" s="56" t="s">
        <v>390</v>
      </c>
      <c r="M12" s="56" t="s">
        <v>390</v>
      </c>
      <c r="N12" s="56" t="s">
        <v>390</v>
      </c>
      <c r="O12" s="56" t="s">
        <v>390</v>
      </c>
      <c r="P12" s="56" t="s">
        <v>390</v>
      </c>
      <c r="Q12" s="56" t="s">
        <v>390</v>
      </c>
      <c r="R12" s="56" t="s">
        <v>390</v>
      </c>
      <c r="S12" s="56" t="s">
        <v>390</v>
      </c>
      <c r="T12" s="56" t="s">
        <v>390</v>
      </c>
    </row>
    <row r="13" spans="1:20" hidden="1" x14ac:dyDescent="0.15">
      <c r="A13" s="53" t="s">
        <v>546</v>
      </c>
      <c r="C13" s="48"/>
      <c r="D13" s="49" t="s">
        <v>317</v>
      </c>
      <c r="E13" s="56">
        <v>0.30674846625766872</v>
      </c>
      <c r="F13" s="56">
        <v>0.30674846625766872</v>
      </c>
      <c r="G13" s="56">
        <v>0.30674846625766872</v>
      </c>
      <c r="H13" s="56">
        <v>0.30674846625766872</v>
      </c>
      <c r="I13" s="56">
        <v>0.30674846625766872</v>
      </c>
      <c r="J13" s="56">
        <v>0.30674846625766872</v>
      </c>
      <c r="K13" s="56">
        <v>0.30674846625766872</v>
      </c>
      <c r="L13" s="56">
        <v>0.30674846625766872</v>
      </c>
      <c r="M13" s="56">
        <v>0.30674846625766872</v>
      </c>
      <c r="N13" s="56">
        <v>0.30674846625766872</v>
      </c>
      <c r="O13" s="56">
        <v>0.30674846625766872</v>
      </c>
      <c r="P13" s="56">
        <v>0.30674846625766872</v>
      </c>
      <c r="Q13" s="56">
        <v>0.30674846625766872</v>
      </c>
      <c r="R13" s="56">
        <v>0.30674846625766872</v>
      </c>
      <c r="S13" s="56">
        <v>0.30674846625766872</v>
      </c>
      <c r="T13" s="56">
        <v>0.30674846625766872</v>
      </c>
    </row>
    <row r="14" spans="1:20" hidden="1" x14ac:dyDescent="0.15">
      <c r="A14" s="53" t="s">
        <v>546</v>
      </c>
      <c r="C14" s="48"/>
      <c r="D14" s="46" t="s">
        <v>39</v>
      </c>
      <c r="E14" s="55"/>
    </row>
    <row r="15" spans="1:20" x14ac:dyDescent="0.15">
      <c r="A15" s="53" t="s">
        <v>546</v>
      </c>
      <c r="B15" s="83" t="s">
        <v>604</v>
      </c>
      <c r="C15" s="48"/>
      <c r="D15" s="50" t="s">
        <v>37</v>
      </c>
      <c r="E15" s="56" t="s">
        <v>258</v>
      </c>
      <c r="F15" s="56" t="s">
        <v>258</v>
      </c>
      <c r="G15" s="56" t="s">
        <v>258</v>
      </c>
      <c r="H15" s="56" t="s">
        <v>258</v>
      </c>
      <c r="I15" s="56" t="s">
        <v>258</v>
      </c>
      <c r="J15" s="56" t="s">
        <v>258</v>
      </c>
      <c r="K15" s="56" t="s">
        <v>258</v>
      </c>
      <c r="L15" s="56" t="s">
        <v>258</v>
      </c>
      <c r="M15" s="56" t="s">
        <v>258</v>
      </c>
      <c r="N15" s="56" t="s">
        <v>258</v>
      </c>
      <c r="O15" s="56" t="s">
        <v>258</v>
      </c>
      <c r="P15" s="56" t="s">
        <v>258</v>
      </c>
      <c r="Q15" s="56" t="s">
        <v>258</v>
      </c>
      <c r="R15" s="56" t="s">
        <v>258</v>
      </c>
      <c r="S15" s="56" t="s">
        <v>258</v>
      </c>
      <c r="T15" s="56" t="s">
        <v>258</v>
      </c>
    </row>
    <row r="16" spans="1:20" x14ac:dyDescent="0.15">
      <c r="A16" s="53" t="s">
        <v>546</v>
      </c>
      <c r="B16" s="83" t="s">
        <v>605</v>
      </c>
      <c r="C16" s="48"/>
      <c r="D16" s="49" t="s">
        <v>317</v>
      </c>
      <c r="E16" s="56">
        <v>1.7574692442882252</v>
      </c>
      <c r="F16" s="56">
        <v>1.7574692442882252</v>
      </c>
      <c r="G16" s="56">
        <v>1.7574692442882252</v>
      </c>
      <c r="H16" s="56">
        <v>1.7574692442882252</v>
      </c>
      <c r="I16" s="56">
        <v>1.7574692442882252</v>
      </c>
      <c r="J16" s="56">
        <v>1.7574692442882252</v>
      </c>
      <c r="K16" s="56">
        <v>1.7574692442882252</v>
      </c>
      <c r="L16" s="56">
        <v>2.0449897750511248</v>
      </c>
      <c r="M16" s="56">
        <v>1.9762845849802371</v>
      </c>
      <c r="N16" s="56">
        <v>2.0703933747412009</v>
      </c>
      <c r="O16" s="56">
        <v>2.5</v>
      </c>
      <c r="P16" s="56">
        <v>2.3696682464454977</v>
      </c>
      <c r="Q16" s="56">
        <v>2.9850746268656714</v>
      </c>
      <c r="R16" s="56">
        <v>2.9850746268656714</v>
      </c>
      <c r="S16" s="56">
        <v>2.9325513196480935</v>
      </c>
      <c r="T16" s="56">
        <v>2.9850746268656714</v>
      </c>
    </row>
    <row r="17" spans="1:21" hidden="1" x14ac:dyDescent="0.15">
      <c r="A17" s="53" t="s">
        <v>546</v>
      </c>
      <c r="C17" s="48"/>
      <c r="D17" s="46" t="s">
        <v>41</v>
      </c>
      <c r="E17" s="55"/>
    </row>
    <row r="18" spans="1:21" x14ac:dyDescent="0.15">
      <c r="A18" s="53" t="s">
        <v>546</v>
      </c>
      <c r="B18" s="83" t="s">
        <v>606</v>
      </c>
      <c r="C18" s="48"/>
      <c r="D18" s="49" t="s">
        <v>318</v>
      </c>
      <c r="E18" s="56">
        <v>5.835</v>
      </c>
      <c r="F18" s="56">
        <v>5.835</v>
      </c>
      <c r="G18" s="56">
        <v>5.835</v>
      </c>
      <c r="H18" s="56">
        <v>5.835</v>
      </c>
      <c r="I18" s="56">
        <v>5.835</v>
      </c>
      <c r="J18" s="56">
        <v>5.835</v>
      </c>
      <c r="K18" s="56">
        <v>5.835</v>
      </c>
      <c r="L18" s="56">
        <v>5.835</v>
      </c>
      <c r="M18" s="56">
        <v>5.835</v>
      </c>
      <c r="N18" s="56">
        <v>5.835</v>
      </c>
      <c r="O18" s="56">
        <v>3.5249999999999999</v>
      </c>
      <c r="P18" s="56">
        <v>3.5249999999999999</v>
      </c>
      <c r="Q18" s="56">
        <v>3.5249999999999999</v>
      </c>
      <c r="R18" s="56">
        <v>3.5249999999999999</v>
      </c>
      <c r="S18" s="56">
        <v>3.5249999999999999</v>
      </c>
      <c r="T18" s="56">
        <v>3.5249999999999999</v>
      </c>
    </row>
    <row r="19" spans="1:21" x14ac:dyDescent="0.15">
      <c r="A19" s="53" t="s">
        <v>546</v>
      </c>
      <c r="B19" s="83" t="s">
        <v>42</v>
      </c>
      <c r="C19" s="48"/>
      <c r="D19" s="49" t="s">
        <v>42</v>
      </c>
      <c r="E19" s="56">
        <v>0.54</v>
      </c>
      <c r="F19" s="56">
        <v>0.54</v>
      </c>
      <c r="G19" s="56">
        <v>0.54</v>
      </c>
      <c r="H19" s="56">
        <v>0.54</v>
      </c>
      <c r="I19" s="56">
        <v>0.54</v>
      </c>
      <c r="J19" s="56">
        <v>0.54</v>
      </c>
      <c r="K19" s="56">
        <v>0.54</v>
      </c>
      <c r="L19" s="56">
        <v>0.54</v>
      </c>
      <c r="M19" s="56">
        <v>0.54</v>
      </c>
      <c r="N19" s="56">
        <v>0.54</v>
      </c>
      <c r="O19" s="56">
        <v>0.40699999999999997</v>
      </c>
      <c r="P19" s="56">
        <v>0.40699999999999997</v>
      </c>
      <c r="Q19" s="56">
        <v>0.40699999999999997</v>
      </c>
      <c r="R19" s="56">
        <v>0.40699999999999997</v>
      </c>
      <c r="S19" s="56">
        <v>0.40699999999999997</v>
      </c>
      <c r="T19" s="56">
        <v>0.40699999999999997</v>
      </c>
    </row>
    <row r="20" spans="1:21" hidden="1" x14ac:dyDescent="0.15">
      <c r="A20" s="53" t="s">
        <v>546</v>
      </c>
      <c r="C20" s="48"/>
      <c r="D20" s="49" t="s">
        <v>43</v>
      </c>
      <c r="E20" s="56">
        <v>0.38400000000000001</v>
      </c>
      <c r="F20" s="56">
        <v>0.38400000000000001</v>
      </c>
      <c r="G20" s="56">
        <v>0.38400000000000001</v>
      </c>
      <c r="H20" s="56">
        <v>0.38400000000000001</v>
      </c>
      <c r="I20" s="56">
        <v>0.38400000000000001</v>
      </c>
      <c r="J20" s="56">
        <v>0.38400000000000001</v>
      </c>
      <c r="K20" s="56">
        <v>0.38400000000000001</v>
      </c>
      <c r="L20" s="56">
        <v>0.38400000000000001</v>
      </c>
      <c r="M20" s="56">
        <v>0.38400000000000001</v>
      </c>
      <c r="N20" s="56">
        <v>0.38400000000000001</v>
      </c>
      <c r="O20" s="56">
        <v>0.316</v>
      </c>
      <c r="P20" s="56">
        <v>0.316</v>
      </c>
      <c r="Q20" s="56">
        <v>0.316</v>
      </c>
      <c r="R20" s="56">
        <v>0.316</v>
      </c>
      <c r="S20" s="56">
        <v>0.316</v>
      </c>
      <c r="T20" s="56">
        <v>0.316</v>
      </c>
    </row>
    <row r="21" spans="1:21" hidden="1" x14ac:dyDescent="0.15">
      <c r="A21" s="53" t="s">
        <v>546</v>
      </c>
      <c r="C21" s="48"/>
      <c r="D21" s="46" t="s">
        <v>44</v>
      </c>
      <c r="E21" s="55"/>
    </row>
    <row r="22" spans="1:21" hidden="1" x14ac:dyDescent="0.15">
      <c r="A22" s="53" t="s">
        <v>546</v>
      </c>
      <c r="C22" s="48"/>
      <c r="D22" s="49" t="s">
        <v>318</v>
      </c>
      <c r="E22" s="56" t="s">
        <v>229</v>
      </c>
      <c r="F22" s="56" t="s">
        <v>229</v>
      </c>
      <c r="G22" s="56" t="s">
        <v>229</v>
      </c>
      <c r="H22" s="56" t="s">
        <v>229</v>
      </c>
      <c r="I22" s="56" t="s">
        <v>229</v>
      </c>
      <c r="J22" s="56" t="s">
        <v>229</v>
      </c>
      <c r="K22" s="56" t="s">
        <v>229</v>
      </c>
      <c r="L22" s="56" t="s">
        <v>229</v>
      </c>
      <c r="M22" s="56" t="s">
        <v>229</v>
      </c>
      <c r="N22" s="56" t="s">
        <v>229</v>
      </c>
      <c r="O22" s="56" t="s">
        <v>229</v>
      </c>
      <c r="P22" s="56" t="s">
        <v>229</v>
      </c>
      <c r="Q22" s="56" t="s">
        <v>229</v>
      </c>
      <c r="R22" s="56" t="s">
        <v>229</v>
      </c>
      <c r="S22" s="56" t="s">
        <v>229</v>
      </c>
      <c r="T22" s="56" t="s">
        <v>229</v>
      </c>
    </row>
    <row r="23" spans="1:21" hidden="1" x14ac:dyDescent="0.15">
      <c r="A23" s="53" t="s">
        <v>546</v>
      </c>
      <c r="C23" s="48"/>
      <c r="D23" s="49" t="s">
        <v>42</v>
      </c>
      <c r="E23" s="56" t="s">
        <v>229</v>
      </c>
      <c r="F23" s="56" t="s">
        <v>229</v>
      </c>
      <c r="G23" s="56" t="s">
        <v>229</v>
      </c>
      <c r="H23" s="56" t="s">
        <v>229</v>
      </c>
      <c r="I23" s="56" t="s">
        <v>229</v>
      </c>
      <c r="J23" s="56" t="s">
        <v>229</v>
      </c>
      <c r="K23" s="56" t="s">
        <v>229</v>
      </c>
      <c r="L23" s="56" t="s">
        <v>229</v>
      </c>
      <c r="M23" s="56" t="s">
        <v>229</v>
      </c>
      <c r="N23" s="56" t="s">
        <v>229</v>
      </c>
      <c r="O23" s="56" t="s">
        <v>229</v>
      </c>
      <c r="P23" s="56" t="s">
        <v>229</v>
      </c>
      <c r="Q23" s="56" t="s">
        <v>229</v>
      </c>
      <c r="R23" s="56" t="s">
        <v>229</v>
      </c>
      <c r="S23" s="56" t="s">
        <v>229</v>
      </c>
      <c r="T23" s="56" t="s">
        <v>229</v>
      </c>
    </row>
    <row r="24" spans="1:21" hidden="1" x14ac:dyDescent="0.15">
      <c r="A24" s="53" t="s">
        <v>546</v>
      </c>
      <c r="C24" s="48"/>
      <c r="D24" s="49" t="s">
        <v>43</v>
      </c>
      <c r="E24" s="56" t="s">
        <v>229</v>
      </c>
      <c r="F24" s="56" t="s">
        <v>229</v>
      </c>
      <c r="G24" s="56" t="s">
        <v>229</v>
      </c>
      <c r="H24" s="56" t="s">
        <v>229</v>
      </c>
      <c r="I24" s="56" t="s">
        <v>229</v>
      </c>
      <c r="J24" s="56" t="s">
        <v>229</v>
      </c>
      <c r="K24" s="56" t="s">
        <v>229</v>
      </c>
      <c r="L24" s="56" t="s">
        <v>229</v>
      </c>
      <c r="M24" s="56" t="s">
        <v>229</v>
      </c>
      <c r="N24" s="56" t="s">
        <v>229</v>
      </c>
      <c r="O24" s="56" t="s">
        <v>229</v>
      </c>
      <c r="P24" s="56" t="s">
        <v>229</v>
      </c>
      <c r="Q24" s="56" t="s">
        <v>229</v>
      </c>
      <c r="R24" s="56" t="s">
        <v>229</v>
      </c>
      <c r="S24" s="56" t="s">
        <v>229</v>
      </c>
      <c r="T24" s="56" t="s">
        <v>229</v>
      </c>
    </row>
    <row r="25" spans="1:21" hidden="1" x14ac:dyDescent="0.15">
      <c r="A25" s="53" t="s">
        <v>546</v>
      </c>
      <c r="C25" s="48"/>
      <c r="D25" s="46" t="s">
        <v>45</v>
      </c>
      <c r="E25" s="55"/>
    </row>
    <row r="26" spans="1:21" hidden="1" x14ac:dyDescent="0.15">
      <c r="A26" s="53" t="s">
        <v>546</v>
      </c>
      <c r="C26" s="48"/>
      <c r="D26" s="49" t="s">
        <v>46</v>
      </c>
      <c r="E26" s="56" t="s">
        <v>196</v>
      </c>
      <c r="F26" s="56" t="s">
        <v>196</v>
      </c>
      <c r="G26" s="56" t="s">
        <v>196</v>
      </c>
      <c r="H26" s="56" t="s">
        <v>196</v>
      </c>
      <c r="I26" s="56" t="s">
        <v>196</v>
      </c>
      <c r="J26" s="56" t="s">
        <v>196</v>
      </c>
      <c r="K26" s="56" t="s">
        <v>196</v>
      </c>
      <c r="L26" s="56" t="s">
        <v>196</v>
      </c>
      <c r="M26" s="56" t="s">
        <v>196</v>
      </c>
      <c r="N26" s="56" t="s">
        <v>196</v>
      </c>
      <c r="O26" s="56" t="s">
        <v>196</v>
      </c>
      <c r="P26" s="56" t="s">
        <v>196</v>
      </c>
      <c r="Q26" s="56" t="s">
        <v>196</v>
      </c>
      <c r="R26" s="56" t="s">
        <v>196</v>
      </c>
      <c r="S26" s="56" t="s">
        <v>196</v>
      </c>
      <c r="T26" s="56" t="s">
        <v>196</v>
      </c>
    </row>
    <row r="27" spans="1:21" hidden="1" x14ac:dyDescent="0.15">
      <c r="A27" s="53" t="s">
        <v>546</v>
      </c>
      <c r="C27" s="48"/>
      <c r="D27" s="49" t="s">
        <v>47</v>
      </c>
      <c r="E27" s="56" t="s">
        <v>257</v>
      </c>
      <c r="F27" s="56" t="s">
        <v>257</v>
      </c>
      <c r="G27" s="56" t="s">
        <v>257</v>
      </c>
      <c r="H27" s="56" t="s">
        <v>257</v>
      </c>
      <c r="I27" s="56" t="s">
        <v>257</v>
      </c>
      <c r="J27" s="56" t="s">
        <v>257</v>
      </c>
      <c r="K27" s="56" t="s">
        <v>257</v>
      </c>
      <c r="L27" s="56" t="s">
        <v>257</v>
      </c>
      <c r="M27" s="56" t="s">
        <v>257</v>
      </c>
      <c r="N27" s="56" t="s">
        <v>257</v>
      </c>
      <c r="O27" s="56" t="s">
        <v>257</v>
      </c>
      <c r="P27" s="56" t="s">
        <v>257</v>
      </c>
      <c r="Q27" s="56" t="s">
        <v>257</v>
      </c>
      <c r="R27" s="56" t="s">
        <v>257</v>
      </c>
      <c r="S27" s="56" t="s">
        <v>257</v>
      </c>
      <c r="T27" s="56" t="s">
        <v>257</v>
      </c>
    </row>
    <row r="28" spans="1:21" hidden="1" x14ac:dyDescent="0.15">
      <c r="A28" s="53" t="s">
        <v>546</v>
      </c>
      <c r="C28" s="48"/>
      <c r="D28" s="49" t="s">
        <v>317</v>
      </c>
      <c r="E28" s="56">
        <v>0.53705692803437166</v>
      </c>
      <c r="F28" s="56">
        <v>0.53705692803437166</v>
      </c>
      <c r="G28" s="56">
        <v>0.53705692803437166</v>
      </c>
      <c r="H28" s="56">
        <v>0.53705692803437166</v>
      </c>
      <c r="I28" s="56">
        <v>0.53705692803437166</v>
      </c>
      <c r="J28" s="56">
        <v>0.53705692803437166</v>
      </c>
      <c r="K28" s="56">
        <v>0.53705692803437166</v>
      </c>
      <c r="L28" s="56">
        <v>0.53705692803437166</v>
      </c>
      <c r="M28" s="56">
        <v>0.53705692803437166</v>
      </c>
      <c r="N28" s="56">
        <v>0.53705692803437166</v>
      </c>
      <c r="O28" s="56">
        <v>0.53705692803437166</v>
      </c>
      <c r="P28" s="56">
        <v>0.53705692803437166</v>
      </c>
      <c r="Q28" s="56">
        <v>0.53705692803437166</v>
      </c>
      <c r="R28" s="56">
        <v>0.53705692803437166</v>
      </c>
      <c r="S28" s="56">
        <v>0.53705692803437166</v>
      </c>
      <c r="T28" s="56">
        <v>0.53705692803437166</v>
      </c>
      <c r="U28" s="56"/>
    </row>
    <row r="29" spans="1:21" hidden="1" x14ac:dyDescent="0.15">
      <c r="A29" s="53" t="s">
        <v>546</v>
      </c>
      <c r="C29" s="46" t="s">
        <v>53</v>
      </c>
      <c r="D29" s="47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idden="1" x14ac:dyDescent="0.15">
      <c r="A30" s="53" t="s">
        <v>546</v>
      </c>
      <c r="C30" s="48"/>
      <c r="D30" s="46" t="s">
        <v>58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x14ac:dyDescent="0.15">
      <c r="A31" s="53" t="s">
        <v>546</v>
      </c>
      <c r="B31" s="83" t="s">
        <v>53</v>
      </c>
      <c r="C31" s="48"/>
      <c r="D31" s="49" t="s">
        <v>230</v>
      </c>
      <c r="E31" s="56">
        <f>SUM(E32:E33)</f>
        <v>3891.3742000000002</v>
      </c>
      <c r="F31" s="56">
        <f t="shared" ref="F31:T31" si="0">SUM(F32:F33)</f>
        <v>3811.3163</v>
      </c>
      <c r="G31" s="56">
        <f t="shared" si="0"/>
        <v>3744.9443200000001</v>
      </c>
      <c r="H31" s="56">
        <f t="shared" si="0"/>
        <v>3752.94346</v>
      </c>
      <c r="I31" s="56">
        <f t="shared" si="0"/>
        <v>3227.93462</v>
      </c>
      <c r="J31" s="56">
        <f t="shared" si="0"/>
        <v>3390.2373600000001</v>
      </c>
      <c r="K31" s="56">
        <f t="shared" si="0"/>
        <v>2895.39032</v>
      </c>
      <c r="L31" s="56">
        <f t="shared" si="0"/>
        <v>3750.8079200000002</v>
      </c>
      <c r="M31" s="56">
        <f t="shared" si="0"/>
        <v>2890.3882000000003</v>
      </c>
      <c r="N31" s="56">
        <f t="shared" si="0"/>
        <v>3088.8612000000003</v>
      </c>
      <c r="O31" s="56">
        <f t="shared" si="0"/>
        <v>3338.58286</v>
      </c>
      <c r="P31" s="56">
        <f t="shared" si="0"/>
        <v>2506.04288</v>
      </c>
      <c r="Q31" s="56">
        <f t="shared" si="0"/>
        <v>3306.56826</v>
      </c>
      <c r="R31" s="56">
        <f t="shared" si="0"/>
        <v>2467.4200599999999</v>
      </c>
      <c r="S31" s="56">
        <f t="shared" si="0"/>
        <v>2864.4499000000001</v>
      </c>
      <c r="T31" s="56">
        <f t="shared" si="0"/>
        <v>2546.9974200000001</v>
      </c>
    </row>
    <row r="32" spans="1:21" hidden="1" x14ac:dyDescent="0.15">
      <c r="A32" s="53" t="s">
        <v>546</v>
      </c>
      <c r="C32" s="48"/>
      <c r="D32" s="49" t="s">
        <v>301</v>
      </c>
      <c r="E32" s="56">
        <v>1945.6871000000001</v>
      </c>
      <c r="F32" s="56">
        <v>1905.65815</v>
      </c>
      <c r="G32" s="56">
        <v>1872.47216</v>
      </c>
      <c r="H32" s="56">
        <v>1876.47173</v>
      </c>
      <c r="I32" s="56">
        <v>1613.96731</v>
      </c>
      <c r="J32" s="56">
        <v>1695.11868</v>
      </c>
      <c r="K32" s="56">
        <v>1447.69516</v>
      </c>
      <c r="L32" s="56">
        <v>1875.4039600000001</v>
      </c>
      <c r="M32" s="56">
        <v>1445.1941000000002</v>
      </c>
      <c r="N32" s="56">
        <v>1544.4306000000001</v>
      </c>
      <c r="O32" s="56">
        <v>1669.29143</v>
      </c>
      <c r="P32" s="56">
        <v>1253.02144</v>
      </c>
      <c r="Q32" s="56">
        <v>1653.28413</v>
      </c>
      <c r="R32" s="56">
        <v>1233.71003</v>
      </c>
      <c r="S32" s="56">
        <v>1432.22495</v>
      </c>
      <c r="T32" s="56">
        <v>1273.4987100000001</v>
      </c>
    </row>
    <row r="33" spans="1:20" hidden="1" x14ac:dyDescent="0.15">
      <c r="A33" s="53" t="s">
        <v>546</v>
      </c>
      <c r="C33" s="48"/>
      <c r="D33" s="49" t="s">
        <v>302</v>
      </c>
      <c r="E33" s="56">
        <v>1945.6871000000001</v>
      </c>
      <c r="F33" s="56">
        <v>1905.65815</v>
      </c>
      <c r="G33" s="56">
        <v>1872.47216</v>
      </c>
      <c r="H33" s="56">
        <v>1876.47173</v>
      </c>
      <c r="I33" s="56">
        <v>1613.96731</v>
      </c>
      <c r="J33" s="56">
        <v>1695.11868</v>
      </c>
      <c r="K33" s="56">
        <v>1447.69516</v>
      </c>
      <c r="L33" s="56">
        <v>1875.4039600000001</v>
      </c>
      <c r="M33" s="56">
        <v>1445.1941000000002</v>
      </c>
      <c r="N33" s="56">
        <v>1544.4306000000001</v>
      </c>
      <c r="O33" s="56">
        <v>1669.29143</v>
      </c>
      <c r="P33" s="56">
        <v>1253.02144</v>
      </c>
      <c r="Q33" s="56">
        <v>1653.28413</v>
      </c>
      <c r="R33" s="56">
        <v>1233.71003</v>
      </c>
      <c r="S33" s="56">
        <v>1432.22495</v>
      </c>
      <c r="T33" s="56">
        <v>1273.4987100000001</v>
      </c>
    </row>
    <row r="34" spans="1:20" hidden="1" x14ac:dyDescent="0.15">
      <c r="A34" s="53" t="s">
        <v>546</v>
      </c>
      <c r="C34" s="48"/>
      <c r="D34" s="49" t="s">
        <v>231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x14ac:dyDescent="0.15">
      <c r="A35" s="53" t="s">
        <v>546</v>
      </c>
      <c r="B35" s="83" t="s">
        <v>607</v>
      </c>
      <c r="C35" s="48"/>
      <c r="D35" s="49" t="s">
        <v>264</v>
      </c>
      <c r="E35" s="56">
        <v>3200.15065</v>
      </c>
      <c r="F35" s="56">
        <v>3579.1921299999999</v>
      </c>
      <c r="G35" s="56">
        <v>3484.4358900000002</v>
      </c>
      <c r="H35" s="56">
        <v>3731.1429199999998</v>
      </c>
      <c r="I35" s="56">
        <v>3160.4301700000001</v>
      </c>
      <c r="J35" s="56">
        <v>3550.4316800000001</v>
      </c>
      <c r="K35" s="56">
        <v>3283.8731400000001</v>
      </c>
      <c r="L35" s="56">
        <v>3929.9825599999999</v>
      </c>
      <c r="M35" s="56">
        <v>3430.4350400000003</v>
      </c>
      <c r="N35" s="56">
        <v>3668.9932100000001</v>
      </c>
      <c r="O35" s="56">
        <v>3902.74035</v>
      </c>
      <c r="P35" s="56">
        <v>3388.22192</v>
      </c>
      <c r="Q35" s="56">
        <v>4089.5019100000004</v>
      </c>
      <c r="R35" s="56">
        <v>3805.6804100000004</v>
      </c>
      <c r="S35" s="56">
        <v>4065.4518900000003</v>
      </c>
      <c r="T35" s="56">
        <v>4775.9897300000002</v>
      </c>
    </row>
    <row r="36" spans="1:20" hidden="1" x14ac:dyDescent="0.15">
      <c r="A36" s="53" t="s">
        <v>546</v>
      </c>
      <c r="C36" s="48"/>
      <c r="D36" s="46" t="s">
        <v>59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idden="1" x14ac:dyDescent="0.15">
      <c r="A37" s="53" t="s">
        <v>546</v>
      </c>
      <c r="C37" s="48"/>
      <c r="D37" s="49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idden="1" x14ac:dyDescent="0.15">
      <c r="A38" s="53" t="s">
        <v>546</v>
      </c>
      <c r="C38" s="48"/>
      <c r="D38" s="49" t="s">
        <v>301</v>
      </c>
      <c r="E38" s="68">
        <v>5.1100000000000003</v>
      </c>
      <c r="F38" s="68">
        <v>5.1100000000000003</v>
      </c>
      <c r="G38" s="68">
        <v>5.1100000000000003</v>
      </c>
      <c r="H38" s="68">
        <v>5.1100000000000003</v>
      </c>
      <c r="I38" s="68">
        <v>5.1100000000000003</v>
      </c>
      <c r="J38" s="68">
        <v>5.1100000000000003</v>
      </c>
      <c r="K38" s="68">
        <v>5.1100000000000003</v>
      </c>
      <c r="L38" s="68">
        <v>5.1100000000000003</v>
      </c>
      <c r="M38" s="68">
        <v>5.1100000000000003</v>
      </c>
      <c r="N38" s="68">
        <v>5.1100000000000003</v>
      </c>
      <c r="O38" s="68">
        <v>5.1100000000000003</v>
      </c>
      <c r="P38" s="68">
        <v>5.1100000000000003</v>
      </c>
      <c r="Q38" s="68">
        <v>5.1100000000000003</v>
      </c>
      <c r="R38" s="68">
        <v>5.1100000000000003</v>
      </c>
      <c r="S38" s="68">
        <v>5.1100000000000003</v>
      </c>
      <c r="T38" s="68">
        <v>5.1100000000000003</v>
      </c>
    </row>
    <row r="39" spans="1:20" x14ac:dyDescent="0.15">
      <c r="A39" s="53" t="s">
        <v>546</v>
      </c>
      <c r="B39" s="83" t="s">
        <v>608</v>
      </c>
      <c r="C39" s="48"/>
      <c r="D39" s="49" t="s">
        <v>302</v>
      </c>
      <c r="E39" s="68">
        <v>5.1100000000000003</v>
      </c>
      <c r="F39" s="68">
        <v>5.1100000000000003</v>
      </c>
      <c r="G39" s="68">
        <v>5.1100000000000003</v>
      </c>
      <c r="H39" s="68">
        <v>5.1100000000000003</v>
      </c>
      <c r="I39" s="68">
        <v>5.1100000000000003</v>
      </c>
      <c r="J39" s="68">
        <v>5.1100000000000003</v>
      </c>
      <c r="K39" s="68">
        <v>5.1100000000000003</v>
      </c>
      <c r="L39" s="68">
        <v>5.1100000000000003</v>
      </c>
      <c r="M39" s="68">
        <v>5.1100000000000003</v>
      </c>
      <c r="N39" s="68">
        <v>5.1100000000000003</v>
      </c>
      <c r="O39" s="68">
        <v>5.1100000000000003</v>
      </c>
      <c r="P39" s="68">
        <v>5.1100000000000003</v>
      </c>
      <c r="Q39" s="68">
        <v>5.1100000000000003</v>
      </c>
      <c r="R39" s="68">
        <v>5.1100000000000003</v>
      </c>
      <c r="S39" s="68">
        <v>5.1100000000000003</v>
      </c>
      <c r="T39" s="68">
        <v>5.1100000000000003</v>
      </c>
    </row>
    <row r="40" spans="1:20" x14ac:dyDescent="0.15">
      <c r="A40" s="53" t="s">
        <v>546</v>
      </c>
      <c r="B40" s="83" t="s">
        <v>609</v>
      </c>
      <c r="C40" s="48"/>
      <c r="D40" s="49" t="s">
        <v>61</v>
      </c>
      <c r="E40" s="70">
        <v>0.76</v>
      </c>
      <c r="F40" s="70">
        <v>0.76</v>
      </c>
      <c r="G40" s="70">
        <v>0.76</v>
      </c>
      <c r="H40" s="70">
        <v>0.76</v>
      </c>
      <c r="I40" s="70">
        <v>0.76</v>
      </c>
      <c r="J40" s="70">
        <v>0.76</v>
      </c>
      <c r="K40" s="70">
        <v>0.76</v>
      </c>
      <c r="L40" s="70">
        <v>0.76</v>
      </c>
      <c r="M40" s="70">
        <v>0.76</v>
      </c>
      <c r="N40" s="70">
        <v>0.76</v>
      </c>
      <c r="O40" s="70">
        <v>0.76</v>
      </c>
      <c r="P40" s="70">
        <v>0.76</v>
      </c>
      <c r="Q40" s="70">
        <v>0.76</v>
      </c>
      <c r="R40" s="70">
        <v>0.76</v>
      </c>
      <c r="S40" s="70">
        <v>0.76</v>
      </c>
      <c r="T40" s="70">
        <v>0.76</v>
      </c>
    </row>
    <row r="41" spans="1:20" hidden="1" x14ac:dyDescent="0.15">
      <c r="A41" s="53" t="s">
        <v>546</v>
      </c>
      <c r="C41" s="48"/>
      <c r="D41" s="46" t="s">
        <v>260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idden="1" x14ac:dyDescent="0.15">
      <c r="A42" s="53" t="s">
        <v>546</v>
      </c>
      <c r="C42" s="48"/>
      <c r="D42" s="49" t="s">
        <v>266</v>
      </c>
      <c r="E42" s="56" t="s">
        <v>261</v>
      </c>
      <c r="F42" s="56" t="s">
        <v>261</v>
      </c>
      <c r="G42" s="56" t="s">
        <v>262</v>
      </c>
      <c r="H42" s="56" t="s">
        <v>261</v>
      </c>
      <c r="I42" s="56" t="s">
        <v>262</v>
      </c>
      <c r="J42" s="56" t="s">
        <v>262</v>
      </c>
      <c r="K42" s="56" t="s">
        <v>262</v>
      </c>
      <c r="L42" s="56" t="s">
        <v>261</v>
      </c>
      <c r="M42" s="56" t="s">
        <v>262</v>
      </c>
      <c r="N42" s="56" t="s">
        <v>262</v>
      </c>
      <c r="O42" s="56" t="s">
        <v>262</v>
      </c>
      <c r="P42" s="56" t="s">
        <v>262</v>
      </c>
      <c r="Q42" s="56" t="s">
        <v>262</v>
      </c>
      <c r="R42" s="56" t="s">
        <v>262</v>
      </c>
      <c r="S42" s="56" t="s">
        <v>262</v>
      </c>
      <c r="T42" s="56" t="s">
        <v>262</v>
      </c>
    </row>
    <row r="43" spans="1:20" hidden="1" x14ac:dyDescent="0.15">
      <c r="A43" s="53" t="s">
        <v>546</v>
      </c>
      <c r="C43" s="48"/>
      <c r="D43" s="49" t="s">
        <v>267</v>
      </c>
      <c r="E43" s="56" t="s">
        <v>261</v>
      </c>
      <c r="F43" s="56" t="s">
        <v>261</v>
      </c>
      <c r="G43" s="56" t="s">
        <v>262</v>
      </c>
      <c r="H43" s="56" t="s">
        <v>261</v>
      </c>
      <c r="I43" s="56" t="s">
        <v>262</v>
      </c>
      <c r="J43" s="56" t="s">
        <v>262</v>
      </c>
      <c r="K43" s="56" t="s">
        <v>262</v>
      </c>
      <c r="L43" s="56" t="s">
        <v>261</v>
      </c>
      <c r="M43" s="56" t="s">
        <v>262</v>
      </c>
      <c r="N43" s="56" t="s">
        <v>262</v>
      </c>
      <c r="O43" s="56" t="s">
        <v>262</v>
      </c>
      <c r="P43" s="56" t="s">
        <v>262</v>
      </c>
      <c r="Q43" s="56" t="s">
        <v>262</v>
      </c>
      <c r="R43" s="56" t="s">
        <v>262</v>
      </c>
      <c r="S43" s="56" t="s">
        <v>262</v>
      </c>
      <c r="T43" s="56" t="s">
        <v>262</v>
      </c>
    </row>
    <row r="44" spans="1:20" hidden="1" x14ac:dyDescent="0.15">
      <c r="A44" s="53" t="s">
        <v>546</v>
      </c>
      <c r="C44" s="48"/>
      <c r="D44" s="49" t="s">
        <v>268</v>
      </c>
      <c r="E44" s="56" t="s">
        <v>261</v>
      </c>
      <c r="F44" s="56" t="s">
        <v>261</v>
      </c>
      <c r="G44" s="56" t="s">
        <v>262</v>
      </c>
      <c r="H44" s="56" t="s">
        <v>261</v>
      </c>
      <c r="I44" s="56" t="s">
        <v>262</v>
      </c>
      <c r="J44" s="56" t="s">
        <v>262</v>
      </c>
      <c r="K44" s="56" t="s">
        <v>262</v>
      </c>
      <c r="L44" s="56" t="s">
        <v>261</v>
      </c>
      <c r="M44" s="56" t="s">
        <v>262</v>
      </c>
      <c r="N44" s="56" t="s">
        <v>262</v>
      </c>
      <c r="O44" s="56" t="s">
        <v>262</v>
      </c>
      <c r="P44" s="56" t="s">
        <v>262</v>
      </c>
      <c r="Q44" s="56" t="s">
        <v>262</v>
      </c>
      <c r="R44" s="56" t="s">
        <v>262</v>
      </c>
      <c r="S44" s="56" t="s">
        <v>262</v>
      </c>
      <c r="T44" s="56" t="s">
        <v>262</v>
      </c>
    </row>
    <row r="45" spans="1:20" hidden="1" x14ac:dyDescent="0.15">
      <c r="A45" s="53" t="s">
        <v>546</v>
      </c>
      <c r="C45" s="48"/>
      <c r="D45" s="49" t="s">
        <v>265</v>
      </c>
      <c r="E45" s="56" t="s">
        <v>261</v>
      </c>
      <c r="F45" s="56" t="s">
        <v>261</v>
      </c>
      <c r="G45" s="56" t="s">
        <v>262</v>
      </c>
      <c r="H45" s="56" t="s">
        <v>261</v>
      </c>
      <c r="I45" s="56" t="s">
        <v>262</v>
      </c>
      <c r="J45" s="56" t="s">
        <v>262</v>
      </c>
      <c r="K45" s="56" t="s">
        <v>262</v>
      </c>
      <c r="L45" s="56" t="s">
        <v>261</v>
      </c>
      <c r="M45" s="56" t="s">
        <v>262</v>
      </c>
      <c r="N45" s="56" t="s">
        <v>262</v>
      </c>
      <c r="O45" s="56" t="s">
        <v>262</v>
      </c>
      <c r="P45" s="56" t="s">
        <v>262</v>
      </c>
      <c r="Q45" s="56" t="s">
        <v>262</v>
      </c>
      <c r="R45" s="56" t="s">
        <v>262</v>
      </c>
      <c r="S45" s="56" t="s">
        <v>262</v>
      </c>
      <c r="T45" s="56" t="s">
        <v>262</v>
      </c>
    </row>
    <row r="46" spans="1:20" x14ac:dyDescent="0.15">
      <c r="A46" s="53" t="s">
        <v>546</v>
      </c>
      <c r="B46" s="88" t="s">
        <v>633</v>
      </c>
      <c r="C46" s="48"/>
      <c r="D46" s="46" t="s">
        <v>319</v>
      </c>
      <c r="E46" s="56">
        <f>SUM(E47:E50)</f>
        <v>250.97</v>
      </c>
      <c r="F46" s="56">
        <f t="shared" ref="F46:T46" si="1">SUM(F47:F50)</f>
        <v>256.3</v>
      </c>
      <c r="G46" s="56">
        <f t="shared" si="1"/>
        <v>277.51</v>
      </c>
      <c r="H46" s="56">
        <f t="shared" si="1"/>
        <v>265.88</v>
      </c>
      <c r="I46" s="56">
        <f t="shared" si="1"/>
        <v>247.51</v>
      </c>
      <c r="J46" s="56">
        <f t="shared" si="1"/>
        <v>282.04999999999995</v>
      </c>
      <c r="K46" s="56">
        <f t="shared" si="1"/>
        <v>246.57999999999998</v>
      </c>
      <c r="L46" s="56">
        <f t="shared" si="1"/>
        <v>260.64999999999998</v>
      </c>
      <c r="M46" s="56">
        <f t="shared" si="1"/>
        <v>287.92</v>
      </c>
      <c r="N46" s="56">
        <f t="shared" si="1"/>
        <v>261.26</v>
      </c>
      <c r="O46" s="56">
        <f t="shared" si="1"/>
        <v>231.86999999999998</v>
      </c>
      <c r="P46" s="56">
        <f t="shared" si="1"/>
        <v>251.31</v>
      </c>
      <c r="Q46" s="56">
        <f t="shared" si="1"/>
        <v>234.26</v>
      </c>
      <c r="R46" s="56">
        <f t="shared" si="1"/>
        <v>245.89</v>
      </c>
      <c r="S46" s="56">
        <f t="shared" si="1"/>
        <v>229.77</v>
      </c>
      <c r="T46" s="56">
        <f t="shared" si="1"/>
        <v>232.89000000000001</v>
      </c>
    </row>
    <row r="47" spans="1:20" hidden="1" x14ac:dyDescent="0.15">
      <c r="A47" s="53" t="s">
        <v>546</v>
      </c>
      <c r="C47" s="48"/>
      <c r="D47" s="49" t="s">
        <v>266</v>
      </c>
      <c r="E47" s="56">
        <v>19.53</v>
      </c>
      <c r="F47" s="56">
        <v>19.89</v>
      </c>
      <c r="G47" s="56">
        <v>21.37</v>
      </c>
      <c r="H47" s="56">
        <v>20.63</v>
      </c>
      <c r="I47" s="56">
        <v>19.38</v>
      </c>
      <c r="J47" s="56">
        <v>21.84</v>
      </c>
      <c r="K47" s="56">
        <v>19.329999999999998</v>
      </c>
      <c r="L47" s="56">
        <v>20.350000000000001</v>
      </c>
      <c r="M47" s="56">
        <v>22.52</v>
      </c>
      <c r="N47" s="56">
        <v>20.36</v>
      </c>
      <c r="O47" s="56">
        <v>17.86</v>
      </c>
      <c r="P47" s="56">
        <v>19.43</v>
      </c>
      <c r="Q47" s="56">
        <v>18.07</v>
      </c>
      <c r="R47" s="56">
        <v>18.989999999999998</v>
      </c>
      <c r="S47" s="56">
        <v>17.71</v>
      </c>
      <c r="T47" s="56">
        <v>17.84</v>
      </c>
    </row>
    <row r="48" spans="1:20" hidden="1" x14ac:dyDescent="0.15">
      <c r="A48" s="53" t="s">
        <v>546</v>
      </c>
      <c r="C48" s="46"/>
      <c r="D48" s="49" t="s">
        <v>267</v>
      </c>
      <c r="E48" s="56">
        <v>201.34</v>
      </c>
      <c r="F48" s="56">
        <v>205.59</v>
      </c>
      <c r="G48" s="56">
        <v>224.24</v>
      </c>
      <c r="H48" s="56">
        <v>213.69</v>
      </c>
      <c r="I48" s="56">
        <v>199.6</v>
      </c>
      <c r="J48" s="56">
        <v>228.73</v>
      </c>
      <c r="K48" s="56">
        <v>201.49</v>
      </c>
      <c r="L48" s="56">
        <v>210.46</v>
      </c>
      <c r="M48" s="56">
        <v>233.07</v>
      </c>
      <c r="N48" s="56">
        <v>212.85</v>
      </c>
      <c r="O48" s="56">
        <v>187.23</v>
      </c>
      <c r="P48" s="56">
        <v>203.69</v>
      </c>
      <c r="Q48" s="56">
        <v>189.27</v>
      </c>
      <c r="R48" s="56">
        <v>200.2</v>
      </c>
      <c r="S48" s="56">
        <v>187.3</v>
      </c>
      <c r="T48" s="56">
        <v>191.47</v>
      </c>
    </row>
    <row r="49" spans="1:20" hidden="1" x14ac:dyDescent="0.15">
      <c r="A49" s="53" t="s">
        <v>546</v>
      </c>
      <c r="C49" s="48"/>
      <c r="D49" s="49" t="s">
        <v>268</v>
      </c>
      <c r="E49" s="56">
        <v>20.58</v>
      </c>
      <c r="F49" s="56">
        <v>21.42</v>
      </c>
      <c r="G49" s="56">
        <v>23.78</v>
      </c>
      <c r="H49" s="56">
        <v>22.08</v>
      </c>
      <c r="I49" s="56">
        <v>19.399999999999999</v>
      </c>
      <c r="J49" s="56">
        <v>23.4</v>
      </c>
      <c r="K49" s="56">
        <v>18.72</v>
      </c>
      <c r="L49" s="56">
        <v>20.83</v>
      </c>
      <c r="M49" s="56">
        <v>22.65</v>
      </c>
      <c r="N49" s="56">
        <v>20.2</v>
      </c>
      <c r="O49" s="56">
        <v>17.850000000000001</v>
      </c>
      <c r="P49" s="56">
        <v>18.62</v>
      </c>
      <c r="Q49" s="56">
        <v>18.010000000000002</v>
      </c>
      <c r="R49" s="56">
        <v>17.75</v>
      </c>
      <c r="S49" s="56">
        <v>16.809999999999999</v>
      </c>
      <c r="T49" s="56">
        <v>16.8</v>
      </c>
    </row>
    <row r="50" spans="1:20" hidden="1" x14ac:dyDescent="0.15">
      <c r="A50" s="53" t="s">
        <v>546</v>
      </c>
      <c r="C50" s="48"/>
      <c r="D50" s="49" t="s">
        <v>265</v>
      </c>
      <c r="E50" s="56">
        <v>9.52</v>
      </c>
      <c r="F50" s="56">
        <v>9.4</v>
      </c>
      <c r="G50" s="56">
        <v>8.1199999999999992</v>
      </c>
      <c r="H50" s="56">
        <v>9.48</v>
      </c>
      <c r="I50" s="56">
        <v>9.1300000000000008</v>
      </c>
      <c r="J50" s="56">
        <v>8.08</v>
      </c>
      <c r="K50" s="56">
        <v>7.04</v>
      </c>
      <c r="L50" s="56">
        <v>9.01</v>
      </c>
      <c r="M50" s="56">
        <v>9.68</v>
      </c>
      <c r="N50" s="56">
        <v>7.85</v>
      </c>
      <c r="O50" s="56">
        <v>8.93</v>
      </c>
      <c r="P50" s="56">
        <v>9.57</v>
      </c>
      <c r="Q50" s="56">
        <v>8.91</v>
      </c>
      <c r="R50" s="56">
        <v>8.9499999999999993</v>
      </c>
      <c r="S50" s="56">
        <v>7.95</v>
      </c>
      <c r="T50" s="56">
        <v>6.78</v>
      </c>
    </row>
    <row r="51" spans="1:20" hidden="1" x14ac:dyDescent="0.15">
      <c r="A51" s="53" t="s">
        <v>546</v>
      </c>
      <c r="C51" s="64" t="s">
        <v>71</v>
      </c>
      <c r="D51" s="47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idden="1" x14ac:dyDescent="0.15">
      <c r="A52" s="53" t="s">
        <v>546</v>
      </c>
      <c r="C52" s="48"/>
      <c r="D52" s="46" t="s">
        <v>72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idden="1" x14ac:dyDescent="0.15">
      <c r="A53" s="53" t="s">
        <v>546</v>
      </c>
      <c r="C53" s="48"/>
      <c r="D53" s="49" t="s">
        <v>232</v>
      </c>
      <c r="E53" s="69">
        <v>7.924012454398012E-2</v>
      </c>
      <c r="F53" s="69">
        <v>0.10193848241029092</v>
      </c>
      <c r="G53" s="69">
        <v>7.2059133656259558E-2</v>
      </c>
      <c r="H53" s="69">
        <v>9.4641005905757261E-2</v>
      </c>
      <c r="I53" s="69">
        <v>5.1424481607769378E-2</v>
      </c>
      <c r="J53" s="69">
        <v>9.2973813025880578E-2</v>
      </c>
      <c r="K53" s="69">
        <v>0.14707648097224418</v>
      </c>
      <c r="L53" s="69">
        <v>6.4037505714546944E-2</v>
      </c>
      <c r="M53" s="69">
        <v>3.6954767544172269E-2</v>
      </c>
      <c r="N53" s="69">
        <v>7.1106935751788072E-2</v>
      </c>
      <c r="O53" s="69">
        <v>9.0613283682083642E-2</v>
      </c>
      <c r="P53" s="69">
        <v>3.6956851704613394E-2</v>
      </c>
      <c r="Q53" s="69">
        <v>5.9143769903979591E-2</v>
      </c>
      <c r="R53" s="69">
        <v>7.5628585942848298E-2</v>
      </c>
      <c r="S53" s="69">
        <v>5.9270967696678473E-2</v>
      </c>
      <c r="T53" s="69">
        <v>9.675429415929622E-2</v>
      </c>
    </row>
    <row r="54" spans="1:20" hidden="1" x14ac:dyDescent="0.15">
      <c r="A54" s="53" t="s">
        <v>546</v>
      </c>
      <c r="C54" s="48"/>
      <c r="D54" s="49" t="s">
        <v>320</v>
      </c>
      <c r="E54" s="56">
        <v>16.98</v>
      </c>
      <c r="F54" s="56">
        <v>20.56</v>
      </c>
      <c r="G54" s="56">
        <v>14</v>
      </c>
      <c r="H54" s="56">
        <v>18.02</v>
      </c>
      <c r="I54" s="56">
        <v>8.8699999999999992</v>
      </c>
      <c r="J54" s="56">
        <v>16.25</v>
      </c>
      <c r="K54" s="56">
        <v>21.93</v>
      </c>
      <c r="L54" s="56">
        <v>11.76</v>
      </c>
      <c r="M54" s="56">
        <v>5.69</v>
      </c>
      <c r="N54" s="56">
        <v>10.25</v>
      </c>
      <c r="O54" s="56">
        <v>13.77</v>
      </c>
      <c r="P54" s="56">
        <v>5.28</v>
      </c>
      <c r="Q54" s="56">
        <v>8.84</v>
      </c>
      <c r="R54" s="56">
        <v>10.43</v>
      </c>
      <c r="S54" s="56">
        <v>8.11</v>
      </c>
      <c r="T54" s="56">
        <v>12.77</v>
      </c>
    </row>
    <row r="55" spans="1:20" hidden="1" x14ac:dyDescent="0.15">
      <c r="A55" s="53" t="s">
        <v>546</v>
      </c>
      <c r="C55" s="48"/>
      <c r="D55" s="46" t="s">
        <v>73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idden="1" x14ac:dyDescent="0.15">
      <c r="A56" s="53" t="s">
        <v>546</v>
      </c>
      <c r="C56" s="48"/>
      <c r="D56" s="49" t="s">
        <v>233</v>
      </c>
      <c r="E56" s="69">
        <v>1.1360448089032069E-2</v>
      </c>
      <c r="F56" s="69">
        <v>8.0626130871484757E-3</v>
      </c>
      <c r="G56" s="69">
        <v>8.246940068465802E-3</v>
      </c>
      <c r="H56" s="69">
        <v>9.6432615715823459E-3</v>
      </c>
      <c r="I56" s="69">
        <v>8.5593857670042146E-3</v>
      </c>
      <c r="J56" s="69">
        <v>7.6821535258441206E-3</v>
      </c>
      <c r="K56" s="69">
        <v>8.5423162926332348E-3</v>
      </c>
      <c r="L56" s="69">
        <v>9.6904424706105718E-3</v>
      </c>
      <c r="M56" s="69">
        <v>6.8832731229597384E-3</v>
      </c>
      <c r="N56" s="69">
        <v>8.4151434938894657E-3</v>
      </c>
      <c r="O56" s="69">
        <v>8.2874118296647238E-3</v>
      </c>
      <c r="P56" s="69">
        <v>6.8839220014716707E-3</v>
      </c>
      <c r="Q56" s="69">
        <v>7.8897908357860643E-3</v>
      </c>
      <c r="R56" s="69">
        <v>8.0119700120441124E-3</v>
      </c>
      <c r="S56" s="69">
        <v>7.8687508649986932E-3</v>
      </c>
      <c r="T56" s="69">
        <v>4.1128511746114345E-3</v>
      </c>
    </row>
    <row r="57" spans="1:20" hidden="1" x14ac:dyDescent="0.15">
      <c r="A57" s="53" t="s">
        <v>546</v>
      </c>
      <c r="C57" s="46"/>
      <c r="D57" s="49" t="s">
        <v>320</v>
      </c>
      <c r="E57" s="56">
        <v>0.13</v>
      </c>
      <c r="F57" s="56">
        <v>0.43</v>
      </c>
      <c r="G57" s="56">
        <v>0.33</v>
      </c>
      <c r="H57" s="56">
        <v>0.97</v>
      </c>
      <c r="I57" s="56">
        <v>0.32</v>
      </c>
      <c r="J57" s="56">
        <v>0.44</v>
      </c>
      <c r="K57" s="56">
        <v>0.66</v>
      </c>
      <c r="L57" s="56">
        <v>1.63</v>
      </c>
      <c r="M57" s="56">
        <v>0.68</v>
      </c>
      <c r="N57" s="56">
        <v>1.48</v>
      </c>
      <c r="O57" s="56">
        <v>1.47</v>
      </c>
      <c r="P57" s="56">
        <v>0.78</v>
      </c>
      <c r="Q57" s="56">
        <v>1.96</v>
      </c>
      <c r="R57" s="56">
        <v>1.47</v>
      </c>
      <c r="S57" s="56">
        <v>2.4300000000000002</v>
      </c>
      <c r="T57" s="56">
        <v>2.27</v>
      </c>
    </row>
    <row r="58" spans="1:20" hidden="1" x14ac:dyDescent="0.15">
      <c r="A58" s="53" t="s">
        <v>546</v>
      </c>
      <c r="C58" s="48"/>
      <c r="D58" s="46" t="s">
        <v>74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idden="1" x14ac:dyDescent="0.15">
      <c r="A59" s="53" t="s">
        <v>546</v>
      </c>
      <c r="C59" s="48"/>
      <c r="D59" s="49" t="s">
        <v>321</v>
      </c>
      <c r="E59" s="56">
        <v>17.11</v>
      </c>
      <c r="F59" s="56">
        <v>20.99</v>
      </c>
      <c r="G59" s="56">
        <v>14.33</v>
      </c>
      <c r="H59" s="56">
        <v>18.989999999999998</v>
      </c>
      <c r="I59" s="56">
        <v>9.19</v>
      </c>
      <c r="J59" s="56">
        <v>16.690000000000001</v>
      </c>
      <c r="K59" s="56">
        <v>22.59</v>
      </c>
      <c r="L59" s="56">
        <v>13.39</v>
      </c>
      <c r="M59" s="56">
        <v>6.37</v>
      </c>
      <c r="N59" s="56">
        <v>11.73</v>
      </c>
      <c r="O59" s="56">
        <v>15.24</v>
      </c>
      <c r="P59" s="56">
        <v>6.06</v>
      </c>
      <c r="Q59" s="56">
        <v>10.8</v>
      </c>
      <c r="R59" s="56">
        <v>11.9</v>
      </c>
      <c r="S59" s="56">
        <v>10.54</v>
      </c>
      <c r="T59" s="56">
        <v>15.03</v>
      </c>
    </row>
    <row r="60" spans="1:20" hidden="1" x14ac:dyDescent="0.15">
      <c r="A60" s="53" t="s">
        <v>546</v>
      </c>
      <c r="C60" s="64" t="s">
        <v>75</v>
      </c>
      <c r="D60" s="47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idden="1" x14ac:dyDescent="0.15">
      <c r="A61" s="53" t="s">
        <v>546</v>
      </c>
      <c r="C61" s="48"/>
      <c r="D61" s="46" t="s">
        <v>76</v>
      </c>
    </row>
    <row r="62" spans="1:20" hidden="1" x14ac:dyDescent="0.15">
      <c r="A62" s="53" t="s">
        <v>546</v>
      </c>
      <c r="C62" s="48"/>
      <c r="D62" s="49" t="s">
        <v>68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</row>
    <row r="63" spans="1:20" hidden="1" x14ac:dyDescent="0.15">
      <c r="A63" s="53" t="s">
        <v>546</v>
      </c>
      <c r="C63" s="48"/>
      <c r="D63" s="49" t="s">
        <v>69</v>
      </c>
      <c r="E63" s="57">
        <v>3586430.5555555555</v>
      </c>
      <c r="F63" s="57">
        <v>3053255.5555555555</v>
      </c>
      <c r="G63" s="57">
        <v>2675200</v>
      </c>
      <c r="H63" s="57">
        <v>2561538.888888889</v>
      </c>
      <c r="I63" s="57">
        <v>1895033.3333333333</v>
      </c>
      <c r="J63" s="57">
        <v>1892494.4444444445</v>
      </c>
      <c r="K63" s="57">
        <v>966886.11111111112</v>
      </c>
      <c r="L63" s="57">
        <v>2260022.222222222</v>
      </c>
      <c r="M63" s="57">
        <v>1103294.4444444445</v>
      </c>
      <c r="N63" s="57">
        <v>780336.11111111112</v>
      </c>
      <c r="O63" s="57">
        <v>1124527.7777777778</v>
      </c>
      <c r="P63" s="57">
        <v>737386.11111111112</v>
      </c>
      <c r="Q63" s="57">
        <v>1020700</v>
      </c>
      <c r="R63" s="57">
        <v>550111.11111111112</v>
      </c>
      <c r="S63" s="57">
        <v>524097.22222222225</v>
      </c>
      <c r="T63" s="57">
        <v>325991.66666666669</v>
      </c>
    </row>
    <row r="64" spans="1:20" hidden="1" x14ac:dyDescent="0.15">
      <c r="A64" s="53" t="s">
        <v>546</v>
      </c>
      <c r="C64" s="48"/>
      <c r="D64" s="49" t="s">
        <v>77</v>
      </c>
      <c r="E64" s="57">
        <v>2348469.4444444445</v>
      </c>
      <c r="F64" s="57">
        <v>2348469.4444444445</v>
      </c>
      <c r="G64" s="57">
        <v>2348469.4444444445</v>
      </c>
      <c r="H64" s="57">
        <v>2348469.4444444445</v>
      </c>
      <c r="I64" s="57">
        <v>2348469.4444444445</v>
      </c>
      <c r="J64" s="57">
        <v>2348469.4444444445</v>
      </c>
      <c r="K64" s="57">
        <v>2348469.4444444445</v>
      </c>
      <c r="L64" s="57">
        <v>2348469.4444444445</v>
      </c>
      <c r="M64" s="57">
        <v>2348469.4444444445</v>
      </c>
      <c r="N64" s="57">
        <v>2348469.4444444445</v>
      </c>
      <c r="O64" s="57">
        <v>2348469.4444444445</v>
      </c>
      <c r="P64" s="57">
        <v>2348469.4444444445</v>
      </c>
      <c r="Q64" s="57">
        <v>2348469.4444444445</v>
      </c>
      <c r="R64" s="57">
        <v>2348469.4444444445</v>
      </c>
      <c r="S64" s="57">
        <v>2348469.4444444445</v>
      </c>
      <c r="T64" s="57">
        <v>2348469.4444444445</v>
      </c>
    </row>
    <row r="65" spans="1:20" hidden="1" x14ac:dyDescent="0.15">
      <c r="A65" s="53" t="s">
        <v>546</v>
      </c>
      <c r="C65" s="48"/>
      <c r="D65" s="49" t="s">
        <v>78</v>
      </c>
      <c r="E65" s="57">
        <v>269230.55555555556</v>
      </c>
      <c r="F65" s="57">
        <v>269127.77777777775</v>
      </c>
      <c r="G65" s="57">
        <v>269077.77777777775</v>
      </c>
      <c r="H65" s="57">
        <v>269036.11111111112</v>
      </c>
      <c r="I65" s="57">
        <v>268830.55555555556</v>
      </c>
      <c r="J65" s="57">
        <v>268769.44444444444</v>
      </c>
      <c r="K65" s="57">
        <v>268913.88888888888</v>
      </c>
      <c r="L65" s="57">
        <v>268750</v>
      </c>
      <c r="M65" s="57">
        <v>268852.77777777775</v>
      </c>
      <c r="N65" s="57">
        <v>268319.44444444444</v>
      </c>
      <c r="O65" s="57">
        <v>268791.66666666669</v>
      </c>
      <c r="P65" s="57">
        <v>268636.11111111112</v>
      </c>
      <c r="Q65" s="57">
        <v>268616.66666666669</v>
      </c>
      <c r="R65" s="57">
        <v>268555.55555555556</v>
      </c>
      <c r="S65" s="57">
        <v>268400</v>
      </c>
      <c r="T65" s="57">
        <v>266758.33333333331</v>
      </c>
    </row>
    <row r="66" spans="1:20" hidden="1" x14ac:dyDescent="0.15">
      <c r="A66" s="53" t="s">
        <v>546</v>
      </c>
      <c r="C66" s="48"/>
      <c r="D66" s="49" t="s">
        <v>79</v>
      </c>
      <c r="E66" s="57">
        <v>2328883.3333333335</v>
      </c>
      <c r="F66" s="57">
        <v>2328883.3333333335</v>
      </c>
      <c r="G66" s="57">
        <v>2328883.3333333335</v>
      </c>
      <c r="H66" s="57">
        <v>2328883.3333333335</v>
      </c>
      <c r="I66" s="57">
        <v>2328883.3333333335</v>
      </c>
      <c r="J66" s="57">
        <v>2328883.3333333335</v>
      </c>
      <c r="K66" s="57">
        <v>2328883.3333333335</v>
      </c>
      <c r="L66" s="57">
        <v>2328883.3333333335</v>
      </c>
      <c r="M66" s="57">
        <v>2328883.3333333335</v>
      </c>
      <c r="N66" s="57">
        <v>2328883.3333333335</v>
      </c>
      <c r="O66" s="57">
        <v>2328883.3333333335</v>
      </c>
      <c r="P66" s="57">
        <v>2328883.3333333335</v>
      </c>
      <c r="Q66" s="57">
        <v>2328883.3333333335</v>
      </c>
      <c r="R66" s="57">
        <v>2328883.3333333335</v>
      </c>
      <c r="S66" s="57">
        <v>2328883.3333333335</v>
      </c>
      <c r="T66" s="57">
        <v>2328883.3333333335</v>
      </c>
    </row>
    <row r="67" spans="1:20" hidden="1" x14ac:dyDescent="0.15">
      <c r="A67" s="53" t="s">
        <v>546</v>
      </c>
      <c r="C67" s="48"/>
      <c r="D67" s="49" t="s">
        <v>80</v>
      </c>
      <c r="E67" s="57">
        <v>526411.11111111112</v>
      </c>
      <c r="F67" s="57">
        <v>526411.11111111112</v>
      </c>
      <c r="G67" s="57">
        <v>526411.11111111112</v>
      </c>
      <c r="H67" s="57">
        <v>526411.11111111112</v>
      </c>
      <c r="I67" s="57">
        <v>526411.11111111112</v>
      </c>
      <c r="J67" s="57">
        <v>526411.11111111112</v>
      </c>
      <c r="K67" s="57">
        <v>526411.11111111112</v>
      </c>
      <c r="L67" s="57">
        <v>526411.11111111112</v>
      </c>
      <c r="M67" s="57">
        <v>526411.11111111112</v>
      </c>
      <c r="N67" s="57">
        <v>526411.11111111112</v>
      </c>
      <c r="O67" s="57">
        <v>526411.11111111112</v>
      </c>
      <c r="P67" s="57">
        <v>526411.11111111112</v>
      </c>
      <c r="Q67" s="57">
        <v>526411.11111111112</v>
      </c>
      <c r="R67" s="57">
        <v>526411.11111111112</v>
      </c>
      <c r="S67" s="57">
        <v>526411.11111111112</v>
      </c>
      <c r="T67" s="57">
        <v>526411.11111111112</v>
      </c>
    </row>
    <row r="68" spans="1:20" hidden="1" x14ac:dyDescent="0.15">
      <c r="A68" s="53" t="s">
        <v>546</v>
      </c>
      <c r="C68" s="48"/>
      <c r="D68" s="49" t="s">
        <v>81</v>
      </c>
      <c r="E68" s="57">
        <v>242766.66666666666</v>
      </c>
      <c r="F68" s="57">
        <v>228144.44444444444</v>
      </c>
      <c r="G68" s="57">
        <v>281252.77777777775</v>
      </c>
      <c r="H68" s="57">
        <v>229244.44444444444</v>
      </c>
      <c r="I68" s="57">
        <v>199100</v>
      </c>
      <c r="J68" s="57">
        <v>279555.55555555556</v>
      </c>
      <c r="K68" s="57">
        <v>185019.44444444444</v>
      </c>
      <c r="L68" s="57">
        <v>227783.33333333334</v>
      </c>
      <c r="M68" s="57">
        <v>276661.11111111112</v>
      </c>
      <c r="N68" s="57">
        <v>210808.33333333334</v>
      </c>
      <c r="O68" s="57">
        <v>197775</v>
      </c>
      <c r="P68" s="57">
        <v>218430.55555555556</v>
      </c>
      <c r="Q68" s="57">
        <v>205133.33333333334</v>
      </c>
      <c r="R68" s="57">
        <v>210077.77777777778</v>
      </c>
      <c r="S68" s="57">
        <v>201144.44444444444</v>
      </c>
      <c r="T68" s="57">
        <v>215288.88888888888</v>
      </c>
    </row>
    <row r="69" spans="1:20" hidden="1" x14ac:dyDescent="0.15">
      <c r="A69" s="53" t="s">
        <v>546</v>
      </c>
      <c r="C69" s="48"/>
      <c r="D69" s="49" t="s">
        <v>82</v>
      </c>
      <c r="E69" s="57">
        <v>349536.11111111112</v>
      </c>
      <c r="F69" s="57">
        <v>330841.66666666669</v>
      </c>
      <c r="G69" s="57">
        <v>314708.33333333331</v>
      </c>
      <c r="H69" s="57">
        <v>321158.33333333331</v>
      </c>
      <c r="I69" s="57">
        <v>232575</v>
      </c>
      <c r="J69" s="57">
        <v>250550</v>
      </c>
      <c r="K69" s="57">
        <v>154841.66666666666</v>
      </c>
      <c r="L69" s="57">
        <v>326047.22222222225</v>
      </c>
      <c r="M69" s="57">
        <v>161327.77777777778</v>
      </c>
      <c r="N69" s="57">
        <v>122402.77777777778</v>
      </c>
      <c r="O69" s="57">
        <v>143261.11111111112</v>
      </c>
      <c r="P69" s="57">
        <v>112161.11111111111</v>
      </c>
      <c r="Q69" s="57">
        <v>131947.22222222222</v>
      </c>
      <c r="R69" s="57">
        <v>91530.555555555562</v>
      </c>
      <c r="S69" s="57">
        <v>83163.888888888891</v>
      </c>
      <c r="T69" s="57">
        <v>62800</v>
      </c>
    </row>
    <row r="70" spans="1:20" hidden="1" x14ac:dyDescent="0.15">
      <c r="A70" s="53" t="s">
        <v>546</v>
      </c>
      <c r="C70" s="48"/>
      <c r="D70" s="49" t="s">
        <v>83</v>
      </c>
      <c r="E70" s="57">
        <v>273372.22222222225</v>
      </c>
      <c r="F70" s="57">
        <v>255555.55555555556</v>
      </c>
      <c r="G70" s="57">
        <v>253580.55555555556</v>
      </c>
      <c r="H70" s="57">
        <v>237161.11111111112</v>
      </c>
      <c r="I70" s="57">
        <v>191616.66666666666</v>
      </c>
      <c r="J70" s="57">
        <v>199094.44444444444</v>
      </c>
      <c r="K70" s="57">
        <v>126936.11111111111</v>
      </c>
      <c r="L70" s="57">
        <v>220188.88888888888</v>
      </c>
      <c r="M70" s="57">
        <v>117744.44444444444</v>
      </c>
      <c r="N70" s="57">
        <v>91727.777777777781</v>
      </c>
      <c r="O70" s="57">
        <v>102102.77777777778</v>
      </c>
      <c r="P70" s="57">
        <v>80138.888888888891</v>
      </c>
      <c r="Q70" s="57">
        <v>95455.555555555562</v>
      </c>
      <c r="R70" s="57">
        <v>62669.444444444445</v>
      </c>
      <c r="S70" s="57">
        <v>55208.333333333336</v>
      </c>
      <c r="T70" s="57">
        <v>37769.444444444445</v>
      </c>
    </row>
    <row r="71" spans="1:20" hidden="1" x14ac:dyDescent="0.15">
      <c r="A71" s="53" t="s">
        <v>546</v>
      </c>
      <c r="C71" s="48"/>
      <c r="D71" s="49" t="s">
        <v>84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</row>
    <row r="72" spans="1:20" hidden="1" x14ac:dyDescent="0.15">
      <c r="A72" s="53" t="s">
        <v>546</v>
      </c>
      <c r="C72" s="48"/>
      <c r="D72" s="49" t="s">
        <v>63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</row>
    <row r="73" spans="1:20" hidden="1" x14ac:dyDescent="0.15">
      <c r="A73" s="53" t="s">
        <v>546</v>
      </c>
      <c r="C73" s="48"/>
      <c r="D73" s="49" t="s">
        <v>85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</row>
    <row r="74" spans="1:20" hidden="1" x14ac:dyDescent="0.15">
      <c r="A74" s="53" t="s">
        <v>546</v>
      </c>
      <c r="C74" s="48"/>
      <c r="D74" s="49" t="s">
        <v>86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</row>
    <row r="75" spans="1:20" hidden="1" x14ac:dyDescent="0.15">
      <c r="A75" s="53" t="s">
        <v>546</v>
      </c>
      <c r="C75" s="48"/>
      <c r="D75" s="49" t="s">
        <v>87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</row>
    <row r="76" spans="1:20" hidden="1" x14ac:dyDescent="0.15">
      <c r="A76" s="53" t="s">
        <v>546</v>
      </c>
      <c r="C76" s="48"/>
      <c r="D76" s="49" t="s">
        <v>88</v>
      </c>
      <c r="E76" s="57">
        <v>9925097.222222222</v>
      </c>
      <c r="F76" s="57">
        <v>9340688.8888888899</v>
      </c>
      <c r="G76" s="57">
        <v>8997583.333333334</v>
      </c>
      <c r="H76" s="57">
        <v>8821900</v>
      </c>
      <c r="I76" s="57">
        <v>7990919.444444444</v>
      </c>
      <c r="J76" s="57">
        <v>8094227.777777778</v>
      </c>
      <c r="K76" s="57">
        <v>6906358.333333333</v>
      </c>
      <c r="L76" s="57">
        <v>8506555.555555556</v>
      </c>
      <c r="M76" s="57">
        <v>7131641.666666667</v>
      </c>
      <c r="N76" s="57">
        <v>6677358.333333333</v>
      </c>
      <c r="O76" s="57">
        <v>7040216.666666667</v>
      </c>
      <c r="P76" s="57">
        <v>6620513.888888889</v>
      </c>
      <c r="Q76" s="57">
        <v>6925611.111111111</v>
      </c>
      <c r="R76" s="57">
        <v>6386705.555555556</v>
      </c>
      <c r="S76" s="57">
        <v>6335777.777777778</v>
      </c>
      <c r="T76" s="57">
        <v>6112372.222222222</v>
      </c>
    </row>
    <row r="77" spans="1:20" hidden="1" x14ac:dyDescent="0.15">
      <c r="A77" s="53" t="s">
        <v>546</v>
      </c>
      <c r="C77" s="48"/>
      <c r="D77" s="46" t="s">
        <v>234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:20" hidden="1" x14ac:dyDescent="0.15">
      <c r="A78" s="53" t="s">
        <v>546</v>
      </c>
      <c r="C78" s="48"/>
      <c r="D78" s="49" t="s">
        <v>68</v>
      </c>
      <c r="E78" s="57">
        <v>417130</v>
      </c>
      <c r="F78" s="57">
        <v>2323930</v>
      </c>
      <c r="G78" s="57">
        <v>1734840</v>
      </c>
      <c r="H78" s="57">
        <v>4449210</v>
      </c>
      <c r="I78" s="57">
        <v>1525780</v>
      </c>
      <c r="J78" s="57">
        <v>2484270</v>
      </c>
      <c r="K78" s="57">
        <v>3355680</v>
      </c>
      <c r="L78" s="57">
        <v>7573800</v>
      </c>
      <c r="M78" s="57">
        <v>4378350</v>
      </c>
      <c r="N78" s="57">
        <v>7891170</v>
      </c>
      <c r="O78" s="57">
        <v>7960160</v>
      </c>
      <c r="P78" s="57">
        <v>4975620</v>
      </c>
      <c r="Q78" s="57">
        <v>11220140</v>
      </c>
      <c r="R78" s="57">
        <v>8234879.9999999991</v>
      </c>
      <c r="S78" s="57">
        <v>14010530</v>
      </c>
      <c r="T78" s="57">
        <v>25185950</v>
      </c>
    </row>
    <row r="79" spans="1:20" hidden="1" x14ac:dyDescent="0.15">
      <c r="A79" s="53" t="s">
        <v>546</v>
      </c>
      <c r="C79" s="48"/>
      <c r="D79" s="49" t="s">
        <v>69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</row>
    <row r="80" spans="1:20" hidden="1" x14ac:dyDescent="0.15">
      <c r="A80" s="53" t="s">
        <v>546</v>
      </c>
      <c r="C80" s="48"/>
      <c r="D80" s="49" t="s">
        <v>85</v>
      </c>
      <c r="E80" s="57">
        <v>129190</v>
      </c>
      <c r="F80" s="57">
        <v>163090</v>
      </c>
      <c r="G80" s="57">
        <v>143480</v>
      </c>
      <c r="H80" s="57">
        <v>195790</v>
      </c>
      <c r="I80" s="57">
        <v>189530</v>
      </c>
      <c r="J80" s="57">
        <v>167010</v>
      </c>
      <c r="K80" s="57">
        <v>217530</v>
      </c>
      <c r="L80" s="57">
        <v>221520</v>
      </c>
      <c r="M80" s="57">
        <v>216650</v>
      </c>
      <c r="N80" s="57">
        <v>234970</v>
      </c>
      <c r="O80" s="57">
        <v>244120</v>
      </c>
      <c r="P80" s="57">
        <v>242940</v>
      </c>
      <c r="Q80" s="57">
        <v>263660</v>
      </c>
      <c r="R80" s="57">
        <v>267210</v>
      </c>
      <c r="S80" s="57">
        <v>295850</v>
      </c>
      <c r="T80" s="57">
        <v>334820</v>
      </c>
    </row>
    <row r="81" spans="1:20" hidden="1" x14ac:dyDescent="0.15">
      <c r="A81" s="53" t="s">
        <v>546</v>
      </c>
      <c r="C81" s="48"/>
      <c r="D81" s="49" t="s">
        <v>86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</row>
    <row r="82" spans="1:20" hidden="1" x14ac:dyDescent="0.15">
      <c r="A82" s="53" t="s">
        <v>546</v>
      </c>
      <c r="C82" s="48"/>
      <c r="D82" s="49" t="s">
        <v>87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</row>
    <row r="83" spans="1:20" hidden="1" x14ac:dyDescent="0.15">
      <c r="A83" s="53" t="s">
        <v>546</v>
      </c>
      <c r="C83" s="48"/>
      <c r="D83" s="49" t="s">
        <v>88</v>
      </c>
      <c r="E83" s="57">
        <v>546320</v>
      </c>
      <c r="F83" s="57">
        <v>2487020</v>
      </c>
      <c r="G83" s="57">
        <v>1878310</v>
      </c>
      <c r="H83" s="57">
        <v>4645000</v>
      </c>
      <c r="I83" s="57">
        <v>1715310</v>
      </c>
      <c r="J83" s="57">
        <v>2651280</v>
      </c>
      <c r="K83" s="57">
        <v>3573210</v>
      </c>
      <c r="L83" s="57">
        <v>7795320</v>
      </c>
      <c r="M83" s="57">
        <v>4595000</v>
      </c>
      <c r="N83" s="57">
        <v>8126130</v>
      </c>
      <c r="O83" s="57">
        <v>8204290.0000000009</v>
      </c>
      <c r="P83" s="57">
        <v>5218560</v>
      </c>
      <c r="Q83" s="57">
        <v>11483800</v>
      </c>
      <c r="R83" s="57">
        <v>8502080</v>
      </c>
      <c r="S83" s="57">
        <v>14306380</v>
      </c>
      <c r="T83" s="57">
        <v>25520780</v>
      </c>
    </row>
    <row r="84" spans="1:20" hidden="1" x14ac:dyDescent="0.15">
      <c r="A84" s="53" t="s">
        <v>546</v>
      </c>
      <c r="C84" s="48"/>
      <c r="D84" s="46" t="s">
        <v>235</v>
      </c>
      <c r="E84" s="72">
        <v>36276670</v>
      </c>
      <c r="F84" s="72">
        <v>36113500</v>
      </c>
      <c r="G84" s="72">
        <v>34269610</v>
      </c>
      <c r="H84" s="72">
        <v>36403850</v>
      </c>
      <c r="I84" s="72">
        <v>30482620</v>
      </c>
      <c r="J84" s="72">
        <v>31790500</v>
      </c>
      <c r="K84" s="72">
        <v>28436100</v>
      </c>
      <c r="L84" s="72">
        <v>38418920</v>
      </c>
      <c r="M84" s="72">
        <v>30268910</v>
      </c>
      <c r="N84" s="72">
        <v>32164620</v>
      </c>
      <c r="O84" s="72">
        <v>33549070</v>
      </c>
      <c r="P84" s="72">
        <v>29052420</v>
      </c>
      <c r="Q84" s="72">
        <v>36416010</v>
      </c>
      <c r="R84" s="72">
        <v>31494220</v>
      </c>
      <c r="S84" s="72">
        <v>37115180</v>
      </c>
      <c r="T84" s="72">
        <v>47525320</v>
      </c>
    </row>
    <row r="85" spans="1:20" hidden="1" x14ac:dyDescent="0.15">
      <c r="A85" s="53" t="s">
        <v>546</v>
      </c>
      <c r="C85" s="64" t="s">
        <v>89</v>
      </c>
      <c r="D85" s="4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hidden="1" x14ac:dyDescent="0.15">
      <c r="A86" s="53" t="s">
        <v>546</v>
      </c>
      <c r="C86" s="48"/>
      <c r="D86" s="46" t="s">
        <v>322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hidden="1" x14ac:dyDescent="0.15">
      <c r="A87" s="53" t="s">
        <v>546</v>
      </c>
      <c r="C87" s="48"/>
      <c r="D87" s="49" t="s">
        <v>140</v>
      </c>
      <c r="E87" s="73">
        <v>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</row>
    <row r="88" spans="1:20" hidden="1" x14ac:dyDescent="0.15">
      <c r="A88" s="53" t="s">
        <v>546</v>
      </c>
      <c r="C88" s="48"/>
      <c r="D88" s="49" t="s">
        <v>139</v>
      </c>
      <c r="E88" s="73">
        <v>278.73583938646448</v>
      </c>
      <c r="F88" s="73">
        <v>237.29770783400309</v>
      </c>
      <c r="G88" s="73">
        <v>207.91539274936864</v>
      </c>
      <c r="H88" s="73">
        <v>199.08170010695076</v>
      </c>
      <c r="I88" s="73">
        <v>147.28117515443526</v>
      </c>
      <c r="J88" s="73">
        <v>147.08385380258107</v>
      </c>
      <c r="K88" s="73">
        <v>75.145972463956468</v>
      </c>
      <c r="L88" s="73">
        <v>175.64795452887046</v>
      </c>
      <c r="M88" s="73">
        <v>85.747569428402798</v>
      </c>
      <c r="N88" s="73">
        <v>60.647386744236556</v>
      </c>
      <c r="O88" s="73">
        <v>87.397814957476612</v>
      </c>
      <c r="P88" s="73">
        <v>57.309331227420849</v>
      </c>
      <c r="Q88" s="73">
        <v>79.328364750030119</v>
      </c>
      <c r="R88" s="73">
        <v>42.754398819698807</v>
      </c>
      <c r="S88" s="73">
        <v>40.732610570120542</v>
      </c>
      <c r="T88" s="73">
        <v>25.335932045462496</v>
      </c>
    </row>
    <row r="89" spans="1:20" hidden="1" x14ac:dyDescent="0.15">
      <c r="A89" s="53" t="s">
        <v>546</v>
      </c>
      <c r="C89" s="48"/>
      <c r="D89" s="49" t="s">
        <v>141</v>
      </c>
      <c r="E89" s="73">
        <v>182.52203457743656</v>
      </c>
      <c r="F89" s="73">
        <v>182.52203457743656</v>
      </c>
      <c r="G89" s="73">
        <v>182.52203457743656</v>
      </c>
      <c r="H89" s="73">
        <v>182.52203457743656</v>
      </c>
      <c r="I89" s="73">
        <v>182.52203457743656</v>
      </c>
      <c r="J89" s="73">
        <v>182.52203457743656</v>
      </c>
      <c r="K89" s="73">
        <v>182.52203457743656</v>
      </c>
      <c r="L89" s="73">
        <v>182.52203457743656</v>
      </c>
      <c r="M89" s="73">
        <v>182.52203457743656</v>
      </c>
      <c r="N89" s="73">
        <v>182.52203457743656</v>
      </c>
      <c r="O89" s="73">
        <v>182.52203457743656</v>
      </c>
      <c r="P89" s="73">
        <v>182.52203457743656</v>
      </c>
      <c r="Q89" s="73">
        <v>182.52203457743656</v>
      </c>
      <c r="R89" s="73">
        <v>182.52203457743656</v>
      </c>
      <c r="S89" s="73">
        <v>182.52203457743656</v>
      </c>
      <c r="T89" s="73">
        <v>182.52203457743656</v>
      </c>
    </row>
    <row r="90" spans="1:20" hidden="1" x14ac:dyDescent="0.15">
      <c r="A90" s="53" t="s">
        <v>546</v>
      </c>
      <c r="C90" s="48"/>
      <c r="D90" s="49" t="s">
        <v>147</v>
      </c>
      <c r="E90" s="73">
        <v>20.924482916590929</v>
      </c>
      <c r="F90" s="73">
        <v>20.916495071931621</v>
      </c>
      <c r="G90" s="73">
        <v>20.912609093448715</v>
      </c>
      <c r="H90" s="73">
        <v>20.909370778046295</v>
      </c>
      <c r="I90" s="73">
        <v>20.893395088727683</v>
      </c>
      <c r="J90" s="73">
        <v>20.888645559470799</v>
      </c>
      <c r="K90" s="73">
        <v>20.899871719532527</v>
      </c>
      <c r="L90" s="73">
        <v>20.887134345616335</v>
      </c>
      <c r="M90" s="73">
        <v>20.895122190275643</v>
      </c>
      <c r="N90" s="73">
        <v>20.853671753124651</v>
      </c>
      <c r="O90" s="73">
        <v>20.890372661018759</v>
      </c>
      <c r="P90" s="73">
        <v>20.878282950183053</v>
      </c>
      <c r="Q90" s="73">
        <v>20.876771736328589</v>
      </c>
      <c r="R90" s="73">
        <v>20.872022207071705</v>
      </c>
      <c r="S90" s="73">
        <v>20.859932496235999</v>
      </c>
      <c r="T90" s="73">
        <v>20.732342869380606</v>
      </c>
    </row>
    <row r="91" spans="1:20" hidden="1" x14ac:dyDescent="0.15">
      <c r="A91" s="53" t="s">
        <v>546</v>
      </c>
      <c r="C91" s="48"/>
      <c r="D91" s="49" t="s">
        <v>142</v>
      </c>
      <c r="E91" s="73">
        <v>180.99981045060511</v>
      </c>
      <c r="F91" s="73">
        <v>180.99981045060511</v>
      </c>
      <c r="G91" s="73">
        <v>180.99981045060511</v>
      </c>
      <c r="H91" s="73">
        <v>180.99981045060511</v>
      </c>
      <c r="I91" s="73">
        <v>180.99981045060511</v>
      </c>
      <c r="J91" s="73">
        <v>180.99981045060511</v>
      </c>
      <c r="K91" s="73">
        <v>180.99981045060511</v>
      </c>
      <c r="L91" s="73">
        <v>180.99981045060511</v>
      </c>
      <c r="M91" s="73">
        <v>180.99981045060511</v>
      </c>
      <c r="N91" s="73">
        <v>180.99981045060511</v>
      </c>
      <c r="O91" s="73">
        <v>180.99981045060511</v>
      </c>
      <c r="P91" s="73">
        <v>180.99981045060511</v>
      </c>
      <c r="Q91" s="73">
        <v>180.99981045060511</v>
      </c>
      <c r="R91" s="73">
        <v>180.99981045060511</v>
      </c>
      <c r="S91" s="73">
        <v>180.99981045060511</v>
      </c>
      <c r="T91" s="73">
        <v>180.99981045060511</v>
      </c>
    </row>
    <row r="92" spans="1:20" hidden="1" x14ac:dyDescent="0.15">
      <c r="A92" s="53" t="s">
        <v>546</v>
      </c>
      <c r="C92" s="48"/>
      <c r="D92" s="49" t="s">
        <v>148</v>
      </c>
      <c r="E92" s="73">
        <v>40.912445018801662</v>
      </c>
      <c r="F92" s="73">
        <v>40.912445018801662</v>
      </c>
      <c r="G92" s="73">
        <v>40.912445018801662</v>
      </c>
      <c r="H92" s="73">
        <v>40.912445018801662</v>
      </c>
      <c r="I92" s="73">
        <v>40.912445018801662</v>
      </c>
      <c r="J92" s="73">
        <v>40.912445018801662</v>
      </c>
      <c r="K92" s="73">
        <v>40.912445018801662</v>
      </c>
      <c r="L92" s="73">
        <v>40.912445018801662</v>
      </c>
      <c r="M92" s="73">
        <v>40.912445018801662</v>
      </c>
      <c r="N92" s="73">
        <v>40.912445018801662</v>
      </c>
      <c r="O92" s="73">
        <v>40.912445018801662</v>
      </c>
      <c r="P92" s="73">
        <v>40.912445018801662</v>
      </c>
      <c r="Q92" s="73">
        <v>40.912445018801662</v>
      </c>
      <c r="R92" s="73">
        <v>40.912445018801662</v>
      </c>
      <c r="S92" s="73">
        <v>40.912445018801662</v>
      </c>
      <c r="T92" s="73">
        <v>40.912445018801662</v>
      </c>
    </row>
    <row r="93" spans="1:20" hidden="1" x14ac:dyDescent="0.15">
      <c r="A93" s="53" t="s">
        <v>546</v>
      </c>
      <c r="C93" s="48"/>
      <c r="D93" s="49" t="s">
        <v>143</v>
      </c>
      <c r="E93" s="73">
        <v>18.867720860666516</v>
      </c>
      <c r="F93" s="73">
        <v>17.73128804211019</v>
      </c>
      <c r="G93" s="73">
        <v>21.858844854036171</v>
      </c>
      <c r="H93" s="73">
        <v>17.816779568734109</v>
      </c>
      <c r="I93" s="73">
        <v>15.473966318929163</v>
      </c>
      <c r="J93" s="73">
        <v>21.726937473310887</v>
      </c>
      <c r="K93" s="73">
        <v>14.379631600604313</v>
      </c>
      <c r="L93" s="73">
        <v>17.703222641955875</v>
      </c>
      <c r="M93" s="73">
        <v>21.501982496689365</v>
      </c>
      <c r="N93" s="73">
        <v>16.383932947009502</v>
      </c>
      <c r="O93" s="73">
        <v>15.370987889132172</v>
      </c>
      <c r="P93" s="73">
        <v>16.976328777959075</v>
      </c>
      <c r="Q93" s="73">
        <v>15.942874389199744</v>
      </c>
      <c r="R93" s="73">
        <v>16.327154483620387</v>
      </c>
      <c r="S93" s="73">
        <v>15.632859661341294</v>
      </c>
      <c r="T93" s="73">
        <v>16.732159796616521</v>
      </c>
    </row>
    <row r="94" spans="1:20" hidden="1" x14ac:dyDescent="0.15">
      <c r="A94" s="53" t="s">
        <v>546</v>
      </c>
      <c r="C94" s="48"/>
      <c r="D94" s="49" t="s">
        <v>149</v>
      </c>
      <c r="E94" s="73">
        <v>27.165796135523934</v>
      </c>
      <c r="F94" s="73">
        <v>25.712871958304316</v>
      </c>
      <c r="G94" s="73">
        <v>24.45899623448685</v>
      </c>
      <c r="H94" s="73">
        <v>24.960287458781643</v>
      </c>
      <c r="I94" s="73">
        <v>18.075628913234304</v>
      </c>
      <c r="J94" s="73">
        <v>19.472638177838785</v>
      </c>
      <c r="K94" s="73">
        <v>12.034227698477432</v>
      </c>
      <c r="L94" s="73">
        <v>25.340249799332391</v>
      </c>
      <c r="M94" s="73">
        <v>12.538325462787656</v>
      </c>
      <c r="N94" s="73">
        <v>9.5130912138458275</v>
      </c>
      <c r="O94" s="73">
        <v>11.13419190429785</v>
      </c>
      <c r="P94" s="73">
        <v>8.7171132879307134</v>
      </c>
      <c r="Q94" s="73">
        <v>10.254881328693763</v>
      </c>
      <c r="R94" s="73">
        <v>7.11371538834526</v>
      </c>
      <c r="S94" s="73">
        <v>6.4634616555390956</v>
      </c>
      <c r="T94" s="73">
        <v>4.8807889745291382</v>
      </c>
    </row>
    <row r="95" spans="1:20" hidden="1" x14ac:dyDescent="0.15">
      <c r="A95" s="53" t="s">
        <v>546</v>
      </c>
      <c r="C95" s="48"/>
      <c r="D95" s="49" t="s">
        <v>150</v>
      </c>
      <c r="E95" s="73">
        <v>21.246371467591587</v>
      </c>
      <c r="F95" s="73">
        <v>19.861667801516308</v>
      </c>
      <c r="G95" s="73">
        <v>19.70817165144155</v>
      </c>
      <c r="H95" s="73">
        <v>18.432059495194125</v>
      </c>
      <c r="I95" s="73">
        <v>14.892364872654326</v>
      </c>
      <c r="J95" s="73">
        <v>15.473534543542174</v>
      </c>
      <c r="K95" s="73">
        <v>9.8654199296292475</v>
      </c>
      <c r="L95" s="73">
        <v>17.112985687941247</v>
      </c>
      <c r="M95" s="73">
        <v>9.1510475518551448</v>
      </c>
      <c r="N95" s="73">
        <v>7.1290434145833865</v>
      </c>
      <c r="O95" s="73">
        <v>7.9353839497862504</v>
      </c>
      <c r="P95" s="73">
        <v>6.2283599573233213</v>
      </c>
      <c r="Q95" s="73">
        <v>7.4187646992533312</v>
      </c>
      <c r="R95" s="73">
        <v>4.8706422529348856</v>
      </c>
      <c r="S95" s="73">
        <v>4.2907679082080072</v>
      </c>
      <c r="T95" s="73">
        <v>2.9354249684480136</v>
      </c>
    </row>
    <row r="96" spans="1:20" hidden="1" x14ac:dyDescent="0.15">
      <c r="A96" s="53" t="s">
        <v>546</v>
      </c>
      <c r="C96" s="48"/>
      <c r="D96" s="49" t="s">
        <v>151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</row>
    <row r="97" spans="1:20" hidden="1" x14ac:dyDescent="0.15">
      <c r="A97" s="53" t="s">
        <v>546</v>
      </c>
      <c r="C97" s="48"/>
      <c r="D97" s="49" t="s">
        <v>152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</row>
    <row r="98" spans="1:20" hidden="1" x14ac:dyDescent="0.15">
      <c r="A98" s="53" t="s">
        <v>546</v>
      </c>
      <c r="C98" s="48"/>
      <c r="D98" s="49" t="s">
        <v>153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</row>
    <row r="99" spans="1:20" hidden="1" x14ac:dyDescent="0.15">
      <c r="A99" s="53" t="s">
        <v>546</v>
      </c>
      <c r="C99" s="48"/>
      <c r="D99" s="49" t="s">
        <v>144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</row>
    <row r="100" spans="1:20" hidden="1" x14ac:dyDescent="0.15">
      <c r="A100" s="53" t="s">
        <v>546</v>
      </c>
      <c r="C100" s="48"/>
      <c r="D100" s="49" t="s">
        <v>154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</row>
    <row r="101" spans="1:20" hidden="1" x14ac:dyDescent="0.15">
      <c r="A101" s="53" t="s">
        <v>546</v>
      </c>
      <c r="C101" s="48"/>
      <c r="D101" s="49" t="s">
        <v>88</v>
      </c>
      <c r="E101" s="73">
        <v>771.37428492598724</v>
      </c>
      <c r="F101" s="73">
        <v>725.95432075470887</v>
      </c>
      <c r="G101" s="73">
        <v>699.28830462962526</v>
      </c>
      <c r="H101" s="73">
        <v>685.6342715668568</v>
      </c>
      <c r="I101" s="73">
        <v>621.05082039482409</v>
      </c>
      <c r="J101" s="73">
        <v>629.07989960358702</v>
      </c>
      <c r="K101" s="73">
        <v>536.75919757134989</v>
      </c>
      <c r="L101" s="73">
        <v>661.12583705055965</v>
      </c>
      <c r="M101" s="73">
        <v>554.26812128916049</v>
      </c>
      <c r="N101" s="73">
        <v>518.96141611964322</v>
      </c>
      <c r="O101" s="73">
        <v>547.16260963316802</v>
      </c>
      <c r="P101" s="73">
        <v>514.54349035996688</v>
      </c>
      <c r="Q101" s="73">
        <v>538.25551517496194</v>
      </c>
      <c r="R101" s="73">
        <v>496.37200731082089</v>
      </c>
      <c r="S101" s="73">
        <v>492.41392233828827</v>
      </c>
      <c r="T101" s="73">
        <v>475.05093870128013</v>
      </c>
    </row>
    <row r="102" spans="1:20" hidden="1" x14ac:dyDescent="0.15">
      <c r="A102" s="53" t="s">
        <v>546</v>
      </c>
      <c r="C102" s="48"/>
      <c r="D102" s="46" t="s">
        <v>323</v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1:20" hidden="1" x14ac:dyDescent="0.15">
      <c r="A103" s="53" t="s">
        <v>546</v>
      </c>
      <c r="C103" s="48"/>
      <c r="D103" s="49" t="s">
        <v>138</v>
      </c>
      <c r="E103" s="73">
        <v>9.0053233587461943</v>
      </c>
      <c r="F103" s="73">
        <v>50.170788754323695</v>
      </c>
      <c r="G103" s="73">
        <v>37.453060618241906</v>
      </c>
      <c r="H103" s="73">
        <v>96.052968477374321</v>
      </c>
      <c r="I103" s="73">
        <v>32.939712498040819</v>
      </c>
      <c r="J103" s="73">
        <v>53.632332031818393</v>
      </c>
      <c r="K103" s="73">
        <v>72.445001530643751</v>
      </c>
      <c r="L103" s="73">
        <v>163.50902129904807</v>
      </c>
      <c r="M103" s="73">
        <v>94.523188281270578</v>
      </c>
      <c r="N103" s="73">
        <v>170.36064902749072</v>
      </c>
      <c r="O103" s="73">
        <v>171.85005822491095</v>
      </c>
      <c r="P103" s="73">
        <v>107.41751255063107</v>
      </c>
      <c r="Q103" s="73">
        <v>242.22901452881001</v>
      </c>
      <c r="R103" s="73">
        <v>177.78092494059848</v>
      </c>
      <c r="S103" s="73">
        <v>302.47010063388944</v>
      </c>
      <c r="T103" s="73">
        <v>543.73366539739095</v>
      </c>
    </row>
    <row r="104" spans="1:20" hidden="1" x14ac:dyDescent="0.15">
      <c r="A104" s="53" t="s">
        <v>546</v>
      </c>
      <c r="C104" s="48"/>
      <c r="D104" s="49" t="s">
        <v>155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</row>
    <row r="105" spans="1:20" hidden="1" x14ac:dyDescent="0.15">
      <c r="A105" s="53" t="s">
        <v>546</v>
      </c>
      <c r="C105" s="48"/>
      <c r="D105" s="49" t="s">
        <v>156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</row>
    <row r="106" spans="1:20" hidden="1" x14ac:dyDescent="0.15">
      <c r="A106" s="53" t="s">
        <v>546</v>
      </c>
      <c r="C106" s="48"/>
      <c r="D106" s="49" t="s">
        <v>157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</row>
    <row r="107" spans="1:20" hidden="1" x14ac:dyDescent="0.15">
      <c r="A107" s="53" t="s">
        <v>546</v>
      </c>
      <c r="C107" s="48"/>
      <c r="D107" s="49" t="s">
        <v>145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</row>
    <row r="108" spans="1:20" hidden="1" x14ac:dyDescent="0.15">
      <c r="A108" s="53" t="s">
        <v>546</v>
      </c>
      <c r="C108" s="48"/>
      <c r="D108" s="49" t="s">
        <v>158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</row>
    <row r="109" spans="1:20" hidden="1" x14ac:dyDescent="0.15">
      <c r="A109" s="53" t="s">
        <v>546</v>
      </c>
      <c r="C109" s="48"/>
      <c r="D109" s="49" t="s">
        <v>159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</row>
    <row r="110" spans="1:20" hidden="1" x14ac:dyDescent="0.15">
      <c r="A110" s="53" t="s">
        <v>546</v>
      </c>
      <c r="C110" s="48"/>
      <c r="D110" s="49" t="s">
        <v>160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</row>
    <row r="111" spans="1:20" hidden="1" x14ac:dyDescent="0.15">
      <c r="A111" s="53" t="s">
        <v>546</v>
      </c>
      <c r="C111" s="48"/>
      <c r="D111" s="49" t="s">
        <v>161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</row>
    <row r="112" spans="1:20" hidden="1" x14ac:dyDescent="0.15">
      <c r="A112" s="53" t="s">
        <v>546</v>
      </c>
      <c r="C112" s="48"/>
      <c r="D112" s="49" t="s">
        <v>162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</row>
    <row r="113" spans="1:20" hidden="1" x14ac:dyDescent="0.15">
      <c r="A113" s="53" t="s">
        <v>546</v>
      </c>
      <c r="C113" s="48"/>
      <c r="D113" s="49" t="s">
        <v>163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</row>
    <row r="114" spans="1:20" hidden="1" x14ac:dyDescent="0.15">
      <c r="A114" s="53" t="s">
        <v>546</v>
      </c>
      <c r="C114" s="48"/>
      <c r="D114" s="49" t="s">
        <v>146</v>
      </c>
      <c r="E114" s="73">
        <v>2.7890531122585784</v>
      </c>
      <c r="F114" s="73">
        <v>3.5209123932057556</v>
      </c>
      <c r="G114" s="73">
        <v>3.0975566262625653</v>
      </c>
      <c r="H114" s="73">
        <v>4.2268651509335635</v>
      </c>
      <c r="I114" s="73">
        <v>4.0917194548058546</v>
      </c>
      <c r="J114" s="73">
        <v>3.6055403690556944</v>
      </c>
      <c r="K114" s="73">
        <v>4.6962049965911339</v>
      </c>
      <c r="L114" s="73">
        <v>4.7823441862955356</v>
      </c>
      <c r="M114" s="73">
        <v>4.6772068795635962</v>
      </c>
      <c r="N114" s="73">
        <v>5.0727131340459648</v>
      </c>
      <c r="O114" s="73">
        <v>5.2702503735936537</v>
      </c>
      <c r="P114" s="73">
        <v>5.2447756257612745</v>
      </c>
      <c r="Q114" s="73">
        <v>5.6920949266823806</v>
      </c>
      <c r="R114" s="73">
        <v>5.7687350578730143</v>
      </c>
      <c r="S114" s="73">
        <v>6.3870374120419564</v>
      </c>
      <c r="T114" s="73">
        <v>7.2283517535909683</v>
      </c>
    </row>
    <row r="115" spans="1:20" hidden="1" x14ac:dyDescent="0.15">
      <c r="A115" s="53" t="s">
        <v>546</v>
      </c>
      <c r="C115" s="48"/>
      <c r="D115" s="49" t="s">
        <v>164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</row>
    <row r="116" spans="1:20" hidden="1" x14ac:dyDescent="0.15">
      <c r="A116" s="53" t="s">
        <v>546</v>
      </c>
      <c r="C116" s="48"/>
      <c r="D116" s="49" t="s">
        <v>165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</row>
    <row r="117" spans="1:20" hidden="1" x14ac:dyDescent="0.15">
      <c r="A117" s="53" t="s">
        <v>546</v>
      </c>
      <c r="C117" s="48"/>
      <c r="D117" s="49" t="s">
        <v>88</v>
      </c>
      <c r="E117" s="73">
        <v>11.794376471004773</v>
      </c>
      <c r="F117" s="73">
        <v>53.69170114752945</v>
      </c>
      <c r="G117" s="73">
        <v>40.55040135681098</v>
      </c>
      <c r="H117" s="73">
        <v>100.27983362830788</v>
      </c>
      <c r="I117" s="73">
        <v>37.031431952846674</v>
      </c>
      <c r="J117" s="73">
        <v>57.237872400874089</v>
      </c>
      <c r="K117" s="73">
        <v>77.141206527234885</v>
      </c>
      <c r="L117" s="73">
        <v>168.29136548534362</v>
      </c>
      <c r="M117" s="73">
        <v>99.200395160834177</v>
      </c>
      <c r="N117" s="73">
        <v>175.43314627384319</v>
      </c>
      <c r="O117" s="73">
        <v>177.12052448619812</v>
      </c>
      <c r="P117" s="73">
        <v>112.66228817639234</v>
      </c>
      <c r="Q117" s="73">
        <v>247.9211094554924</v>
      </c>
      <c r="R117" s="73">
        <v>183.54944411077804</v>
      </c>
      <c r="S117" s="73">
        <v>308.85713804593144</v>
      </c>
      <c r="T117" s="73">
        <v>550.96223303867544</v>
      </c>
    </row>
    <row r="118" spans="1:20" hidden="1" x14ac:dyDescent="0.15">
      <c r="A118" s="53" t="s">
        <v>546</v>
      </c>
      <c r="C118" s="48"/>
      <c r="D118" s="46" t="s">
        <v>326</v>
      </c>
      <c r="E118" s="73">
        <v>783.16866139699209</v>
      </c>
      <c r="F118" s="73">
        <v>779.64602190223832</v>
      </c>
      <c r="G118" s="73">
        <v>739.83870598643625</v>
      </c>
      <c r="H118" s="73">
        <v>785.91432108285812</v>
      </c>
      <c r="I118" s="73">
        <v>658.08225234767076</v>
      </c>
      <c r="J118" s="73">
        <v>686.31777200446118</v>
      </c>
      <c r="K118" s="73">
        <v>613.90040409858477</v>
      </c>
      <c r="L118" s="73">
        <v>829.41720253590324</v>
      </c>
      <c r="M118" s="73">
        <v>653.46851644999458</v>
      </c>
      <c r="N118" s="73">
        <v>694.39456239348647</v>
      </c>
      <c r="O118" s="73">
        <v>724.28313411936608</v>
      </c>
      <c r="P118" s="73">
        <v>627.20599442405273</v>
      </c>
      <c r="Q118" s="73">
        <v>786.17684051814774</v>
      </c>
      <c r="R118" s="73">
        <v>679.92145142159893</v>
      </c>
      <c r="S118" s="73">
        <v>801.27106038421971</v>
      </c>
      <c r="T118" s="73">
        <v>1026.0131717399556</v>
      </c>
    </row>
    <row r="119" spans="1:20" hidden="1" x14ac:dyDescent="0.15">
      <c r="A119" s="53" t="s">
        <v>546</v>
      </c>
      <c r="C119" s="64" t="s">
        <v>238</v>
      </c>
      <c r="D119" s="47"/>
    </row>
    <row r="120" spans="1:20" hidden="1" x14ac:dyDescent="0.15">
      <c r="A120" s="53" t="s">
        <v>546</v>
      </c>
      <c r="C120" s="48"/>
      <c r="D120" s="46" t="s">
        <v>239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 hidden="1" x14ac:dyDescent="0.15">
      <c r="A121" s="53" t="s">
        <v>546</v>
      </c>
      <c r="C121" s="48"/>
      <c r="D121" s="49" t="s">
        <v>240</v>
      </c>
      <c r="E121" s="61">
        <v>2108.5025729999998</v>
      </c>
      <c r="F121" s="61">
        <v>2093.7523540000002</v>
      </c>
      <c r="G121" s="61">
        <v>1886.9807620000001</v>
      </c>
      <c r="H121" s="61">
        <v>1931.6611829999999</v>
      </c>
      <c r="I121" s="61">
        <v>1820.9821380000001</v>
      </c>
      <c r="J121" s="61">
        <v>1772.7489700000001</v>
      </c>
      <c r="K121" s="61">
        <v>1642.249875</v>
      </c>
      <c r="L121" s="61">
        <v>1834.580009</v>
      </c>
      <c r="M121" s="61">
        <v>1622.3342709999999</v>
      </c>
      <c r="N121" s="61">
        <v>1348.1928130000001</v>
      </c>
      <c r="O121" s="61">
        <v>1347.156845</v>
      </c>
      <c r="P121" s="61">
        <v>1562.2105919999999</v>
      </c>
      <c r="Q121" s="61">
        <v>1304.688926</v>
      </c>
      <c r="R121" s="61">
        <v>1346.715328</v>
      </c>
      <c r="S121" s="61">
        <v>1340.5253810000002</v>
      </c>
      <c r="T121" s="61">
        <v>1365.6016910000001</v>
      </c>
    </row>
    <row r="122" spans="1:20" hidden="1" x14ac:dyDescent="0.15">
      <c r="A122" s="53" t="s">
        <v>546</v>
      </c>
      <c r="C122" s="48"/>
      <c r="D122" s="49" t="s">
        <v>241</v>
      </c>
      <c r="E122" s="61">
        <v>2112.0344169999998</v>
      </c>
      <c r="F122" s="61">
        <v>2042.1689550000001</v>
      </c>
      <c r="G122" s="61">
        <v>1903.8707379999998</v>
      </c>
      <c r="H122" s="61">
        <v>1940.9758000000002</v>
      </c>
      <c r="I122" s="61">
        <v>1824.8397790000001</v>
      </c>
      <c r="J122" s="61">
        <v>1771.166187</v>
      </c>
      <c r="K122" s="61">
        <v>1805.9257830000001</v>
      </c>
      <c r="L122" s="61">
        <v>1761.5019990000001</v>
      </c>
      <c r="M122" s="61">
        <v>1680.2812670000001</v>
      </c>
      <c r="N122" s="61">
        <v>1673.9161100000001</v>
      </c>
      <c r="O122" s="61">
        <v>1302.2457760000002</v>
      </c>
      <c r="P122" s="61">
        <v>1490.193186</v>
      </c>
      <c r="Q122" s="61">
        <v>1285.4734559999999</v>
      </c>
      <c r="R122" s="61">
        <v>1524.7518</v>
      </c>
      <c r="S122" s="61">
        <v>1283.3324380000001</v>
      </c>
      <c r="T122" s="61">
        <v>1348.5153770000002</v>
      </c>
    </row>
    <row r="123" spans="1:20" hidden="1" x14ac:dyDescent="0.15">
      <c r="A123" s="53" t="s">
        <v>546</v>
      </c>
      <c r="C123" s="48"/>
      <c r="D123" s="62" t="s">
        <v>242</v>
      </c>
      <c r="E123" s="61">
        <v>2104.0367900000001</v>
      </c>
      <c r="F123" s="61">
        <v>2090.010444</v>
      </c>
      <c r="G123" s="61">
        <v>1945.03874</v>
      </c>
      <c r="H123" s="61">
        <v>2007.845405</v>
      </c>
      <c r="I123" s="61">
        <v>1817.7146810000002</v>
      </c>
      <c r="J123" s="61">
        <v>1836.165704</v>
      </c>
      <c r="K123" s="61">
        <v>1703.6358379999999</v>
      </c>
      <c r="L123" s="61">
        <v>2028.8425900000002</v>
      </c>
      <c r="M123" s="61">
        <v>1699.233203</v>
      </c>
      <c r="N123" s="61">
        <v>1737.1675789999999</v>
      </c>
      <c r="O123" s="61">
        <v>1774.2186690000001</v>
      </c>
      <c r="P123" s="61">
        <v>1626.720476</v>
      </c>
      <c r="Q123" s="61">
        <v>1688.6073259999998</v>
      </c>
      <c r="R123" s="61">
        <v>1629.7202460000001</v>
      </c>
      <c r="S123" s="61">
        <v>1315.737038</v>
      </c>
      <c r="T123" s="61">
        <v>1345.7820830000001</v>
      </c>
    </row>
    <row r="124" spans="1:20" hidden="1" x14ac:dyDescent="0.15">
      <c r="A124" s="53" t="s">
        <v>546</v>
      </c>
      <c r="C124" s="48"/>
      <c r="D124" s="62" t="s">
        <v>243</v>
      </c>
      <c r="E124" s="61">
        <v>2102.9396340000003</v>
      </c>
      <c r="F124" s="61">
        <v>2077.7452429999998</v>
      </c>
      <c r="G124" s="61">
        <v>1943.407459</v>
      </c>
      <c r="H124" s="61">
        <v>2029.8209310000002</v>
      </c>
      <c r="I124" s="61">
        <v>1867.109645</v>
      </c>
      <c r="J124" s="61">
        <v>1861.2343370000001</v>
      </c>
      <c r="K124" s="61">
        <v>1760.5676149999999</v>
      </c>
      <c r="L124" s="61">
        <v>2011.8215109999999</v>
      </c>
      <c r="M124" s="61">
        <v>1735.928981</v>
      </c>
      <c r="N124" s="61">
        <v>1717.0732520000001</v>
      </c>
      <c r="O124" s="61">
        <v>1866.287738</v>
      </c>
      <c r="P124" s="61">
        <v>1703.992782</v>
      </c>
      <c r="Q124" s="61">
        <v>1781.819389</v>
      </c>
      <c r="R124" s="61">
        <v>1588.1048580000001</v>
      </c>
      <c r="S124" s="61">
        <v>1629.3824240000001</v>
      </c>
      <c r="T124" s="61">
        <v>1281.2726110000001</v>
      </c>
    </row>
    <row r="125" spans="1:20" hidden="1" x14ac:dyDescent="0.15">
      <c r="A125" s="53" t="s">
        <v>546</v>
      </c>
      <c r="C125" s="48"/>
      <c r="D125" s="62" t="s">
        <v>237</v>
      </c>
      <c r="E125" s="61">
        <v>2103.3683739999997</v>
      </c>
      <c r="F125" s="61">
        <v>2081.9779370000001</v>
      </c>
      <c r="G125" s="61">
        <v>1985.6410859999999</v>
      </c>
      <c r="H125" s="61">
        <v>2072.1429790000002</v>
      </c>
      <c r="I125" s="61">
        <v>1905.3427830000001</v>
      </c>
      <c r="J125" s="61">
        <v>1916.6855889999999</v>
      </c>
      <c r="K125" s="61">
        <v>1817.242346</v>
      </c>
      <c r="L125" s="61">
        <v>2068.8683190000002</v>
      </c>
      <c r="M125" s="61">
        <v>1765.0863600000002</v>
      </c>
      <c r="N125" s="61">
        <v>1836.2886450000001</v>
      </c>
      <c r="O125" s="61">
        <v>1927.314633</v>
      </c>
      <c r="P125" s="61">
        <v>1705.7892160000001</v>
      </c>
      <c r="Q125" s="61">
        <v>1923.9074909999999</v>
      </c>
      <c r="R125" s="61">
        <v>1673.149197</v>
      </c>
      <c r="S125" s="61">
        <v>1741.726668</v>
      </c>
      <c r="T125" s="61">
        <v>1636.8935409999999</v>
      </c>
    </row>
    <row r="126" spans="1:20" hidden="1" x14ac:dyDescent="0.15">
      <c r="A126" s="53" t="s">
        <v>546</v>
      </c>
      <c r="C126" s="48"/>
      <c r="D126" s="62" t="s">
        <v>244</v>
      </c>
      <c r="E126" s="61">
        <v>2111.2774670000003</v>
      </c>
      <c r="F126" s="61">
        <v>2062.3721519999999</v>
      </c>
      <c r="G126" s="61">
        <v>2033.9645260000002</v>
      </c>
      <c r="H126" s="61">
        <v>2071.4295190000003</v>
      </c>
      <c r="I126" s="61">
        <v>1909.2588109999999</v>
      </c>
      <c r="J126" s="61">
        <v>1931.205561</v>
      </c>
      <c r="K126" s="61">
        <v>1817.2171599999999</v>
      </c>
      <c r="L126" s="61">
        <v>2060.8003750000003</v>
      </c>
      <c r="M126" s="61">
        <v>2162.0130380000001</v>
      </c>
      <c r="N126" s="61">
        <v>1833.2776289999999</v>
      </c>
      <c r="O126" s="61">
        <v>1944.133795</v>
      </c>
      <c r="P126" s="61">
        <v>1867.7655649999999</v>
      </c>
      <c r="Q126" s="61">
        <v>1934.0608319999999</v>
      </c>
      <c r="R126" s="61">
        <v>1742.2705410000001</v>
      </c>
      <c r="S126" s="61">
        <v>1837.0608400000001</v>
      </c>
      <c r="T126" s="61">
        <v>1755.8663330000002</v>
      </c>
    </row>
    <row r="127" spans="1:20" hidden="1" x14ac:dyDescent="0.15">
      <c r="A127" s="53" t="s">
        <v>546</v>
      </c>
      <c r="C127" s="48"/>
      <c r="D127" s="62" t="s">
        <v>245</v>
      </c>
      <c r="E127" s="61">
        <v>2081.0087080000003</v>
      </c>
      <c r="F127" s="61">
        <v>2086.990722</v>
      </c>
      <c r="G127" s="61">
        <v>2046.3170270000001</v>
      </c>
      <c r="H127" s="61">
        <v>2060.2801800000002</v>
      </c>
      <c r="I127" s="61">
        <v>1923.2445560000001</v>
      </c>
      <c r="J127" s="61">
        <v>1965.969192</v>
      </c>
      <c r="K127" s="61">
        <v>1840.8303149999999</v>
      </c>
      <c r="L127" s="61">
        <v>2053.688791</v>
      </c>
      <c r="M127" s="61">
        <v>2135.0454010000003</v>
      </c>
      <c r="N127" s="61">
        <v>1875.283645</v>
      </c>
      <c r="O127" s="61">
        <v>1946.2620330000002</v>
      </c>
      <c r="P127" s="61">
        <v>1771.7731580000002</v>
      </c>
      <c r="Q127" s="61">
        <v>1945.7340850000001</v>
      </c>
      <c r="R127" s="61">
        <v>1738.239773</v>
      </c>
      <c r="S127" s="61">
        <v>1840.9591370000001</v>
      </c>
      <c r="T127" s="61">
        <v>1738.96082</v>
      </c>
    </row>
    <row r="128" spans="1:20" hidden="1" x14ac:dyDescent="0.15">
      <c r="A128" s="53" t="s">
        <v>546</v>
      </c>
      <c r="C128" s="48"/>
      <c r="D128" s="62" t="s">
        <v>246</v>
      </c>
      <c r="E128" s="61">
        <v>2089.879453</v>
      </c>
      <c r="F128" s="61">
        <v>2068.8158840000001</v>
      </c>
      <c r="G128" s="61">
        <v>2057.363229</v>
      </c>
      <c r="H128" s="61">
        <v>2071.1095090000003</v>
      </c>
      <c r="I128" s="61">
        <v>1922.801815</v>
      </c>
      <c r="J128" s="61">
        <v>1953.199879</v>
      </c>
      <c r="K128" s="61">
        <v>1829.1001490000001</v>
      </c>
      <c r="L128" s="61">
        <v>2093.723712</v>
      </c>
      <c r="M128" s="61">
        <v>1862.33357</v>
      </c>
      <c r="N128" s="61">
        <v>1865.8919890000002</v>
      </c>
      <c r="O128" s="61">
        <v>1974.4195179999999</v>
      </c>
      <c r="P128" s="61">
        <v>1783.762246</v>
      </c>
      <c r="Q128" s="61">
        <v>1941.121132</v>
      </c>
      <c r="R128" s="61">
        <v>1726.8584800000001</v>
      </c>
      <c r="S128" s="61">
        <v>1840.659251</v>
      </c>
      <c r="T128" s="61">
        <v>1721.7896009999999</v>
      </c>
    </row>
    <row r="129" spans="1:20" hidden="1" x14ac:dyDescent="0.15">
      <c r="A129" s="53" t="s">
        <v>546</v>
      </c>
      <c r="C129" s="48"/>
      <c r="D129" s="62" t="s">
        <v>247</v>
      </c>
      <c r="E129" s="61">
        <v>2076.60599</v>
      </c>
      <c r="F129" s="61">
        <v>2072.2164739999998</v>
      </c>
      <c r="G129" s="61">
        <v>2062.6587009999998</v>
      </c>
      <c r="H129" s="61">
        <v>2072.1033430000002</v>
      </c>
      <c r="I129" s="61">
        <v>1915.737905</v>
      </c>
      <c r="J129" s="61">
        <v>1943.1162300000001</v>
      </c>
      <c r="K129" s="61">
        <v>1827.8131699999999</v>
      </c>
      <c r="L129" s="61">
        <v>2064.4519920000002</v>
      </c>
      <c r="M129" s="61">
        <v>1818.6568560000001</v>
      </c>
      <c r="N129" s="61">
        <v>1839.091617</v>
      </c>
      <c r="O129" s="61">
        <v>1956.277936</v>
      </c>
      <c r="P129" s="61">
        <v>1714.1325160000001</v>
      </c>
      <c r="Q129" s="61">
        <v>1946.291207</v>
      </c>
      <c r="R129" s="61">
        <v>1729.994187</v>
      </c>
      <c r="S129" s="61">
        <v>1800.5895630000002</v>
      </c>
      <c r="T129" s="61">
        <v>1611.6945619999999</v>
      </c>
    </row>
    <row r="130" spans="1:20" hidden="1" x14ac:dyDescent="0.15">
      <c r="A130" s="53" t="s">
        <v>546</v>
      </c>
      <c r="C130" s="48"/>
      <c r="D130" s="62" t="s">
        <v>248</v>
      </c>
      <c r="E130" s="61">
        <v>2099.6164720000002</v>
      </c>
      <c r="F130" s="61">
        <v>2088.6141689999999</v>
      </c>
      <c r="G130" s="61">
        <v>2020.5003980000001</v>
      </c>
      <c r="H130" s="61">
        <v>2049.470139</v>
      </c>
      <c r="I130" s="61">
        <v>1916.963966</v>
      </c>
      <c r="J130" s="61">
        <v>1891.750029</v>
      </c>
      <c r="K130" s="61">
        <v>1816.0281660000001</v>
      </c>
      <c r="L130" s="61">
        <v>2073.3876569999998</v>
      </c>
      <c r="M130" s="61">
        <v>1816.818653</v>
      </c>
      <c r="N130" s="61">
        <v>1782.655487</v>
      </c>
      <c r="O130" s="61">
        <v>1948.6869950000003</v>
      </c>
      <c r="P130" s="61">
        <v>1670.6686410000002</v>
      </c>
      <c r="Q130" s="61">
        <v>1825.728685</v>
      </c>
      <c r="R130" s="61">
        <v>1671.570651</v>
      </c>
      <c r="S130" s="61">
        <v>1669.2071149999999</v>
      </c>
      <c r="T130" s="61">
        <v>1342.9702600000001</v>
      </c>
    </row>
    <row r="131" spans="1:20" hidden="1" x14ac:dyDescent="0.15">
      <c r="A131" s="53" t="s">
        <v>546</v>
      </c>
      <c r="C131" s="48"/>
      <c r="D131" s="62" t="s">
        <v>249</v>
      </c>
      <c r="E131" s="61">
        <v>2100.2709690000002</v>
      </c>
      <c r="F131" s="61">
        <v>2091.6098999999999</v>
      </c>
      <c r="G131" s="61">
        <v>1936.6570340000001</v>
      </c>
      <c r="H131" s="61">
        <v>1966.6994909999999</v>
      </c>
      <c r="I131" s="61">
        <v>1931.9904369999999</v>
      </c>
      <c r="J131" s="61">
        <v>1852.4206550000001</v>
      </c>
      <c r="K131" s="61">
        <v>1815.7522300000001</v>
      </c>
      <c r="L131" s="61">
        <v>2004.5172180000002</v>
      </c>
      <c r="M131" s="61">
        <v>1688.43586</v>
      </c>
      <c r="N131" s="61">
        <v>1763.141625</v>
      </c>
      <c r="O131" s="61">
        <v>1946.122609</v>
      </c>
      <c r="P131" s="61">
        <v>1568.952947</v>
      </c>
      <c r="Q131" s="61">
        <v>1744.7595630000001</v>
      </c>
      <c r="R131" s="61">
        <v>1429.7016020000001</v>
      </c>
      <c r="S131" s="61">
        <v>1348.8874599999999</v>
      </c>
      <c r="T131" s="61">
        <v>1344.8502960000001</v>
      </c>
    </row>
    <row r="132" spans="1:20" hidden="1" x14ac:dyDescent="0.15">
      <c r="A132" s="53" t="s">
        <v>546</v>
      </c>
      <c r="C132" s="48"/>
      <c r="D132" s="62" t="s">
        <v>250</v>
      </c>
      <c r="E132" s="61">
        <v>2102.3185189999999</v>
      </c>
      <c r="F132" s="61">
        <v>2093.929087</v>
      </c>
      <c r="G132" s="61">
        <v>1933.2951750000002</v>
      </c>
      <c r="H132" s="61">
        <v>1955.59204</v>
      </c>
      <c r="I132" s="61">
        <v>1862.190736</v>
      </c>
      <c r="J132" s="61">
        <v>1796.901607</v>
      </c>
      <c r="K132" s="61">
        <v>1635.48342</v>
      </c>
      <c r="L132" s="61">
        <v>1682.7979890000001</v>
      </c>
      <c r="M132" s="61">
        <v>1553.0289869999999</v>
      </c>
      <c r="N132" s="61">
        <v>1348.158359</v>
      </c>
      <c r="O132" s="61">
        <v>1347.214295</v>
      </c>
      <c r="P132" s="61">
        <v>1435.2415880000001</v>
      </c>
      <c r="Q132" s="61">
        <v>1347.019714</v>
      </c>
      <c r="R132" s="61">
        <v>1345.867489</v>
      </c>
      <c r="S132" s="61">
        <v>1302.9510299999999</v>
      </c>
      <c r="T132" s="61">
        <v>1347.3722849999999</v>
      </c>
    </row>
    <row r="133" spans="1:20" hidden="1" x14ac:dyDescent="0.15">
      <c r="A133" s="53" t="s">
        <v>546</v>
      </c>
      <c r="C133" s="48"/>
      <c r="D133" s="62" t="s">
        <v>251</v>
      </c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hidden="1" x14ac:dyDescent="0.15">
      <c r="A134" s="53" t="s">
        <v>546</v>
      </c>
      <c r="C134" s="48"/>
      <c r="D134" s="49" t="s">
        <v>240</v>
      </c>
      <c r="E134" s="61" t="s">
        <v>424</v>
      </c>
      <c r="F134" s="61" t="s">
        <v>339</v>
      </c>
      <c r="G134" s="61" t="s">
        <v>281</v>
      </c>
      <c r="H134" s="61" t="s">
        <v>351</v>
      </c>
      <c r="I134" s="61" t="s">
        <v>470</v>
      </c>
      <c r="J134" s="61" t="s">
        <v>419</v>
      </c>
      <c r="K134" s="61" t="s">
        <v>284</v>
      </c>
      <c r="L134" s="61" t="s">
        <v>278</v>
      </c>
      <c r="M134" s="61" t="s">
        <v>369</v>
      </c>
      <c r="N134" s="61" t="s">
        <v>438</v>
      </c>
      <c r="O134" s="61" t="s">
        <v>439</v>
      </c>
      <c r="P134" s="61" t="s">
        <v>404</v>
      </c>
      <c r="Q134" s="61" t="s">
        <v>486</v>
      </c>
      <c r="R134" s="61" t="s">
        <v>424</v>
      </c>
      <c r="S134" s="61" t="s">
        <v>449</v>
      </c>
      <c r="T134" s="61" t="s">
        <v>303</v>
      </c>
    </row>
    <row r="135" spans="1:20" hidden="1" x14ac:dyDescent="0.15">
      <c r="A135" s="53" t="s">
        <v>546</v>
      </c>
      <c r="C135" s="48"/>
      <c r="D135" s="49" t="s">
        <v>241</v>
      </c>
      <c r="E135" s="61" t="s">
        <v>299</v>
      </c>
      <c r="F135" s="61" t="s">
        <v>466</v>
      </c>
      <c r="G135" s="61" t="s">
        <v>344</v>
      </c>
      <c r="H135" s="61" t="s">
        <v>282</v>
      </c>
      <c r="I135" s="61" t="s">
        <v>356</v>
      </c>
      <c r="J135" s="61" t="s">
        <v>360</v>
      </c>
      <c r="K135" s="61" t="s">
        <v>280</v>
      </c>
      <c r="L135" s="61" t="s">
        <v>280</v>
      </c>
      <c r="M135" s="61" t="s">
        <v>370</v>
      </c>
      <c r="N135" s="61" t="s">
        <v>288</v>
      </c>
      <c r="O135" s="61" t="s">
        <v>423</v>
      </c>
      <c r="P135" s="61" t="s">
        <v>377</v>
      </c>
      <c r="Q135" s="61" t="s">
        <v>445</v>
      </c>
      <c r="R135" s="61" t="s">
        <v>391</v>
      </c>
      <c r="S135" s="61" t="s">
        <v>304</v>
      </c>
      <c r="T135" s="61" t="s">
        <v>299</v>
      </c>
    </row>
    <row r="136" spans="1:20" hidden="1" x14ac:dyDescent="0.15">
      <c r="A136" s="53" t="s">
        <v>546</v>
      </c>
      <c r="C136" s="48"/>
      <c r="D136" s="62" t="s">
        <v>242</v>
      </c>
      <c r="E136" s="61" t="s">
        <v>410</v>
      </c>
      <c r="F136" s="61" t="s">
        <v>340</v>
      </c>
      <c r="G136" s="61" t="s">
        <v>433</v>
      </c>
      <c r="H136" s="61" t="s">
        <v>352</v>
      </c>
      <c r="I136" s="61" t="s">
        <v>471</v>
      </c>
      <c r="J136" s="61" t="s">
        <v>361</v>
      </c>
      <c r="K136" s="61" t="s">
        <v>396</v>
      </c>
      <c r="L136" s="61" t="s">
        <v>415</v>
      </c>
      <c r="M136" s="61" t="s">
        <v>287</v>
      </c>
      <c r="N136" s="61" t="s">
        <v>352</v>
      </c>
      <c r="O136" s="61" t="s">
        <v>412</v>
      </c>
      <c r="P136" s="61" t="s">
        <v>308</v>
      </c>
      <c r="Q136" s="61" t="s">
        <v>379</v>
      </c>
      <c r="R136" s="61" t="s">
        <v>308</v>
      </c>
      <c r="S136" s="61" t="s">
        <v>409</v>
      </c>
      <c r="T136" s="61" t="s">
        <v>312</v>
      </c>
    </row>
    <row r="137" spans="1:20" hidden="1" x14ac:dyDescent="0.15">
      <c r="A137" s="53" t="s">
        <v>546</v>
      </c>
      <c r="C137" s="48"/>
      <c r="D137" s="62" t="s">
        <v>243</v>
      </c>
      <c r="E137" s="61" t="s">
        <v>335</v>
      </c>
      <c r="F137" s="61" t="s">
        <v>429</v>
      </c>
      <c r="G137" s="61" t="s">
        <v>345</v>
      </c>
      <c r="H137" s="61" t="s">
        <v>353</v>
      </c>
      <c r="I137" s="61" t="s">
        <v>357</v>
      </c>
      <c r="J137" s="61" t="s">
        <v>395</v>
      </c>
      <c r="K137" s="61" t="s">
        <v>475</v>
      </c>
      <c r="L137" s="61" t="s">
        <v>478</v>
      </c>
      <c r="M137" s="61" t="s">
        <v>271</v>
      </c>
      <c r="N137" s="61" t="s">
        <v>400</v>
      </c>
      <c r="O137" s="61" t="s">
        <v>310</v>
      </c>
      <c r="P137" s="61" t="s">
        <v>405</v>
      </c>
      <c r="Q137" s="61" t="s">
        <v>380</v>
      </c>
      <c r="R137" s="61" t="s">
        <v>382</v>
      </c>
      <c r="S137" s="61" t="s">
        <v>290</v>
      </c>
      <c r="T137" s="61" t="s">
        <v>313</v>
      </c>
    </row>
    <row r="138" spans="1:20" hidden="1" x14ac:dyDescent="0.15">
      <c r="A138" s="53" t="s">
        <v>546</v>
      </c>
      <c r="C138" s="48"/>
      <c r="D138" s="62" t="s">
        <v>237</v>
      </c>
      <c r="E138" s="61" t="s">
        <v>336</v>
      </c>
      <c r="F138" s="61" t="s">
        <v>430</v>
      </c>
      <c r="G138" s="61" t="s">
        <v>346</v>
      </c>
      <c r="H138" s="61" t="s">
        <v>354</v>
      </c>
      <c r="I138" s="61" t="s">
        <v>394</v>
      </c>
      <c r="J138" s="61" t="s">
        <v>362</v>
      </c>
      <c r="K138" s="61" t="s">
        <v>448</v>
      </c>
      <c r="L138" s="61" t="s">
        <v>364</v>
      </c>
      <c r="M138" s="61" t="s">
        <v>479</v>
      </c>
      <c r="N138" s="61" t="s">
        <v>272</v>
      </c>
      <c r="O138" s="61" t="s">
        <v>440</v>
      </c>
      <c r="P138" s="61" t="s">
        <v>484</v>
      </c>
      <c r="Q138" s="61" t="s">
        <v>416</v>
      </c>
      <c r="R138" s="61" t="s">
        <v>448</v>
      </c>
      <c r="S138" s="61" t="s">
        <v>272</v>
      </c>
      <c r="T138" s="61" t="s">
        <v>386</v>
      </c>
    </row>
    <row r="139" spans="1:20" hidden="1" x14ac:dyDescent="0.15">
      <c r="A139" s="53" t="s">
        <v>546</v>
      </c>
      <c r="C139" s="48"/>
      <c r="D139" s="62" t="s">
        <v>244</v>
      </c>
      <c r="E139" s="61" t="s">
        <v>427</v>
      </c>
      <c r="F139" s="61" t="s">
        <v>431</v>
      </c>
      <c r="G139" s="61" t="s">
        <v>467</v>
      </c>
      <c r="H139" s="61" t="s">
        <v>393</v>
      </c>
      <c r="I139" s="61" t="s">
        <v>358</v>
      </c>
      <c r="J139" s="61" t="s">
        <v>467</v>
      </c>
      <c r="K139" s="61" t="s">
        <v>476</v>
      </c>
      <c r="L139" s="61" t="s">
        <v>436</v>
      </c>
      <c r="M139" s="61" t="s">
        <v>437</v>
      </c>
      <c r="N139" s="61" t="s">
        <v>372</v>
      </c>
      <c r="O139" s="61" t="s">
        <v>375</v>
      </c>
      <c r="P139" s="61" t="s">
        <v>443</v>
      </c>
      <c r="Q139" s="61" t="s">
        <v>446</v>
      </c>
      <c r="R139" s="61" t="s">
        <v>407</v>
      </c>
      <c r="S139" s="61" t="s">
        <v>375</v>
      </c>
      <c r="T139" s="61" t="s">
        <v>387</v>
      </c>
    </row>
    <row r="140" spans="1:20" hidden="1" x14ac:dyDescent="0.15">
      <c r="A140" s="53" t="s">
        <v>546</v>
      </c>
      <c r="C140" s="48"/>
      <c r="D140" s="62" t="s">
        <v>245</v>
      </c>
      <c r="E140" s="61" t="s">
        <v>291</v>
      </c>
      <c r="F140" s="61" t="s">
        <v>274</v>
      </c>
      <c r="G140" s="61" t="s">
        <v>468</v>
      </c>
      <c r="H140" s="61" t="s">
        <v>469</v>
      </c>
      <c r="I140" s="61" t="s">
        <v>472</v>
      </c>
      <c r="J140" s="61" t="s">
        <v>435</v>
      </c>
      <c r="K140" s="61" t="s">
        <v>397</v>
      </c>
      <c r="L140" s="61" t="s">
        <v>294</v>
      </c>
      <c r="M140" s="61" t="s">
        <v>309</v>
      </c>
      <c r="N140" s="61" t="s">
        <v>373</v>
      </c>
      <c r="O140" s="61" t="s">
        <v>441</v>
      </c>
      <c r="P140" s="61" t="s">
        <v>406</v>
      </c>
      <c r="Q140" s="61" t="s">
        <v>487</v>
      </c>
      <c r="R140" s="61" t="s">
        <v>489</v>
      </c>
      <c r="S140" s="61" t="s">
        <v>450</v>
      </c>
      <c r="T140" s="61" t="s">
        <v>491</v>
      </c>
    </row>
    <row r="141" spans="1:20" hidden="1" x14ac:dyDescent="0.15">
      <c r="A141" s="53" t="s">
        <v>546</v>
      </c>
      <c r="C141" s="48"/>
      <c r="D141" s="62" t="s">
        <v>246</v>
      </c>
      <c r="E141" s="61" t="s">
        <v>279</v>
      </c>
      <c r="F141" s="61" t="s">
        <v>270</v>
      </c>
      <c r="G141" s="61" t="s">
        <v>434</v>
      </c>
      <c r="H141" s="61" t="s">
        <v>355</v>
      </c>
      <c r="I141" s="61" t="s">
        <v>413</v>
      </c>
      <c r="J141" s="61" t="s">
        <v>473</v>
      </c>
      <c r="K141" s="61" t="s">
        <v>477</v>
      </c>
      <c r="L141" s="61" t="s">
        <v>285</v>
      </c>
      <c r="M141" s="61" t="s">
        <v>295</v>
      </c>
      <c r="N141" s="61" t="s">
        <v>374</v>
      </c>
      <c r="O141" s="61" t="s">
        <v>483</v>
      </c>
      <c r="P141" s="61" t="s">
        <v>444</v>
      </c>
      <c r="Q141" s="61" t="s">
        <v>447</v>
      </c>
      <c r="R141" s="61" t="s">
        <v>408</v>
      </c>
      <c r="S141" s="61" t="s">
        <v>490</v>
      </c>
      <c r="T141" s="61" t="s">
        <v>307</v>
      </c>
    </row>
    <row r="142" spans="1:20" hidden="1" x14ac:dyDescent="0.15">
      <c r="A142" s="53" t="s">
        <v>546</v>
      </c>
      <c r="C142" s="48"/>
      <c r="D142" s="62" t="s">
        <v>247</v>
      </c>
      <c r="E142" s="61" t="s">
        <v>428</v>
      </c>
      <c r="F142" s="61" t="s">
        <v>432</v>
      </c>
      <c r="G142" s="61" t="s">
        <v>347</v>
      </c>
      <c r="H142" s="61" t="s">
        <v>347</v>
      </c>
      <c r="I142" s="61" t="s">
        <v>414</v>
      </c>
      <c r="J142" s="61" t="s">
        <v>402</v>
      </c>
      <c r="K142" s="61" t="s">
        <v>289</v>
      </c>
      <c r="L142" s="61" t="s">
        <v>365</v>
      </c>
      <c r="M142" s="61" t="s">
        <v>480</v>
      </c>
      <c r="N142" s="61" t="s">
        <v>481</v>
      </c>
      <c r="O142" s="61" t="s">
        <v>403</v>
      </c>
      <c r="P142" s="61" t="s">
        <v>485</v>
      </c>
      <c r="Q142" s="61" t="s">
        <v>381</v>
      </c>
      <c r="R142" s="61" t="s">
        <v>383</v>
      </c>
      <c r="S142" s="61" t="s">
        <v>385</v>
      </c>
      <c r="T142" s="61" t="s">
        <v>273</v>
      </c>
    </row>
    <row r="143" spans="1:20" s="71" customFormat="1" hidden="1" x14ac:dyDescent="0.15">
      <c r="A143" s="53" t="s">
        <v>546</v>
      </c>
      <c r="C143" s="64"/>
      <c r="D143" s="62" t="s">
        <v>248</v>
      </c>
      <c r="E143" s="61" t="s">
        <v>392</v>
      </c>
      <c r="F143" s="61" t="s">
        <v>341</v>
      </c>
      <c r="G143" s="61" t="s">
        <v>348</v>
      </c>
      <c r="H143" s="61" t="s">
        <v>411</v>
      </c>
      <c r="I143" s="61" t="s">
        <v>359</v>
      </c>
      <c r="J143" s="61" t="s">
        <v>474</v>
      </c>
      <c r="K143" s="61" t="s">
        <v>398</v>
      </c>
      <c r="L143" s="61" t="s">
        <v>366</v>
      </c>
      <c r="M143" s="61" t="s">
        <v>399</v>
      </c>
      <c r="N143" s="61" t="s">
        <v>401</v>
      </c>
      <c r="O143" s="61" t="s">
        <v>334</v>
      </c>
      <c r="P143" s="61" t="s">
        <v>378</v>
      </c>
      <c r="Q143" s="61" t="s">
        <v>311</v>
      </c>
      <c r="R143" s="61" t="s">
        <v>293</v>
      </c>
      <c r="S143" s="61" t="s">
        <v>296</v>
      </c>
      <c r="T143" s="61" t="s">
        <v>492</v>
      </c>
    </row>
    <row r="144" spans="1:20" s="71" customFormat="1" hidden="1" x14ac:dyDescent="0.15">
      <c r="A144" s="53" t="s">
        <v>546</v>
      </c>
      <c r="C144" s="48"/>
      <c r="D144" s="62" t="s">
        <v>249</v>
      </c>
      <c r="E144" s="61" t="s">
        <v>337</v>
      </c>
      <c r="F144" s="61" t="s">
        <v>342</v>
      </c>
      <c r="G144" s="61" t="s">
        <v>349</v>
      </c>
      <c r="H144" s="61" t="s">
        <v>332</v>
      </c>
      <c r="I144" s="61" t="s">
        <v>417</v>
      </c>
      <c r="J144" s="61" t="s">
        <v>420</v>
      </c>
      <c r="K144" s="61" t="s">
        <v>422</v>
      </c>
      <c r="L144" s="61" t="s">
        <v>367</v>
      </c>
      <c r="M144" s="61" t="s">
        <v>333</v>
      </c>
      <c r="N144" s="61" t="s">
        <v>286</v>
      </c>
      <c r="O144" s="61" t="s">
        <v>376</v>
      </c>
      <c r="P144" s="61" t="s">
        <v>283</v>
      </c>
      <c r="Q144" s="61" t="s">
        <v>488</v>
      </c>
      <c r="R144" s="61" t="s">
        <v>384</v>
      </c>
      <c r="S144" s="61" t="s">
        <v>425</v>
      </c>
      <c r="T144" s="61" t="s">
        <v>314</v>
      </c>
    </row>
    <row r="145" spans="1:20" s="71" customFormat="1" hidden="1" x14ac:dyDescent="0.15">
      <c r="A145" s="53" t="s">
        <v>546</v>
      </c>
      <c r="C145" s="48"/>
      <c r="D145" s="62" t="s">
        <v>250</v>
      </c>
      <c r="E145" s="61" t="s">
        <v>338</v>
      </c>
      <c r="F145" s="61" t="s">
        <v>343</v>
      </c>
      <c r="G145" s="61" t="s">
        <v>350</v>
      </c>
      <c r="H145" s="61" t="s">
        <v>292</v>
      </c>
      <c r="I145" s="61" t="s">
        <v>418</v>
      </c>
      <c r="J145" s="61" t="s">
        <v>421</v>
      </c>
      <c r="K145" s="61" t="s">
        <v>363</v>
      </c>
      <c r="L145" s="61" t="s">
        <v>368</v>
      </c>
      <c r="M145" s="61" t="s">
        <v>371</v>
      </c>
      <c r="N145" s="61" t="s">
        <v>482</v>
      </c>
      <c r="O145" s="61" t="s">
        <v>442</v>
      </c>
      <c r="P145" s="61" t="s">
        <v>306</v>
      </c>
      <c r="Q145" s="61" t="s">
        <v>305</v>
      </c>
      <c r="R145" s="61" t="s">
        <v>338</v>
      </c>
      <c r="S145" s="61" t="s">
        <v>426</v>
      </c>
      <c r="T145" s="61" t="s">
        <v>315</v>
      </c>
    </row>
    <row r="146" spans="1:20" hidden="1" x14ac:dyDescent="0.15">
      <c r="A146" s="53" t="s">
        <v>546</v>
      </c>
      <c r="C146" s="64" t="s">
        <v>276</v>
      </c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1:20" hidden="1" x14ac:dyDescent="0.15">
      <c r="A147" s="53" t="s">
        <v>546</v>
      </c>
      <c r="C147" s="64"/>
      <c r="D147" s="78" t="s">
        <v>277</v>
      </c>
      <c r="E147" s="72">
        <v>119114.15</v>
      </c>
      <c r="F147" s="72">
        <v>124847.2</v>
      </c>
      <c r="G147" s="72">
        <v>104504.8</v>
      </c>
      <c r="H147" s="72">
        <v>111909.09</v>
      </c>
      <c r="I147" s="72">
        <v>90907.95</v>
      </c>
      <c r="J147" s="72">
        <v>107126.18</v>
      </c>
      <c r="K147" s="72">
        <v>80852.600000000006</v>
      </c>
      <c r="L147" s="72">
        <v>118022.48</v>
      </c>
      <c r="M147" s="72">
        <v>90203.79</v>
      </c>
      <c r="N147" s="72">
        <v>50748.79</v>
      </c>
      <c r="O147" s="72">
        <v>98831.69</v>
      </c>
      <c r="P147" s="72">
        <v>84779.4</v>
      </c>
      <c r="Q147" s="72">
        <v>98232.3</v>
      </c>
      <c r="R147" s="72">
        <v>89204.95</v>
      </c>
      <c r="S147" s="72">
        <v>94016.41</v>
      </c>
      <c r="T147" s="72">
        <v>106468.9</v>
      </c>
    </row>
    <row r="148" spans="1:20" hidden="1" x14ac:dyDescent="0.15">
      <c r="A148" s="53" t="s">
        <v>546</v>
      </c>
      <c r="C148" s="64"/>
      <c r="D148" s="82" t="s">
        <v>327</v>
      </c>
      <c r="E148" s="72">
        <v>2571.5300000000002</v>
      </c>
      <c r="F148" s="72">
        <v>2695.3</v>
      </c>
      <c r="G148" s="72">
        <v>2256.13</v>
      </c>
      <c r="H148" s="72">
        <v>2415.98</v>
      </c>
      <c r="I148" s="72">
        <v>1962.59</v>
      </c>
      <c r="J148" s="72">
        <v>2312.7199999999998</v>
      </c>
      <c r="K148" s="72">
        <v>1745.51</v>
      </c>
      <c r="L148" s="72">
        <v>2547.96</v>
      </c>
      <c r="M148" s="72">
        <v>1947.39</v>
      </c>
      <c r="N148" s="72">
        <v>1095.5999999999999</v>
      </c>
      <c r="O148" s="72">
        <v>2133.65</v>
      </c>
      <c r="P148" s="72">
        <v>1830.28</v>
      </c>
      <c r="Q148" s="72">
        <v>2120.71</v>
      </c>
      <c r="R148" s="72">
        <v>1925.83</v>
      </c>
      <c r="S148" s="72">
        <v>2029.7</v>
      </c>
      <c r="T148" s="72">
        <v>2298.5300000000002</v>
      </c>
    </row>
    <row r="149" spans="1:20" hidden="1" x14ac:dyDescent="0.15">
      <c r="A149" s="53" t="s">
        <v>546</v>
      </c>
      <c r="C149" s="64" t="s">
        <v>316</v>
      </c>
      <c r="D149" s="65"/>
    </row>
    <row r="150" spans="1:20" hidden="1" x14ac:dyDescent="0.15">
      <c r="A150" s="53" t="s">
        <v>546</v>
      </c>
      <c r="C150" s="64"/>
      <c r="D150" s="66" t="s">
        <v>69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</row>
    <row r="151" spans="1:20" hidden="1" x14ac:dyDescent="0.15">
      <c r="A151" s="53" t="s">
        <v>546</v>
      </c>
      <c r="C151" s="64"/>
      <c r="D151" s="66" t="s">
        <v>83</v>
      </c>
      <c r="E151" s="57">
        <v>29390.47</v>
      </c>
      <c r="F151" s="57">
        <v>24493.57</v>
      </c>
      <c r="G151" s="57">
        <v>35113.440000000002</v>
      </c>
      <c r="H151" s="57">
        <v>20382.02</v>
      </c>
      <c r="I151" s="57">
        <v>14159.03</v>
      </c>
      <c r="J151" s="57">
        <v>28761.119999999999</v>
      </c>
      <c r="K151" s="57">
        <v>7345.55</v>
      </c>
      <c r="L151" s="57">
        <v>17838.36</v>
      </c>
      <c r="M151" s="57">
        <v>15053.66</v>
      </c>
      <c r="N151" s="57">
        <v>6228.36</v>
      </c>
      <c r="O151" s="57">
        <v>9642.7800000000007</v>
      </c>
      <c r="P151" s="57">
        <v>9624.33</v>
      </c>
      <c r="Q151" s="57">
        <v>8618.98</v>
      </c>
      <c r="R151" s="57">
        <v>6634.07</v>
      </c>
      <c r="S151" s="57">
        <v>4394.6899999999996</v>
      </c>
      <c r="T151" s="57">
        <v>2957.86</v>
      </c>
    </row>
    <row r="152" spans="1:20" hidden="1" x14ac:dyDescent="0.15">
      <c r="A152" s="53" t="s">
        <v>546</v>
      </c>
      <c r="C152" s="48"/>
      <c r="D152" s="66" t="s">
        <v>85</v>
      </c>
      <c r="E152" s="57">
        <v>1504.13</v>
      </c>
      <c r="F152" s="57">
        <v>1504.13</v>
      </c>
      <c r="G152" s="57">
        <v>1504.13</v>
      </c>
      <c r="H152" s="57">
        <v>1504.13</v>
      </c>
      <c r="I152" s="57">
        <v>1504.13</v>
      </c>
      <c r="J152" s="57">
        <v>1504.13</v>
      </c>
      <c r="K152" s="57">
        <v>1504.13</v>
      </c>
      <c r="L152" s="57">
        <v>1504.13</v>
      </c>
      <c r="M152" s="57">
        <v>1504.13</v>
      </c>
      <c r="N152" s="57">
        <v>1504.13</v>
      </c>
      <c r="O152" s="57">
        <v>1504.13</v>
      </c>
      <c r="P152" s="57">
        <v>1504.13</v>
      </c>
      <c r="Q152" s="57">
        <v>1504.13</v>
      </c>
      <c r="R152" s="57">
        <v>1504.13</v>
      </c>
      <c r="S152" s="57">
        <v>1504.13</v>
      </c>
      <c r="T152" s="57">
        <v>1504.13</v>
      </c>
    </row>
    <row r="153" spans="1:20" hidden="1" x14ac:dyDescent="0.15">
      <c r="A153" s="53" t="s">
        <v>546</v>
      </c>
      <c r="C153" s="48"/>
      <c r="D153" s="65" t="s">
        <v>252</v>
      </c>
      <c r="E153" s="57">
        <v>30894.6</v>
      </c>
      <c r="F153" s="57">
        <v>25997.7</v>
      </c>
      <c r="G153" s="57">
        <v>36617.57</v>
      </c>
      <c r="H153" s="57">
        <v>21886.15</v>
      </c>
      <c r="I153" s="57">
        <v>15663.17</v>
      </c>
      <c r="J153" s="57">
        <v>30265.25</v>
      </c>
      <c r="K153" s="57">
        <v>8849.68</v>
      </c>
      <c r="L153" s="57">
        <v>19342.490000000002</v>
      </c>
      <c r="M153" s="57">
        <v>16557.8</v>
      </c>
      <c r="N153" s="57">
        <v>7732.5</v>
      </c>
      <c r="O153" s="57">
        <v>11146.91</v>
      </c>
      <c r="P153" s="57">
        <v>11128.47</v>
      </c>
      <c r="Q153" s="57">
        <v>10123.11</v>
      </c>
      <c r="R153" s="57">
        <v>8138.21</v>
      </c>
      <c r="S153" s="57">
        <v>5898.82</v>
      </c>
      <c r="T153" s="57">
        <v>4461.99</v>
      </c>
    </row>
    <row r="154" spans="1:20" hidden="1" x14ac:dyDescent="0.15">
      <c r="A154" s="53" t="s">
        <v>546</v>
      </c>
      <c r="C154" s="64" t="s">
        <v>253</v>
      </c>
      <c r="D154" s="66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 hidden="1" x14ac:dyDescent="0.15">
      <c r="A155" s="53" t="s">
        <v>546</v>
      </c>
      <c r="C155" s="48"/>
      <c r="D155" s="62" t="s">
        <v>254</v>
      </c>
      <c r="E155" s="57">
        <v>2731810</v>
      </c>
      <c r="F155" s="57">
        <v>3160540</v>
      </c>
      <c r="G155" s="57">
        <v>2750020</v>
      </c>
      <c r="H155" s="57">
        <v>2801230</v>
      </c>
      <c r="I155" s="57">
        <v>964797.02989999996</v>
      </c>
      <c r="J155" s="57">
        <v>2777790</v>
      </c>
      <c r="K155" s="57">
        <v>871551.95539999998</v>
      </c>
      <c r="L155" s="57">
        <v>2436110</v>
      </c>
      <c r="M155" s="57">
        <v>2996120</v>
      </c>
      <c r="N155" s="57">
        <v>632875.66229999997</v>
      </c>
      <c r="O155" s="57">
        <v>3901430</v>
      </c>
      <c r="P155" s="57">
        <v>2798570</v>
      </c>
      <c r="Q155" s="57">
        <v>2577670</v>
      </c>
      <c r="R155" s="57">
        <v>2487260</v>
      </c>
      <c r="S155" s="57">
        <v>2426680</v>
      </c>
      <c r="T155" s="57">
        <v>2180150</v>
      </c>
    </row>
    <row r="156" spans="1:20" hidden="1" x14ac:dyDescent="0.15">
      <c r="A156" s="53" t="s">
        <v>546</v>
      </c>
      <c r="C156" s="48"/>
      <c r="D156" s="49" t="s">
        <v>328</v>
      </c>
      <c r="E156" s="57">
        <v>6331300</v>
      </c>
      <c r="F156" s="57">
        <v>7947730</v>
      </c>
      <c r="G156" s="57">
        <v>6485420</v>
      </c>
      <c r="H156" s="57">
        <v>6409570</v>
      </c>
      <c r="I156" s="57">
        <v>2582630</v>
      </c>
      <c r="J156" s="57">
        <v>6604120</v>
      </c>
      <c r="K156" s="57">
        <v>2341030</v>
      </c>
      <c r="L156" s="57">
        <v>5553960</v>
      </c>
      <c r="M156" s="57">
        <v>7027580</v>
      </c>
      <c r="N156" s="57">
        <v>1578660</v>
      </c>
      <c r="O156" s="57">
        <v>9087760</v>
      </c>
      <c r="P156" s="57">
        <v>6573560</v>
      </c>
      <c r="Q156" s="57">
        <v>6063450</v>
      </c>
      <c r="R156" s="57">
        <v>5871400</v>
      </c>
      <c r="S156" s="57">
        <v>5745050</v>
      </c>
      <c r="T156" s="57">
        <v>5638120</v>
      </c>
    </row>
    <row r="157" spans="1:20" hidden="1" x14ac:dyDescent="0.15">
      <c r="A157" s="53" t="s">
        <v>546</v>
      </c>
      <c r="C157" s="48"/>
      <c r="D157" s="62" t="s">
        <v>329</v>
      </c>
      <c r="E157" s="57">
        <v>11141.552299999999</v>
      </c>
      <c r="F157" s="57">
        <v>10393.888300000001</v>
      </c>
      <c r="G157" s="57">
        <v>10884.864299999999</v>
      </c>
      <c r="H157" s="57">
        <v>12129.2749</v>
      </c>
      <c r="I157" s="57">
        <v>2214.8058000000001</v>
      </c>
      <c r="J157" s="57">
        <v>10729.1667</v>
      </c>
      <c r="K157" s="57">
        <v>2013.0936999999999</v>
      </c>
      <c r="L157" s="57">
        <v>10661.3102</v>
      </c>
      <c r="M157" s="57">
        <v>12127.4725</v>
      </c>
      <c r="N157" s="57">
        <v>2240.6183999999998</v>
      </c>
      <c r="O157" s="57">
        <v>16157.5877</v>
      </c>
      <c r="P157" s="57">
        <v>11303.3632</v>
      </c>
      <c r="Q157" s="57">
        <v>10516.0656</v>
      </c>
      <c r="R157" s="57">
        <v>10038.153899999999</v>
      </c>
      <c r="S157" s="57">
        <v>9800.2119999999995</v>
      </c>
      <c r="T157" s="57">
        <v>6604.8463000000002</v>
      </c>
    </row>
    <row r="158" spans="1:20" hidden="1" x14ac:dyDescent="0.15">
      <c r="A158" s="53" t="s">
        <v>546</v>
      </c>
      <c r="C158" s="48"/>
      <c r="D158" s="62" t="s">
        <v>330</v>
      </c>
      <c r="E158" s="57">
        <v>42483.5308</v>
      </c>
      <c r="F158" s="57">
        <v>44555.752800000002</v>
      </c>
      <c r="G158" s="57">
        <v>36181.585200000001</v>
      </c>
      <c r="H158" s="57">
        <v>30966.116900000001</v>
      </c>
      <c r="I158" s="57">
        <v>23253.076499999999</v>
      </c>
      <c r="J158" s="57">
        <v>44525.434600000001</v>
      </c>
      <c r="K158" s="57">
        <v>20097.635600000001</v>
      </c>
      <c r="L158" s="57">
        <v>31054.417600000001</v>
      </c>
      <c r="M158" s="57">
        <v>31143.690200000001</v>
      </c>
      <c r="N158" s="57">
        <v>5163.2420000000002</v>
      </c>
      <c r="O158" s="57">
        <v>47447.635000000002</v>
      </c>
      <c r="P158" s="57">
        <v>28911.864399999999</v>
      </c>
      <c r="Q158" s="57">
        <v>16348.630800000001</v>
      </c>
      <c r="R158" s="57">
        <v>17055.547999999999</v>
      </c>
      <c r="S158" s="57">
        <v>14957.283799999999</v>
      </c>
      <c r="T158" s="57">
        <v>31121.2585</v>
      </c>
    </row>
    <row r="159" spans="1:20" hidden="1" x14ac:dyDescent="0.15">
      <c r="A159" s="53" t="s">
        <v>546</v>
      </c>
      <c r="C159" s="62"/>
      <c r="D159" s="62" t="s">
        <v>255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</row>
    <row r="160" spans="1:20" hidden="1" x14ac:dyDescent="0.15">
      <c r="A160" s="53" t="s">
        <v>546</v>
      </c>
      <c r="C160" s="62"/>
      <c r="D160" s="62" t="s">
        <v>256</v>
      </c>
      <c r="E160" s="67">
        <v>0.19359999999999999</v>
      </c>
      <c r="F160" s="67">
        <v>0.12540000000000001</v>
      </c>
      <c r="G160" s="67">
        <v>9.8299999999999998E-2</v>
      </c>
      <c r="H160" s="67">
        <v>0.1135</v>
      </c>
      <c r="I160" s="67">
        <v>1.06E-2</v>
      </c>
      <c r="J160" s="67">
        <v>8.3699999999999997E-2</v>
      </c>
      <c r="K160" s="67">
        <v>9.4000000000000004E-3</v>
      </c>
      <c r="L160" s="67">
        <v>0.12590000000000001</v>
      </c>
      <c r="M160" s="67">
        <v>0.1217</v>
      </c>
      <c r="N160" s="67">
        <v>2.0899999999999998E-2</v>
      </c>
      <c r="O160" s="67">
        <v>0.14380000000000001</v>
      </c>
      <c r="P160" s="67">
        <v>0.11310000000000001</v>
      </c>
      <c r="Q160" s="67">
        <v>0.12039999999999999</v>
      </c>
      <c r="R160" s="67">
        <v>0.1191</v>
      </c>
      <c r="S160" s="67">
        <v>0.1106</v>
      </c>
      <c r="T160" s="67">
        <v>0.108</v>
      </c>
    </row>
    <row r="161" spans="1:20" hidden="1" x14ac:dyDescent="0.15">
      <c r="A161" s="53" t="s">
        <v>546</v>
      </c>
      <c r="C161" s="62"/>
      <c r="D161" s="62" t="s">
        <v>331</v>
      </c>
      <c r="E161" s="57">
        <v>5257.9000000000005</v>
      </c>
      <c r="F161" s="57">
        <v>15198.4</v>
      </c>
      <c r="G161" s="57">
        <v>267268</v>
      </c>
      <c r="H161" s="57">
        <v>55080.4</v>
      </c>
      <c r="I161" s="57">
        <v>140303</v>
      </c>
      <c r="J161" s="57">
        <v>222057</v>
      </c>
      <c r="K161" s="57">
        <v>121260</v>
      </c>
      <c r="L161" s="57">
        <v>1931.31</v>
      </c>
      <c r="M161" s="57">
        <v>32383.4</v>
      </c>
      <c r="N161" s="57">
        <v>68221.2</v>
      </c>
      <c r="O161" s="57">
        <v>10922.5</v>
      </c>
      <c r="P161" s="57">
        <v>30062.400000000001</v>
      </c>
      <c r="Q161" s="57">
        <v>10744.7</v>
      </c>
      <c r="R161" s="57">
        <v>404560</v>
      </c>
      <c r="S161" s="57">
        <v>9829.58</v>
      </c>
      <c r="T161" s="57">
        <v>6244.89</v>
      </c>
    </row>
    <row r="162" spans="1:20" ht="20.25" hidden="1" x14ac:dyDescent="0.15">
      <c r="A162" s="53" t="s">
        <v>546</v>
      </c>
      <c r="C162" s="51" t="s">
        <v>133</v>
      </c>
      <c r="D162" s="4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idden="1" x14ac:dyDescent="0.15">
      <c r="A163" s="53" t="s">
        <v>546</v>
      </c>
      <c r="C163" s="89"/>
      <c r="D163" s="89"/>
      <c r="E163" s="54" t="s">
        <v>96</v>
      </c>
      <c r="F163" s="54" t="s">
        <v>97</v>
      </c>
      <c r="G163" s="54" t="s">
        <v>98</v>
      </c>
      <c r="H163" s="54" t="s">
        <v>99</v>
      </c>
      <c r="I163" s="54" t="s">
        <v>100</v>
      </c>
      <c r="J163" s="54" t="s">
        <v>101</v>
      </c>
      <c r="K163" s="54" t="s">
        <v>102</v>
      </c>
      <c r="L163" s="54" t="s">
        <v>103</v>
      </c>
      <c r="M163" s="54" t="s">
        <v>104</v>
      </c>
      <c r="N163" s="54" t="s">
        <v>105</v>
      </c>
      <c r="O163" s="54" t="s">
        <v>259</v>
      </c>
      <c r="P163" s="54" t="s">
        <v>106</v>
      </c>
      <c r="Q163" s="54" t="s">
        <v>107</v>
      </c>
      <c r="R163" s="54" t="s">
        <v>108</v>
      </c>
      <c r="S163" s="54" t="s">
        <v>109</v>
      </c>
      <c r="T163" s="54" t="s">
        <v>110</v>
      </c>
    </row>
    <row r="164" spans="1:20" hidden="1" x14ac:dyDescent="0.15">
      <c r="A164" s="53" t="s">
        <v>545</v>
      </c>
      <c r="C164" s="46" t="s">
        <v>6</v>
      </c>
      <c r="D164" s="47"/>
      <c r="E164" s="55"/>
    </row>
    <row r="165" spans="1:20" hidden="1" x14ac:dyDescent="0.15">
      <c r="A165" s="53" t="s">
        <v>545</v>
      </c>
      <c r="C165" s="48"/>
      <c r="D165" s="49" t="s">
        <v>8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275</v>
      </c>
      <c r="J165" s="75" t="s">
        <v>13</v>
      </c>
      <c r="K165" s="75" t="s">
        <v>14</v>
      </c>
      <c r="L165" s="75" t="s">
        <v>15</v>
      </c>
      <c r="M165" s="75" t="s">
        <v>16</v>
      </c>
      <c r="N165" s="75" t="s">
        <v>17</v>
      </c>
      <c r="O165" s="75" t="s">
        <v>18</v>
      </c>
      <c r="P165" s="75" t="s">
        <v>19</v>
      </c>
      <c r="Q165" s="75" t="s">
        <v>20</v>
      </c>
      <c r="R165" s="75" t="s">
        <v>21</v>
      </c>
      <c r="S165" s="75">
        <v>7</v>
      </c>
      <c r="T165" s="75">
        <v>8</v>
      </c>
    </row>
    <row r="166" spans="1:20" hidden="1" x14ac:dyDescent="0.15">
      <c r="A166" s="53" t="s">
        <v>545</v>
      </c>
      <c r="C166" s="48"/>
      <c r="D166" s="49" t="s">
        <v>22</v>
      </c>
      <c r="E166" s="56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7" t="s">
        <v>23</v>
      </c>
      <c r="P166" s="57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</row>
    <row r="167" spans="1:20" hidden="1" x14ac:dyDescent="0.15">
      <c r="A167" s="53" t="s">
        <v>545</v>
      </c>
      <c r="C167" s="48"/>
      <c r="D167" s="49"/>
      <c r="E167" s="76"/>
      <c r="F167" s="77"/>
      <c r="G167" s="77"/>
      <c r="H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</row>
    <row r="168" spans="1:20" hidden="1" x14ac:dyDescent="0.15">
      <c r="A168" s="53" t="s">
        <v>545</v>
      </c>
      <c r="C168" s="46" t="s">
        <v>35</v>
      </c>
      <c r="D168" s="47"/>
      <c r="E168" s="55"/>
      <c r="J168" s="74"/>
    </row>
    <row r="169" spans="1:20" hidden="1" x14ac:dyDescent="0.15">
      <c r="A169" s="53" t="s">
        <v>545</v>
      </c>
      <c r="C169" s="48"/>
      <c r="D169" s="46" t="s">
        <v>36</v>
      </c>
      <c r="E169" s="55"/>
    </row>
    <row r="170" spans="1:20" x14ac:dyDescent="0.15">
      <c r="A170" s="53" t="s">
        <v>545</v>
      </c>
      <c r="B170" s="83" t="s">
        <v>602</v>
      </c>
      <c r="C170" s="48"/>
      <c r="D170" s="49" t="s">
        <v>37</v>
      </c>
      <c r="E170" s="56" t="s">
        <v>632</v>
      </c>
      <c r="F170" s="56" t="s">
        <v>632</v>
      </c>
      <c r="G170" s="56" t="s">
        <v>632</v>
      </c>
      <c r="H170" s="56" t="s">
        <v>632</v>
      </c>
      <c r="I170" s="56" t="s">
        <v>632</v>
      </c>
      <c r="J170" s="56" t="s">
        <v>632</v>
      </c>
      <c r="K170" s="56" t="s">
        <v>632</v>
      </c>
      <c r="L170" s="56" t="s">
        <v>632</v>
      </c>
      <c r="M170" s="56" t="s">
        <v>632</v>
      </c>
      <c r="N170" s="56" t="s">
        <v>632</v>
      </c>
      <c r="O170" s="56" t="s">
        <v>632</v>
      </c>
      <c r="P170" s="56" t="s">
        <v>632</v>
      </c>
      <c r="Q170" s="56" t="s">
        <v>632</v>
      </c>
      <c r="R170" s="56" t="s">
        <v>632</v>
      </c>
      <c r="S170" s="56" t="s">
        <v>632</v>
      </c>
      <c r="T170" s="56" t="s">
        <v>632</v>
      </c>
    </row>
    <row r="171" spans="1:20" x14ac:dyDescent="0.15">
      <c r="A171" s="53" t="s">
        <v>545</v>
      </c>
      <c r="B171" s="83" t="s">
        <v>603</v>
      </c>
      <c r="C171" s="48"/>
      <c r="D171" s="49" t="s">
        <v>317</v>
      </c>
      <c r="E171" s="56">
        <v>0.42069835927639887</v>
      </c>
      <c r="F171" s="56">
        <v>0.51786639047125838</v>
      </c>
      <c r="G171" s="56">
        <v>0.42955326460481102</v>
      </c>
      <c r="H171" s="56">
        <v>0.60716454159077105</v>
      </c>
      <c r="I171" s="56">
        <v>0.42069835927639887</v>
      </c>
      <c r="J171" s="56">
        <v>0.60716454159077105</v>
      </c>
      <c r="K171" s="56">
        <v>0.42069835927639887</v>
      </c>
      <c r="L171" s="56">
        <v>1.4684287812041115</v>
      </c>
      <c r="M171" s="56">
        <v>0.92678405931417984</v>
      </c>
      <c r="N171" s="56">
        <v>1.7605633802816902</v>
      </c>
      <c r="O171" s="56">
        <v>1.7605633802816902</v>
      </c>
      <c r="P171" s="56">
        <v>1.2578616352201257</v>
      </c>
      <c r="Q171" s="56">
        <v>2.4813895781637716</v>
      </c>
      <c r="R171" s="56">
        <v>2.2271714922048997</v>
      </c>
      <c r="S171" s="56">
        <v>2.8901734104046244</v>
      </c>
      <c r="T171" s="56">
        <v>3.7453183520599249</v>
      </c>
    </row>
    <row r="172" spans="1:20" hidden="1" x14ac:dyDescent="0.15">
      <c r="A172" s="53" t="s">
        <v>545</v>
      </c>
      <c r="C172" s="48"/>
      <c r="D172" s="46" t="s">
        <v>389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 hidden="1" x14ac:dyDescent="0.15">
      <c r="A173" s="53" t="s">
        <v>545</v>
      </c>
      <c r="C173" s="48"/>
      <c r="D173" s="49" t="s">
        <v>37</v>
      </c>
      <c r="E173" s="56" t="s">
        <v>390</v>
      </c>
      <c r="F173" s="56" t="s">
        <v>390</v>
      </c>
      <c r="G173" s="56" t="s">
        <v>390</v>
      </c>
      <c r="H173" s="56" t="s">
        <v>390</v>
      </c>
      <c r="I173" s="56" t="s">
        <v>390</v>
      </c>
      <c r="J173" s="56" t="s">
        <v>390</v>
      </c>
      <c r="K173" s="56" t="s">
        <v>390</v>
      </c>
      <c r="L173" s="56" t="s">
        <v>390</v>
      </c>
      <c r="M173" s="56" t="s">
        <v>390</v>
      </c>
      <c r="N173" s="56" t="s">
        <v>390</v>
      </c>
      <c r="O173" s="56" t="s">
        <v>390</v>
      </c>
      <c r="P173" s="56" t="s">
        <v>390</v>
      </c>
      <c r="Q173" s="56" t="s">
        <v>390</v>
      </c>
      <c r="R173" s="56" t="s">
        <v>390</v>
      </c>
      <c r="S173" s="56" t="s">
        <v>390</v>
      </c>
      <c r="T173" s="56" t="s">
        <v>390</v>
      </c>
    </row>
    <row r="174" spans="1:20" hidden="1" x14ac:dyDescent="0.15">
      <c r="A174" s="53" t="s">
        <v>545</v>
      </c>
      <c r="C174" s="48"/>
      <c r="D174" s="49" t="s">
        <v>317</v>
      </c>
      <c r="E174" s="56">
        <v>0.30674846625766872</v>
      </c>
      <c r="F174" s="56">
        <v>0.30674846625766872</v>
      </c>
      <c r="G174" s="56">
        <v>0.30674846625766872</v>
      </c>
      <c r="H174" s="56">
        <v>1.5384615384615383</v>
      </c>
      <c r="I174" s="56">
        <v>0.30674846625766872</v>
      </c>
      <c r="J174" s="56">
        <v>0.30674846625766872</v>
      </c>
      <c r="K174" s="56">
        <v>1.5384615384615383</v>
      </c>
      <c r="L174" s="56">
        <v>1.8903591682419658</v>
      </c>
      <c r="M174" s="56">
        <v>1.7123287671232879</v>
      </c>
      <c r="N174" s="56">
        <v>1.8903591682419658</v>
      </c>
      <c r="O174" s="56">
        <v>2.0661157024793391</v>
      </c>
      <c r="P174" s="56">
        <v>2.0661157024793391</v>
      </c>
      <c r="Q174" s="56">
        <v>2.4154589371980677</v>
      </c>
      <c r="R174" s="56">
        <v>2.2421524663677128</v>
      </c>
      <c r="S174" s="56">
        <v>2.5974025974025974</v>
      </c>
      <c r="T174" s="56">
        <v>3.125</v>
      </c>
    </row>
    <row r="175" spans="1:20" hidden="1" x14ac:dyDescent="0.15">
      <c r="A175" s="53" t="s">
        <v>545</v>
      </c>
      <c r="C175" s="48"/>
      <c r="D175" s="46" t="s">
        <v>39</v>
      </c>
      <c r="E175" s="55"/>
    </row>
    <row r="176" spans="1:20" x14ac:dyDescent="0.15">
      <c r="A176" s="53" t="s">
        <v>545</v>
      </c>
      <c r="B176" s="83" t="s">
        <v>604</v>
      </c>
      <c r="C176" s="48"/>
      <c r="D176" s="50" t="s">
        <v>37</v>
      </c>
      <c r="E176" s="56" t="s">
        <v>258</v>
      </c>
      <c r="F176" s="56" t="s">
        <v>258</v>
      </c>
      <c r="G176" s="56" t="s">
        <v>258</v>
      </c>
      <c r="H176" s="56" t="s">
        <v>258</v>
      </c>
      <c r="I176" s="56" t="s">
        <v>258</v>
      </c>
      <c r="J176" s="56" t="s">
        <v>258</v>
      </c>
      <c r="K176" s="56" t="s">
        <v>258</v>
      </c>
      <c r="L176" s="56" t="s">
        <v>258</v>
      </c>
      <c r="M176" s="56" t="s">
        <v>258</v>
      </c>
      <c r="N176" s="56" t="s">
        <v>258</v>
      </c>
      <c r="O176" s="56" t="s">
        <v>258</v>
      </c>
      <c r="P176" s="56" t="s">
        <v>258</v>
      </c>
      <c r="Q176" s="56" t="s">
        <v>258</v>
      </c>
      <c r="R176" s="56" t="s">
        <v>258</v>
      </c>
      <c r="S176" s="56" t="s">
        <v>258</v>
      </c>
      <c r="T176" s="56" t="s">
        <v>258</v>
      </c>
    </row>
    <row r="177" spans="1:20" x14ac:dyDescent="0.15">
      <c r="A177" s="53" t="s">
        <v>545</v>
      </c>
      <c r="B177" s="83" t="s">
        <v>605</v>
      </c>
      <c r="C177" s="48"/>
      <c r="D177" s="49" t="s">
        <v>317</v>
      </c>
      <c r="E177" s="56">
        <v>2.3752969121140142</v>
      </c>
      <c r="F177" s="56">
        <v>2.6666666666666665</v>
      </c>
      <c r="G177" s="56">
        <v>3.8314176245210727</v>
      </c>
      <c r="H177" s="56">
        <v>2.4449877750611249</v>
      </c>
      <c r="I177" s="56">
        <v>1.7574692442882252</v>
      </c>
      <c r="J177" s="56">
        <v>3.6630036630036629</v>
      </c>
      <c r="K177" s="56">
        <v>1.996007984031936</v>
      </c>
      <c r="L177" s="56">
        <v>3.0303030303030303</v>
      </c>
      <c r="M177" s="56">
        <v>2.9850746268656714</v>
      </c>
      <c r="N177" s="56">
        <v>2.7472527472527473</v>
      </c>
      <c r="O177" s="56">
        <v>3.3783783783783785</v>
      </c>
      <c r="P177" s="56">
        <v>3.5087719298245617</v>
      </c>
      <c r="Q177" s="56">
        <v>3.9682539682539684</v>
      </c>
      <c r="R177" s="56">
        <v>3.6496350364963499</v>
      </c>
      <c r="S177" s="56">
        <v>4.4052863436123344</v>
      </c>
      <c r="T177" s="56">
        <v>5.7471264367816097</v>
      </c>
    </row>
    <row r="178" spans="1:20" hidden="1" x14ac:dyDescent="0.15">
      <c r="A178" s="53" t="s">
        <v>545</v>
      </c>
      <c r="C178" s="48"/>
      <c r="D178" s="46" t="s">
        <v>41</v>
      </c>
      <c r="E178" s="55"/>
    </row>
    <row r="179" spans="1:20" x14ac:dyDescent="0.15">
      <c r="A179" s="53" t="s">
        <v>545</v>
      </c>
      <c r="B179" s="83" t="s">
        <v>606</v>
      </c>
      <c r="C179" s="48"/>
      <c r="D179" s="49" t="s">
        <v>318</v>
      </c>
      <c r="E179" s="56">
        <v>5.835</v>
      </c>
      <c r="F179" s="56">
        <v>5.835</v>
      </c>
      <c r="G179" s="56">
        <v>5.835</v>
      </c>
      <c r="H179" s="56">
        <v>4.0919999999999996</v>
      </c>
      <c r="I179" s="56">
        <v>5.835</v>
      </c>
      <c r="J179" s="56">
        <v>5.835</v>
      </c>
      <c r="K179" s="56">
        <v>4.0919999999999996</v>
      </c>
      <c r="L179" s="56">
        <v>3.3540000000000001</v>
      </c>
      <c r="M179" s="56">
        <v>4.0919999999999996</v>
      </c>
      <c r="N179" s="56">
        <v>4.0919999999999996</v>
      </c>
      <c r="O179" s="56">
        <v>3.3540000000000001</v>
      </c>
      <c r="P179" s="56">
        <v>3.3540000000000001</v>
      </c>
      <c r="Q179" s="56">
        <v>2.956</v>
      </c>
      <c r="R179" s="56">
        <v>2.956</v>
      </c>
      <c r="S179" s="56">
        <v>2.956</v>
      </c>
      <c r="T179" s="56">
        <v>2.956</v>
      </c>
    </row>
    <row r="180" spans="1:20" x14ac:dyDescent="0.15">
      <c r="A180" s="53" t="s">
        <v>545</v>
      </c>
      <c r="B180" s="83" t="s">
        <v>42</v>
      </c>
      <c r="C180" s="48"/>
      <c r="D180" s="49" t="s">
        <v>42</v>
      </c>
      <c r="E180" s="56">
        <v>0.251</v>
      </c>
      <c r="F180" s="56">
        <v>0.251</v>
      </c>
      <c r="G180" s="56">
        <v>0.251</v>
      </c>
      <c r="H180" s="56">
        <v>0.255</v>
      </c>
      <c r="I180" s="56">
        <v>0.44</v>
      </c>
      <c r="J180" s="56">
        <v>0.251</v>
      </c>
      <c r="K180" s="56">
        <v>0.39200000000000002</v>
      </c>
      <c r="L180" s="56">
        <v>0.35499999999999998</v>
      </c>
      <c r="M180" s="56">
        <v>0.36199999999999999</v>
      </c>
      <c r="N180" s="56">
        <v>0.39200000000000002</v>
      </c>
      <c r="O180" s="56">
        <v>0.38500000000000001</v>
      </c>
      <c r="P180" s="56">
        <v>0.38500000000000001</v>
      </c>
      <c r="Q180" s="56">
        <v>0.38500000000000001</v>
      </c>
      <c r="R180" s="56">
        <v>0.38500000000000001</v>
      </c>
      <c r="S180" s="56">
        <v>0.48699999999999999</v>
      </c>
      <c r="T180" s="56">
        <v>0.61599999999999999</v>
      </c>
    </row>
    <row r="181" spans="1:20" hidden="1" x14ac:dyDescent="0.15">
      <c r="A181" s="53" t="s">
        <v>545</v>
      </c>
      <c r="C181" s="48"/>
      <c r="D181" s="49" t="s">
        <v>43</v>
      </c>
      <c r="E181" s="56">
        <v>0.11</v>
      </c>
      <c r="F181" s="56">
        <v>0.11</v>
      </c>
      <c r="G181" s="56">
        <v>0.11</v>
      </c>
      <c r="H181" s="56">
        <v>0.129</v>
      </c>
      <c r="I181" s="56">
        <v>0.27200000000000002</v>
      </c>
      <c r="J181" s="56">
        <v>0.11</v>
      </c>
      <c r="K181" s="56">
        <v>0.253</v>
      </c>
      <c r="L181" s="56">
        <v>0.27400000000000002</v>
      </c>
      <c r="M181" s="56">
        <v>0.22500000000000001</v>
      </c>
      <c r="N181" s="56">
        <v>0.253</v>
      </c>
      <c r="O181" s="56">
        <v>0.30499999999999999</v>
      </c>
      <c r="P181" s="56">
        <v>0.30499999999999999</v>
      </c>
      <c r="Q181" s="56">
        <v>0.30499999999999999</v>
      </c>
      <c r="R181" s="56">
        <v>0.30499999999999999</v>
      </c>
      <c r="S181" s="56">
        <v>0.40899999999999997</v>
      </c>
      <c r="T181" s="56">
        <v>0.54100000000000004</v>
      </c>
    </row>
    <row r="182" spans="1:20" hidden="1" x14ac:dyDescent="0.15">
      <c r="A182" s="53" t="s">
        <v>545</v>
      </c>
      <c r="C182" s="48"/>
      <c r="D182" s="46" t="s">
        <v>44</v>
      </c>
      <c r="E182" s="55"/>
    </row>
    <row r="183" spans="1:20" hidden="1" x14ac:dyDescent="0.15">
      <c r="A183" s="53" t="s">
        <v>545</v>
      </c>
      <c r="C183" s="48"/>
      <c r="D183" s="49" t="s">
        <v>318</v>
      </c>
      <c r="E183" s="56" t="s">
        <v>229</v>
      </c>
      <c r="F183" s="56" t="s">
        <v>229</v>
      </c>
      <c r="G183" s="56" t="s">
        <v>229</v>
      </c>
      <c r="H183" s="56" t="s">
        <v>229</v>
      </c>
      <c r="I183" s="56" t="s">
        <v>229</v>
      </c>
      <c r="J183" s="56" t="s">
        <v>229</v>
      </c>
      <c r="K183" s="56" t="s">
        <v>229</v>
      </c>
      <c r="L183" s="56" t="s">
        <v>229</v>
      </c>
      <c r="M183" s="56" t="s">
        <v>229</v>
      </c>
      <c r="N183" s="56" t="s">
        <v>229</v>
      </c>
      <c r="O183" s="56" t="s">
        <v>229</v>
      </c>
      <c r="P183" s="56" t="s">
        <v>229</v>
      </c>
      <c r="Q183" s="56" t="s">
        <v>229</v>
      </c>
      <c r="R183" s="56" t="s">
        <v>229</v>
      </c>
      <c r="S183" s="56" t="s">
        <v>229</v>
      </c>
      <c r="T183" s="56" t="s">
        <v>229</v>
      </c>
    </row>
    <row r="184" spans="1:20" hidden="1" x14ac:dyDescent="0.15">
      <c r="A184" s="53" t="s">
        <v>545</v>
      </c>
      <c r="C184" s="48"/>
      <c r="D184" s="49" t="s">
        <v>42</v>
      </c>
      <c r="E184" s="56" t="s">
        <v>229</v>
      </c>
      <c r="F184" s="56" t="s">
        <v>229</v>
      </c>
      <c r="G184" s="56" t="s">
        <v>229</v>
      </c>
      <c r="H184" s="56" t="s">
        <v>229</v>
      </c>
      <c r="I184" s="56" t="s">
        <v>229</v>
      </c>
      <c r="J184" s="56" t="s">
        <v>229</v>
      </c>
      <c r="K184" s="56" t="s">
        <v>229</v>
      </c>
      <c r="L184" s="56" t="s">
        <v>229</v>
      </c>
      <c r="M184" s="56" t="s">
        <v>229</v>
      </c>
      <c r="N184" s="56" t="s">
        <v>229</v>
      </c>
      <c r="O184" s="56" t="s">
        <v>229</v>
      </c>
      <c r="P184" s="56" t="s">
        <v>229</v>
      </c>
      <c r="Q184" s="56" t="s">
        <v>229</v>
      </c>
      <c r="R184" s="56" t="s">
        <v>229</v>
      </c>
      <c r="S184" s="56" t="s">
        <v>229</v>
      </c>
      <c r="T184" s="56" t="s">
        <v>229</v>
      </c>
    </row>
    <row r="185" spans="1:20" hidden="1" x14ac:dyDescent="0.15">
      <c r="A185" s="53" t="s">
        <v>545</v>
      </c>
      <c r="C185" s="48"/>
      <c r="D185" s="49" t="s">
        <v>43</v>
      </c>
      <c r="E185" s="56" t="s">
        <v>229</v>
      </c>
      <c r="F185" s="56" t="s">
        <v>229</v>
      </c>
      <c r="G185" s="56" t="s">
        <v>229</v>
      </c>
      <c r="H185" s="56" t="s">
        <v>229</v>
      </c>
      <c r="I185" s="56" t="s">
        <v>229</v>
      </c>
      <c r="J185" s="56" t="s">
        <v>229</v>
      </c>
      <c r="K185" s="56" t="s">
        <v>229</v>
      </c>
      <c r="L185" s="56" t="s">
        <v>229</v>
      </c>
      <c r="M185" s="56" t="s">
        <v>229</v>
      </c>
      <c r="N185" s="56" t="s">
        <v>229</v>
      </c>
      <c r="O185" s="56" t="s">
        <v>229</v>
      </c>
      <c r="P185" s="56" t="s">
        <v>229</v>
      </c>
      <c r="Q185" s="56" t="s">
        <v>229</v>
      </c>
      <c r="R185" s="56" t="s">
        <v>229</v>
      </c>
      <c r="S185" s="56" t="s">
        <v>229</v>
      </c>
      <c r="T185" s="56" t="s">
        <v>229</v>
      </c>
    </row>
    <row r="186" spans="1:20" hidden="1" x14ac:dyDescent="0.15">
      <c r="A186" s="53" t="s">
        <v>545</v>
      </c>
      <c r="C186" s="48"/>
      <c r="D186" s="46" t="s">
        <v>45</v>
      </c>
      <c r="E186" s="55"/>
    </row>
    <row r="187" spans="1:20" hidden="1" x14ac:dyDescent="0.15">
      <c r="A187" s="53" t="s">
        <v>545</v>
      </c>
      <c r="C187" s="48"/>
      <c r="D187" s="49" t="s">
        <v>46</v>
      </c>
      <c r="E187" s="56" t="s">
        <v>196</v>
      </c>
      <c r="F187" s="56" t="s">
        <v>196</v>
      </c>
      <c r="G187" s="56" t="s">
        <v>196</v>
      </c>
      <c r="H187" s="56" t="s">
        <v>196</v>
      </c>
      <c r="I187" s="56" t="s">
        <v>196</v>
      </c>
      <c r="J187" s="56" t="s">
        <v>196</v>
      </c>
      <c r="K187" s="56" t="s">
        <v>196</v>
      </c>
      <c r="L187" s="56" t="s">
        <v>196</v>
      </c>
      <c r="M187" s="56" t="s">
        <v>196</v>
      </c>
      <c r="N187" s="56" t="s">
        <v>196</v>
      </c>
      <c r="O187" s="56" t="s">
        <v>196</v>
      </c>
      <c r="P187" s="56" t="s">
        <v>196</v>
      </c>
      <c r="Q187" s="56" t="s">
        <v>196</v>
      </c>
      <c r="R187" s="56" t="s">
        <v>196</v>
      </c>
      <c r="S187" s="56" t="s">
        <v>196</v>
      </c>
      <c r="T187" s="56" t="s">
        <v>196</v>
      </c>
    </row>
    <row r="188" spans="1:20" hidden="1" x14ac:dyDescent="0.15">
      <c r="A188" s="53" t="s">
        <v>545</v>
      </c>
      <c r="C188" s="48"/>
      <c r="D188" s="49" t="s">
        <v>47</v>
      </c>
      <c r="E188" s="56" t="s">
        <v>257</v>
      </c>
      <c r="F188" s="56" t="s">
        <v>257</v>
      </c>
      <c r="G188" s="56" t="s">
        <v>257</v>
      </c>
      <c r="H188" s="56" t="s">
        <v>257</v>
      </c>
      <c r="I188" s="56" t="s">
        <v>257</v>
      </c>
      <c r="J188" s="56" t="s">
        <v>257</v>
      </c>
      <c r="K188" s="56" t="s">
        <v>257</v>
      </c>
      <c r="L188" s="56" t="s">
        <v>257</v>
      </c>
      <c r="M188" s="56" t="s">
        <v>257</v>
      </c>
      <c r="N188" s="56" t="s">
        <v>257</v>
      </c>
      <c r="O188" s="56" t="s">
        <v>257</v>
      </c>
      <c r="P188" s="56" t="s">
        <v>257</v>
      </c>
      <c r="Q188" s="56" t="s">
        <v>257</v>
      </c>
      <c r="R188" s="56" t="s">
        <v>257</v>
      </c>
      <c r="S188" s="56" t="s">
        <v>257</v>
      </c>
      <c r="T188" s="56" t="s">
        <v>257</v>
      </c>
    </row>
    <row r="189" spans="1:20" hidden="1" x14ac:dyDescent="0.15">
      <c r="A189" s="53" t="s">
        <v>545</v>
      </c>
      <c r="C189" s="48"/>
      <c r="D189" s="49" t="s">
        <v>317</v>
      </c>
      <c r="E189" s="56">
        <v>0.53705692803437166</v>
      </c>
      <c r="F189" s="56">
        <v>0.53705692803437166</v>
      </c>
      <c r="G189" s="56">
        <v>0.53705692803437166</v>
      </c>
      <c r="H189" s="56">
        <v>0.53705692803437166</v>
      </c>
      <c r="I189" s="56">
        <v>0.53705692803437166</v>
      </c>
      <c r="J189" s="56">
        <v>0.53705692803437166</v>
      </c>
      <c r="K189" s="56">
        <v>0.53705692803437166</v>
      </c>
      <c r="L189" s="56">
        <v>0.53705692803437166</v>
      </c>
      <c r="M189" s="56">
        <v>0.53705692803437166</v>
      </c>
      <c r="N189" s="56">
        <v>0.53705692803437166</v>
      </c>
      <c r="O189" s="56">
        <v>0.53705692803437166</v>
      </c>
      <c r="P189" s="56">
        <v>0.53705692803437166</v>
      </c>
      <c r="Q189" s="56">
        <v>0.53705692803437166</v>
      </c>
      <c r="R189" s="56">
        <v>0.53705692803437166</v>
      </c>
      <c r="S189" s="56">
        <v>0.53705692803437166</v>
      </c>
      <c r="T189" s="56">
        <v>0.53705692803437166</v>
      </c>
    </row>
    <row r="190" spans="1:20" hidden="1" x14ac:dyDescent="0.15">
      <c r="A190" s="53" t="s">
        <v>545</v>
      </c>
      <c r="C190" s="46" t="s">
        <v>53</v>
      </c>
      <c r="D190" s="47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idden="1" x14ac:dyDescent="0.15">
      <c r="A191" s="53" t="s">
        <v>545</v>
      </c>
      <c r="C191" s="48"/>
      <c r="D191" s="46" t="s">
        <v>58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x14ac:dyDescent="0.15">
      <c r="A192" s="53" t="s">
        <v>545</v>
      </c>
      <c r="B192" s="83" t="s">
        <v>53</v>
      </c>
      <c r="C192" s="48"/>
      <c r="D192" s="49" t="s">
        <v>230</v>
      </c>
      <c r="E192" s="56">
        <f>SUM(E193:E194)</f>
        <v>3525.6690400000002</v>
      </c>
      <c r="F192" s="56">
        <f t="shared" ref="F192:T192" si="2">SUM(F193:F194)</f>
        <v>3377.61148</v>
      </c>
      <c r="G192" s="56">
        <f t="shared" si="2"/>
        <v>3348.4756000000002</v>
      </c>
      <c r="H192" s="56">
        <f t="shared" si="2"/>
        <v>3275.78602</v>
      </c>
      <c r="I192" s="56">
        <f t="shared" si="2"/>
        <v>3066.2194399999998</v>
      </c>
      <c r="J192" s="56">
        <f t="shared" si="2"/>
        <v>2945.2801800000002</v>
      </c>
      <c r="K192" s="56">
        <f t="shared" si="2"/>
        <v>2595.5372400000001</v>
      </c>
      <c r="L192" s="56">
        <f t="shared" si="2"/>
        <v>3262.4827999999998</v>
      </c>
      <c r="M192" s="56">
        <f t="shared" si="2"/>
        <v>2568.4610600000001</v>
      </c>
      <c r="N192" s="56">
        <f t="shared" si="2"/>
        <v>2745.9476600000003</v>
      </c>
      <c r="O192" s="56">
        <f t="shared" si="2"/>
        <v>3288.0705000000003</v>
      </c>
      <c r="P192" s="56">
        <f t="shared" si="2"/>
        <v>2476.5460400000002</v>
      </c>
      <c r="Q192" s="56">
        <f t="shared" si="2"/>
        <v>3252.0781400000001</v>
      </c>
      <c r="R192" s="56">
        <f t="shared" si="2"/>
        <v>2447.53314</v>
      </c>
      <c r="S192" s="56">
        <f t="shared" si="2"/>
        <v>3026.0508199999999</v>
      </c>
      <c r="T192" s="56">
        <f t="shared" si="2"/>
        <v>2980.4651800000001</v>
      </c>
    </row>
    <row r="193" spans="1:20" hidden="1" x14ac:dyDescent="0.15">
      <c r="A193" s="53" t="s">
        <v>545</v>
      </c>
      <c r="C193" s="48"/>
      <c r="D193" s="49" t="s">
        <v>301</v>
      </c>
      <c r="E193" s="56">
        <v>1762.8345200000001</v>
      </c>
      <c r="F193" s="56">
        <v>1688.80574</v>
      </c>
      <c r="G193" s="56">
        <v>1674.2378000000001</v>
      </c>
      <c r="H193" s="56">
        <v>1637.89301</v>
      </c>
      <c r="I193" s="56">
        <v>1533.1097199999999</v>
      </c>
      <c r="J193" s="56">
        <v>1472.6400900000001</v>
      </c>
      <c r="K193" s="56">
        <v>1297.7686200000001</v>
      </c>
      <c r="L193" s="56">
        <v>1631.2413999999999</v>
      </c>
      <c r="M193" s="56">
        <v>1284.23053</v>
      </c>
      <c r="N193" s="56">
        <v>1372.9738300000001</v>
      </c>
      <c r="O193" s="56">
        <v>1644.0352500000001</v>
      </c>
      <c r="P193" s="56">
        <v>1238.2730200000001</v>
      </c>
      <c r="Q193" s="56">
        <v>1626.03907</v>
      </c>
      <c r="R193" s="56">
        <v>1223.76657</v>
      </c>
      <c r="S193" s="56">
        <v>1513.02541</v>
      </c>
      <c r="T193" s="56">
        <v>1490.2325900000001</v>
      </c>
    </row>
    <row r="194" spans="1:20" hidden="1" x14ac:dyDescent="0.15">
      <c r="A194" s="53" t="s">
        <v>545</v>
      </c>
      <c r="C194" s="48"/>
      <c r="D194" s="49" t="s">
        <v>302</v>
      </c>
      <c r="E194" s="56">
        <v>1762.8345200000001</v>
      </c>
      <c r="F194" s="56">
        <v>1688.80574</v>
      </c>
      <c r="G194" s="56">
        <v>1674.2378000000001</v>
      </c>
      <c r="H194" s="56">
        <v>1637.89301</v>
      </c>
      <c r="I194" s="56">
        <v>1533.1097199999999</v>
      </c>
      <c r="J194" s="56">
        <v>1472.6400900000001</v>
      </c>
      <c r="K194" s="56">
        <v>1297.7686200000001</v>
      </c>
      <c r="L194" s="56">
        <v>1631.2413999999999</v>
      </c>
      <c r="M194" s="56">
        <v>1284.23053</v>
      </c>
      <c r="N194" s="56">
        <v>1372.9738300000001</v>
      </c>
      <c r="O194" s="56">
        <v>1644.0352500000001</v>
      </c>
      <c r="P194" s="56">
        <v>1238.2730200000001</v>
      </c>
      <c r="Q194" s="56">
        <v>1626.03907</v>
      </c>
      <c r="R194" s="56">
        <v>1223.76657</v>
      </c>
      <c r="S194" s="56">
        <v>1513.02541</v>
      </c>
      <c r="T194" s="56">
        <v>1490.2325900000001</v>
      </c>
    </row>
    <row r="195" spans="1:20" hidden="1" x14ac:dyDescent="0.15">
      <c r="A195" s="53" t="s">
        <v>545</v>
      </c>
      <c r="C195" s="48"/>
      <c r="D195" s="49" t="s">
        <v>231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x14ac:dyDescent="0.15">
      <c r="A196" s="53" t="s">
        <v>545</v>
      </c>
      <c r="B196" s="83" t="s">
        <v>607</v>
      </c>
      <c r="C196" s="48"/>
      <c r="D196" s="49" t="s">
        <v>264</v>
      </c>
      <c r="E196" s="56">
        <v>2875.9737799999998</v>
      </c>
      <c r="F196" s="56">
        <v>3213.4519700000001</v>
      </c>
      <c r="G196" s="56">
        <v>3128.9687699999999</v>
      </c>
      <c r="H196" s="56">
        <v>3296.8037599999998</v>
      </c>
      <c r="I196" s="56">
        <v>3009.0236099999997</v>
      </c>
      <c r="J196" s="56">
        <v>3152.3373200000001</v>
      </c>
      <c r="K196" s="56">
        <v>3006.6432000000004</v>
      </c>
      <c r="L196" s="56">
        <v>3499.2569100000001</v>
      </c>
      <c r="M196" s="56">
        <v>3132.43309</v>
      </c>
      <c r="N196" s="56">
        <v>3359.3230600000002</v>
      </c>
      <c r="O196" s="56">
        <v>3858.61159</v>
      </c>
      <c r="P196" s="56">
        <v>3375.4535299999998</v>
      </c>
      <c r="Q196" s="56">
        <v>4040.4386600000003</v>
      </c>
      <c r="R196" s="56">
        <v>3796.3107500000001</v>
      </c>
      <c r="S196" s="56">
        <v>4208.4003600000005</v>
      </c>
      <c r="T196" s="56">
        <v>5129.4988700000004</v>
      </c>
    </row>
    <row r="197" spans="1:20" hidden="1" x14ac:dyDescent="0.15">
      <c r="A197" s="53" t="s">
        <v>545</v>
      </c>
      <c r="C197" s="48"/>
      <c r="D197" s="46" t="s">
        <v>59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 hidden="1" x14ac:dyDescent="0.15">
      <c r="A198" s="53" t="s">
        <v>545</v>
      </c>
      <c r="C198" s="48"/>
      <c r="D198" s="49" t="s">
        <v>60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 hidden="1" x14ac:dyDescent="0.15">
      <c r="A199" s="53" t="s">
        <v>545</v>
      </c>
      <c r="C199" s="48"/>
      <c r="D199" s="49" t="s">
        <v>301</v>
      </c>
      <c r="E199" s="68">
        <v>5.2</v>
      </c>
      <c r="F199" s="68">
        <v>5.2</v>
      </c>
      <c r="G199" s="68">
        <v>5.2</v>
      </c>
      <c r="H199" s="68">
        <v>5.2</v>
      </c>
      <c r="I199" s="68">
        <v>5.2</v>
      </c>
      <c r="J199" s="68">
        <v>5.2</v>
      </c>
      <c r="K199" s="68">
        <v>5.2</v>
      </c>
      <c r="L199" s="68">
        <v>5.2</v>
      </c>
      <c r="M199" s="68">
        <v>5.2</v>
      </c>
      <c r="N199" s="68">
        <v>5.2</v>
      </c>
      <c r="O199" s="68">
        <v>5.2</v>
      </c>
      <c r="P199" s="68">
        <v>5.2</v>
      </c>
      <c r="Q199" s="68">
        <v>5.2</v>
      </c>
      <c r="R199" s="68">
        <v>5.2</v>
      </c>
      <c r="S199" s="68">
        <v>5.2</v>
      </c>
      <c r="T199" s="68">
        <v>5.2</v>
      </c>
    </row>
    <row r="200" spans="1:20" x14ac:dyDescent="0.15">
      <c r="A200" s="53" t="s">
        <v>545</v>
      </c>
      <c r="B200" s="83" t="s">
        <v>608</v>
      </c>
      <c r="C200" s="48"/>
      <c r="D200" s="49" t="s">
        <v>302</v>
      </c>
      <c r="E200" s="68">
        <v>5.2</v>
      </c>
      <c r="F200" s="68">
        <v>5.2</v>
      </c>
      <c r="G200" s="68">
        <v>5.2</v>
      </c>
      <c r="H200" s="68">
        <v>5.2</v>
      </c>
      <c r="I200" s="68">
        <v>5.2</v>
      </c>
      <c r="J200" s="68">
        <v>5.2</v>
      </c>
      <c r="K200" s="68">
        <v>5.2</v>
      </c>
      <c r="L200" s="68">
        <v>5.2</v>
      </c>
      <c r="M200" s="68">
        <v>5.2</v>
      </c>
      <c r="N200" s="68">
        <v>5.2</v>
      </c>
      <c r="O200" s="68">
        <v>5.2</v>
      </c>
      <c r="P200" s="68">
        <v>5.2</v>
      </c>
      <c r="Q200" s="68">
        <v>5.2</v>
      </c>
      <c r="R200" s="68">
        <v>5.2</v>
      </c>
      <c r="S200" s="68">
        <v>5.2</v>
      </c>
      <c r="T200" s="68">
        <v>5.2</v>
      </c>
    </row>
    <row r="201" spans="1:20" x14ac:dyDescent="0.15">
      <c r="A201" s="53" t="s">
        <v>545</v>
      </c>
      <c r="B201" s="83" t="s">
        <v>609</v>
      </c>
      <c r="C201" s="48"/>
      <c r="D201" s="49" t="s">
        <v>61</v>
      </c>
      <c r="E201" s="70">
        <v>0.7</v>
      </c>
      <c r="F201" s="70">
        <v>0.7</v>
      </c>
      <c r="G201" s="70">
        <v>0.7</v>
      </c>
      <c r="H201" s="70">
        <v>0.7</v>
      </c>
      <c r="I201" s="70">
        <v>0.7</v>
      </c>
      <c r="J201" s="70">
        <v>0.7</v>
      </c>
      <c r="K201" s="70">
        <v>0.7</v>
      </c>
      <c r="L201" s="70">
        <v>0.7</v>
      </c>
      <c r="M201" s="70">
        <v>0.7</v>
      </c>
      <c r="N201" s="70">
        <v>0.7</v>
      </c>
      <c r="O201" s="70">
        <v>0.7</v>
      </c>
      <c r="P201" s="70">
        <v>0.7</v>
      </c>
      <c r="Q201" s="70">
        <v>0.7</v>
      </c>
      <c r="R201" s="70">
        <v>0.7</v>
      </c>
      <c r="S201" s="70">
        <v>0.7</v>
      </c>
      <c r="T201" s="70">
        <v>0.7</v>
      </c>
    </row>
    <row r="202" spans="1:20" hidden="1" x14ac:dyDescent="0.15">
      <c r="A202" s="53" t="s">
        <v>545</v>
      </c>
      <c r="C202" s="48"/>
      <c r="D202" s="46" t="s">
        <v>260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idden="1" x14ac:dyDescent="0.15">
      <c r="A203" s="53" t="s">
        <v>545</v>
      </c>
      <c r="C203" s="48"/>
      <c r="D203" s="49" t="s">
        <v>266</v>
      </c>
      <c r="E203" s="56" t="s">
        <v>261</v>
      </c>
      <c r="F203" s="56" t="s">
        <v>261</v>
      </c>
      <c r="G203" s="56" t="s">
        <v>262</v>
      </c>
      <c r="H203" s="56" t="s">
        <v>261</v>
      </c>
      <c r="I203" s="56" t="s">
        <v>262</v>
      </c>
      <c r="J203" s="56" t="s">
        <v>262</v>
      </c>
      <c r="K203" s="56" t="s">
        <v>262</v>
      </c>
      <c r="L203" s="56" t="s">
        <v>261</v>
      </c>
      <c r="M203" s="56" t="s">
        <v>262</v>
      </c>
      <c r="N203" s="56" t="s">
        <v>262</v>
      </c>
      <c r="O203" s="56" t="s">
        <v>262</v>
      </c>
      <c r="P203" s="56" t="s">
        <v>262</v>
      </c>
      <c r="Q203" s="56" t="s">
        <v>262</v>
      </c>
      <c r="R203" s="56" t="s">
        <v>262</v>
      </c>
      <c r="S203" s="56" t="s">
        <v>262</v>
      </c>
      <c r="T203" s="56" t="s">
        <v>262</v>
      </c>
    </row>
    <row r="204" spans="1:20" hidden="1" x14ac:dyDescent="0.15">
      <c r="A204" s="53" t="s">
        <v>545</v>
      </c>
      <c r="C204" s="48"/>
      <c r="D204" s="49" t="s">
        <v>267</v>
      </c>
      <c r="E204" s="56" t="s">
        <v>261</v>
      </c>
      <c r="F204" s="56" t="s">
        <v>261</v>
      </c>
      <c r="G204" s="56" t="s">
        <v>262</v>
      </c>
      <c r="H204" s="56" t="s">
        <v>261</v>
      </c>
      <c r="I204" s="56" t="s">
        <v>262</v>
      </c>
      <c r="J204" s="56" t="s">
        <v>262</v>
      </c>
      <c r="K204" s="56" t="s">
        <v>262</v>
      </c>
      <c r="L204" s="56" t="s">
        <v>261</v>
      </c>
      <c r="M204" s="56" t="s">
        <v>262</v>
      </c>
      <c r="N204" s="56" t="s">
        <v>262</v>
      </c>
      <c r="O204" s="56" t="s">
        <v>262</v>
      </c>
      <c r="P204" s="56" t="s">
        <v>262</v>
      </c>
      <c r="Q204" s="56" t="s">
        <v>262</v>
      </c>
      <c r="R204" s="56" t="s">
        <v>262</v>
      </c>
      <c r="S204" s="56" t="s">
        <v>262</v>
      </c>
      <c r="T204" s="56" t="s">
        <v>262</v>
      </c>
    </row>
    <row r="205" spans="1:20" hidden="1" x14ac:dyDescent="0.15">
      <c r="A205" s="53" t="s">
        <v>545</v>
      </c>
      <c r="C205" s="48"/>
      <c r="D205" s="49" t="s">
        <v>268</v>
      </c>
      <c r="E205" s="56" t="s">
        <v>261</v>
      </c>
      <c r="F205" s="56" t="s">
        <v>261</v>
      </c>
      <c r="G205" s="56" t="s">
        <v>262</v>
      </c>
      <c r="H205" s="56" t="s">
        <v>261</v>
      </c>
      <c r="I205" s="56" t="s">
        <v>262</v>
      </c>
      <c r="J205" s="56" t="s">
        <v>262</v>
      </c>
      <c r="K205" s="56" t="s">
        <v>262</v>
      </c>
      <c r="L205" s="56" t="s">
        <v>261</v>
      </c>
      <c r="M205" s="56" t="s">
        <v>262</v>
      </c>
      <c r="N205" s="56" t="s">
        <v>262</v>
      </c>
      <c r="O205" s="56" t="s">
        <v>262</v>
      </c>
      <c r="P205" s="56" t="s">
        <v>262</v>
      </c>
      <c r="Q205" s="56" t="s">
        <v>262</v>
      </c>
      <c r="R205" s="56" t="s">
        <v>262</v>
      </c>
      <c r="S205" s="56" t="s">
        <v>262</v>
      </c>
      <c r="T205" s="56" t="s">
        <v>262</v>
      </c>
    </row>
    <row r="206" spans="1:20" hidden="1" x14ac:dyDescent="0.15">
      <c r="A206" s="53" t="s">
        <v>545</v>
      </c>
      <c r="C206" s="48"/>
      <c r="D206" s="49" t="s">
        <v>265</v>
      </c>
      <c r="E206" s="56" t="s">
        <v>261</v>
      </c>
      <c r="F206" s="56" t="s">
        <v>261</v>
      </c>
      <c r="G206" s="56" t="s">
        <v>262</v>
      </c>
      <c r="H206" s="56" t="s">
        <v>261</v>
      </c>
      <c r="I206" s="56" t="s">
        <v>262</v>
      </c>
      <c r="J206" s="56" t="s">
        <v>262</v>
      </c>
      <c r="K206" s="56" t="s">
        <v>262</v>
      </c>
      <c r="L206" s="56" t="s">
        <v>261</v>
      </c>
      <c r="M206" s="56" t="s">
        <v>262</v>
      </c>
      <c r="N206" s="56" t="s">
        <v>262</v>
      </c>
      <c r="O206" s="56" t="s">
        <v>262</v>
      </c>
      <c r="P206" s="56" t="s">
        <v>262</v>
      </c>
      <c r="Q206" s="56" t="s">
        <v>262</v>
      </c>
      <c r="R206" s="56" t="s">
        <v>262</v>
      </c>
      <c r="S206" s="56" t="s">
        <v>262</v>
      </c>
      <c r="T206" s="56" t="s">
        <v>262</v>
      </c>
    </row>
    <row r="207" spans="1:20" x14ac:dyDescent="0.15">
      <c r="A207" s="53" t="s">
        <v>545</v>
      </c>
      <c r="B207" s="53" t="s">
        <v>633</v>
      </c>
      <c r="C207" s="48"/>
      <c r="D207" s="46" t="s">
        <v>319</v>
      </c>
      <c r="E207" s="56">
        <f>SUM(E208:E211)</f>
        <v>220.71</v>
      </c>
      <c r="F207" s="56">
        <f t="shared" ref="F207:T207" si="3">SUM(F208:F211)</f>
        <v>222.01999999999998</v>
      </c>
      <c r="G207" s="56">
        <f t="shared" si="3"/>
        <v>242.93999999999997</v>
      </c>
      <c r="H207" s="56">
        <f t="shared" si="3"/>
        <v>223.79000000000002</v>
      </c>
      <c r="I207" s="56">
        <f t="shared" si="3"/>
        <v>233.32999999999998</v>
      </c>
      <c r="J207" s="56">
        <f t="shared" si="3"/>
        <v>241.82000000000002</v>
      </c>
      <c r="K207" s="56">
        <f t="shared" si="3"/>
        <v>220.68</v>
      </c>
      <c r="L207" s="56">
        <f t="shared" si="3"/>
        <v>220.22000000000003</v>
      </c>
      <c r="M207" s="56">
        <f t="shared" si="3"/>
        <v>254.09</v>
      </c>
      <c r="N207" s="56">
        <f t="shared" si="3"/>
        <v>231.94</v>
      </c>
      <c r="O207" s="56">
        <f t="shared" si="3"/>
        <v>227.66000000000003</v>
      </c>
      <c r="P207" s="56">
        <f t="shared" si="3"/>
        <v>249.78</v>
      </c>
      <c r="Q207" s="56">
        <f t="shared" si="3"/>
        <v>229.59</v>
      </c>
      <c r="R207" s="56">
        <f t="shared" si="3"/>
        <v>244.99</v>
      </c>
      <c r="S207" s="56">
        <f t="shared" si="3"/>
        <v>244.06</v>
      </c>
      <c r="T207" s="56">
        <f t="shared" si="3"/>
        <v>271.2</v>
      </c>
    </row>
    <row r="208" spans="1:20" hidden="1" x14ac:dyDescent="0.15">
      <c r="A208" s="53" t="s">
        <v>545</v>
      </c>
      <c r="C208" s="48"/>
      <c r="D208" s="49" t="s">
        <v>266</v>
      </c>
      <c r="E208" s="56">
        <v>17.27</v>
      </c>
      <c r="F208" s="56">
        <v>17.38</v>
      </c>
      <c r="G208" s="56">
        <v>18.829999999999998</v>
      </c>
      <c r="H208" s="56">
        <v>17.41</v>
      </c>
      <c r="I208" s="56">
        <v>18.38</v>
      </c>
      <c r="J208" s="56">
        <v>18.829999999999998</v>
      </c>
      <c r="K208" s="56">
        <v>17.29</v>
      </c>
      <c r="L208" s="56">
        <v>16.96</v>
      </c>
      <c r="M208" s="56">
        <v>19.86</v>
      </c>
      <c r="N208" s="56">
        <v>18.03</v>
      </c>
      <c r="O208" s="56">
        <v>17.52</v>
      </c>
      <c r="P208" s="56">
        <v>19.43</v>
      </c>
      <c r="Q208" s="56">
        <v>17.66</v>
      </c>
      <c r="R208" s="56">
        <v>18.940000000000001</v>
      </c>
      <c r="S208" s="56">
        <v>18.77</v>
      </c>
      <c r="T208" s="56">
        <v>20.64</v>
      </c>
    </row>
    <row r="209" spans="1:20" hidden="1" x14ac:dyDescent="0.15">
      <c r="A209" s="53" t="s">
        <v>545</v>
      </c>
      <c r="C209" s="48"/>
      <c r="D209" s="49" t="s">
        <v>267</v>
      </c>
      <c r="E209" s="56">
        <v>176.53</v>
      </c>
      <c r="F209" s="56">
        <v>178.04</v>
      </c>
      <c r="G209" s="56">
        <v>196.39</v>
      </c>
      <c r="H209" s="56">
        <v>178.96</v>
      </c>
      <c r="I209" s="56">
        <v>187.79</v>
      </c>
      <c r="J209" s="56">
        <v>195.96</v>
      </c>
      <c r="K209" s="56">
        <v>179.31</v>
      </c>
      <c r="L209" s="56">
        <v>176.59</v>
      </c>
      <c r="M209" s="56">
        <v>205.37</v>
      </c>
      <c r="N209" s="56">
        <v>188</v>
      </c>
      <c r="O209" s="56">
        <v>182.97</v>
      </c>
      <c r="P209" s="56">
        <v>202.34</v>
      </c>
      <c r="Q209" s="56">
        <v>184.58</v>
      </c>
      <c r="R209" s="56">
        <v>198.82</v>
      </c>
      <c r="S209" s="56">
        <v>198.24</v>
      </c>
      <c r="T209" s="56">
        <v>222.54</v>
      </c>
    </row>
    <row r="210" spans="1:20" hidden="1" x14ac:dyDescent="0.15">
      <c r="A210" s="53" t="s">
        <v>545</v>
      </c>
      <c r="C210" s="48"/>
      <c r="D210" s="49" t="s">
        <v>268</v>
      </c>
      <c r="E210" s="56">
        <v>17.41</v>
      </c>
      <c r="F210" s="56">
        <v>17.239999999999998</v>
      </c>
      <c r="G210" s="56">
        <v>19.62</v>
      </c>
      <c r="H210" s="56">
        <v>17.37</v>
      </c>
      <c r="I210" s="56">
        <v>18.04</v>
      </c>
      <c r="J210" s="56">
        <v>19.010000000000002</v>
      </c>
      <c r="K210" s="56">
        <v>16.14</v>
      </c>
      <c r="L210" s="56">
        <v>17.05</v>
      </c>
      <c r="M210" s="56">
        <v>18.29</v>
      </c>
      <c r="N210" s="56">
        <v>17.3</v>
      </c>
      <c r="O210" s="56">
        <v>17.55</v>
      </c>
      <c r="P210" s="56">
        <v>17.45</v>
      </c>
      <c r="Q210" s="56">
        <v>17.72</v>
      </c>
      <c r="R210" s="56">
        <v>17.3</v>
      </c>
      <c r="S210" s="56">
        <v>18.13</v>
      </c>
      <c r="T210" s="56">
        <v>20.22</v>
      </c>
    </row>
    <row r="211" spans="1:20" hidden="1" x14ac:dyDescent="0.15">
      <c r="A211" s="53" t="s">
        <v>545</v>
      </c>
      <c r="C211" s="48"/>
      <c r="D211" s="49" t="s">
        <v>265</v>
      </c>
      <c r="E211" s="56">
        <v>9.5</v>
      </c>
      <c r="F211" s="56">
        <v>9.36</v>
      </c>
      <c r="G211" s="56">
        <v>8.1</v>
      </c>
      <c r="H211" s="56">
        <v>10.050000000000001</v>
      </c>
      <c r="I211" s="56">
        <v>9.1199999999999992</v>
      </c>
      <c r="J211" s="56">
        <v>8.02</v>
      </c>
      <c r="K211" s="56">
        <v>7.94</v>
      </c>
      <c r="L211" s="56">
        <v>9.6199999999999992</v>
      </c>
      <c r="M211" s="56">
        <v>10.57</v>
      </c>
      <c r="N211" s="56">
        <v>8.61</v>
      </c>
      <c r="O211" s="56">
        <v>9.6199999999999992</v>
      </c>
      <c r="P211" s="56">
        <v>10.56</v>
      </c>
      <c r="Q211" s="56">
        <v>9.6300000000000008</v>
      </c>
      <c r="R211" s="56">
        <v>9.93</v>
      </c>
      <c r="S211" s="56">
        <v>8.92</v>
      </c>
      <c r="T211" s="56">
        <v>7.8</v>
      </c>
    </row>
    <row r="212" spans="1:20" hidden="1" x14ac:dyDescent="0.15">
      <c r="A212" s="53" t="s">
        <v>545</v>
      </c>
      <c r="C212" s="46" t="s">
        <v>71</v>
      </c>
      <c r="D212" s="47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idden="1" x14ac:dyDescent="0.15">
      <c r="A213" s="53" t="s">
        <v>545</v>
      </c>
      <c r="C213" s="48"/>
      <c r="D213" s="46" t="s">
        <v>72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idden="1" x14ac:dyDescent="0.15">
      <c r="A214" s="53" t="s">
        <v>545</v>
      </c>
      <c r="C214" s="48"/>
      <c r="D214" s="49" t="s">
        <v>232</v>
      </c>
      <c r="E214" s="69">
        <v>7.9306901128420218E-2</v>
      </c>
      <c r="F214" s="69">
        <v>0.1022989417917346</v>
      </c>
      <c r="G214" s="69">
        <v>7.2102231826305041E-2</v>
      </c>
      <c r="H214" s="69">
        <v>9.4966785013131799E-2</v>
      </c>
      <c r="I214" s="69">
        <v>5.1518247219985949E-2</v>
      </c>
      <c r="J214" s="69">
        <v>9.2881833796770119E-2</v>
      </c>
      <c r="K214" s="69">
        <v>0.14661034471443271</v>
      </c>
      <c r="L214" s="69">
        <v>6.5020007611178723E-2</v>
      </c>
      <c r="M214" s="69">
        <v>3.695572124212218E-2</v>
      </c>
      <c r="N214" s="69">
        <v>7.0971067771747665E-2</v>
      </c>
      <c r="O214" s="69">
        <v>9.0650564407881787E-2</v>
      </c>
      <c r="P214" s="69">
        <v>3.6957006739013511E-2</v>
      </c>
      <c r="Q214" s="69">
        <v>5.9134135025567074E-2</v>
      </c>
      <c r="R214" s="69">
        <v>7.564982611373032E-2</v>
      </c>
      <c r="S214" s="69">
        <v>5.9355797348106934E-2</v>
      </c>
      <c r="T214" s="69">
        <v>9.68442232685892E-2</v>
      </c>
    </row>
    <row r="215" spans="1:20" hidden="1" x14ac:dyDescent="0.15">
      <c r="A215" s="53" t="s">
        <v>545</v>
      </c>
      <c r="C215" s="48"/>
      <c r="D215" s="49" t="s">
        <v>320</v>
      </c>
      <c r="E215" s="56">
        <v>16.18</v>
      </c>
      <c r="F215" s="56">
        <v>19.37</v>
      </c>
      <c r="G215" s="56">
        <v>13.35</v>
      </c>
      <c r="H215" s="56">
        <v>16.760000000000002</v>
      </c>
      <c r="I215" s="56">
        <v>8.67</v>
      </c>
      <c r="J215" s="56">
        <v>15.37</v>
      </c>
      <c r="K215" s="56">
        <v>21.17</v>
      </c>
      <c r="L215" s="56">
        <v>10.99</v>
      </c>
      <c r="M215" s="56">
        <v>5.49</v>
      </c>
      <c r="N215" s="56">
        <v>9.94</v>
      </c>
      <c r="O215" s="56">
        <v>13.67</v>
      </c>
      <c r="P215" s="56">
        <v>5.25</v>
      </c>
      <c r="Q215" s="56">
        <v>8.77</v>
      </c>
      <c r="R215" s="56">
        <v>10.39</v>
      </c>
      <c r="S215" s="56">
        <v>8.19</v>
      </c>
      <c r="T215" s="56">
        <v>13.03</v>
      </c>
    </row>
    <row r="216" spans="1:20" hidden="1" x14ac:dyDescent="0.15">
      <c r="A216" s="53" t="s">
        <v>545</v>
      </c>
      <c r="C216" s="48"/>
      <c r="D216" s="46" t="s">
        <v>73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idden="1" x14ac:dyDescent="0.15">
      <c r="A217" s="53" t="s">
        <v>545</v>
      </c>
      <c r="C217" s="48"/>
      <c r="D217" s="49" t="s">
        <v>233</v>
      </c>
      <c r="E217" s="69">
        <v>1.1396892969469772E-2</v>
      </c>
      <c r="F217" s="69">
        <v>8.0548938417307186E-3</v>
      </c>
      <c r="G217" s="69">
        <v>8.1877145816603245E-3</v>
      </c>
      <c r="H217" s="69">
        <v>9.5219385892813535E-3</v>
      </c>
      <c r="I217" s="69">
        <v>8.5918857874457983E-3</v>
      </c>
      <c r="J217" s="69">
        <v>7.6403210315315485E-3</v>
      </c>
      <c r="K217" s="69">
        <v>8.5851669353941944E-3</v>
      </c>
      <c r="L217" s="69">
        <v>9.6743165478323581E-3</v>
      </c>
      <c r="M217" s="69">
        <v>6.8646731428695061E-3</v>
      </c>
      <c r="N217" s="69">
        <v>8.4199446552301882E-3</v>
      </c>
      <c r="O217" s="69">
        <v>8.2817107673899756E-3</v>
      </c>
      <c r="P217" s="69">
        <v>6.8800916245295224E-3</v>
      </c>
      <c r="Q217" s="69">
        <v>7.8999464914126741E-3</v>
      </c>
      <c r="R217" s="69">
        <v>8.0040372434089582E-3</v>
      </c>
      <c r="S217" s="69">
        <v>7.877830030231776E-3</v>
      </c>
      <c r="T217" s="69">
        <v>4.1084451504643672E-3</v>
      </c>
    </row>
    <row r="218" spans="1:20" hidden="1" x14ac:dyDescent="0.15">
      <c r="A218" s="53" t="s">
        <v>545</v>
      </c>
      <c r="C218" s="48"/>
      <c r="D218" s="49" t="s">
        <v>320</v>
      </c>
      <c r="E218" s="56">
        <v>0.08</v>
      </c>
      <c r="F218" s="56">
        <v>0.41</v>
      </c>
      <c r="G218" s="56">
        <v>0.3</v>
      </c>
      <c r="H218" s="56">
        <v>0.78</v>
      </c>
      <c r="I218" s="56">
        <v>0.31</v>
      </c>
      <c r="J218" s="56">
        <v>0.42</v>
      </c>
      <c r="K218" s="56">
        <v>0.53</v>
      </c>
      <c r="L218" s="56">
        <v>1.1200000000000001</v>
      </c>
      <c r="M218" s="56">
        <v>0.55000000000000004</v>
      </c>
      <c r="N218" s="56">
        <v>1.01</v>
      </c>
      <c r="O218" s="56">
        <v>1.43</v>
      </c>
      <c r="P218" s="56">
        <v>0.78</v>
      </c>
      <c r="Q218" s="56">
        <v>1.81</v>
      </c>
      <c r="R218" s="56">
        <v>1.34</v>
      </c>
      <c r="S218" s="56">
        <v>2.23</v>
      </c>
      <c r="T218" s="56">
        <v>2.17</v>
      </c>
    </row>
    <row r="219" spans="1:20" hidden="1" x14ac:dyDescent="0.15">
      <c r="A219" s="53" t="s">
        <v>545</v>
      </c>
      <c r="C219" s="48"/>
      <c r="D219" s="46" t="s">
        <v>74</v>
      </c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idden="1" x14ac:dyDescent="0.15">
      <c r="A220" s="53" t="s">
        <v>545</v>
      </c>
      <c r="C220" s="48"/>
      <c r="D220" s="49" t="s">
        <v>321</v>
      </c>
      <c r="E220" s="56">
        <v>16.25</v>
      </c>
      <c r="F220" s="56">
        <v>19.78</v>
      </c>
      <c r="G220" s="56">
        <v>13.65</v>
      </c>
      <c r="H220" s="56">
        <v>17.55</v>
      </c>
      <c r="I220" s="56">
        <v>8.98</v>
      </c>
      <c r="J220" s="56">
        <v>15.8</v>
      </c>
      <c r="K220" s="56">
        <v>21.7</v>
      </c>
      <c r="L220" s="56">
        <v>12.12</v>
      </c>
      <c r="M220" s="56">
        <v>6.04</v>
      </c>
      <c r="N220" s="56">
        <v>10.95</v>
      </c>
      <c r="O220" s="56">
        <v>15.1</v>
      </c>
      <c r="P220" s="56">
        <v>6.04</v>
      </c>
      <c r="Q220" s="56">
        <v>10.58</v>
      </c>
      <c r="R220" s="56">
        <v>11.73</v>
      </c>
      <c r="S220" s="56">
        <v>10.42</v>
      </c>
      <c r="T220" s="56">
        <v>15.2</v>
      </c>
    </row>
    <row r="221" spans="1:20" hidden="1" x14ac:dyDescent="0.15">
      <c r="A221" s="53" t="s">
        <v>545</v>
      </c>
      <c r="C221" s="46" t="s">
        <v>75</v>
      </c>
      <c r="D221" s="4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idden="1" x14ac:dyDescent="0.15">
      <c r="A222" s="53" t="s">
        <v>545</v>
      </c>
      <c r="C222" s="48"/>
      <c r="D222" s="46" t="s">
        <v>76</v>
      </c>
    </row>
    <row r="223" spans="1:20" hidden="1" x14ac:dyDescent="0.15">
      <c r="A223" s="53" t="s">
        <v>545</v>
      </c>
      <c r="C223" s="48"/>
      <c r="D223" s="49" t="s">
        <v>68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</row>
    <row r="224" spans="1:20" hidden="1" x14ac:dyDescent="0.15">
      <c r="A224" s="53" t="s">
        <v>545</v>
      </c>
      <c r="C224" s="48"/>
      <c r="D224" s="49" t="s">
        <v>69</v>
      </c>
      <c r="E224" s="57">
        <v>3200219.4444444445</v>
      </c>
      <c r="F224" s="57">
        <v>2589358.3333333335</v>
      </c>
      <c r="G224" s="57">
        <v>2359961.1111111115</v>
      </c>
      <c r="H224" s="57">
        <v>2057230.5555555555</v>
      </c>
      <c r="I224" s="57">
        <v>1742669.4444444445</v>
      </c>
      <c r="J224" s="57">
        <v>1584555.5555555555</v>
      </c>
      <c r="K224" s="57">
        <v>816433.33333333337</v>
      </c>
      <c r="L224" s="57">
        <v>1749602.7777777778</v>
      </c>
      <c r="M224" s="57">
        <v>943058.33333333337</v>
      </c>
      <c r="N224" s="57">
        <v>663061.11111111112</v>
      </c>
      <c r="O224" s="57">
        <v>1081544.4444444445</v>
      </c>
      <c r="P224" s="57">
        <v>710736.11111111112</v>
      </c>
      <c r="Q224" s="57">
        <v>979930.5555555555</v>
      </c>
      <c r="R224" s="57">
        <v>534750</v>
      </c>
      <c r="S224" s="57">
        <v>556294.4444444445</v>
      </c>
      <c r="T224" s="57">
        <v>394508.33333333331</v>
      </c>
    </row>
    <row r="225" spans="1:20" hidden="1" x14ac:dyDescent="0.15">
      <c r="A225" s="53" t="s">
        <v>545</v>
      </c>
      <c r="C225" s="48"/>
      <c r="D225" s="49" t="s">
        <v>77</v>
      </c>
      <c r="E225" s="57">
        <v>2348469.4444444445</v>
      </c>
      <c r="F225" s="57">
        <v>2348469.4444444445</v>
      </c>
      <c r="G225" s="57">
        <v>2348469.4444444445</v>
      </c>
      <c r="H225" s="57">
        <v>2348469.4444444445</v>
      </c>
      <c r="I225" s="57">
        <v>2348469.4444444445</v>
      </c>
      <c r="J225" s="57">
        <v>2348469.4444444445</v>
      </c>
      <c r="K225" s="57">
        <v>2348469.4444444445</v>
      </c>
      <c r="L225" s="57">
        <v>2348469.4444444445</v>
      </c>
      <c r="M225" s="57">
        <v>2348469.4444444445</v>
      </c>
      <c r="N225" s="57">
        <v>2348469.4444444445</v>
      </c>
      <c r="O225" s="57">
        <v>2348469.4444444445</v>
      </c>
      <c r="P225" s="57">
        <v>2348469.4444444445</v>
      </c>
      <c r="Q225" s="57">
        <v>2348469.4444444445</v>
      </c>
      <c r="R225" s="57">
        <v>2348469.4444444445</v>
      </c>
      <c r="S225" s="57">
        <v>2348469.4444444445</v>
      </c>
      <c r="T225" s="57">
        <v>2348469.4444444445</v>
      </c>
    </row>
    <row r="226" spans="1:20" hidden="1" x14ac:dyDescent="0.15">
      <c r="A226" s="53" t="s">
        <v>545</v>
      </c>
      <c r="C226" s="48"/>
      <c r="D226" s="49" t="s">
        <v>78</v>
      </c>
      <c r="E226" s="57">
        <v>269230.55555555556</v>
      </c>
      <c r="F226" s="57">
        <v>269127.77777777775</v>
      </c>
      <c r="G226" s="57">
        <v>269077.77777777775</v>
      </c>
      <c r="H226" s="57">
        <v>269036.11111111112</v>
      </c>
      <c r="I226" s="57">
        <v>268830.55555555556</v>
      </c>
      <c r="J226" s="57">
        <v>268769.44444444444</v>
      </c>
      <c r="K226" s="57">
        <v>268913.88888888888</v>
      </c>
      <c r="L226" s="57">
        <v>268750</v>
      </c>
      <c r="M226" s="57">
        <v>268852.77777777775</v>
      </c>
      <c r="N226" s="57">
        <v>268319.44444444444</v>
      </c>
      <c r="O226" s="57">
        <v>268791.66666666669</v>
      </c>
      <c r="P226" s="57">
        <v>268636.11111111112</v>
      </c>
      <c r="Q226" s="57">
        <v>268616.66666666669</v>
      </c>
      <c r="R226" s="57">
        <v>268555.55555555556</v>
      </c>
      <c r="S226" s="57">
        <v>268400</v>
      </c>
      <c r="T226" s="57">
        <v>266758.33333333331</v>
      </c>
    </row>
    <row r="227" spans="1:20" hidden="1" x14ac:dyDescent="0.15">
      <c r="A227" s="53" t="s">
        <v>545</v>
      </c>
      <c r="C227" s="48"/>
      <c r="D227" s="49" t="s">
        <v>79</v>
      </c>
      <c r="E227" s="57">
        <v>2328883.3333333335</v>
      </c>
      <c r="F227" s="57">
        <v>2328883.3333333335</v>
      </c>
      <c r="G227" s="57">
        <v>2328883.3333333335</v>
      </c>
      <c r="H227" s="57">
        <v>2328883.3333333335</v>
      </c>
      <c r="I227" s="57">
        <v>2328883.3333333335</v>
      </c>
      <c r="J227" s="57">
        <v>2328883.3333333335</v>
      </c>
      <c r="K227" s="57">
        <v>2328883.3333333335</v>
      </c>
      <c r="L227" s="57">
        <v>2328883.3333333335</v>
      </c>
      <c r="M227" s="57">
        <v>2328883.3333333335</v>
      </c>
      <c r="N227" s="57">
        <v>2328883.3333333335</v>
      </c>
      <c r="O227" s="57">
        <v>2328883.3333333335</v>
      </c>
      <c r="P227" s="57">
        <v>2328883.3333333335</v>
      </c>
      <c r="Q227" s="57">
        <v>2328883.3333333335</v>
      </c>
      <c r="R227" s="57">
        <v>2328883.3333333335</v>
      </c>
      <c r="S227" s="57">
        <v>2328883.3333333335</v>
      </c>
      <c r="T227" s="57">
        <v>2328883.3333333335</v>
      </c>
    </row>
    <row r="228" spans="1:20" hidden="1" x14ac:dyDescent="0.15">
      <c r="A228" s="53" t="s">
        <v>545</v>
      </c>
      <c r="C228" s="48"/>
      <c r="D228" s="49" t="s">
        <v>80</v>
      </c>
      <c r="E228" s="57">
        <v>526411.11111111112</v>
      </c>
      <c r="F228" s="57">
        <v>526411.11111111112</v>
      </c>
      <c r="G228" s="57">
        <v>526411.11111111112</v>
      </c>
      <c r="H228" s="57">
        <v>526411.11111111112</v>
      </c>
      <c r="I228" s="57">
        <v>526411.11111111112</v>
      </c>
      <c r="J228" s="57">
        <v>526411.11111111112</v>
      </c>
      <c r="K228" s="57">
        <v>526411.11111111112</v>
      </c>
      <c r="L228" s="57">
        <v>526411.11111111112</v>
      </c>
      <c r="M228" s="57">
        <v>526411.11111111112</v>
      </c>
      <c r="N228" s="57">
        <v>526411.11111111112</v>
      </c>
      <c r="O228" s="57">
        <v>526411.11111111112</v>
      </c>
      <c r="P228" s="57">
        <v>526411.11111111112</v>
      </c>
      <c r="Q228" s="57">
        <v>526411.11111111112</v>
      </c>
      <c r="R228" s="57">
        <v>526411.11111111112</v>
      </c>
      <c r="S228" s="57">
        <v>526411.11111111112</v>
      </c>
      <c r="T228" s="57">
        <v>526411.11111111112</v>
      </c>
    </row>
    <row r="229" spans="1:20" hidden="1" x14ac:dyDescent="0.15">
      <c r="A229" s="53" t="s">
        <v>545</v>
      </c>
      <c r="C229" s="48"/>
      <c r="D229" s="49" t="s">
        <v>81</v>
      </c>
      <c r="E229" s="57">
        <v>209547.22222222222</v>
      </c>
      <c r="F229" s="57">
        <v>194044.44444444444</v>
      </c>
      <c r="G229" s="57">
        <v>238669.44444444444</v>
      </c>
      <c r="H229" s="57">
        <v>185338.88888888888</v>
      </c>
      <c r="I229" s="57">
        <v>183336.11111111112</v>
      </c>
      <c r="J229" s="57">
        <v>228677.77777777778</v>
      </c>
      <c r="K229" s="57">
        <v>158983.33333333334</v>
      </c>
      <c r="L229" s="57">
        <v>181402.77777777778</v>
      </c>
      <c r="M229" s="57">
        <v>230119.44444444444</v>
      </c>
      <c r="N229" s="57">
        <v>173875</v>
      </c>
      <c r="O229" s="57">
        <v>191008.33333333334</v>
      </c>
      <c r="P229" s="57">
        <v>213911.11111111112</v>
      </c>
      <c r="Q229" s="57">
        <v>196472.22222222222</v>
      </c>
      <c r="R229" s="57">
        <v>202272.22222222222</v>
      </c>
      <c r="S229" s="57">
        <v>210197.22222222222</v>
      </c>
      <c r="T229" s="57">
        <v>245958.33333333334</v>
      </c>
    </row>
    <row r="230" spans="1:20" hidden="1" x14ac:dyDescent="0.15">
      <c r="A230" s="53" t="s">
        <v>545</v>
      </c>
      <c r="C230" s="48"/>
      <c r="D230" s="49" t="s">
        <v>82</v>
      </c>
      <c r="E230" s="57">
        <v>316616.66666666669</v>
      </c>
      <c r="F230" s="57">
        <v>290850</v>
      </c>
      <c r="G230" s="57">
        <v>279027.77777777775</v>
      </c>
      <c r="H230" s="57">
        <v>267569.44444444444</v>
      </c>
      <c r="I230" s="57">
        <v>217041.66666666666</v>
      </c>
      <c r="J230" s="57">
        <v>212819.44444444444</v>
      </c>
      <c r="K230" s="57">
        <v>131297.22222222222</v>
      </c>
      <c r="L230" s="57">
        <v>259002.77777777778</v>
      </c>
      <c r="M230" s="57">
        <v>138722.22222222222</v>
      </c>
      <c r="N230" s="57">
        <v>102088.88888888889</v>
      </c>
      <c r="O230" s="57">
        <v>139555.55555555556</v>
      </c>
      <c r="P230" s="57">
        <v>109555.55555555556</v>
      </c>
      <c r="Q230" s="57">
        <v>128013.88888888889</v>
      </c>
      <c r="R230" s="57">
        <v>89411.111111111109</v>
      </c>
      <c r="S230" s="57">
        <v>91811.111111111109</v>
      </c>
      <c r="T230" s="57">
        <v>75741.666666666672</v>
      </c>
    </row>
    <row r="231" spans="1:20" hidden="1" x14ac:dyDescent="0.15">
      <c r="A231" s="53" t="s">
        <v>545</v>
      </c>
      <c r="C231" s="48"/>
      <c r="D231" s="49" t="s">
        <v>83</v>
      </c>
      <c r="E231" s="57">
        <v>247950</v>
      </c>
      <c r="F231" s="57">
        <v>221608.33333333334</v>
      </c>
      <c r="G231" s="57">
        <v>224813.88888888888</v>
      </c>
      <c r="H231" s="57">
        <v>193777.77777777778</v>
      </c>
      <c r="I231" s="57">
        <v>178833.33333333334</v>
      </c>
      <c r="J231" s="57">
        <v>168569.44444444444</v>
      </c>
      <c r="K231" s="57">
        <v>108027.77777777778</v>
      </c>
      <c r="L231" s="57">
        <v>169527.77777777778</v>
      </c>
      <c r="M231" s="57">
        <v>101908.33333333333</v>
      </c>
      <c r="N231" s="57">
        <v>78450</v>
      </c>
      <c r="O231" s="57">
        <v>99800</v>
      </c>
      <c r="P231" s="57">
        <v>78191.666666666672</v>
      </c>
      <c r="Q231" s="57">
        <v>92933.333333333328</v>
      </c>
      <c r="R231" s="57">
        <v>61569.444444444445</v>
      </c>
      <c r="S231" s="57">
        <v>59311.111111111109</v>
      </c>
      <c r="T231" s="57">
        <v>47066.666666666664</v>
      </c>
    </row>
    <row r="232" spans="1:20" hidden="1" x14ac:dyDescent="0.15">
      <c r="A232" s="53" t="s">
        <v>545</v>
      </c>
      <c r="C232" s="48"/>
      <c r="D232" s="49" t="s">
        <v>84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</row>
    <row r="233" spans="1:20" hidden="1" x14ac:dyDescent="0.15">
      <c r="A233" s="53" t="s">
        <v>545</v>
      </c>
      <c r="C233" s="48"/>
      <c r="D233" s="49" t="s">
        <v>63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</row>
    <row r="234" spans="1:20" hidden="1" x14ac:dyDescent="0.15">
      <c r="A234" s="53" t="s">
        <v>545</v>
      </c>
      <c r="C234" s="48"/>
      <c r="D234" s="49" t="s">
        <v>85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</row>
    <row r="235" spans="1:20" hidden="1" x14ac:dyDescent="0.15">
      <c r="A235" s="53" t="s">
        <v>545</v>
      </c>
      <c r="C235" s="48"/>
      <c r="D235" s="49" t="s">
        <v>86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</row>
    <row r="236" spans="1:20" hidden="1" x14ac:dyDescent="0.15">
      <c r="A236" s="53" t="s">
        <v>545</v>
      </c>
      <c r="C236" s="48"/>
      <c r="D236" s="49" t="s">
        <v>87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</row>
    <row r="237" spans="1:20" hidden="1" x14ac:dyDescent="0.15">
      <c r="A237" s="53" t="s">
        <v>545</v>
      </c>
      <c r="C237" s="48"/>
      <c r="D237" s="49" t="s">
        <v>88</v>
      </c>
      <c r="E237" s="57">
        <v>9447327.7777777761</v>
      </c>
      <c r="F237" s="57">
        <v>8768752.777777778</v>
      </c>
      <c r="G237" s="57">
        <v>8575313.8888888881</v>
      </c>
      <c r="H237" s="57">
        <v>8176713.888888889</v>
      </c>
      <c r="I237" s="57">
        <v>7794475</v>
      </c>
      <c r="J237" s="57">
        <v>7667152.777777778</v>
      </c>
      <c r="K237" s="57">
        <v>6687419.444444444</v>
      </c>
      <c r="L237" s="57">
        <v>7832047.222222222</v>
      </c>
      <c r="M237" s="57">
        <v>6886422.222222222</v>
      </c>
      <c r="N237" s="57">
        <v>6489552.777777778</v>
      </c>
      <c r="O237" s="57">
        <v>6984458.333333333</v>
      </c>
      <c r="P237" s="57">
        <v>6584791.666666667</v>
      </c>
      <c r="Q237" s="57">
        <v>6869727.777777778</v>
      </c>
      <c r="R237" s="57">
        <v>6360319.444444444</v>
      </c>
      <c r="S237" s="57">
        <v>6389775</v>
      </c>
      <c r="T237" s="57">
        <v>6233797.222222222</v>
      </c>
    </row>
    <row r="238" spans="1:20" hidden="1" x14ac:dyDescent="0.15">
      <c r="A238" s="53" t="s">
        <v>545</v>
      </c>
      <c r="C238" s="48"/>
      <c r="D238" s="46" t="s">
        <v>234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 spans="1:20" hidden="1" x14ac:dyDescent="0.15">
      <c r="A239" s="53" t="s">
        <v>545</v>
      </c>
      <c r="C239" s="48"/>
      <c r="D239" s="49" t="s">
        <v>68</v>
      </c>
      <c r="E239" s="57">
        <v>182280</v>
      </c>
      <c r="F239" s="57">
        <v>2218810</v>
      </c>
      <c r="G239" s="57">
        <v>1571300</v>
      </c>
      <c r="H239" s="57">
        <v>3607320</v>
      </c>
      <c r="I239" s="57">
        <v>1461480</v>
      </c>
      <c r="J239" s="57">
        <v>2400450</v>
      </c>
      <c r="K239" s="57">
        <v>2654670</v>
      </c>
      <c r="L239" s="57">
        <v>5152850</v>
      </c>
      <c r="M239" s="57">
        <v>3475460</v>
      </c>
      <c r="N239" s="57">
        <v>5309680</v>
      </c>
      <c r="O239" s="57">
        <v>7772920</v>
      </c>
      <c r="P239" s="57">
        <v>5011440</v>
      </c>
      <c r="Q239" s="57">
        <v>10326050</v>
      </c>
      <c r="R239" s="57">
        <v>7466390</v>
      </c>
      <c r="S239" s="57">
        <v>12795370</v>
      </c>
      <c r="T239" s="57">
        <v>24131870</v>
      </c>
    </row>
    <row r="240" spans="1:20" hidden="1" x14ac:dyDescent="0.15">
      <c r="A240" s="53" t="s">
        <v>545</v>
      </c>
      <c r="C240" s="48"/>
      <c r="D240" s="49" t="s">
        <v>69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</row>
    <row r="241" spans="1:20" hidden="1" x14ac:dyDescent="0.15">
      <c r="A241" s="53" t="s">
        <v>545</v>
      </c>
      <c r="C241" s="48"/>
      <c r="D241" s="49" t="s">
        <v>77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</row>
    <row r="242" spans="1:20" hidden="1" x14ac:dyDescent="0.15">
      <c r="A242" s="53" t="s">
        <v>545</v>
      </c>
      <c r="C242" s="48"/>
      <c r="D242" s="49" t="s">
        <v>78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</row>
    <row r="243" spans="1:20" hidden="1" x14ac:dyDescent="0.15">
      <c r="A243" s="53" t="s">
        <v>545</v>
      </c>
      <c r="C243" s="48"/>
      <c r="D243" s="49" t="s">
        <v>79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</row>
    <row r="244" spans="1:20" hidden="1" x14ac:dyDescent="0.15">
      <c r="A244" s="53" t="s">
        <v>545</v>
      </c>
      <c r="C244" s="48"/>
      <c r="D244" s="49" t="s">
        <v>80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</row>
    <row r="245" spans="1:20" hidden="1" x14ac:dyDescent="0.15">
      <c r="A245" s="53" t="s">
        <v>545</v>
      </c>
      <c r="C245" s="48"/>
      <c r="D245" s="49" t="s">
        <v>81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</row>
    <row r="246" spans="1:20" hidden="1" x14ac:dyDescent="0.15">
      <c r="A246" s="53" t="s">
        <v>545</v>
      </c>
      <c r="C246" s="48"/>
      <c r="D246" s="49" t="s">
        <v>82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</row>
    <row r="247" spans="1:20" hidden="1" x14ac:dyDescent="0.15">
      <c r="A247" s="53" t="s">
        <v>545</v>
      </c>
      <c r="C247" s="48"/>
      <c r="D247" s="49" t="s">
        <v>83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</row>
    <row r="248" spans="1:20" hidden="1" x14ac:dyDescent="0.15">
      <c r="A248" s="53" t="s">
        <v>545</v>
      </c>
      <c r="C248" s="48"/>
      <c r="D248" s="49" t="s">
        <v>84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</row>
    <row r="249" spans="1:20" hidden="1" x14ac:dyDescent="0.15">
      <c r="A249" s="53" t="s">
        <v>545</v>
      </c>
      <c r="C249" s="48"/>
      <c r="D249" s="49" t="s">
        <v>63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</row>
    <row r="250" spans="1:20" hidden="1" x14ac:dyDescent="0.15">
      <c r="A250" s="53" t="s">
        <v>545</v>
      </c>
      <c r="C250" s="48"/>
      <c r="D250" s="49" t="s">
        <v>85</v>
      </c>
      <c r="E250" s="57">
        <v>132490</v>
      </c>
      <c r="F250" s="57">
        <v>167250</v>
      </c>
      <c r="G250" s="57">
        <v>147150</v>
      </c>
      <c r="H250" s="57">
        <v>200810</v>
      </c>
      <c r="I250" s="57">
        <v>194370</v>
      </c>
      <c r="J250" s="57">
        <v>171260</v>
      </c>
      <c r="K250" s="57">
        <v>223090</v>
      </c>
      <c r="L250" s="57">
        <v>227180</v>
      </c>
      <c r="M250" s="57">
        <v>222180</v>
      </c>
      <c r="N250" s="57">
        <v>240980</v>
      </c>
      <c r="O250" s="57">
        <v>250380</v>
      </c>
      <c r="P250" s="57">
        <v>249160</v>
      </c>
      <c r="Q250" s="57">
        <v>270390</v>
      </c>
      <c r="R250" s="57">
        <v>274040</v>
      </c>
      <c r="S250" s="57">
        <v>303430</v>
      </c>
      <c r="T250" s="57">
        <v>343360</v>
      </c>
    </row>
    <row r="251" spans="1:20" hidden="1" x14ac:dyDescent="0.15">
      <c r="A251" s="53" t="s">
        <v>545</v>
      </c>
      <c r="C251" s="48"/>
      <c r="D251" s="49" t="s">
        <v>86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</row>
    <row r="252" spans="1:20" hidden="1" x14ac:dyDescent="0.15">
      <c r="A252" s="53" t="s">
        <v>545</v>
      </c>
      <c r="C252" s="48"/>
      <c r="D252" s="49" t="s">
        <v>87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</row>
    <row r="253" spans="1:20" hidden="1" x14ac:dyDescent="0.15">
      <c r="A253" s="53" t="s">
        <v>545</v>
      </c>
      <c r="C253" s="48"/>
      <c r="D253" s="49" t="s">
        <v>88</v>
      </c>
      <c r="E253" s="57">
        <v>314770</v>
      </c>
      <c r="F253" s="57">
        <v>2386060</v>
      </c>
      <c r="G253" s="57">
        <v>1718460</v>
      </c>
      <c r="H253" s="57">
        <v>3808130</v>
      </c>
      <c r="I253" s="57">
        <v>1655860</v>
      </c>
      <c r="J253" s="57">
        <v>2571710</v>
      </c>
      <c r="K253" s="57">
        <v>2877760</v>
      </c>
      <c r="L253" s="57">
        <v>5380040</v>
      </c>
      <c r="M253" s="57">
        <v>3697640</v>
      </c>
      <c r="N253" s="57">
        <v>5550660</v>
      </c>
      <c r="O253" s="57">
        <v>8023300</v>
      </c>
      <c r="P253" s="57">
        <v>5260600</v>
      </c>
      <c r="Q253" s="57">
        <v>10596430</v>
      </c>
      <c r="R253" s="57">
        <v>7740430</v>
      </c>
      <c r="S253" s="57">
        <v>13098800</v>
      </c>
      <c r="T253" s="57">
        <v>24475230</v>
      </c>
    </row>
    <row r="254" spans="1:20" hidden="1" x14ac:dyDescent="0.15">
      <c r="A254" s="53" t="s">
        <v>545</v>
      </c>
      <c r="C254" s="48"/>
      <c r="D254" s="46" t="s">
        <v>235</v>
      </c>
      <c r="E254" s="72">
        <v>34325150</v>
      </c>
      <c r="F254" s="72">
        <v>33953580</v>
      </c>
      <c r="G254" s="72">
        <v>32589580</v>
      </c>
      <c r="H254" s="72">
        <v>33244300.000000004</v>
      </c>
      <c r="I254" s="72">
        <v>29715970</v>
      </c>
      <c r="J254" s="72">
        <v>30173460</v>
      </c>
      <c r="K254" s="72">
        <v>26952470</v>
      </c>
      <c r="L254" s="72">
        <v>33575400</v>
      </c>
      <c r="M254" s="72">
        <v>28488760</v>
      </c>
      <c r="N254" s="72">
        <v>28913060</v>
      </c>
      <c r="O254" s="72">
        <v>33167350</v>
      </c>
      <c r="P254" s="72">
        <v>28965850</v>
      </c>
      <c r="Q254" s="72">
        <v>35327450</v>
      </c>
      <c r="R254" s="72">
        <v>30637580</v>
      </c>
      <c r="S254" s="72">
        <v>36102000</v>
      </c>
      <c r="T254" s="72">
        <v>46916900</v>
      </c>
    </row>
    <row r="255" spans="1:20" hidden="1" x14ac:dyDescent="0.15">
      <c r="A255" s="53" t="s">
        <v>545</v>
      </c>
      <c r="C255" s="46" t="s">
        <v>89</v>
      </c>
      <c r="D255" s="47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 spans="1:20" hidden="1" x14ac:dyDescent="0.15">
      <c r="A256" s="53" t="s">
        <v>545</v>
      </c>
      <c r="C256" s="48"/>
      <c r="D256" s="46" t="s">
        <v>322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 spans="1:20" hidden="1" x14ac:dyDescent="0.15">
      <c r="A257" s="53" t="s">
        <v>545</v>
      </c>
      <c r="C257" s="48"/>
      <c r="D257" s="49" t="s">
        <v>140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0</v>
      </c>
      <c r="P257" s="73">
        <v>0</v>
      </c>
      <c r="Q257" s="73">
        <v>0</v>
      </c>
      <c r="R257" s="73">
        <v>0</v>
      </c>
      <c r="S257" s="73">
        <v>0</v>
      </c>
      <c r="T257" s="73">
        <v>0</v>
      </c>
    </row>
    <row r="258" spans="1:20" hidden="1" x14ac:dyDescent="0.15">
      <c r="A258" s="53" t="s">
        <v>545</v>
      </c>
      <c r="C258" s="48"/>
      <c r="D258" s="49" t="s">
        <v>139</v>
      </c>
      <c r="E258" s="73">
        <v>248.71967803372945</v>
      </c>
      <c r="F258" s="73">
        <v>201.24381535730063</v>
      </c>
      <c r="G258" s="73">
        <v>183.41516196542429</v>
      </c>
      <c r="H258" s="73">
        <v>159.88707346528679</v>
      </c>
      <c r="I258" s="73">
        <v>135.43951927855514</v>
      </c>
      <c r="J258" s="73">
        <v>123.15097587714091</v>
      </c>
      <c r="K258" s="73">
        <v>63.452847321200736</v>
      </c>
      <c r="L258" s="73">
        <v>135.97837496151803</v>
      </c>
      <c r="M258" s="73">
        <v>73.29408782915857</v>
      </c>
      <c r="N258" s="73">
        <v>51.532824212582021</v>
      </c>
      <c r="O258" s="73">
        <v>84.057168788338956</v>
      </c>
      <c r="P258" s="73">
        <v>55.238104696032288</v>
      </c>
      <c r="Q258" s="73">
        <v>76.159781072607785</v>
      </c>
      <c r="R258" s="73">
        <v>41.560539874672877</v>
      </c>
      <c r="S258" s="73">
        <v>43.234964825418103</v>
      </c>
      <c r="T258" s="73">
        <v>30.661017893203812</v>
      </c>
    </row>
    <row r="259" spans="1:20" hidden="1" x14ac:dyDescent="0.15">
      <c r="A259" s="53" t="s">
        <v>545</v>
      </c>
      <c r="C259" s="48"/>
      <c r="D259" s="49" t="s">
        <v>141</v>
      </c>
      <c r="E259" s="73">
        <v>182.52203457743656</v>
      </c>
      <c r="F259" s="73">
        <v>182.52203457743656</v>
      </c>
      <c r="G259" s="73">
        <v>182.52203457743656</v>
      </c>
      <c r="H259" s="73">
        <v>182.52203457743656</v>
      </c>
      <c r="I259" s="73">
        <v>182.52203457743656</v>
      </c>
      <c r="J259" s="73">
        <v>182.52203457743656</v>
      </c>
      <c r="K259" s="73">
        <v>182.52203457743656</v>
      </c>
      <c r="L259" s="73">
        <v>182.52203457743656</v>
      </c>
      <c r="M259" s="73">
        <v>182.52203457743656</v>
      </c>
      <c r="N259" s="73">
        <v>182.52203457743656</v>
      </c>
      <c r="O259" s="73">
        <v>182.52203457743656</v>
      </c>
      <c r="P259" s="73">
        <v>182.52203457743656</v>
      </c>
      <c r="Q259" s="73">
        <v>182.52203457743656</v>
      </c>
      <c r="R259" s="73">
        <v>182.52203457743656</v>
      </c>
      <c r="S259" s="73">
        <v>182.52203457743656</v>
      </c>
      <c r="T259" s="73">
        <v>182.52203457743656</v>
      </c>
    </row>
    <row r="260" spans="1:20" hidden="1" x14ac:dyDescent="0.15">
      <c r="A260" s="53" t="s">
        <v>545</v>
      </c>
      <c r="C260" s="48"/>
      <c r="D260" s="49" t="s">
        <v>147</v>
      </c>
      <c r="E260" s="73">
        <v>20.924482916590929</v>
      </c>
      <c r="F260" s="73">
        <v>20.916495071931621</v>
      </c>
      <c r="G260" s="73">
        <v>20.912609093448715</v>
      </c>
      <c r="H260" s="73">
        <v>20.909370778046295</v>
      </c>
      <c r="I260" s="73">
        <v>20.893395088727683</v>
      </c>
      <c r="J260" s="73">
        <v>20.888645559470799</v>
      </c>
      <c r="K260" s="73">
        <v>20.899871719532527</v>
      </c>
      <c r="L260" s="73">
        <v>20.887134345616335</v>
      </c>
      <c r="M260" s="73">
        <v>20.895122190275643</v>
      </c>
      <c r="N260" s="73">
        <v>20.853671753124651</v>
      </c>
      <c r="O260" s="73">
        <v>20.890372661018759</v>
      </c>
      <c r="P260" s="73">
        <v>20.878282950183053</v>
      </c>
      <c r="Q260" s="73">
        <v>20.876771736328589</v>
      </c>
      <c r="R260" s="73">
        <v>20.872022207071705</v>
      </c>
      <c r="S260" s="73">
        <v>20.859932496235999</v>
      </c>
      <c r="T260" s="73">
        <v>20.732342869380606</v>
      </c>
    </row>
    <row r="261" spans="1:20" hidden="1" x14ac:dyDescent="0.15">
      <c r="A261" s="53" t="s">
        <v>545</v>
      </c>
      <c r="C261" s="48"/>
      <c r="D261" s="49" t="s">
        <v>142</v>
      </c>
      <c r="E261" s="73">
        <v>180.99981045060511</v>
      </c>
      <c r="F261" s="73">
        <v>180.99981045060511</v>
      </c>
      <c r="G261" s="73">
        <v>180.99981045060511</v>
      </c>
      <c r="H261" s="73">
        <v>180.99981045060511</v>
      </c>
      <c r="I261" s="73">
        <v>180.99981045060511</v>
      </c>
      <c r="J261" s="73">
        <v>180.99981045060511</v>
      </c>
      <c r="K261" s="73">
        <v>180.99981045060511</v>
      </c>
      <c r="L261" s="73">
        <v>180.99981045060511</v>
      </c>
      <c r="M261" s="73">
        <v>180.99981045060511</v>
      </c>
      <c r="N261" s="73">
        <v>180.99981045060511</v>
      </c>
      <c r="O261" s="73">
        <v>180.99981045060511</v>
      </c>
      <c r="P261" s="73">
        <v>180.99981045060511</v>
      </c>
      <c r="Q261" s="73">
        <v>180.99981045060511</v>
      </c>
      <c r="R261" s="73">
        <v>180.99981045060511</v>
      </c>
      <c r="S261" s="73">
        <v>180.99981045060511</v>
      </c>
      <c r="T261" s="73">
        <v>180.99981045060511</v>
      </c>
    </row>
    <row r="262" spans="1:20" hidden="1" x14ac:dyDescent="0.15">
      <c r="A262" s="53" t="s">
        <v>545</v>
      </c>
      <c r="C262" s="48"/>
      <c r="D262" s="49" t="s">
        <v>148</v>
      </c>
      <c r="E262" s="73">
        <v>40.912445018801662</v>
      </c>
      <c r="F262" s="73">
        <v>40.912445018801662</v>
      </c>
      <c r="G262" s="73">
        <v>40.912445018801662</v>
      </c>
      <c r="H262" s="73">
        <v>40.912445018801662</v>
      </c>
      <c r="I262" s="73">
        <v>40.912445018801662</v>
      </c>
      <c r="J262" s="73">
        <v>40.912445018801662</v>
      </c>
      <c r="K262" s="73">
        <v>40.912445018801662</v>
      </c>
      <c r="L262" s="73">
        <v>40.912445018801662</v>
      </c>
      <c r="M262" s="73">
        <v>40.912445018801662</v>
      </c>
      <c r="N262" s="73">
        <v>40.912445018801662</v>
      </c>
      <c r="O262" s="73">
        <v>40.912445018801662</v>
      </c>
      <c r="P262" s="73">
        <v>40.912445018801662</v>
      </c>
      <c r="Q262" s="73">
        <v>40.912445018801662</v>
      </c>
      <c r="R262" s="73">
        <v>40.912445018801662</v>
      </c>
      <c r="S262" s="73">
        <v>40.912445018801662</v>
      </c>
      <c r="T262" s="73">
        <v>40.912445018801662</v>
      </c>
    </row>
    <row r="263" spans="1:20" hidden="1" x14ac:dyDescent="0.15">
      <c r="A263" s="53" t="s">
        <v>545</v>
      </c>
      <c r="C263" s="48"/>
      <c r="D263" s="49" t="s">
        <v>143</v>
      </c>
      <c r="E263" s="73">
        <v>16.285919934162891</v>
      </c>
      <c r="F263" s="73">
        <v>15.081050716768733</v>
      </c>
      <c r="G263" s="73">
        <v>18.549286512761771</v>
      </c>
      <c r="H263" s="73">
        <v>14.404458685356209</v>
      </c>
      <c r="I263" s="73">
        <v>14.2488036583465</v>
      </c>
      <c r="J263" s="73">
        <v>17.772738479261182</v>
      </c>
      <c r="K263" s="73">
        <v>12.356116249478092</v>
      </c>
      <c r="L263" s="73">
        <v>14.09854582367416</v>
      </c>
      <c r="M263" s="73">
        <v>17.884784192184952</v>
      </c>
      <c r="N263" s="73">
        <v>13.513490174303406</v>
      </c>
      <c r="O263" s="73">
        <v>14.845085467778979</v>
      </c>
      <c r="P263" s="73">
        <v>16.625079500643132</v>
      </c>
      <c r="Q263" s="73">
        <v>15.269736560883137</v>
      </c>
      <c r="R263" s="73">
        <v>15.720510064900159</v>
      </c>
      <c r="S263" s="73">
        <v>16.336437654440658</v>
      </c>
      <c r="T263" s="73">
        <v>19.115775820491976</v>
      </c>
    </row>
    <row r="264" spans="1:20" hidden="1" x14ac:dyDescent="0.15">
      <c r="A264" s="53" t="s">
        <v>545</v>
      </c>
      <c r="C264" s="48"/>
      <c r="D264" s="49" t="s">
        <v>149</v>
      </c>
      <c r="E264" s="73">
        <v>24.607311079917739</v>
      </c>
      <c r="F264" s="73">
        <v>22.604736835060507</v>
      </c>
      <c r="G264" s="73">
        <v>21.685918811546884</v>
      </c>
      <c r="H264" s="73">
        <v>20.795382075881072</v>
      </c>
      <c r="I264" s="73">
        <v>16.868384931211704</v>
      </c>
      <c r="J264" s="73">
        <v>16.540235637099698</v>
      </c>
      <c r="K264" s="73">
        <v>10.204363608415994</v>
      </c>
      <c r="L264" s="73">
        <v>20.129584429143286</v>
      </c>
      <c r="M264" s="73">
        <v>10.781431413127441</v>
      </c>
      <c r="N264" s="73">
        <v>7.9343045113187767</v>
      </c>
      <c r="O264" s="73">
        <v>10.846197721175864</v>
      </c>
      <c r="P264" s="73">
        <v>8.5146106314326442</v>
      </c>
      <c r="Q264" s="73">
        <v>9.9491843547052081</v>
      </c>
      <c r="R264" s="73">
        <v>6.9489930782087717</v>
      </c>
      <c r="S264" s="73">
        <v>7.1355200453882288</v>
      </c>
      <c r="T264" s="73">
        <v>5.8866097385211438</v>
      </c>
    </row>
    <row r="265" spans="1:20" hidden="1" x14ac:dyDescent="0.15">
      <c r="A265" s="53" t="s">
        <v>545</v>
      </c>
      <c r="C265" s="48"/>
      <c r="D265" s="49" t="s">
        <v>150</v>
      </c>
      <c r="E265" s="73">
        <v>19.270567296727705</v>
      </c>
      <c r="F265" s="73">
        <v>17.223304299317061</v>
      </c>
      <c r="G265" s="73">
        <v>17.472438697609995</v>
      </c>
      <c r="H265" s="73">
        <v>15.060325498193237</v>
      </c>
      <c r="I265" s="73">
        <v>13.898849707191522</v>
      </c>
      <c r="J265" s="73">
        <v>13.101144679728449</v>
      </c>
      <c r="K265" s="73">
        <v>8.3958724000105356</v>
      </c>
      <c r="L265" s="73">
        <v>13.175625933984135</v>
      </c>
      <c r="M265" s="73">
        <v>7.9202718112416184</v>
      </c>
      <c r="N265" s="73">
        <v>6.0971002396785172</v>
      </c>
      <c r="O265" s="73">
        <v>7.7564130518791083</v>
      </c>
      <c r="P265" s="73">
        <v>6.0770226841835067</v>
      </c>
      <c r="Q265" s="73">
        <v>7.2227386735601051</v>
      </c>
      <c r="R265" s="73">
        <v>4.7851507263109676</v>
      </c>
      <c r="S265" s="73">
        <v>4.6096340314997422</v>
      </c>
      <c r="T265" s="73">
        <v>3.6580010785749169</v>
      </c>
    </row>
    <row r="266" spans="1:20" hidden="1" x14ac:dyDescent="0.15">
      <c r="A266" s="53" t="s">
        <v>545</v>
      </c>
      <c r="C266" s="48"/>
      <c r="D266" s="49" t="s">
        <v>151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  <c r="S266" s="73">
        <v>0</v>
      </c>
      <c r="T266" s="73">
        <v>0</v>
      </c>
    </row>
    <row r="267" spans="1:20" hidden="1" x14ac:dyDescent="0.15">
      <c r="A267" s="53" t="s">
        <v>545</v>
      </c>
      <c r="C267" s="48"/>
      <c r="D267" s="49" t="s">
        <v>152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  <c r="S267" s="73">
        <v>0</v>
      </c>
      <c r="T267" s="73">
        <v>0</v>
      </c>
    </row>
    <row r="268" spans="1:20" hidden="1" x14ac:dyDescent="0.15">
      <c r="A268" s="53" t="s">
        <v>545</v>
      </c>
      <c r="C268" s="48"/>
      <c r="D268" s="49" t="s">
        <v>153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  <c r="S268" s="73">
        <v>0</v>
      </c>
      <c r="T268" s="73">
        <v>0</v>
      </c>
    </row>
    <row r="269" spans="1:20" hidden="1" x14ac:dyDescent="0.15">
      <c r="A269" s="53" t="s">
        <v>545</v>
      </c>
      <c r="C269" s="48"/>
      <c r="D269" s="49" t="s">
        <v>144</v>
      </c>
      <c r="E269" s="73">
        <v>0</v>
      </c>
      <c r="F269" s="73">
        <v>0</v>
      </c>
      <c r="G269" s="73">
        <v>0</v>
      </c>
      <c r="H269" s="73">
        <v>0</v>
      </c>
      <c r="I269" s="73">
        <v>0</v>
      </c>
      <c r="J269" s="73">
        <v>0</v>
      </c>
      <c r="K269" s="73">
        <v>0</v>
      </c>
      <c r="L269" s="73">
        <v>0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0</v>
      </c>
      <c r="S269" s="73">
        <v>0</v>
      </c>
      <c r="T269" s="73">
        <v>0</v>
      </c>
    </row>
    <row r="270" spans="1:20" hidden="1" x14ac:dyDescent="0.15">
      <c r="A270" s="53" t="s">
        <v>545</v>
      </c>
      <c r="C270" s="48"/>
      <c r="D270" s="49" t="s">
        <v>154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  <c r="S270" s="73">
        <v>0</v>
      </c>
      <c r="T270" s="73">
        <v>0</v>
      </c>
    </row>
    <row r="271" spans="1:20" hidden="1" x14ac:dyDescent="0.15">
      <c r="A271" s="53" t="s">
        <v>545</v>
      </c>
      <c r="C271" s="48"/>
      <c r="D271" s="49" t="s">
        <v>88</v>
      </c>
      <c r="E271" s="73">
        <v>734.24224930797209</v>
      </c>
      <c r="F271" s="73">
        <v>681.50369232722187</v>
      </c>
      <c r="G271" s="73">
        <v>666.46970512763505</v>
      </c>
      <c r="H271" s="73">
        <v>635.49068466191341</v>
      </c>
      <c r="I271" s="73">
        <v>605.78324271087592</v>
      </c>
      <c r="J271" s="73">
        <v>595.88781439185084</v>
      </c>
      <c r="K271" s="73">
        <v>519.74336134548128</v>
      </c>
      <c r="L271" s="73">
        <v>608.70333965308578</v>
      </c>
      <c r="M271" s="73">
        <v>535.20977159513802</v>
      </c>
      <c r="N271" s="73">
        <v>504.36524916246373</v>
      </c>
      <c r="O271" s="73">
        <v>542.82909596164802</v>
      </c>
      <c r="P271" s="73">
        <v>511.76717462162446</v>
      </c>
      <c r="Q271" s="73">
        <v>533.91228655723467</v>
      </c>
      <c r="R271" s="73">
        <v>494.32129011031429</v>
      </c>
      <c r="S271" s="73">
        <v>496.61056321213255</v>
      </c>
      <c r="T271" s="73">
        <v>484.48803744701581</v>
      </c>
    </row>
    <row r="272" spans="1:20" hidden="1" x14ac:dyDescent="0.15">
      <c r="A272" s="53" t="s">
        <v>545</v>
      </c>
      <c r="C272" s="48"/>
      <c r="D272" s="46" t="s">
        <v>323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1:20" hidden="1" x14ac:dyDescent="0.15">
      <c r="A273" s="53" t="s">
        <v>545</v>
      </c>
      <c r="C273" s="48"/>
      <c r="D273" s="49" t="s">
        <v>138</v>
      </c>
      <c r="E273" s="73">
        <v>3.9352008770221665</v>
      </c>
      <c r="F273" s="73">
        <v>47.901377320306963</v>
      </c>
      <c r="G273" s="73">
        <v>33.92243327882889</v>
      </c>
      <c r="H273" s="73">
        <v>77.877599449745446</v>
      </c>
      <c r="I273" s="73">
        <v>31.551554628869628</v>
      </c>
      <c r="J273" s="73">
        <v>51.822761384945466</v>
      </c>
      <c r="K273" s="73">
        <v>57.311058328968805</v>
      </c>
      <c r="L273" s="73">
        <v>111.24369014243838</v>
      </c>
      <c r="M273" s="73">
        <v>75.030904323323782</v>
      </c>
      <c r="N273" s="73">
        <v>114.62945683951644</v>
      </c>
      <c r="O273" s="73">
        <v>167.80777705191539</v>
      </c>
      <c r="P273" s="73">
        <v>108.19082226872924</v>
      </c>
      <c r="Q273" s="73">
        <v>222.92671174113858</v>
      </c>
      <c r="R273" s="73">
        <v>161.19017158322106</v>
      </c>
      <c r="S273" s="73">
        <v>276.23629167118236</v>
      </c>
      <c r="T273" s="73">
        <v>520.97737540149717</v>
      </c>
    </row>
    <row r="274" spans="1:20" hidden="1" x14ac:dyDescent="0.15">
      <c r="A274" s="53" t="s">
        <v>545</v>
      </c>
      <c r="C274" s="48"/>
      <c r="D274" s="49" t="s">
        <v>155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  <c r="S274" s="73">
        <v>0</v>
      </c>
      <c r="T274" s="73">
        <v>0</v>
      </c>
    </row>
    <row r="275" spans="1:20" hidden="1" x14ac:dyDescent="0.15">
      <c r="A275" s="53" t="s">
        <v>545</v>
      </c>
      <c r="C275" s="48"/>
      <c r="D275" s="49" t="s">
        <v>156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  <c r="S275" s="73">
        <v>0</v>
      </c>
      <c r="T275" s="73">
        <v>0</v>
      </c>
    </row>
    <row r="276" spans="1:20" hidden="1" x14ac:dyDescent="0.15">
      <c r="A276" s="53" t="s">
        <v>545</v>
      </c>
      <c r="C276" s="48"/>
      <c r="D276" s="49" t="s">
        <v>157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  <c r="S276" s="73">
        <v>0</v>
      </c>
      <c r="T276" s="73">
        <v>0</v>
      </c>
    </row>
    <row r="277" spans="1:20" hidden="1" x14ac:dyDescent="0.15">
      <c r="A277" s="53" t="s">
        <v>545</v>
      </c>
      <c r="C277" s="48"/>
      <c r="D277" s="49" t="s">
        <v>145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  <c r="S277" s="73">
        <v>0</v>
      </c>
      <c r="T277" s="73">
        <v>0</v>
      </c>
    </row>
    <row r="278" spans="1:20" hidden="1" x14ac:dyDescent="0.15">
      <c r="A278" s="53" t="s">
        <v>545</v>
      </c>
      <c r="C278" s="48"/>
      <c r="D278" s="49" t="s">
        <v>158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  <c r="S278" s="73">
        <v>0</v>
      </c>
      <c r="T278" s="73">
        <v>0</v>
      </c>
    </row>
    <row r="279" spans="1:20" hidden="1" x14ac:dyDescent="0.15">
      <c r="A279" s="53" t="s">
        <v>545</v>
      </c>
      <c r="C279" s="48"/>
      <c r="D279" s="49" t="s">
        <v>159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  <c r="S279" s="73">
        <v>0</v>
      </c>
      <c r="T279" s="73">
        <v>0</v>
      </c>
    </row>
    <row r="280" spans="1:20" hidden="1" x14ac:dyDescent="0.15">
      <c r="A280" s="53" t="s">
        <v>545</v>
      </c>
      <c r="C280" s="48"/>
      <c r="D280" s="49" t="s">
        <v>160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  <c r="S280" s="73">
        <v>0</v>
      </c>
      <c r="T280" s="73">
        <v>0</v>
      </c>
    </row>
    <row r="281" spans="1:20" hidden="1" x14ac:dyDescent="0.15">
      <c r="A281" s="53" t="s">
        <v>545</v>
      </c>
      <c r="C281" s="48"/>
      <c r="D281" s="49" t="s">
        <v>161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  <c r="S281" s="73">
        <v>0</v>
      </c>
      <c r="T281" s="73">
        <v>0</v>
      </c>
    </row>
    <row r="282" spans="1:20" hidden="1" x14ac:dyDescent="0.15">
      <c r="A282" s="53" t="s">
        <v>545</v>
      </c>
      <c r="C282" s="48"/>
      <c r="D282" s="49" t="s">
        <v>162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  <c r="S282" s="73">
        <v>0</v>
      </c>
      <c r="T282" s="73">
        <v>0</v>
      </c>
    </row>
    <row r="283" spans="1:20" hidden="1" x14ac:dyDescent="0.15">
      <c r="A283" s="53" t="s">
        <v>545</v>
      </c>
      <c r="C283" s="48"/>
      <c r="D283" s="49" t="s">
        <v>163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  <c r="S283" s="73">
        <v>0</v>
      </c>
      <c r="T283" s="73">
        <v>0</v>
      </c>
    </row>
    <row r="284" spans="1:20" hidden="1" x14ac:dyDescent="0.15">
      <c r="A284" s="53" t="s">
        <v>545</v>
      </c>
      <c r="C284" s="48"/>
      <c r="D284" s="49" t="s">
        <v>146</v>
      </c>
      <c r="E284" s="73">
        <v>2.8602960511118432</v>
      </c>
      <c r="F284" s="73">
        <v>3.6107216736995684</v>
      </c>
      <c r="G284" s="73">
        <v>3.1767874097751361</v>
      </c>
      <c r="H284" s="73">
        <v>4.3352407730679241</v>
      </c>
      <c r="I284" s="73">
        <v>4.1962090984573104</v>
      </c>
      <c r="J284" s="73">
        <v>3.6972926387909602</v>
      </c>
      <c r="K284" s="73">
        <v>4.8162385541742108</v>
      </c>
      <c r="L284" s="73">
        <v>4.9045366208135599</v>
      </c>
      <c r="M284" s="73">
        <v>4.7965927740661884</v>
      </c>
      <c r="N284" s="73">
        <v>5.2024616378363051</v>
      </c>
      <c r="O284" s="73">
        <v>5.4053960697213626</v>
      </c>
      <c r="P284" s="73">
        <v>5.3790577711150043</v>
      </c>
      <c r="Q284" s="73">
        <v>5.837387344404342</v>
      </c>
      <c r="R284" s="73">
        <v>5.9161863525299232</v>
      </c>
      <c r="S284" s="73">
        <v>6.5506802837109719</v>
      </c>
      <c r="T284" s="73">
        <v>7.4127198438354789</v>
      </c>
    </row>
    <row r="285" spans="1:20" hidden="1" x14ac:dyDescent="0.15">
      <c r="A285" s="53" t="s">
        <v>545</v>
      </c>
      <c r="C285" s="48"/>
      <c r="D285" s="49" t="s">
        <v>164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</row>
    <row r="286" spans="1:20" hidden="1" x14ac:dyDescent="0.15">
      <c r="A286" s="53" t="s">
        <v>545</v>
      </c>
      <c r="C286" s="48"/>
      <c r="D286" s="49" t="s">
        <v>165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</row>
    <row r="287" spans="1:20" hidden="1" x14ac:dyDescent="0.15">
      <c r="A287" s="53" t="s">
        <v>545</v>
      </c>
      <c r="C287" s="48"/>
      <c r="D287" s="49" t="s">
        <v>88</v>
      </c>
      <c r="E287" s="73">
        <v>6.7954969281340096</v>
      </c>
      <c r="F287" s="73">
        <v>51.512098994006529</v>
      </c>
      <c r="G287" s="73">
        <v>37.099436576297521</v>
      </c>
      <c r="H287" s="73">
        <v>82.212840222813369</v>
      </c>
      <c r="I287" s="73">
        <v>35.747979615020434</v>
      </c>
      <c r="J287" s="73">
        <v>55.520054023736421</v>
      </c>
      <c r="K287" s="73">
        <v>62.127296883143018</v>
      </c>
      <c r="L287" s="73">
        <v>116.14844265094544</v>
      </c>
      <c r="M287" s="73">
        <v>79.827497097389966</v>
      </c>
      <c r="N287" s="73">
        <v>119.83191847735274</v>
      </c>
      <c r="O287" s="73">
        <v>173.21317312163674</v>
      </c>
      <c r="P287" s="73">
        <v>113.56988003984424</v>
      </c>
      <c r="Q287" s="73">
        <v>228.76388319784942</v>
      </c>
      <c r="R287" s="73">
        <v>167.10635793575096</v>
      </c>
      <c r="S287" s="73">
        <v>282.78697195489332</v>
      </c>
      <c r="T287" s="73">
        <v>528.39009524533265</v>
      </c>
    </row>
    <row r="288" spans="1:20" hidden="1" x14ac:dyDescent="0.15">
      <c r="A288" s="53" t="s">
        <v>545</v>
      </c>
      <c r="C288" s="48"/>
      <c r="D288" s="46" t="s">
        <v>324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1:20" hidden="1" x14ac:dyDescent="0.15">
      <c r="A289" s="53" t="s">
        <v>545</v>
      </c>
      <c r="C289" s="48"/>
      <c r="D289" s="49" t="s">
        <v>68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</row>
    <row r="290" spans="1:20" hidden="1" x14ac:dyDescent="0.15">
      <c r="A290" s="53" t="s">
        <v>545</v>
      </c>
      <c r="C290" s="48"/>
      <c r="D290" s="49" t="s">
        <v>69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  <c r="S290" s="73">
        <v>0</v>
      </c>
      <c r="T290" s="73">
        <v>0</v>
      </c>
    </row>
    <row r="291" spans="1:20" hidden="1" x14ac:dyDescent="0.15">
      <c r="A291" s="53" t="s">
        <v>545</v>
      </c>
      <c r="C291" s="48"/>
      <c r="D291" s="49" t="s">
        <v>77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  <c r="S291" s="73">
        <v>0</v>
      </c>
      <c r="T291" s="73">
        <v>0</v>
      </c>
    </row>
    <row r="292" spans="1:20" hidden="1" x14ac:dyDescent="0.15">
      <c r="A292" s="53" t="s">
        <v>545</v>
      </c>
      <c r="C292" s="48"/>
      <c r="D292" s="49" t="s">
        <v>78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</row>
    <row r="293" spans="1:20" hidden="1" x14ac:dyDescent="0.15">
      <c r="A293" s="53" t="s">
        <v>545</v>
      </c>
      <c r="C293" s="48"/>
      <c r="D293" s="49" t="s">
        <v>79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</row>
    <row r="294" spans="1:20" hidden="1" x14ac:dyDescent="0.15">
      <c r="A294" s="53" t="s">
        <v>545</v>
      </c>
      <c r="C294" s="48"/>
      <c r="D294" s="49" t="s">
        <v>80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  <c r="S294" s="73">
        <v>0</v>
      </c>
      <c r="T294" s="73">
        <v>0</v>
      </c>
    </row>
    <row r="295" spans="1:20" hidden="1" x14ac:dyDescent="0.15">
      <c r="A295" s="53" t="s">
        <v>545</v>
      </c>
      <c r="C295" s="48"/>
      <c r="D295" s="49" t="s">
        <v>81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  <c r="S295" s="73">
        <v>0</v>
      </c>
      <c r="T295" s="73">
        <v>0</v>
      </c>
    </row>
    <row r="296" spans="1:20" hidden="1" x14ac:dyDescent="0.15">
      <c r="A296" s="53" t="s">
        <v>545</v>
      </c>
      <c r="C296" s="48"/>
      <c r="D296" s="49" t="s">
        <v>82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  <c r="S296" s="73">
        <v>0</v>
      </c>
      <c r="T296" s="73">
        <v>0</v>
      </c>
    </row>
    <row r="297" spans="1:20" hidden="1" x14ac:dyDescent="0.15">
      <c r="A297" s="53" t="s">
        <v>545</v>
      </c>
      <c r="C297" s="48"/>
      <c r="D297" s="49" t="s">
        <v>83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  <c r="S297" s="73">
        <v>0</v>
      </c>
      <c r="T297" s="73">
        <v>0</v>
      </c>
    </row>
    <row r="298" spans="1:20" hidden="1" x14ac:dyDescent="0.15">
      <c r="A298" s="53" t="s">
        <v>545</v>
      </c>
      <c r="C298" s="48"/>
      <c r="D298" s="49" t="s">
        <v>84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  <c r="S298" s="73">
        <v>0</v>
      </c>
      <c r="T298" s="73">
        <v>0</v>
      </c>
    </row>
    <row r="299" spans="1:20" hidden="1" x14ac:dyDescent="0.15">
      <c r="A299" s="53" t="s">
        <v>545</v>
      </c>
      <c r="C299" s="48"/>
      <c r="D299" s="49" t="s">
        <v>63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  <c r="S299" s="73">
        <v>0</v>
      </c>
      <c r="T299" s="73">
        <v>0</v>
      </c>
    </row>
    <row r="300" spans="1:20" hidden="1" x14ac:dyDescent="0.15">
      <c r="A300" s="53" t="s">
        <v>545</v>
      </c>
      <c r="C300" s="48"/>
      <c r="D300" s="49" t="s">
        <v>85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  <c r="S300" s="73">
        <v>0</v>
      </c>
      <c r="T300" s="73">
        <v>0</v>
      </c>
    </row>
    <row r="301" spans="1:20" hidden="1" x14ac:dyDescent="0.15">
      <c r="A301" s="53" t="s">
        <v>545</v>
      </c>
      <c r="C301" s="48"/>
      <c r="D301" s="49" t="s">
        <v>86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  <c r="S301" s="73">
        <v>0</v>
      </c>
      <c r="T301" s="73">
        <v>0</v>
      </c>
    </row>
    <row r="302" spans="1:20" hidden="1" x14ac:dyDescent="0.15">
      <c r="A302" s="53" t="s">
        <v>545</v>
      </c>
      <c r="C302" s="48"/>
      <c r="D302" s="49" t="s">
        <v>87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  <c r="S302" s="73">
        <v>0</v>
      </c>
      <c r="T302" s="73">
        <v>0</v>
      </c>
    </row>
    <row r="303" spans="1:20" hidden="1" x14ac:dyDescent="0.15">
      <c r="A303" s="53" t="s">
        <v>545</v>
      </c>
      <c r="C303" s="48"/>
      <c r="D303" s="49" t="s">
        <v>88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  <c r="S303" s="73">
        <v>0</v>
      </c>
      <c r="T303" s="73">
        <v>0</v>
      </c>
    </row>
    <row r="304" spans="1:20" hidden="1" x14ac:dyDescent="0.15">
      <c r="A304" s="53" t="s">
        <v>545</v>
      </c>
      <c r="C304" s="48"/>
      <c r="D304" s="46" t="s">
        <v>325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1:20" hidden="1" x14ac:dyDescent="0.15">
      <c r="A305" s="53" t="s">
        <v>545</v>
      </c>
      <c r="C305" s="48"/>
      <c r="D305" s="49" t="s">
        <v>68</v>
      </c>
      <c r="E305" s="73">
        <v>0</v>
      </c>
      <c r="F305" s="73">
        <v>0</v>
      </c>
      <c r="G305" s="73">
        <v>0</v>
      </c>
      <c r="H305" s="73">
        <v>0</v>
      </c>
      <c r="I305" s="73">
        <v>0</v>
      </c>
      <c r="J305" s="73">
        <v>0</v>
      </c>
      <c r="K305" s="73">
        <v>0</v>
      </c>
      <c r="L305" s="73">
        <v>0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0</v>
      </c>
      <c r="S305" s="73">
        <v>0</v>
      </c>
      <c r="T305" s="73">
        <v>0</v>
      </c>
    </row>
    <row r="306" spans="1:20" hidden="1" x14ac:dyDescent="0.15">
      <c r="A306" s="53" t="s">
        <v>545</v>
      </c>
      <c r="C306" s="48"/>
      <c r="D306" s="49" t="s">
        <v>69</v>
      </c>
      <c r="E306" s="73">
        <v>0</v>
      </c>
      <c r="F306" s="73">
        <v>0</v>
      </c>
      <c r="G306" s="73">
        <v>0</v>
      </c>
      <c r="H306" s="73">
        <v>0</v>
      </c>
      <c r="I306" s="73">
        <v>0</v>
      </c>
      <c r="J306" s="73">
        <v>0</v>
      </c>
      <c r="K306" s="73">
        <v>0</v>
      </c>
      <c r="L306" s="73">
        <v>0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0</v>
      </c>
      <c r="S306" s="73">
        <v>0</v>
      </c>
      <c r="T306" s="73">
        <v>0</v>
      </c>
    </row>
    <row r="307" spans="1:20" hidden="1" x14ac:dyDescent="0.15">
      <c r="A307" s="53" t="s">
        <v>545</v>
      </c>
      <c r="C307" s="48"/>
      <c r="D307" s="49" t="s">
        <v>77</v>
      </c>
      <c r="E307" s="73">
        <v>0</v>
      </c>
      <c r="F307" s="73">
        <v>0</v>
      </c>
      <c r="G307" s="73">
        <v>0</v>
      </c>
      <c r="H307" s="73">
        <v>0</v>
      </c>
      <c r="I307" s="73">
        <v>0</v>
      </c>
      <c r="J307" s="73">
        <v>0</v>
      </c>
      <c r="K307" s="73">
        <v>0</v>
      </c>
      <c r="L307" s="73">
        <v>0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0</v>
      </c>
      <c r="S307" s="73">
        <v>0</v>
      </c>
      <c r="T307" s="73">
        <v>0</v>
      </c>
    </row>
    <row r="308" spans="1:20" hidden="1" x14ac:dyDescent="0.15">
      <c r="A308" s="53" t="s">
        <v>545</v>
      </c>
      <c r="C308" s="48"/>
      <c r="D308" s="49" t="s">
        <v>78</v>
      </c>
      <c r="E308" s="73">
        <v>0</v>
      </c>
      <c r="F308" s="73">
        <v>0</v>
      </c>
      <c r="G308" s="73">
        <v>0</v>
      </c>
      <c r="H308" s="73">
        <v>0</v>
      </c>
      <c r="I308" s="73">
        <v>0</v>
      </c>
      <c r="J308" s="73">
        <v>0</v>
      </c>
      <c r="K308" s="73">
        <v>0</v>
      </c>
      <c r="L308" s="73">
        <v>0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0</v>
      </c>
      <c r="S308" s="73">
        <v>0</v>
      </c>
      <c r="T308" s="73">
        <v>0</v>
      </c>
    </row>
    <row r="309" spans="1:20" hidden="1" x14ac:dyDescent="0.15">
      <c r="A309" s="53" t="s">
        <v>545</v>
      </c>
      <c r="C309" s="48"/>
      <c r="D309" s="49" t="s">
        <v>79</v>
      </c>
      <c r="E309" s="73">
        <v>0</v>
      </c>
      <c r="F309" s="73">
        <v>0</v>
      </c>
      <c r="G309" s="73">
        <v>0</v>
      </c>
      <c r="H309" s="73">
        <v>0</v>
      </c>
      <c r="I309" s="73">
        <v>0</v>
      </c>
      <c r="J309" s="73">
        <v>0</v>
      </c>
      <c r="K309" s="73">
        <v>0</v>
      </c>
      <c r="L309" s="73">
        <v>0</v>
      </c>
      <c r="M309" s="73">
        <v>0</v>
      </c>
      <c r="N309" s="73">
        <v>0</v>
      </c>
      <c r="O309" s="73">
        <v>0</v>
      </c>
      <c r="P309" s="73">
        <v>0</v>
      </c>
      <c r="Q309" s="73">
        <v>0</v>
      </c>
      <c r="R309" s="73">
        <v>0</v>
      </c>
      <c r="S309" s="73">
        <v>0</v>
      </c>
      <c r="T309" s="73">
        <v>0</v>
      </c>
    </row>
    <row r="310" spans="1:20" hidden="1" x14ac:dyDescent="0.15">
      <c r="A310" s="53" t="s">
        <v>545</v>
      </c>
      <c r="C310" s="48"/>
      <c r="D310" s="49" t="s">
        <v>80</v>
      </c>
      <c r="E310" s="73">
        <v>0</v>
      </c>
      <c r="F310" s="73">
        <v>0</v>
      </c>
      <c r="G310" s="73">
        <v>0</v>
      </c>
      <c r="H310" s="73">
        <v>0</v>
      </c>
      <c r="I310" s="73">
        <v>0</v>
      </c>
      <c r="J310" s="73">
        <v>0</v>
      </c>
      <c r="K310" s="73">
        <v>0</v>
      </c>
      <c r="L310" s="73">
        <v>0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0</v>
      </c>
      <c r="S310" s="73">
        <v>0</v>
      </c>
      <c r="T310" s="73">
        <v>0</v>
      </c>
    </row>
    <row r="311" spans="1:20" hidden="1" x14ac:dyDescent="0.15">
      <c r="A311" s="53" t="s">
        <v>545</v>
      </c>
      <c r="C311" s="48"/>
      <c r="D311" s="49" t="s">
        <v>81</v>
      </c>
      <c r="E311" s="73">
        <v>0</v>
      </c>
      <c r="F311" s="73">
        <v>0</v>
      </c>
      <c r="G311" s="73">
        <v>0</v>
      </c>
      <c r="H311" s="73">
        <v>0</v>
      </c>
      <c r="I311" s="73">
        <v>0</v>
      </c>
      <c r="J311" s="73">
        <v>0</v>
      </c>
      <c r="K311" s="73">
        <v>0</v>
      </c>
      <c r="L311" s="73">
        <v>0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0</v>
      </c>
      <c r="S311" s="73">
        <v>0</v>
      </c>
      <c r="T311" s="73">
        <v>0</v>
      </c>
    </row>
    <row r="312" spans="1:20" hidden="1" x14ac:dyDescent="0.15">
      <c r="A312" s="53" t="s">
        <v>545</v>
      </c>
      <c r="C312" s="48"/>
      <c r="D312" s="49" t="s">
        <v>82</v>
      </c>
      <c r="E312" s="73">
        <v>0</v>
      </c>
      <c r="F312" s="73">
        <v>0</v>
      </c>
      <c r="G312" s="73">
        <v>0</v>
      </c>
      <c r="H312" s="73">
        <v>0</v>
      </c>
      <c r="I312" s="73">
        <v>0</v>
      </c>
      <c r="J312" s="73">
        <v>0</v>
      </c>
      <c r="K312" s="73">
        <v>0</v>
      </c>
      <c r="L312" s="73">
        <v>0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0</v>
      </c>
      <c r="S312" s="73">
        <v>0</v>
      </c>
      <c r="T312" s="73">
        <v>0</v>
      </c>
    </row>
    <row r="313" spans="1:20" hidden="1" x14ac:dyDescent="0.15">
      <c r="A313" s="53" t="s">
        <v>545</v>
      </c>
      <c r="C313" s="48"/>
      <c r="D313" s="49" t="s">
        <v>83</v>
      </c>
      <c r="E313" s="73">
        <v>0</v>
      </c>
      <c r="F313" s="73">
        <v>0</v>
      </c>
      <c r="G313" s="73">
        <v>0</v>
      </c>
      <c r="H313" s="73">
        <v>0</v>
      </c>
      <c r="I313" s="73">
        <v>0</v>
      </c>
      <c r="J313" s="73">
        <v>0</v>
      </c>
      <c r="K313" s="73">
        <v>0</v>
      </c>
      <c r="L313" s="73">
        <v>0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0</v>
      </c>
      <c r="S313" s="73">
        <v>0</v>
      </c>
      <c r="T313" s="73">
        <v>0</v>
      </c>
    </row>
    <row r="314" spans="1:20" hidden="1" x14ac:dyDescent="0.15">
      <c r="A314" s="53" t="s">
        <v>545</v>
      </c>
      <c r="C314" s="48"/>
      <c r="D314" s="49" t="s">
        <v>84</v>
      </c>
      <c r="E314" s="73">
        <v>0</v>
      </c>
      <c r="F314" s="73">
        <v>0</v>
      </c>
      <c r="G314" s="73">
        <v>0</v>
      </c>
      <c r="H314" s="73">
        <v>0</v>
      </c>
      <c r="I314" s="73">
        <v>0</v>
      </c>
      <c r="J314" s="73">
        <v>0</v>
      </c>
      <c r="K314" s="73">
        <v>0</v>
      </c>
      <c r="L314" s="73">
        <v>0</v>
      </c>
      <c r="M314" s="73">
        <v>0</v>
      </c>
      <c r="N314" s="73">
        <v>0</v>
      </c>
      <c r="O314" s="73">
        <v>0</v>
      </c>
      <c r="P314" s="73">
        <v>0</v>
      </c>
      <c r="Q314" s="73">
        <v>0</v>
      </c>
      <c r="R314" s="73">
        <v>0</v>
      </c>
      <c r="S314" s="73">
        <v>0</v>
      </c>
      <c r="T314" s="73">
        <v>0</v>
      </c>
    </row>
    <row r="315" spans="1:20" hidden="1" x14ac:dyDescent="0.15">
      <c r="A315" s="53" t="s">
        <v>545</v>
      </c>
      <c r="C315" s="48"/>
      <c r="D315" s="49" t="s">
        <v>63</v>
      </c>
      <c r="E315" s="73">
        <v>0</v>
      </c>
      <c r="F315" s="73">
        <v>0</v>
      </c>
      <c r="G315" s="73">
        <v>0</v>
      </c>
      <c r="H315" s="73">
        <v>0</v>
      </c>
      <c r="I315" s="73">
        <v>0</v>
      </c>
      <c r="J315" s="73">
        <v>0</v>
      </c>
      <c r="K315" s="73">
        <v>0</v>
      </c>
      <c r="L315" s="73">
        <v>0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0</v>
      </c>
      <c r="S315" s="73">
        <v>0</v>
      </c>
      <c r="T315" s="73">
        <v>0</v>
      </c>
    </row>
    <row r="316" spans="1:20" hidden="1" x14ac:dyDescent="0.15">
      <c r="A316" s="53" t="s">
        <v>545</v>
      </c>
      <c r="C316" s="48"/>
      <c r="D316" s="49" t="s">
        <v>85</v>
      </c>
      <c r="E316" s="73">
        <v>0</v>
      </c>
      <c r="F316" s="73">
        <v>0</v>
      </c>
      <c r="G316" s="73">
        <v>0</v>
      </c>
      <c r="H316" s="73">
        <v>0</v>
      </c>
      <c r="I316" s="73">
        <v>0</v>
      </c>
      <c r="J316" s="73">
        <v>0</v>
      </c>
      <c r="K316" s="73">
        <v>0</v>
      </c>
      <c r="L316" s="73">
        <v>0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0</v>
      </c>
      <c r="S316" s="73">
        <v>0</v>
      </c>
      <c r="T316" s="73">
        <v>0</v>
      </c>
    </row>
    <row r="317" spans="1:20" hidden="1" x14ac:dyDescent="0.15">
      <c r="A317" s="53" t="s">
        <v>545</v>
      </c>
      <c r="C317" s="48"/>
      <c r="D317" s="49" t="s">
        <v>86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0</v>
      </c>
      <c r="S317" s="73">
        <v>0</v>
      </c>
      <c r="T317" s="73">
        <v>0</v>
      </c>
    </row>
    <row r="318" spans="1:20" hidden="1" x14ac:dyDescent="0.15">
      <c r="A318" s="53" t="s">
        <v>545</v>
      </c>
      <c r="C318" s="48"/>
      <c r="D318" s="49" t="s">
        <v>87</v>
      </c>
      <c r="E318" s="73">
        <v>0</v>
      </c>
      <c r="F318" s="73">
        <v>0</v>
      </c>
      <c r="G318" s="73">
        <v>0</v>
      </c>
      <c r="H318" s="73">
        <v>0</v>
      </c>
      <c r="I318" s="73">
        <v>0</v>
      </c>
      <c r="J318" s="73">
        <v>0</v>
      </c>
      <c r="K318" s="73">
        <v>0</v>
      </c>
      <c r="L318" s="73">
        <v>0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0</v>
      </c>
      <c r="S318" s="73">
        <v>0</v>
      </c>
      <c r="T318" s="73">
        <v>0</v>
      </c>
    </row>
    <row r="319" spans="1:20" hidden="1" x14ac:dyDescent="0.15">
      <c r="A319" s="53" t="s">
        <v>545</v>
      </c>
      <c r="C319" s="48"/>
      <c r="D319" s="49" t="s">
        <v>88</v>
      </c>
      <c r="E319" s="73">
        <v>0</v>
      </c>
      <c r="F319" s="73">
        <v>0</v>
      </c>
      <c r="G319" s="73">
        <v>0</v>
      </c>
      <c r="H319" s="73">
        <v>0</v>
      </c>
      <c r="I319" s="73">
        <v>0</v>
      </c>
      <c r="J319" s="73">
        <v>0</v>
      </c>
      <c r="K319" s="73">
        <v>0</v>
      </c>
      <c r="L319" s="73">
        <v>0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0</v>
      </c>
      <c r="S319" s="73">
        <v>0</v>
      </c>
      <c r="T319" s="73">
        <v>0</v>
      </c>
    </row>
    <row r="320" spans="1:20" hidden="1" x14ac:dyDescent="0.15">
      <c r="A320" s="53" t="s">
        <v>545</v>
      </c>
      <c r="C320" s="48"/>
      <c r="D320" s="46" t="s">
        <v>326</v>
      </c>
      <c r="E320" s="73">
        <v>741.03774623610605</v>
      </c>
      <c r="F320" s="73">
        <v>733.01600720892191</v>
      </c>
      <c r="G320" s="73">
        <v>703.56892581623902</v>
      </c>
      <c r="H320" s="73">
        <v>717.7035248847269</v>
      </c>
      <c r="I320" s="73">
        <v>641.53122232589635</v>
      </c>
      <c r="J320" s="73">
        <v>651.40786841558725</v>
      </c>
      <c r="K320" s="73">
        <v>581.87065822862428</v>
      </c>
      <c r="L320" s="73">
        <v>724.85156641633773</v>
      </c>
      <c r="M320" s="73">
        <v>615.03726869252807</v>
      </c>
      <c r="N320" s="73">
        <v>624.19738352750994</v>
      </c>
      <c r="O320" s="73">
        <v>716.04226908328474</v>
      </c>
      <c r="P320" s="73">
        <v>625.33705466146876</v>
      </c>
      <c r="Q320" s="73">
        <v>762.67616975508406</v>
      </c>
      <c r="R320" s="73">
        <v>661.42764804606531</v>
      </c>
      <c r="S320" s="73">
        <v>779.39775105471938</v>
      </c>
      <c r="T320" s="73">
        <v>1012.8781326923485</v>
      </c>
    </row>
    <row r="321" spans="1:20" hidden="1" x14ac:dyDescent="0.15">
      <c r="A321" s="53" t="s">
        <v>545</v>
      </c>
      <c r="C321" s="46" t="s">
        <v>238</v>
      </c>
      <c r="D321" s="47"/>
    </row>
    <row r="322" spans="1:20" hidden="1" x14ac:dyDescent="0.15">
      <c r="A322" s="53" t="s">
        <v>545</v>
      </c>
      <c r="C322" s="48"/>
      <c r="D322" s="46" t="s">
        <v>239</v>
      </c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 hidden="1" x14ac:dyDescent="0.15">
      <c r="A323" s="53" t="s">
        <v>545</v>
      </c>
      <c r="C323" s="48"/>
      <c r="D323" s="49" t="s">
        <v>240</v>
      </c>
      <c r="E323" s="61">
        <v>2013.716122</v>
      </c>
      <c r="F323" s="61">
        <v>1979.8945610000001</v>
      </c>
      <c r="G323" s="61">
        <v>1772.272015</v>
      </c>
      <c r="H323" s="61">
        <v>1826.5606299999999</v>
      </c>
      <c r="I323" s="61">
        <v>1779.960337</v>
      </c>
      <c r="J323" s="61">
        <v>1699.3036159999999</v>
      </c>
      <c r="K323" s="61">
        <v>1587.211984</v>
      </c>
      <c r="L323" s="61">
        <v>1748.078835</v>
      </c>
      <c r="M323" s="61">
        <v>1564.769256</v>
      </c>
      <c r="N323" s="61">
        <v>1339.052287</v>
      </c>
      <c r="O323" s="61">
        <v>1345.5997239999999</v>
      </c>
      <c r="P323" s="61">
        <v>1553.7327</v>
      </c>
      <c r="Q323" s="61">
        <v>1303.3125400000001</v>
      </c>
      <c r="R323" s="61">
        <v>1345.9175830000001</v>
      </c>
      <c r="S323" s="61">
        <v>1344.52952</v>
      </c>
      <c r="T323" s="61">
        <v>1370.6792500000001</v>
      </c>
    </row>
    <row r="324" spans="1:20" hidden="1" x14ac:dyDescent="0.15">
      <c r="A324" s="53" t="s">
        <v>545</v>
      </c>
      <c r="C324" s="48"/>
      <c r="D324" s="49" t="s">
        <v>241</v>
      </c>
      <c r="E324" s="61">
        <v>2015.424949</v>
      </c>
      <c r="F324" s="61">
        <v>1938.8305310000001</v>
      </c>
      <c r="G324" s="61">
        <v>1817.317922</v>
      </c>
      <c r="H324" s="61">
        <v>1841.0415930000001</v>
      </c>
      <c r="I324" s="61">
        <v>1782.4643629999998</v>
      </c>
      <c r="J324" s="61">
        <v>1673.5411569999999</v>
      </c>
      <c r="K324" s="61">
        <v>1727.375434</v>
      </c>
      <c r="L324" s="61">
        <v>1681.2906270000001</v>
      </c>
      <c r="M324" s="61">
        <v>1609.5534709999999</v>
      </c>
      <c r="N324" s="61">
        <v>1616.0834280000001</v>
      </c>
      <c r="O324" s="61">
        <v>1301.4885980000001</v>
      </c>
      <c r="P324" s="61">
        <v>1481.6252260000001</v>
      </c>
      <c r="Q324" s="61">
        <v>1283.7796860000001</v>
      </c>
      <c r="R324" s="61">
        <v>1544.3107320000001</v>
      </c>
      <c r="S324" s="61">
        <v>1283.5378910000002</v>
      </c>
      <c r="T324" s="61">
        <v>1350.3865830000002</v>
      </c>
    </row>
    <row r="325" spans="1:20" hidden="1" x14ac:dyDescent="0.15">
      <c r="A325" s="53" t="s">
        <v>545</v>
      </c>
      <c r="C325" s="48"/>
      <c r="D325" s="62" t="s">
        <v>242</v>
      </c>
      <c r="E325" s="61">
        <v>2011.2144990000002</v>
      </c>
      <c r="F325" s="61">
        <v>1977.212029</v>
      </c>
      <c r="G325" s="61">
        <v>1850.684409</v>
      </c>
      <c r="H325" s="61">
        <v>1895.5984390000001</v>
      </c>
      <c r="I325" s="61">
        <v>1779.1537090000002</v>
      </c>
      <c r="J325" s="61">
        <v>1744.588698</v>
      </c>
      <c r="K325" s="61">
        <v>1643.7001190000001</v>
      </c>
      <c r="L325" s="61">
        <v>1909.5185319999998</v>
      </c>
      <c r="M325" s="61">
        <v>1620.1071629999999</v>
      </c>
      <c r="N325" s="61">
        <v>1671.396512</v>
      </c>
      <c r="O325" s="61">
        <v>1757.233782</v>
      </c>
      <c r="P325" s="61">
        <v>1614.504578</v>
      </c>
      <c r="Q325" s="61">
        <v>1676.2645680000001</v>
      </c>
      <c r="R325" s="61">
        <v>1623.120809</v>
      </c>
      <c r="S325" s="61">
        <v>1286.8080110000001</v>
      </c>
      <c r="T325" s="61">
        <v>1348.829786</v>
      </c>
    </row>
    <row r="326" spans="1:20" hidden="1" x14ac:dyDescent="0.15">
      <c r="A326" s="53" t="s">
        <v>545</v>
      </c>
      <c r="C326" s="48"/>
      <c r="D326" s="62" t="s">
        <v>243</v>
      </c>
      <c r="E326" s="61">
        <v>2005.1655249999999</v>
      </c>
      <c r="F326" s="61">
        <v>1971.023704</v>
      </c>
      <c r="G326" s="61">
        <v>1861.2927609999999</v>
      </c>
      <c r="H326" s="61">
        <v>1917.667831</v>
      </c>
      <c r="I326" s="61">
        <v>1829.5320810000001</v>
      </c>
      <c r="J326" s="61">
        <v>1759.2456710000001</v>
      </c>
      <c r="K326" s="61">
        <v>1686.6951100000001</v>
      </c>
      <c r="L326" s="61">
        <v>1895.8930230000001</v>
      </c>
      <c r="M326" s="61">
        <v>1668.7455849999999</v>
      </c>
      <c r="N326" s="61">
        <v>1654.135702</v>
      </c>
      <c r="O326" s="61">
        <v>1848.033353</v>
      </c>
      <c r="P326" s="61">
        <v>1691.3278379999999</v>
      </c>
      <c r="Q326" s="61">
        <v>1767.5673219999999</v>
      </c>
      <c r="R326" s="61">
        <v>1584.2111580000001</v>
      </c>
      <c r="S326" s="61">
        <v>1647.836859</v>
      </c>
      <c r="T326" s="61">
        <v>1289.62265</v>
      </c>
    </row>
    <row r="327" spans="1:20" hidden="1" x14ac:dyDescent="0.15">
      <c r="A327" s="53" t="s">
        <v>545</v>
      </c>
      <c r="C327" s="48"/>
      <c r="D327" s="62" t="s">
        <v>237</v>
      </c>
      <c r="E327" s="61">
        <v>2006.797849</v>
      </c>
      <c r="F327" s="61">
        <v>1970.1121329999999</v>
      </c>
      <c r="G327" s="61">
        <v>1889.6980370000001</v>
      </c>
      <c r="H327" s="61">
        <v>1952.2322139999999</v>
      </c>
      <c r="I327" s="61">
        <v>1864.1579310000002</v>
      </c>
      <c r="J327" s="61">
        <v>1814.1966560000001</v>
      </c>
      <c r="K327" s="61">
        <v>1744.5830759999999</v>
      </c>
      <c r="L327" s="61">
        <v>1940.742542</v>
      </c>
      <c r="M327" s="61">
        <v>1695.6858670000001</v>
      </c>
      <c r="N327" s="61">
        <v>1754.798483</v>
      </c>
      <c r="O327" s="61">
        <v>1905.2947839999999</v>
      </c>
      <c r="P327" s="61">
        <v>1693.128948</v>
      </c>
      <c r="Q327" s="61">
        <v>1903.1590180000001</v>
      </c>
      <c r="R327" s="61">
        <v>1662.7982420000001</v>
      </c>
      <c r="S327" s="61">
        <v>1768.4940710000001</v>
      </c>
      <c r="T327" s="61">
        <v>1700.822531</v>
      </c>
    </row>
    <row r="328" spans="1:20" hidden="1" x14ac:dyDescent="0.15">
      <c r="A328" s="53" t="s">
        <v>545</v>
      </c>
      <c r="C328" s="48"/>
      <c r="D328" s="62" t="s">
        <v>244</v>
      </c>
      <c r="E328" s="61">
        <v>2021.014373</v>
      </c>
      <c r="F328" s="61">
        <v>1951.517429</v>
      </c>
      <c r="G328" s="61">
        <v>1934.5604190000001</v>
      </c>
      <c r="H328" s="61">
        <v>1949.2877960000001</v>
      </c>
      <c r="I328" s="61">
        <v>1864.721141</v>
      </c>
      <c r="J328" s="61">
        <v>1829.6212700000001</v>
      </c>
      <c r="K328" s="61">
        <v>1745.2032760000002</v>
      </c>
      <c r="L328" s="61">
        <v>1935.5050160000001</v>
      </c>
      <c r="M328" s="61">
        <v>2045.9356340000002</v>
      </c>
      <c r="N328" s="61">
        <v>1757.7844270000001</v>
      </c>
      <c r="O328" s="61">
        <v>1922.8623720000001</v>
      </c>
      <c r="P328" s="61">
        <v>1741.7062600000002</v>
      </c>
      <c r="Q328" s="61">
        <v>1914.438105</v>
      </c>
      <c r="R328" s="61">
        <v>1729.8432290000001</v>
      </c>
      <c r="S328" s="61">
        <v>1861.650142</v>
      </c>
      <c r="T328" s="61">
        <v>1842.5631799999999</v>
      </c>
    </row>
    <row r="329" spans="1:20" hidden="1" x14ac:dyDescent="0.15">
      <c r="A329" s="53" t="s">
        <v>545</v>
      </c>
      <c r="C329" s="48"/>
      <c r="D329" s="62" t="s">
        <v>245</v>
      </c>
      <c r="E329" s="61">
        <v>1990.8166410000001</v>
      </c>
      <c r="F329" s="61">
        <v>1990.248601</v>
      </c>
      <c r="G329" s="61">
        <v>1941.640461</v>
      </c>
      <c r="H329" s="61">
        <v>1935.313545</v>
      </c>
      <c r="I329" s="61">
        <v>1878.5980770000001</v>
      </c>
      <c r="J329" s="61">
        <v>1850.06315</v>
      </c>
      <c r="K329" s="61">
        <v>1771.304658</v>
      </c>
      <c r="L329" s="61">
        <v>1940.18974</v>
      </c>
      <c r="M329" s="61">
        <v>2041.02342</v>
      </c>
      <c r="N329" s="61">
        <v>1796.332255</v>
      </c>
      <c r="O329" s="61">
        <v>1924.6966050000001</v>
      </c>
      <c r="P329" s="61">
        <v>1758.6212420000002</v>
      </c>
      <c r="Q329" s="61">
        <v>1923.2357530000002</v>
      </c>
      <c r="R329" s="61">
        <v>1720.7609850000001</v>
      </c>
      <c r="S329" s="61">
        <v>1866.4516329999999</v>
      </c>
      <c r="T329" s="61">
        <v>1817.10509</v>
      </c>
    </row>
    <row r="330" spans="1:20" hidden="1" x14ac:dyDescent="0.15">
      <c r="A330" s="53" t="s">
        <v>545</v>
      </c>
      <c r="C330" s="48"/>
      <c r="D330" s="62" t="s">
        <v>246</v>
      </c>
      <c r="E330" s="61">
        <v>1998.9559450000002</v>
      </c>
      <c r="F330" s="61">
        <v>1970.8294559999999</v>
      </c>
      <c r="G330" s="61">
        <v>1959.391541</v>
      </c>
      <c r="H330" s="61">
        <v>1948.6810759999998</v>
      </c>
      <c r="I330" s="61">
        <v>1878.3377520000001</v>
      </c>
      <c r="J330" s="61">
        <v>1845.1602220000002</v>
      </c>
      <c r="K330" s="61">
        <v>1756.9011110000001</v>
      </c>
      <c r="L330" s="61">
        <v>1976.1420989999999</v>
      </c>
      <c r="M330" s="61">
        <v>1776.879402</v>
      </c>
      <c r="N330" s="61">
        <v>1780.5794599999999</v>
      </c>
      <c r="O330" s="61">
        <v>1951.577818</v>
      </c>
      <c r="P330" s="61">
        <v>1768.4362150000002</v>
      </c>
      <c r="Q330" s="61">
        <v>1920.6505060000002</v>
      </c>
      <c r="R330" s="61">
        <v>1714.8324150000001</v>
      </c>
      <c r="S330" s="61">
        <v>1879.0611120000001</v>
      </c>
      <c r="T330" s="61">
        <v>1802.482321</v>
      </c>
    </row>
    <row r="331" spans="1:20" hidden="1" x14ac:dyDescent="0.15">
      <c r="A331" s="53" t="s">
        <v>545</v>
      </c>
      <c r="C331" s="48"/>
      <c r="D331" s="62" t="s">
        <v>247</v>
      </c>
      <c r="E331" s="61">
        <v>1978.109492</v>
      </c>
      <c r="F331" s="61">
        <v>1976.432716</v>
      </c>
      <c r="G331" s="61">
        <v>1959.596822</v>
      </c>
      <c r="H331" s="61">
        <v>1950.066088</v>
      </c>
      <c r="I331" s="61">
        <v>1872.4359939999999</v>
      </c>
      <c r="J331" s="61">
        <v>1840.3088640000001</v>
      </c>
      <c r="K331" s="61">
        <v>1756.343734</v>
      </c>
      <c r="L331" s="61">
        <v>1937.7266219999999</v>
      </c>
      <c r="M331" s="61">
        <v>1745.018871</v>
      </c>
      <c r="N331" s="61">
        <v>1760.133002</v>
      </c>
      <c r="O331" s="61">
        <v>1935.4963089999999</v>
      </c>
      <c r="P331" s="61">
        <v>1700.2510990000001</v>
      </c>
      <c r="Q331" s="61">
        <v>1924.99649</v>
      </c>
      <c r="R331" s="61">
        <v>1718.5073810000001</v>
      </c>
      <c r="S331" s="61">
        <v>1823.7651950000002</v>
      </c>
      <c r="T331" s="61">
        <v>1676.5179089999999</v>
      </c>
    </row>
    <row r="332" spans="1:20" hidden="1" x14ac:dyDescent="0.15">
      <c r="A332" s="53" t="s">
        <v>545</v>
      </c>
      <c r="C332" s="48"/>
      <c r="D332" s="62" t="s">
        <v>248</v>
      </c>
      <c r="E332" s="61">
        <v>1998.7746040000002</v>
      </c>
      <c r="F332" s="61">
        <v>1978.1543019999999</v>
      </c>
      <c r="G332" s="61">
        <v>1925.6748700000001</v>
      </c>
      <c r="H332" s="61">
        <v>1937.2395160000001</v>
      </c>
      <c r="I332" s="61">
        <v>1871.8400940000001</v>
      </c>
      <c r="J332" s="61">
        <v>1790.7673330000002</v>
      </c>
      <c r="K332" s="61">
        <v>1746.0471660000001</v>
      </c>
      <c r="L332" s="61">
        <v>1943.0425630000002</v>
      </c>
      <c r="M332" s="61">
        <v>1741.9981769999999</v>
      </c>
      <c r="N332" s="61">
        <v>1708.0901389999999</v>
      </c>
      <c r="O332" s="61">
        <v>1927.0167549999999</v>
      </c>
      <c r="P332" s="61">
        <v>1659.0411880000001</v>
      </c>
      <c r="Q332" s="61">
        <v>1811.5172250000001</v>
      </c>
      <c r="R332" s="61">
        <v>1661.996875</v>
      </c>
      <c r="S332" s="61">
        <v>1691.9585419999999</v>
      </c>
      <c r="T332" s="61">
        <v>1347.2086200000001</v>
      </c>
    </row>
    <row r="333" spans="1:20" hidden="1" x14ac:dyDescent="0.15">
      <c r="A333" s="53" t="s">
        <v>545</v>
      </c>
      <c r="C333" s="48"/>
      <c r="D333" s="62" t="s">
        <v>249</v>
      </c>
      <c r="E333" s="61">
        <v>2008.1002409999999</v>
      </c>
      <c r="F333" s="61">
        <v>1977.0148529999999</v>
      </c>
      <c r="G333" s="61">
        <v>1854.7638370000002</v>
      </c>
      <c r="H333" s="61">
        <v>1845.0490279999999</v>
      </c>
      <c r="I333" s="61">
        <v>1890.8265859999999</v>
      </c>
      <c r="J333" s="61">
        <v>1759.733608</v>
      </c>
      <c r="K333" s="61">
        <v>1751.935277</v>
      </c>
      <c r="L333" s="61">
        <v>1886.018812</v>
      </c>
      <c r="M333" s="61">
        <v>1619.1070220000001</v>
      </c>
      <c r="N333" s="61">
        <v>1694.20883</v>
      </c>
      <c r="O333" s="61">
        <v>1925.694086</v>
      </c>
      <c r="P333" s="61">
        <v>1559.745997</v>
      </c>
      <c r="Q333" s="61">
        <v>1728.771479</v>
      </c>
      <c r="R333" s="61">
        <v>1425.0434110000001</v>
      </c>
      <c r="S333" s="61">
        <v>1344.569602</v>
      </c>
      <c r="T333" s="61">
        <v>1348.4207350000001</v>
      </c>
    </row>
    <row r="334" spans="1:20" hidden="1" x14ac:dyDescent="0.15">
      <c r="A334" s="53" t="s">
        <v>545</v>
      </c>
      <c r="C334" s="48"/>
      <c r="D334" s="62" t="s">
        <v>250</v>
      </c>
      <c r="E334" s="61">
        <v>2007.9395710000001</v>
      </c>
      <c r="F334" s="61">
        <v>1980.7410030000001</v>
      </c>
      <c r="G334" s="61">
        <v>1830.4169550000001</v>
      </c>
      <c r="H334" s="61">
        <v>1852.0237260000001</v>
      </c>
      <c r="I334" s="61">
        <v>1822.886444</v>
      </c>
      <c r="J334" s="61">
        <v>1714.9921610000001</v>
      </c>
      <c r="K334" s="61">
        <v>1574.098037</v>
      </c>
      <c r="L334" s="61">
        <v>1603.3883080000001</v>
      </c>
      <c r="M334" s="61">
        <v>1498.0493230000002</v>
      </c>
      <c r="N334" s="61">
        <v>1339.0895479999999</v>
      </c>
      <c r="O334" s="61">
        <v>1345.652873</v>
      </c>
      <c r="P334" s="61">
        <v>1431.2269140000001</v>
      </c>
      <c r="Q334" s="61">
        <v>1345.3252849999999</v>
      </c>
      <c r="R334" s="61">
        <v>1344.8562239999999</v>
      </c>
      <c r="S334" s="61">
        <v>1344.6171259999999</v>
      </c>
      <c r="T334" s="61">
        <v>1349.7297470000001</v>
      </c>
    </row>
    <row r="335" spans="1:20" hidden="1" x14ac:dyDescent="0.15">
      <c r="A335" s="53" t="s">
        <v>545</v>
      </c>
      <c r="C335" s="48"/>
      <c r="D335" s="62" t="s">
        <v>251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hidden="1" x14ac:dyDescent="0.15">
      <c r="A336" s="53" t="s">
        <v>545</v>
      </c>
      <c r="C336" s="48"/>
      <c r="D336" s="49" t="s">
        <v>240</v>
      </c>
      <c r="E336" s="61" t="s">
        <v>424</v>
      </c>
      <c r="F336" s="61" t="s">
        <v>339</v>
      </c>
      <c r="G336" s="61" t="s">
        <v>404</v>
      </c>
      <c r="H336" s="61" t="s">
        <v>351</v>
      </c>
      <c r="I336" s="61" t="s">
        <v>494</v>
      </c>
      <c r="J336" s="61" t="s">
        <v>419</v>
      </c>
      <c r="K336" s="61" t="s">
        <v>284</v>
      </c>
      <c r="L336" s="61" t="s">
        <v>278</v>
      </c>
      <c r="M336" s="61" t="s">
        <v>495</v>
      </c>
      <c r="N336" s="61" t="s">
        <v>496</v>
      </c>
      <c r="O336" s="61" t="s">
        <v>351</v>
      </c>
      <c r="P336" s="61" t="s">
        <v>404</v>
      </c>
      <c r="Q336" s="61" t="s">
        <v>497</v>
      </c>
      <c r="R336" s="61" t="s">
        <v>424</v>
      </c>
      <c r="S336" s="61" t="s">
        <v>449</v>
      </c>
      <c r="T336" s="61" t="s">
        <v>303</v>
      </c>
    </row>
    <row r="337" spans="1:20" hidden="1" x14ac:dyDescent="0.15">
      <c r="A337" s="53" t="s">
        <v>545</v>
      </c>
      <c r="C337" s="48"/>
      <c r="D337" s="49" t="s">
        <v>241</v>
      </c>
      <c r="E337" s="61" t="s">
        <v>299</v>
      </c>
      <c r="F337" s="61" t="s">
        <v>466</v>
      </c>
      <c r="G337" s="61" t="s">
        <v>498</v>
      </c>
      <c r="H337" s="61" t="s">
        <v>282</v>
      </c>
      <c r="I337" s="61" t="s">
        <v>356</v>
      </c>
      <c r="J337" s="61" t="s">
        <v>360</v>
      </c>
      <c r="K337" s="61" t="s">
        <v>280</v>
      </c>
      <c r="L337" s="61" t="s">
        <v>280</v>
      </c>
      <c r="M337" s="61" t="s">
        <v>499</v>
      </c>
      <c r="N337" s="61" t="s">
        <v>288</v>
      </c>
      <c r="O337" s="61" t="s">
        <v>423</v>
      </c>
      <c r="P337" s="61" t="s">
        <v>377</v>
      </c>
      <c r="Q337" s="61" t="s">
        <v>445</v>
      </c>
      <c r="R337" s="61" t="s">
        <v>391</v>
      </c>
      <c r="S337" s="61" t="s">
        <v>304</v>
      </c>
      <c r="T337" s="61" t="s">
        <v>299</v>
      </c>
    </row>
    <row r="338" spans="1:20" hidden="1" x14ac:dyDescent="0.15">
      <c r="A338" s="53" t="s">
        <v>545</v>
      </c>
      <c r="C338" s="48"/>
      <c r="D338" s="62" t="s">
        <v>242</v>
      </c>
      <c r="E338" s="61" t="s">
        <v>410</v>
      </c>
      <c r="F338" s="61" t="s">
        <v>340</v>
      </c>
      <c r="G338" s="61" t="s">
        <v>500</v>
      </c>
      <c r="H338" s="61" t="s">
        <v>352</v>
      </c>
      <c r="I338" s="61" t="s">
        <v>501</v>
      </c>
      <c r="J338" s="61" t="s">
        <v>361</v>
      </c>
      <c r="K338" s="61" t="s">
        <v>502</v>
      </c>
      <c r="L338" s="61" t="s">
        <v>415</v>
      </c>
      <c r="M338" s="61" t="s">
        <v>287</v>
      </c>
      <c r="N338" s="61" t="s">
        <v>503</v>
      </c>
      <c r="O338" s="61" t="s">
        <v>412</v>
      </c>
      <c r="P338" s="61" t="s">
        <v>308</v>
      </c>
      <c r="Q338" s="61" t="s">
        <v>379</v>
      </c>
      <c r="R338" s="61" t="s">
        <v>308</v>
      </c>
      <c r="S338" s="61" t="s">
        <v>504</v>
      </c>
      <c r="T338" s="61" t="s">
        <v>312</v>
      </c>
    </row>
    <row r="339" spans="1:20" hidden="1" x14ac:dyDescent="0.15">
      <c r="A339" s="53" t="s">
        <v>545</v>
      </c>
      <c r="C339" s="48"/>
      <c r="D339" s="62" t="s">
        <v>243</v>
      </c>
      <c r="E339" s="61" t="s">
        <v>335</v>
      </c>
      <c r="F339" s="61" t="s">
        <v>505</v>
      </c>
      <c r="G339" s="61" t="s">
        <v>345</v>
      </c>
      <c r="H339" s="61" t="s">
        <v>353</v>
      </c>
      <c r="I339" s="61" t="s">
        <v>357</v>
      </c>
      <c r="J339" s="61" t="s">
        <v>506</v>
      </c>
      <c r="K339" s="61" t="s">
        <v>507</v>
      </c>
      <c r="L339" s="61" t="s">
        <v>290</v>
      </c>
      <c r="M339" s="61" t="s">
        <v>271</v>
      </c>
      <c r="N339" s="61" t="s">
        <v>508</v>
      </c>
      <c r="O339" s="61" t="s">
        <v>310</v>
      </c>
      <c r="P339" s="61" t="s">
        <v>405</v>
      </c>
      <c r="Q339" s="61" t="s">
        <v>380</v>
      </c>
      <c r="R339" s="61" t="s">
        <v>382</v>
      </c>
      <c r="S339" s="61" t="s">
        <v>290</v>
      </c>
      <c r="T339" s="61" t="s">
        <v>509</v>
      </c>
    </row>
    <row r="340" spans="1:20" hidden="1" x14ac:dyDescent="0.15">
      <c r="A340" s="53" t="s">
        <v>545</v>
      </c>
      <c r="C340" s="48"/>
      <c r="D340" s="62" t="s">
        <v>237</v>
      </c>
      <c r="E340" s="61" t="s">
        <v>336</v>
      </c>
      <c r="F340" s="61" t="s">
        <v>430</v>
      </c>
      <c r="G340" s="61" t="s">
        <v>346</v>
      </c>
      <c r="H340" s="61" t="s">
        <v>354</v>
      </c>
      <c r="I340" s="61" t="s">
        <v>394</v>
      </c>
      <c r="J340" s="61" t="s">
        <v>362</v>
      </c>
      <c r="K340" s="61" t="s">
        <v>510</v>
      </c>
      <c r="L340" s="61" t="s">
        <v>364</v>
      </c>
      <c r="M340" s="61" t="s">
        <v>511</v>
      </c>
      <c r="N340" s="61" t="s">
        <v>272</v>
      </c>
      <c r="O340" s="61" t="s">
        <v>440</v>
      </c>
      <c r="P340" s="61" t="s">
        <v>484</v>
      </c>
      <c r="Q340" s="61" t="s">
        <v>512</v>
      </c>
      <c r="R340" s="61" t="s">
        <v>448</v>
      </c>
      <c r="S340" s="61" t="s">
        <v>272</v>
      </c>
      <c r="T340" s="61" t="s">
        <v>386</v>
      </c>
    </row>
    <row r="341" spans="1:20" hidden="1" x14ac:dyDescent="0.15">
      <c r="A341" s="53" t="s">
        <v>545</v>
      </c>
      <c r="C341" s="48"/>
      <c r="D341" s="62" t="s">
        <v>244</v>
      </c>
      <c r="E341" s="61" t="s">
        <v>427</v>
      </c>
      <c r="F341" s="61" t="s">
        <v>513</v>
      </c>
      <c r="G341" s="61" t="s">
        <v>514</v>
      </c>
      <c r="H341" s="61" t="s">
        <v>393</v>
      </c>
      <c r="I341" s="61" t="s">
        <v>358</v>
      </c>
      <c r="J341" s="61" t="s">
        <v>467</v>
      </c>
      <c r="K341" s="61" t="s">
        <v>515</v>
      </c>
      <c r="L341" s="61" t="s">
        <v>436</v>
      </c>
      <c r="M341" s="61" t="s">
        <v>516</v>
      </c>
      <c r="N341" s="61" t="s">
        <v>372</v>
      </c>
      <c r="O341" s="61" t="s">
        <v>375</v>
      </c>
      <c r="P341" s="61" t="s">
        <v>517</v>
      </c>
      <c r="Q341" s="61" t="s">
        <v>446</v>
      </c>
      <c r="R341" s="61" t="s">
        <v>407</v>
      </c>
      <c r="S341" s="61" t="s">
        <v>518</v>
      </c>
      <c r="T341" s="61" t="s">
        <v>387</v>
      </c>
    </row>
    <row r="342" spans="1:20" hidden="1" x14ac:dyDescent="0.15">
      <c r="A342" s="53" t="s">
        <v>545</v>
      </c>
      <c r="C342" s="48"/>
      <c r="D342" s="62" t="s">
        <v>245</v>
      </c>
      <c r="E342" s="61" t="s">
        <v>291</v>
      </c>
      <c r="F342" s="61" t="s">
        <v>274</v>
      </c>
      <c r="G342" s="61" t="s">
        <v>519</v>
      </c>
      <c r="H342" s="61" t="s">
        <v>520</v>
      </c>
      <c r="I342" s="61" t="s">
        <v>472</v>
      </c>
      <c r="J342" s="61" t="s">
        <v>435</v>
      </c>
      <c r="K342" s="61" t="s">
        <v>397</v>
      </c>
      <c r="L342" s="61" t="s">
        <v>521</v>
      </c>
      <c r="M342" s="61" t="s">
        <v>522</v>
      </c>
      <c r="N342" s="61" t="s">
        <v>373</v>
      </c>
      <c r="O342" s="61" t="s">
        <v>441</v>
      </c>
      <c r="P342" s="61" t="s">
        <v>406</v>
      </c>
      <c r="Q342" s="61" t="s">
        <v>487</v>
      </c>
      <c r="R342" s="61" t="s">
        <v>523</v>
      </c>
      <c r="S342" s="61" t="s">
        <v>450</v>
      </c>
      <c r="T342" s="61" t="s">
        <v>524</v>
      </c>
    </row>
    <row r="343" spans="1:20" hidden="1" x14ac:dyDescent="0.15">
      <c r="A343" s="53" t="s">
        <v>545</v>
      </c>
      <c r="C343" s="48"/>
      <c r="D343" s="62" t="s">
        <v>246</v>
      </c>
      <c r="E343" s="61" t="s">
        <v>279</v>
      </c>
      <c r="F343" s="61" t="s">
        <v>270</v>
      </c>
      <c r="G343" s="61" t="s">
        <v>525</v>
      </c>
      <c r="H343" s="61" t="s">
        <v>355</v>
      </c>
      <c r="I343" s="61" t="s">
        <v>526</v>
      </c>
      <c r="J343" s="61" t="s">
        <v>527</v>
      </c>
      <c r="K343" s="61" t="s">
        <v>528</v>
      </c>
      <c r="L343" s="61" t="s">
        <v>285</v>
      </c>
      <c r="M343" s="61" t="s">
        <v>529</v>
      </c>
      <c r="N343" s="61" t="s">
        <v>374</v>
      </c>
      <c r="O343" s="61" t="s">
        <v>530</v>
      </c>
      <c r="P343" s="61" t="s">
        <v>444</v>
      </c>
      <c r="Q343" s="61" t="s">
        <v>447</v>
      </c>
      <c r="R343" s="61" t="s">
        <v>408</v>
      </c>
      <c r="S343" s="61" t="s">
        <v>527</v>
      </c>
      <c r="T343" s="61" t="s">
        <v>531</v>
      </c>
    </row>
    <row r="344" spans="1:20" hidden="1" x14ac:dyDescent="0.15">
      <c r="A344" s="53" t="s">
        <v>545</v>
      </c>
      <c r="C344" s="48"/>
      <c r="D344" s="62" t="s">
        <v>247</v>
      </c>
      <c r="E344" s="61" t="s">
        <v>428</v>
      </c>
      <c r="F344" s="61" t="s">
        <v>432</v>
      </c>
      <c r="G344" s="61" t="s">
        <v>347</v>
      </c>
      <c r="H344" s="61" t="s">
        <v>347</v>
      </c>
      <c r="I344" s="61" t="s">
        <v>414</v>
      </c>
      <c r="J344" s="61" t="s">
        <v>532</v>
      </c>
      <c r="K344" s="61" t="s">
        <v>289</v>
      </c>
      <c r="L344" s="61" t="s">
        <v>365</v>
      </c>
      <c r="M344" s="61" t="s">
        <v>533</v>
      </c>
      <c r="N344" s="61" t="s">
        <v>534</v>
      </c>
      <c r="O344" s="61" t="s">
        <v>403</v>
      </c>
      <c r="P344" s="61" t="s">
        <v>485</v>
      </c>
      <c r="Q344" s="61" t="s">
        <v>381</v>
      </c>
      <c r="R344" s="61" t="s">
        <v>383</v>
      </c>
      <c r="S344" s="61" t="s">
        <v>385</v>
      </c>
      <c r="T344" s="61" t="s">
        <v>273</v>
      </c>
    </row>
    <row r="345" spans="1:20" hidden="1" x14ac:dyDescent="0.15">
      <c r="A345" s="53" t="s">
        <v>545</v>
      </c>
      <c r="C345" s="48"/>
      <c r="D345" s="62" t="s">
        <v>248</v>
      </c>
      <c r="E345" s="61" t="s">
        <v>535</v>
      </c>
      <c r="F345" s="61" t="s">
        <v>341</v>
      </c>
      <c r="G345" s="61" t="s">
        <v>348</v>
      </c>
      <c r="H345" s="61" t="s">
        <v>411</v>
      </c>
      <c r="I345" s="61" t="s">
        <v>359</v>
      </c>
      <c r="J345" s="61" t="s">
        <v>474</v>
      </c>
      <c r="K345" s="61" t="s">
        <v>398</v>
      </c>
      <c r="L345" s="61" t="s">
        <v>366</v>
      </c>
      <c r="M345" s="61" t="s">
        <v>399</v>
      </c>
      <c r="N345" s="61" t="s">
        <v>401</v>
      </c>
      <c r="O345" s="61" t="s">
        <v>334</v>
      </c>
      <c r="P345" s="61" t="s">
        <v>378</v>
      </c>
      <c r="Q345" s="61" t="s">
        <v>536</v>
      </c>
      <c r="R345" s="61" t="s">
        <v>293</v>
      </c>
      <c r="S345" s="61" t="s">
        <v>296</v>
      </c>
      <c r="T345" s="61" t="s">
        <v>492</v>
      </c>
    </row>
    <row r="346" spans="1:20" hidden="1" x14ac:dyDescent="0.15">
      <c r="A346" s="53" t="s">
        <v>545</v>
      </c>
      <c r="C346" s="48"/>
      <c r="D346" s="62" t="s">
        <v>249</v>
      </c>
      <c r="E346" s="61" t="s">
        <v>337</v>
      </c>
      <c r="F346" s="61" t="s">
        <v>342</v>
      </c>
      <c r="G346" s="61" t="s">
        <v>349</v>
      </c>
      <c r="H346" s="61" t="s">
        <v>332</v>
      </c>
      <c r="I346" s="61" t="s">
        <v>417</v>
      </c>
      <c r="J346" s="61" t="s">
        <v>420</v>
      </c>
      <c r="K346" s="61" t="s">
        <v>422</v>
      </c>
      <c r="L346" s="61" t="s">
        <v>367</v>
      </c>
      <c r="M346" s="61" t="s">
        <v>333</v>
      </c>
      <c r="N346" s="61" t="s">
        <v>286</v>
      </c>
      <c r="O346" s="61" t="s">
        <v>376</v>
      </c>
      <c r="P346" s="61" t="s">
        <v>283</v>
      </c>
      <c r="Q346" s="61" t="s">
        <v>537</v>
      </c>
      <c r="R346" s="61" t="s">
        <v>384</v>
      </c>
      <c r="S346" s="61" t="s">
        <v>538</v>
      </c>
      <c r="T346" s="61" t="s">
        <v>314</v>
      </c>
    </row>
    <row r="347" spans="1:20" hidden="1" x14ac:dyDescent="0.15">
      <c r="A347" s="53" t="s">
        <v>545</v>
      </c>
      <c r="C347" s="48"/>
      <c r="D347" s="62" t="s">
        <v>250</v>
      </c>
      <c r="E347" s="61" t="s">
        <v>338</v>
      </c>
      <c r="F347" s="61" t="s">
        <v>343</v>
      </c>
      <c r="G347" s="61" t="s">
        <v>350</v>
      </c>
      <c r="H347" s="61" t="s">
        <v>292</v>
      </c>
      <c r="I347" s="61" t="s">
        <v>418</v>
      </c>
      <c r="J347" s="61" t="s">
        <v>421</v>
      </c>
      <c r="K347" s="61" t="s">
        <v>539</v>
      </c>
      <c r="L347" s="61" t="s">
        <v>368</v>
      </c>
      <c r="M347" s="61" t="s">
        <v>540</v>
      </c>
      <c r="N347" s="61" t="s">
        <v>541</v>
      </c>
      <c r="O347" s="61" t="s">
        <v>542</v>
      </c>
      <c r="P347" s="61" t="s">
        <v>306</v>
      </c>
      <c r="Q347" s="61" t="s">
        <v>305</v>
      </c>
      <c r="R347" s="61" t="s">
        <v>338</v>
      </c>
      <c r="S347" s="61" t="s">
        <v>543</v>
      </c>
      <c r="T347" s="61" t="s">
        <v>315</v>
      </c>
    </row>
    <row r="348" spans="1:20" hidden="1" x14ac:dyDescent="0.15">
      <c r="A348" s="53" t="s">
        <v>545</v>
      </c>
      <c r="C348" s="64" t="s">
        <v>276</v>
      </c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1:20" hidden="1" x14ac:dyDescent="0.15">
      <c r="A349" s="53" t="s">
        <v>545</v>
      </c>
      <c r="C349" s="48"/>
      <c r="D349" s="78" t="s">
        <v>277</v>
      </c>
      <c r="E349" s="72">
        <v>113156.17</v>
      </c>
      <c r="F349" s="72">
        <v>117258.79</v>
      </c>
      <c r="G349" s="72">
        <v>99521.93</v>
      </c>
      <c r="H349" s="72">
        <v>103181.74</v>
      </c>
      <c r="I349" s="72">
        <v>88654.24</v>
      </c>
      <c r="J349" s="72">
        <v>101539.78</v>
      </c>
      <c r="K349" s="72">
        <v>77653.740000000005</v>
      </c>
      <c r="L349" s="72">
        <v>106701.63</v>
      </c>
      <c r="M349" s="72">
        <v>86294.76</v>
      </c>
      <c r="N349" s="72">
        <v>46758.61</v>
      </c>
      <c r="O349" s="72">
        <v>97922.25</v>
      </c>
      <c r="P349" s="72">
        <v>84398.6</v>
      </c>
      <c r="Q349" s="72">
        <v>96571.81</v>
      </c>
      <c r="R349" s="72">
        <v>88043.06</v>
      </c>
      <c r="S349" s="72">
        <v>93365.86</v>
      </c>
      <c r="T349" s="72">
        <v>106888.59</v>
      </c>
    </row>
    <row r="350" spans="1:20" hidden="1" x14ac:dyDescent="0.15">
      <c r="A350" s="53" t="s">
        <v>545</v>
      </c>
      <c r="C350" s="48"/>
      <c r="D350" s="82" t="s">
        <v>327</v>
      </c>
      <c r="E350" s="72">
        <v>2442.9</v>
      </c>
      <c r="F350" s="72">
        <v>2531.4699999999998</v>
      </c>
      <c r="G350" s="72">
        <v>2148.56</v>
      </c>
      <c r="H350" s="72">
        <v>2227.5700000000002</v>
      </c>
      <c r="I350" s="72">
        <v>1913.94</v>
      </c>
      <c r="J350" s="72">
        <v>2192.12</v>
      </c>
      <c r="K350" s="72">
        <v>1676.45</v>
      </c>
      <c r="L350" s="72">
        <v>2303.56</v>
      </c>
      <c r="M350" s="72">
        <v>1863</v>
      </c>
      <c r="N350" s="72">
        <v>1009.46</v>
      </c>
      <c r="O350" s="72">
        <v>2114.02</v>
      </c>
      <c r="P350" s="72">
        <v>1822.06</v>
      </c>
      <c r="Q350" s="72">
        <v>2084.87</v>
      </c>
      <c r="R350" s="72">
        <v>1900.74</v>
      </c>
      <c r="S350" s="72">
        <v>2015.65</v>
      </c>
      <c r="T350" s="72">
        <v>2307.59</v>
      </c>
    </row>
    <row r="351" spans="1:20" hidden="1" x14ac:dyDescent="0.15">
      <c r="A351" s="53" t="s">
        <v>545</v>
      </c>
      <c r="C351" s="64" t="s">
        <v>544</v>
      </c>
      <c r="D351" s="65"/>
    </row>
    <row r="352" spans="1:20" hidden="1" x14ac:dyDescent="0.15">
      <c r="A352" s="53" t="s">
        <v>545</v>
      </c>
      <c r="C352" s="64"/>
      <c r="D352" s="66" t="s">
        <v>69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</row>
    <row r="353" spans="1:20" hidden="1" x14ac:dyDescent="0.15">
      <c r="A353" s="53" t="s">
        <v>545</v>
      </c>
      <c r="C353" s="64"/>
      <c r="D353" s="66" t="s">
        <v>83</v>
      </c>
      <c r="E353" s="57">
        <v>26594.42</v>
      </c>
      <c r="F353" s="57">
        <v>21321.3</v>
      </c>
      <c r="G353" s="57">
        <v>31154.400000000001</v>
      </c>
      <c r="H353" s="57">
        <v>16727.52</v>
      </c>
      <c r="I353" s="57">
        <v>13143.04</v>
      </c>
      <c r="J353" s="57">
        <v>24516.89</v>
      </c>
      <c r="K353" s="57">
        <v>6254.8</v>
      </c>
      <c r="L353" s="57">
        <v>14310.13</v>
      </c>
      <c r="M353" s="57">
        <v>12957.43</v>
      </c>
      <c r="N353" s="57">
        <v>5316.18</v>
      </c>
      <c r="O353" s="57">
        <v>9408.14</v>
      </c>
      <c r="P353" s="57">
        <v>9385.17</v>
      </c>
      <c r="Q353" s="57">
        <v>8391.3799999999992</v>
      </c>
      <c r="R353" s="57">
        <v>6511.92</v>
      </c>
      <c r="S353" s="57">
        <v>4718.74</v>
      </c>
      <c r="T353" s="57">
        <v>3650.43</v>
      </c>
    </row>
    <row r="354" spans="1:20" hidden="1" x14ac:dyDescent="0.15">
      <c r="A354" s="53" t="s">
        <v>545</v>
      </c>
      <c r="C354" s="64"/>
      <c r="D354" s="66" t="s">
        <v>85</v>
      </c>
      <c r="E354" s="57">
        <v>1504.13</v>
      </c>
      <c r="F354" s="57">
        <v>1504.13</v>
      </c>
      <c r="G354" s="57">
        <v>1504.13</v>
      </c>
      <c r="H354" s="57">
        <v>1504.13</v>
      </c>
      <c r="I354" s="57">
        <v>1504.13</v>
      </c>
      <c r="J354" s="57">
        <v>1504.13</v>
      </c>
      <c r="K354" s="57">
        <v>1504.13</v>
      </c>
      <c r="L354" s="57">
        <v>1504.13</v>
      </c>
      <c r="M354" s="57">
        <v>1504.13</v>
      </c>
      <c r="N354" s="57">
        <v>1504.13</v>
      </c>
      <c r="O354" s="57">
        <v>1504.13</v>
      </c>
      <c r="P354" s="57">
        <v>1504.13</v>
      </c>
      <c r="Q354" s="57">
        <v>1504.13</v>
      </c>
      <c r="R354" s="57">
        <v>1504.13</v>
      </c>
      <c r="S354" s="57">
        <v>1504.13</v>
      </c>
      <c r="T354" s="57">
        <v>1504.13</v>
      </c>
    </row>
    <row r="355" spans="1:20" hidden="1" x14ac:dyDescent="0.15">
      <c r="A355" s="53" t="s">
        <v>545</v>
      </c>
      <c r="C355" s="64"/>
      <c r="D355" s="65" t="s">
        <v>252</v>
      </c>
      <c r="E355" s="57">
        <v>28098.560000000001</v>
      </c>
      <c r="F355" s="57">
        <v>22825.43</v>
      </c>
      <c r="G355" s="57">
        <v>32658.54</v>
      </c>
      <c r="H355" s="57">
        <v>18231.66</v>
      </c>
      <c r="I355" s="57">
        <v>14647.18</v>
      </c>
      <c r="J355" s="57">
        <v>26021.02</v>
      </c>
      <c r="K355" s="57">
        <v>7758.93</v>
      </c>
      <c r="L355" s="57">
        <v>15814.26</v>
      </c>
      <c r="M355" s="57">
        <v>14461.56</v>
      </c>
      <c r="N355" s="57">
        <v>6820.32</v>
      </c>
      <c r="O355" s="57">
        <v>10912.27</v>
      </c>
      <c r="P355" s="57">
        <v>10889.3</v>
      </c>
      <c r="Q355" s="57">
        <v>9895.51</v>
      </c>
      <c r="R355" s="57">
        <v>8016.05</v>
      </c>
      <c r="S355" s="57">
        <v>6222.87</v>
      </c>
      <c r="T355" s="57">
        <v>5154.5600000000004</v>
      </c>
    </row>
    <row r="356" spans="1:20" hidden="1" x14ac:dyDescent="0.15">
      <c r="A356" s="53" t="s">
        <v>545</v>
      </c>
      <c r="C356" s="64" t="s">
        <v>253</v>
      </c>
      <c r="D356" s="66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 hidden="1" x14ac:dyDescent="0.15">
      <c r="A357" s="53" t="s">
        <v>545</v>
      </c>
      <c r="C357" s="48"/>
      <c r="D357" s="62" t="s">
        <v>254</v>
      </c>
      <c r="E357" s="57">
        <v>2596600</v>
      </c>
      <c r="F357" s="57">
        <v>2967940</v>
      </c>
      <c r="G357" s="57">
        <v>2619660</v>
      </c>
      <c r="H357" s="57">
        <v>2587400</v>
      </c>
      <c r="I357" s="57">
        <v>940767.24010000005</v>
      </c>
      <c r="J357" s="57">
        <v>2632310</v>
      </c>
      <c r="K357" s="57">
        <v>833424.45550000004</v>
      </c>
      <c r="L357" s="57">
        <v>2210540</v>
      </c>
      <c r="M357" s="57">
        <v>2879770</v>
      </c>
      <c r="N357" s="57">
        <v>572754.3125</v>
      </c>
      <c r="O357" s="57">
        <v>3868440</v>
      </c>
      <c r="P357" s="57">
        <v>2784740</v>
      </c>
      <c r="Q357" s="57">
        <v>2542540</v>
      </c>
      <c r="R357" s="57">
        <v>2463880</v>
      </c>
      <c r="S357" s="57">
        <v>2423380</v>
      </c>
      <c r="T357" s="57">
        <v>2195470</v>
      </c>
    </row>
    <row r="358" spans="1:20" hidden="1" x14ac:dyDescent="0.15">
      <c r="A358" s="53" t="s">
        <v>545</v>
      </c>
      <c r="C358" s="48"/>
      <c r="D358" s="49" t="s">
        <v>328</v>
      </c>
      <c r="E358" s="57">
        <v>6015830</v>
      </c>
      <c r="F358" s="57">
        <v>7463760</v>
      </c>
      <c r="G358" s="57">
        <v>6177320</v>
      </c>
      <c r="H358" s="57">
        <v>5914910</v>
      </c>
      <c r="I358" s="57">
        <v>2518240</v>
      </c>
      <c r="J358" s="57">
        <v>6258820</v>
      </c>
      <c r="K358" s="57">
        <v>2236490</v>
      </c>
      <c r="L358" s="57">
        <v>5019940</v>
      </c>
      <c r="M358" s="57">
        <v>6747420</v>
      </c>
      <c r="N358" s="57">
        <v>1411990</v>
      </c>
      <c r="O358" s="57">
        <v>9009740</v>
      </c>
      <c r="P358" s="57">
        <v>6541750</v>
      </c>
      <c r="Q358" s="57">
        <v>5973110</v>
      </c>
      <c r="R358" s="57">
        <v>5809290</v>
      </c>
      <c r="S358" s="57">
        <v>5724750</v>
      </c>
      <c r="T358" s="57">
        <v>5669240</v>
      </c>
    </row>
    <row r="359" spans="1:20" hidden="1" x14ac:dyDescent="0.15">
      <c r="A359" s="53" t="s">
        <v>545</v>
      </c>
      <c r="C359" s="48"/>
      <c r="D359" s="62" t="s">
        <v>329</v>
      </c>
      <c r="E359" s="57">
        <v>10595.518700000001</v>
      </c>
      <c r="F359" s="57">
        <v>9759.8932000000004</v>
      </c>
      <c r="G359" s="57">
        <v>10370.6297</v>
      </c>
      <c r="H359" s="57">
        <v>11218.687400000001</v>
      </c>
      <c r="I359" s="57">
        <v>2159.5405000000001</v>
      </c>
      <c r="J359" s="57">
        <v>10165.920099999999</v>
      </c>
      <c r="K359" s="57">
        <v>1921.7392</v>
      </c>
      <c r="L359" s="57">
        <v>9730.9387999999999</v>
      </c>
      <c r="M359" s="57">
        <v>11675.498900000001</v>
      </c>
      <c r="N359" s="57">
        <v>2066.5902999999998</v>
      </c>
      <c r="O359" s="57">
        <v>16024.1312</v>
      </c>
      <c r="P359" s="57">
        <v>11245.6931</v>
      </c>
      <c r="Q359" s="57">
        <v>10393.6183</v>
      </c>
      <c r="R359" s="57">
        <v>9962.32</v>
      </c>
      <c r="S359" s="57">
        <v>9820.8502000000008</v>
      </c>
      <c r="T359" s="57">
        <v>6662.6197000000002</v>
      </c>
    </row>
    <row r="360" spans="1:20" hidden="1" x14ac:dyDescent="0.15">
      <c r="A360" s="53" t="s">
        <v>545</v>
      </c>
      <c r="C360" s="48"/>
      <c r="D360" s="62" t="s">
        <v>330</v>
      </c>
      <c r="E360" s="57">
        <v>40438.430399999997</v>
      </c>
      <c r="F360" s="57">
        <v>41827.596799999999</v>
      </c>
      <c r="G360" s="57">
        <v>34483.5095</v>
      </c>
      <c r="H360" s="57">
        <v>28701.284100000001</v>
      </c>
      <c r="I360" s="57">
        <v>22681.4313</v>
      </c>
      <c r="J360" s="57">
        <v>42176.169399999999</v>
      </c>
      <c r="K360" s="57">
        <v>19460.3567</v>
      </c>
      <c r="L360" s="57">
        <v>28591.544600000001</v>
      </c>
      <c r="M360" s="57">
        <v>30072.619900000002</v>
      </c>
      <c r="N360" s="57">
        <v>5017.3935000000001</v>
      </c>
      <c r="O360" s="57">
        <v>47071.815999999999</v>
      </c>
      <c r="P360" s="57">
        <v>28755.881099999999</v>
      </c>
      <c r="Q360" s="57">
        <v>16216.4948</v>
      </c>
      <c r="R360" s="57">
        <v>16984.8943</v>
      </c>
      <c r="S360" s="57">
        <v>15084.4031</v>
      </c>
      <c r="T360" s="57">
        <v>31739.078000000001</v>
      </c>
    </row>
    <row r="361" spans="1:20" hidden="1" x14ac:dyDescent="0.15">
      <c r="A361" s="53" t="s">
        <v>545</v>
      </c>
      <c r="C361" s="48"/>
      <c r="D361" s="62" t="s">
        <v>255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</row>
    <row r="362" spans="1:20" hidden="1" x14ac:dyDescent="0.15">
      <c r="A362" s="53" t="s">
        <v>545</v>
      </c>
      <c r="C362" s="48"/>
      <c r="D362" s="62" t="s">
        <v>256</v>
      </c>
      <c r="E362" s="67">
        <v>0.18429999999999999</v>
      </c>
      <c r="F362" s="67">
        <v>0.1178</v>
      </c>
      <c r="G362" s="67">
        <v>9.3700000000000006E-2</v>
      </c>
      <c r="H362" s="67">
        <v>0.1051</v>
      </c>
      <c r="I362" s="67">
        <v>1.03E-2</v>
      </c>
      <c r="J362" s="67">
        <v>7.9299999999999995E-2</v>
      </c>
      <c r="K362" s="67">
        <v>8.9999999999999993E-3</v>
      </c>
      <c r="L362" s="67">
        <v>0.1157</v>
      </c>
      <c r="M362" s="67">
        <v>0.11749999999999999</v>
      </c>
      <c r="N362" s="67">
        <v>2.01E-2</v>
      </c>
      <c r="O362" s="67">
        <v>0.14269999999999999</v>
      </c>
      <c r="P362" s="67">
        <v>0.1125</v>
      </c>
      <c r="Q362" s="67">
        <v>0.1193</v>
      </c>
      <c r="R362" s="67">
        <v>0.11849999999999999</v>
      </c>
      <c r="S362" s="67">
        <v>0.1114</v>
      </c>
      <c r="T362" s="67">
        <v>0.1099</v>
      </c>
    </row>
    <row r="363" spans="1:20" hidden="1" x14ac:dyDescent="0.15">
      <c r="A363" s="53" t="s">
        <v>545</v>
      </c>
      <c r="C363" s="48"/>
      <c r="D363" s="62" t="s">
        <v>331</v>
      </c>
      <c r="E363" s="57">
        <v>5004.8</v>
      </c>
      <c r="F363" s="57">
        <v>14267.800000000001</v>
      </c>
      <c r="G363" s="57">
        <v>254725</v>
      </c>
      <c r="H363" s="57">
        <v>51052.1</v>
      </c>
      <c r="I363" s="57">
        <v>136854</v>
      </c>
      <c r="J363" s="57">
        <v>210341</v>
      </c>
      <c r="K363" s="57">
        <v>117416</v>
      </c>
      <c r="L363" s="57">
        <v>1778.17</v>
      </c>
      <c r="M363" s="57">
        <v>31269.9</v>
      </c>
      <c r="N363" s="57">
        <v>66302.5</v>
      </c>
      <c r="O363" s="57">
        <v>10836</v>
      </c>
      <c r="P363" s="57">
        <v>29900.2</v>
      </c>
      <c r="Q363" s="57">
        <v>10658</v>
      </c>
      <c r="R363" s="57">
        <v>402889</v>
      </c>
      <c r="S363" s="57">
        <v>9913.35</v>
      </c>
      <c r="T363" s="57">
        <v>6368.95</v>
      </c>
    </row>
    <row r="364" spans="1:20" hidden="1" x14ac:dyDescent="0.15">
      <c r="A364" s="53" t="s">
        <v>548</v>
      </c>
      <c r="C364" s="46" t="s">
        <v>6</v>
      </c>
      <c r="D364" s="47"/>
      <c r="E364" s="55"/>
    </row>
    <row r="365" spans="1:20" hidden="1" x14ac:dyDescent="0.15">
      <c r="A365" s="53" t="s">
        <v>548</v>
      </c>
      <c r="B365" s="83"/>
      <c r="C365" s="48"/>
      <c r="D365" s="49" t="s">
        <v>8</v>
      </c>
      <c r="E365" s="75" t="s">
        <v>9</v>
      </c>
      <c r="F365" s="75" t="s">
        <v>10</v>
      </c>
      <c r="G365" s="75" t="s">
        <v>11</v>
      </c>
      <c r="H365" s="75" t="s">
        <v>12</v>
      </c>
      <c r="I365" s="75" t="s">
        <v>275</v>
      </c>
      <c r="J365" s="75" t="s">
        <v>13</v>
      </c>
      <c r="K365" s="75" t="s">
        <v>14</v>
      </c>
      <c r="L365" s="75" t="s">
        <v>15</v>
      </c>
      <c r="M365" s="75" t="s">
        <v>16</v>
      </c>
      <c r="N365" s="75" t="s">
        <v>17</v>
      </c>
      <c r="O365" s="75" t="s">
        <v>18</v>
      </c>
      <c r="P365" s="75" t="s">
        <v>19</v>
      </c>
      <c r="Q365" s="75" t="s">
        <v>20</v>
      </c>
      <c r="R365" s="75" t="s">
        <v>21</v>
      </c>
      <c r="S365" s="75">
        <v>7</v>
      </c>
      <c r="T365" s="75">
        <v>8</v>
      </c>
    </row>
    <row r="366" spans="1:20" hidden="1" x14ac:dyDescent="0.15">
      <c r="A366" s="53" t="s">
        <v>548</v>
      </c>
      <c r="B366" s="83"/>
      <c r="C366" s="48"/>
      <c r="D366" s="49" t="s">
        <v>22</v>
      </c>
      <c r="E366" s="56" t="s">
        <v>23</v>
      </c>
      <c r="F366" s="57" t="s">
        <v>23</v>
      </c>
      <c r="G366" s="57" t="s">
        <v>23</v>
      </c>
      <c r="H366" s="57" t="s">
        <v>23</v>
      </c>
      <c r="I366" s="57" t="s">
        <v>23</v>
      </c>
      <c r="J366" s="57" t="s">
        <v>23</v>
      </c>
      <c r="K366" s="57" t="s">
        <v>23</v>
      </c>
      <c r="L366" s="57" t="s">
        <v>23</v>
      </c>
      <c r="M366" s="57" t="s">
        <v>23</v>
      </c>
      <c r="N366" s="57" t="s">
        <v>23</v>
      </c>
      <c r="O366" s="57" t="s">
        <v>23</v>
      </c>
      <c r="P366" s="57" t="s">
        <v>23</v>
      </c>
      <c r="Q366" s="57" t="s">
        <v>23</v>
      </c>
      <c r="R366" s="57" t="s">
        <v>23</v>
      </c>
      <c r="S366" s="57" t="s">
        <v>23</v>
      </c>
      <c r="T366" s="57" t="s">
        <v>23</v>
      </c>
    </row>
    <row r="367" spans="1:20" hidden="1" x14ac:dyDescent="0.15">
      <c r="A367" s="53" t="s">
        <v>548</v>
      </c>
      <c r="B367" s="83"/>
      <c r="C367" s="48"/>
      <c r="D367" s="49" t="s">
        <v>549</v>
      </c>
      <c r="E367" s="76">
        <v>2.7007067959918811</v>
      </c>
      <c r="F367" s="77">
        <v>8.6441310260174724</v>
      </c>
      <c r="G367" s="77">
        <v>1.6122329458390492</v>
      </c>
      <c r="H367" s="77">
        <v>11.808828130640929</v>
      </c>
      <c r="J367" s="77">
        <v>7.554413664187666</v>
      </c>
      <c r="K367" s="77">
        <v>3.0959830561505695</v>
      </c>
      <c r="L367" s="77">
        <v>30.039431354144078</v>
      </c>
      <c r="M367" s="77">
        <v>0</v>
      </c>
      <c r="N367" s="77">
        <v>4.0794804527987036</v>
      </c>
      <c r="O367" s="77">
        <v>11.736584113536626</v>
      </c>
      <c r="P367" s="77">
        <v>3.2113488491499993</v>
      </c>
      <c r="Q367" s="77">
        <v>3.5331776938073118</v>
      </c>
      <c r="R367" s="77">
        <v>0</v>
      </c>
      <c r="S367" s="77">
        <v>0.28644893178335618</v>
      </c>
      <c r="T367" s="77">
        <v>0</v>
      </c>
    </row>
    <row r="368" spans="1:20" hidden="1" x14ac:dyDescent="0.15">
      <c r="A368" s="53" t="s">
        <v>548</v>
      </c>
      <c r="B368" s="83"/>
      <c r="C368" s="46" t="s">
        <v>35</v>
      </c>
      <c r="D368" s="47"/>
      <c r="E368" s="55"/>
      <c r="J368" s="74" t="s">
        <v>550</v>
      </c>
    </row>
    <row r="369" spans="1:20" hidden="1" x14ac:dyDescent="0.15">
      <c r="A369" s="53" t="s">
        <v>548</v>
      </c>
      <c r="B369" s="83"/>
      <c r="C369" s="48"/>
      <c r="D369" s="46" t="s">
        <v>36</v>
      </c>
      <c r="E369" s="55"/>
    </row>
    <row r="370" spans="1:20" x14ac:dyDescent="0.15">
      <c r="A370" s="53" t="s">
        <v>548</v>
      </c>
      <c r="B370" s="83" t="s">
        <v>602</v>
      </c>
      <c r="C370" s="48"/>
      <c r="D370" s="49" t="s">
        <v>37</v>
      </c>
      <c r="E370" s="56" t="s">
        <v>632</v>
      </c>
      <c r="F370" s="56" t="s">
        <v>632</v>
      </c>
      <c r="G370" s="56" t="s">
        <v>632</v>
      </c>
      <c r="H370" s="56" t="s">
        <v>632</v>
      </c>
      <c r="I370" s="56" t="s">
        <v>632</v>
      </c>
      <c r="J370" s="56" t="s">
        <v>632</v>
      </c>
      <c r="K370" s="56" t="s">
        <v>632</v>
      </c>
      <c r="L370" s="56" t="s">
        <v>632</v>
      </c>
      <c r="M370" s="56" t="s">
        <v>632</v>
      </c>
      <c r="N370" s="56" t="s">
        <v>632</v>
      </c>
      <c r="O370" s="56" t="s">
        <v>632</v>
      </c>
      <c r="P370" s="56" t="s">
        <v>632</v>
      </c>
      <c r="Q370" s="56" t="s">
        <v>632</v>
      </c>
      <c r="R370" s="56" t="s">
        <v>632</v>
      </c>
      <c r="S370" s="56" t="s">
        <v>632</v>
      </c>
      <c r="T370" s="56" t="s">
        <v>632</v>
      </c>
    </row>
    <row r="371" spans="1:20" x14ac:dyDescent="0.15">
      <c r="A371" s="53" t="s">
        <v>548</v>
      </c>
      <c r="B371" s="83" t="s">
        <v>603</v>
      </c>
      <c r="C371" s="48"/>
      <c r="D371" s="49" t="s">
        <v>317</v>
      </c>
      <c r="E371" s="56">
        <v>0.42069835927639887</v>
      </c>
      <c r="F371" s="56">
        <v>0.42069835927639887</v>
      </c>
      <c r="G371" s="56">
        <v>0.42069835927639887</v>
      </c>
      <c r="H371" s="56">
        <v>1.1668611435239207</v>
      </c>
      <c r="I371" s="56">
        <v>1.1668611435239207</v>
      </c>
      <c r="J371" s="56">
        <v>1.1668611435239207</v>
      </c>
      <c r="K371" s="56">
        <v>1.1668611435239207</v>
      </c>
      <c r="L371" s="56">
        <v>1.1668611435239207</v>
      </c>
      <c r="M371" s="56">
        <v>1.1668611435239207</v>
      </c>
      <c r="N371" s="56">
        <v>1.1668611435239207</v>
      </c>
      <c r="O371" s="56">
        <v>1.4326647564469914</v>
      </c>
      <c r="P371" s="56">
        <v>1.4326647564469914</v>
      </c>
      <c r="Q371" s="56">
        <v>1.6920473773265652</v>
      </c>
      <c r="R371" s="56">
        <v>1.6920473773265652</v>
      </c>
      <c r="S371" s="56">
        <v>1.9569471624266144</v>
      </c>
      <c r="T371" s="56">
        <v>2.2026431718061672</v>
      </c>
    </row>
    <row r="372" spans="1:20" hidden="1" x14ac:dyDescent="0.15">
      <c r="A372" s="53" t="s">
        <v>548</v>
      </c>
      <c r="C372" s="48"/>
      <c r="D372" s="46" t="s">
        <v>389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 hidden="1" x14ac:dyDescent="0.15">
      <c r="A373" s="53" t="s">
        <v>548</v>
      </c>
      <c r="C373" s="48"/>
      <c r="D373" s="49" t="s">
        <v>37</v>
      </c>
      <c r="E373" s="56" t="s">
        <v>390</v>
      </c>
      <c r="F373" s="56" t="s">
        <v>390</v>
      </c>
      <c r="G373" s="56" t="s">
        <v>390</v>
      </c>
      <c r="H373" s="56" t="s">
        <v>390</v>
      </c>
      <c r="I373" s="56" t="s">
        <v>390</v>
      </c>
      <c r="J373" s="56" t="s">
        <v>390</v>
      </c>
      <c r="K373" s="56" t="s">
        <v>390</v>
      </c>
      <c r="L373" s="56" t="s">
        <v>390</v>
      </c>
      <c r="M373" s="56" t="s">
        <v>390</v>
      </c>
      <c r="N373" s="56" t="s">
        <v>390</v>
      </c>
      <c r="O373" s="56" t="s">
        <v>390</v>
      </c>
      <c r="P373" s="56" t="s">
        <v>390</v>
      </c>
      <c r="Q373" s="56" t="s">
        <v>390</v>
      </c>
      <c r="R373" s="56" t="s">
        <v>390</v>
      </c>
      <c r="S373" s="56" t="s">
        <v>390</v>
      </c>
      <c r="T373" s="56" t="s">
        <v>390</v>
      </c>
    </row>
    <row r="374" spans="1:20" hidden="1" x14ac:dyDescent="0.15">
      <c r="A374" s="53" t="s">
        <v>548</v>
      </c>
      <c r="C374" s="48"/>
      <c r="D374" s="49" t="s">
        <v>317</v>
      </c>
      <c r="E374" s="56">
        <v>0.30674846625766872</v>
      </c>
      <c r="F374" s="56">
        <v>0.30674846625766872</v>
      </c>
      <c r="G374" s="56">
        <v>0.30674846625766872</v>
      </c>
      <c r="H374" s="56">
        <v>0.30674846625766872</v>
      </c>
      <c r="I374" s="56">
        <v>0.30674846625766872</v>
      </c>
      <c r="J374" s="56">
        <v>0.30674846625766872</v>
      </c>
      <c r="K374" s="56">
        <v>0.30674846625766872</v>
      </c>
      <c r="L374" s="56">
        <v>0.30674846625766872</v>
      </c>
      <c r="M374" s="56">
        <v>0.30674846625766872</v>
      </c>
      <c r="N374" s="56">
        <v>0.30674846625766872</v>
      </c>
      <c r="O374" s="56">
        <v>0.30674846625766872</v>
      </c>
      <c r="P374" s="56">
        <v>0.30674846625766872</v>
      </c>
      <c r="Q374" s="56">
        <v>0.30674846625766872</v>
      </c>
      <c r="R374" s="56">
        <v>0.30674846625766872</v>
      </c>
      <c r="S374" s="56">
        <v>1.6313213703099512</v>
      </c>
      <c r="T374" s="56">
        <v>1.6313213703099512</v>
      </c>
    </row>
    <row r="375" spans="1:20" hidden="1" x14ac:dyDescent="0.15">
      <c r="A375" s="53" t="s">
        <v>548</v>
      </c>
      <c r="C375" s="48"/>
      <c r="D375" s="46" t="s">
        <v>39</v>
      </c>
      <c r="E375" s="55"/>
    </row>
    <row r="376" spans="1:20" x14ac:dyDescent="0.15">
      <c r="A376" s="53" t="s">
        <v>548</v>
      </c>
      <c r="B376" s="83" t="s">
        <v>604</v>
      </c>
      <c r="C376" s="48"/>
      <c r="D376" s="50" t="s">
        <v>37</v>
      </c>
      <c r="E376" s="56" t="s">
        <v>258</v>
      </c>
      <c r="F376" s="56" t="s">
        <v>258</v>
      </c>
      <c r="G376" s="56" t="s">
        <v>258</v>
      </c>
      <c r="H376" s="56" t="s">
        <v>258</v>
      </c>
      <c r="I376" s="56" t="s">
        <v>258</v>
      </c>
      <c r="J376" s="56" t="s">
        <v>258</v>
      </c>
      <c r="K376" s="56" t="s">
        <v>258</v>
      </c>
      <c r="L376" s="56" t="s">
        <v>258</v>
      </c>
      <c r="M376" s="56" t="s">
        <v>258</v>
      </c>
      <c r="N376" s="56" t="s">
        <v>258</v>
      </c>
      <c r="O376" s="56" t="s">
        <v>258</v>
      </c>
      <c r="P376" s="56" t="s">
        <v>258</v>
      </c>
      <c r="Q376" s="56" t="s">
        <v>258</v>
      </c>
      <c r="R376" s="56" t="s">
        <v>258</v>
      </c>
      <c r="S376" s="56" t="s">
        <v>258</v>
      </c>
      <c r="T376" s="56" t="s">
        <v>258</v>
      </c>
    </row>
    <row r="377" spans="1:20" x14ac:dyDescent="0.15">
      <c r="A377" s="53" t="s">
        <v>548</v>
      </c>
      <c r="B377" s="83" t="s">
        <v>605</v>
      </c>
      <c r="C377" s="48"/>
      <c r="D377" s="49" t="s">
        <v>317</v>
      </c>
      <c r="E377" s="56">
        <v>2.7932960893854748</v>
      </c>
      <c r="F377" s="56">
        <v>2.7932960893854748</v>
      </c>
      <c r="G377" s="56">
        <v>2.7932960893854748</v>
      </c>
      <c r="H377" s="56">
        <v>2.7932960893854748</v>
      </c>
      <c r="I377" s="56">
        <v>2.7932960893854748</v>
      </c>
      <c r="J377" s="56">
        <v>2.7932960893854748</v>
      </c>
      <c r="K377" s="56">
        <v>2.7932960893854748</v>
      </c>
      <c r="L377" s="56">
        <v>2.7932960893854748</v>
      </c>
      <c r="M377" s="56">
        <v>2.7932960893854748</v>
      </c>
      <c r="N377" s="56">
        <v>2.7932960893854748</v>
      </c>
      <c r="O377" s="56">
        <v>2.8490028490028494</v>
      </c>
      <c r="P377" s="56">
        <v>2.8490028490028494</v>
      </c>
      <c r="Q377" s="56">
        <v>2.8490028490028494</v>
      </c>
      <c r="R377" s="56">
        <v>2.8490028490028494</v>
      </c>
      <c r="S377" s="56">
        <v>2.7932960893854748</v>
      </c>
      <c r="T377" s="56">
        <v>3.7174721189591078</v>
      </c>
    </row>
    <row r="378" spans="1:20" hidden="1" x14ac:dyDescent="0.15">
      <c r="A378" s="53" t="s">
        <v>548</v>
      </c>
      <c r="C378" s="48"/>
      <c r="D378" s="46" t="s">
        <v>41</v>
      </c>
      <c r="E378" s="55"/>
    </row>
    <row r="379" spans="1:20" x14ac:dyDescent="0.15">
      <c r="A379" s="53" t="s">
        <v>548</v>
      </c>
      <c r="B379" s="83" t="s">
        <v>606</v>
      </c>
      <c r="C379" s="48"/>
      <c r="D379" s="49" t="s">
        <v>318</v>
      </c>
      <c r="E379" s="56">
        <v>5.835</v>
      </c>
      <c r="F379" s="56">
        <v>5.835</v>
      </c>
      <c r="G379" s="56">
        <v>5.835</v>
      </c>
      <c r="H379" s="56">
        <v>3.2410000000000001</v>
      </c>
      <c r="I379" s="56">
        <v>3.2410000000000001</v>
      </c>
      <c r="J379" s="56">
        <v>3.2410000000000001</v>
      </c>
      <c r="K379" s="56">
        <v>5.835</v>
      </c>
      <c r="L379" s="56">
        <v>3.2410000000000001</v>
      </c>
      <c r="M379" s="56">
        <v>3.2410000000000001</v>
      </c>
      <c r="N379" s="56">
        <v>3.2410000000000001</v>
      </c>
      <c r="O379" s="56">
        <v>3.2410000000000001</v>
      </c>
      <c r="P379" s="56">
        <v>3.2410000000000001</v>
      </c>
      <c r="Q379" s="56">
        <v>3.2410000000000001</v>
      </c>
      <c r="R379" s="56">
        <v>3.2410000000000001</v>
      </c>
      <c r="S379" s="56">
        <v>3.2410000000000001</v>
      </c>
      <c r="T379" s="56">
        <v>2.6150000000000002</v>
      </c>
    </row>
    <row r="380" spans="1:20" x14ac:dyDescent="0.15">
      <c r="A380" s="53" t="s">
        <v>548</v>
      </c>
      <c r="B380" s="83" t="s">
        <v>42</v>
      </c>
      <c r="C380" s="48"/>
      <c r="D380" s="49" t="s">
        <v>42</v>
      </c>
      <c r="E380" s="56">
        <v>0.251</v>
      </c>
      <c r="F380" s="56">
        <v>0.251</v>
      </c>
      <c r="G380" s="56">
        <v>0.251</v>
      </c>
      <c r="H380" s="56">
        <v>0.252</v>
      </c>
      <c r="I380" s="56">
        <v>0.252</v>
      </c>
      <c r="J380" s="56">
        <v>0.252</v>
      </c>
      <c r="K380" s="56">
        <v>0.39</v>
      </c>
      <c r="L380" s="56">
        <v>0.38500000000000001</v>
      </c>
      <c r="M380" s="56">
        <v>0.38500000000000001</v>
      </c>
      <c r="N380" s="56">
        <v>0.38500000000000001</v>
      </c>
      <c r="O380" s="56">
        <v>0.38500000000000001</v>
      </c>
      <c r="P380" s="56">
        <v>0.38500000000000001</v>
      </c>
      <c r="Q380" s="56">
        <v>0.38500000000000001</v>
      </c>
      <c r="R380" s="56">
        <v>0.38500000000000001</v>
      </c>
      <c r="S380" s="56">
        <v>0.48699999999999999</v>
      </c>
      <c r="T380" s="56">
        <v>0.29599999999999999</v>
      </c>
    </row>
    <row r="381" spans="1:20" hidden="1" x14ac:dyDescent="0.15">
      <c r="A381" s="53" t="s">
        <v>548</v>
      </c>
      <c r="C381" s="48"/>
      <c r="D381" s="49" t="s">
        <v>43</v>
      </c>
      <c r="E381" s="56">
        <v>0.11</v>
      </c>
      <c r="F381" s="56">
        <v>0.11</v>
      </c>
      <c r="G381" s="56">
        <v>0.11</v>
      </c>
      <c r="H381" s="56">
        <v>0.16200000000000001</v>
      </c>
      <c r="I381" s="56">
        <v>0.16200000000000001</v>
      </c>
      <c r="J381" s="56">
        <v>0.16200000000000001</v>
      </c>
      <c r="K381" s="56">
        <v>0.223</v>
      </c>
      <c r="L381" s="56">
        <v>0.30499999999999999</v>
      </c>
      <c r="M381" s="56">
        <v>0.30499999999999999</v>
      </c>
      <c r="N381" s="56">
        <v>0.30499999999999999</v>
      </c>
      <c r="O381" s="56">
        <v>0.30499999999999999</v>
      </c>
      <c r="P381" s="56">
        <v>0.30499999999999999</v>
      </c>
      <c r="Q381" s="56">
        <v>0.30499999999999999</v>
      </c>
      <c r="R381" s="56">
        <v>0.30499999999999999</v>
      </c>
      <c r="S381" s="56">
        <v>0.40899999999999997</v>
      </c>
      <c r="T381" s="56">
        <v>0.21199999999999999</v>
      </c>
    </row>
    <row r="382" spans="1:20" hidden="1" x14ac:dyDescent="0.15">
      <c r="A382" s="53" t="s">
        <v>548</v>
      </c>
      <c r="C382" s="48"/>
      <c r="D382" s="46" t="s">
        <v>44</v>
      </c>
      <c r="E382" s="55"/>
    </row>
    <row r="383" spans="1:20" hidden="1" x14ac:dyDescent="0.15">
      <c r="A383" s="53" t="s">
        <v>548</v>
      </c>
      <c r="C383" s="48"/>
      <c r="D383" s="49" t="s">
        <v>318</v>
      </c>
      <c r="E383" s="56" t="s">
        <v>229</v>
      </c>
      <c r="F383" s="56" t="s">
        <v>229</v>
      </c>
      <c r="G383" s="56" t="s">
        <v>229</v>
      </c>
      <c r="H383" s="56" t="s">
        <v>229</v>
      </c>
      <c r="I383" s="56" t="s">
        <v>229</v>
      </c>
      <c r="J383" s="56" t="s">
        <v>229</v>
      </c>
      <c r="K383" s="56" t="s">
        <v>229</v>
      </c>
      <c r="L383" s="56" t="s">
        <v>229</v>
      </c>
      <c r="M383" s="56" t="s">
        <v>229</v>
      </c>
      <c r="N383" s="56" t="s">
        <v>229</v>
      </c>
      <c r="O383" s="56" t="s">
        <v>229</v>
      </c>
      <c r="P383" s="56" t="s">
        <v>229</v>
      </c>
      <c r="Q383" s="56" t="s">
        <v>229</v>
      </c>
      <c r="R383" s="56" t="s">
        <v>229</v>
      </c>
      <c r="S383" s="56" t="s">
        <v>229</v>
      </c>
      <c r="T383" s="56" t="s">
        <v>229</v>
      </c>
    </row>
    <row r="384" spans="1:20" hidden="1" x14ac:dyDescent="0.15">
      <c r="A384" s="53" t="s">
        <v>548</v>
      </c>
      <c r="C384" s="48"/>
      <c r="D384" s="49" t="s">
        <v>42</v>
      </c>
      <c r="E384" s="56" t="s">
        <v>229</v>
      </c>
      <c r="F384" s="56" t="s">
        <v>229</v>
      </c>
      <c r="G384" s="56" t="s">
        <v>229</v>
      </c>
      <c r="H384" s="56" t="s">
        <v>229</v>
      </c>
      <c r="I384" s="56" t="s">
        <v>229</v>
      </c>
      <c r="J384" s="56" t="s">
        <v>229</v>
      </c>
      <c r="K384" s="56" t="s">
        <v>229</v>
      </c>
      <c r="L384" s="56" t="s">
        <v>229</v>
      </c>
      <c r="M384" s="56" t="s">
        <v>229</v>
      </c>
      <c r="N384" s="56" t="s">
        <v>229</v>
      </c>
      <c r="O384" s="56" t="s">
        <v>229</v>
      </c>
      <c r="P384" s="56" t="s">
        <v>229</v>
      </c>
      <c r="Q384" s="56" t="s">
        <v>229</v>
      </c>
      <c r="R384" s="56" t="s">
        <v>229</v>
      </c>
      <c r="S384" s="56" t="s">
        <v>229</v>
      </c>
      <c r="T384" s="56" t="s">
        <v>229</v>
      </c>
    </row>
    <row r="385" spans="1:20" hidden="1" x14ac:dyDescent="0.15">
      <c r="A385" s="53" t="s">
        <v>548</v>
      </c>
      <c r="C385" s="48"/>
      <c r="D385" s="49" t="s">
        <v>43</v>
      </c>
      <c r="E385" s="56" t="s">
        <v>229</v>
      </c>
      <c r="F385" s="56" t="s">
        <v>229</v>
      </c>
      <c r="G385" s="56" t="s">
        <v>229</v>
      </c>
      <c r="H385" s="56" t="s">
        <v>229</v>
      </c>
      <c r="I385" s="56" t="s">
        <v>229</v>
      </c>
      <c r="J385" s="56" t="s">
        <v>229</v>
      </c>
      <c r="K385" s="56" t="s">
        <v>229</v>
      </c>
      <c r="L385" s="56" t="s">
        <v>229</v>
      </c>
      <c r="M385" s="56" t="s">
        <v>229</v>
      </c>
      <c r="N385" s="56" t="s">
        <v>229</v>
      </c>
      <c r="O385" s="56" t="s">
        <v>229</v>
      </c>
      <c r="P385" s="56" t="s">
        <v>229</v>
      </c>
      <c r="Q385" s="56" t="s">
        <v>229</v>
      </c>
      <c r="R385" s="56" t="s">
        <v>229</v>
      </c>
      <c r="S385" s="56" t="s">
        <v>229</v>
      </c>
      <c r="T385" s="56" t="s">
        <v>229</v>
      </c>
    </row>
    <row r="386" spans="1:20" hidden="1" x14ac:dyDescent="0.15">
      <c r="A386" s="53" t="s">
        <v>548</v>
      </c>
      <c r="C386" s="48"/>
      <c r="D386" s="46" t="s">
        <v>45</v>
      </c>
      <c r="E386" s="55"/>
    </row>
    <row r="387" spans="1:20" hidden="1" x14ac:dyDescent="0.15">
      <c r="A387" s="53" t="s">
        <v>548</v>
      </c>
      <c r="C387" s="48"/>
      <c r="D387" s="49" t="s">
        <v>46</v>
      </c>
      <c r="E387" s="56" t="s">
        <v>196</v>
      </c>
      <c r="F387" s="56" t="s">
        <v>196</v>
      </c>
      <c r="G387" s="56" t="s">
        <v>196</v>
      </c>
      <c r="H387" s="56" t="s">
        <v>196</v>
      </c>
      <c r="I387" s="56" t="s">
        <v>196</v>
      </c>
      <c r="J387" s="56" t="s">
        <v>196</v>
      </c>
      <c r="K387" s="56" t="s">
        <v>196</v>
      </c>
      <c r="L387" s="56" t="s">
        <v>196</v>
      </c>
      <c r="M387" s="56" t="s">
        <v>196</v>
      </c>
      <c r="N387" s="56" t="s">
        <v>196</v>
      </c>
      <c r="O387" s="56" t="s">
        <v>196</v>
      </c>
      <c r="P387" s="56" t="s">
        <v>196</v>
      </c>
      <c r="Q387" s="56" t="s">
        <v>196</v>
      </c>
      <c r="R387" s="56" t="s">
        <v>196</v>
      </c>
      <c r="S387" s="56" t="s">
        <v>196</v>
      </c>
      <c r="T387" s="56" t="s">
        <v>196</v>
      </c>
    </row>
    <row r="388" spans="1:20" hidden="1" x14ac:dyDescent="0.15">
      <c r="A388" s="53" t="s">
        <v>548</v>
      </c>
      <c r="C388" s="48"/>
      <c r="D388" s="49" t="s">
        <v>47</v>
      </c>
      <c r="E388" s="56" t="s">
        <v>257</v>
      </c>
      <c r="F388" s="56" t="s">
        <v>257</v>
      </c>
      <c r="G388" s="56" t="s">
        <v>257</v>
      </c>
      <c r="H388" s="56" t="s">
        <v>257</v>
      </c>
      <c r="I388" s="56" t="s">
        <v>257</v>
      </c>
      <c r="J388" s="56" t="s">
        <v>257</v>
      </c>
      <c r="K388" s="56" t="s">
        <v>257</v>
      </c>
      <c r="L388" s="56" t="s">
        <v>257</v>
      </c>
      <c r="M388" s="56" t="s">
        <v>257</v>
      </c>
      <c r="N388" s="56" t="s">
        <v>257</v>
      </c>
      <c r="O388" s="56" t="s">
        <v>257</v>
      </c>
      <c r="P388" s="56" t="s">
        <v>257</v>
      </c>
      <c r="Q388" s="56" t="s">
        <v>257</v>
      </c>
      <c r="R388" s="56" t="s">
        <v>257</v>
      </c>
      <c r="S388" s="56" t="s">
        <v>257</v>
      </c>
      <c r="T388" s="56" t="s">
        <v>257</v>
      </c>
    </row>
    <row r="389" spans="1:20" hidden="1" x14ac:dyDescent="0.15">
      <c r="A389" s="53" t="s">
        <v>548</v>
      </c>
      <c r="C389" s="48"/>
      <c r="D389" s="49" t="s">
        <v>317</v>
      </c>
      <c r="E389" s="56">
        <v>0.53705692803437166</v>
      </c>
      <c r="F389" s="56">
        <v>0.53705692803437166</v>
      </c>
      <c r="G389" s="56">
        <v>0.53705692803437166</v>
      </c>
      <c r="H389" s="56">
        <v>0.53705692803437166</v>
      </c>
      <c r="I389" s="56">
        <v>0.53705692803437166</v>
      </c>
      <c r="J389" s="56">
        <v>0.53705692803437166</v>
      </c>
      <c r="K389" s="56">
        <v>0.53705692803437166</v>
      </c>
      <c r="L389" s="56">
        <v>0.53705692803437166</v>
      </c>
      <c r="M389" s="56">
        <v>0.53705692803437166</v>
      </c>
      <c r="N389" s="56">
        <v>0.53705692803437166</v>
      </c>
      <c r="O389" s="56">
        <v>0.53705692803437166</v>
      </c>
      <c r="P389" s="56">
        <v>0.53705692803437166</v>
      </c>
      <c r="Q389" s="56">
        <v>0.53705692803437166</v>
      </c>
      <c r="R389" s="56">
        <v>0.53705692803437166</v>
      </c>
      <c r="S389" s="56">
        <v>0.53705692803437166</v>
      </c>
      <c r="T389" s="56">
        <v>0.53705692803437166</v>
      </c>
    </row>
    <row r="390" spans="1:20" hidden="1" x14ac:dyDescent="0.15">
      <c r="A390" s="53" t="s">
        <v>548</v>
      </c>
      <c r="C390" s="46" t="s">
        <v>53</v>
      </c>
      <c r="D390" s="47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idden="1" x14ac:dyDescent="0.15">
      <c r="A391" s="53" t="s">
        <v>548</v>
      </c>
      <c r="C391" s="48"/>
      <c r="D391" s="46" t="s">
        <v>58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x14ac:dyDescent="0.15">
      <c r="A392" s="53" t="s">
        <v>548</v>
      </c>
      <c r="B392" s="83" t="s">
        <v>53</v>
      </c>
      <c r="C392" s="48"/>
      <c r="D392" s="49" t="s">
        <v>230</v>
      </c>
      <c r="E392" s="56">
        <f>SUM(E393:E394)</f>
        <v>3193.34978</v>
      </c>
      <c r="F392" s="56">
        <f t="shared" ref="F392:T392" si="4">SUM(F393:F394)</f>
        <v>3063.8322400000002</v>
      </c>
      <c r="G392" s="56">
        <f t="shared" si="4"/>
        <v>3034.3173400000001</v>
      </c>
      <c r="H392" s="56">
        <f t="shared" si="4"/>
        <v>2870.8112599999999</v>
      </c>
      <c r="I392" s="56">
        <f t="shared" si="4"/>
        <v>2410.7035800000003</v>
      </c>
      <c r="J392" s="56">
        <f t="shared" si="4"/>
        <v>2501.6691000000001</v>
      </c>
      <c r="K392" s="56">
        <f t="shared" si="4"/>
        <v>2371.7303999999999</v>
      </c>
      <c r="L392" s="56">
        <f t="shared" si="4"/>
        <v>2973.1504</v>
      </c>
      <c r="M392" s="56">
        <f t="shared" si="4"/>
        <v>2264.0511000000001</v>
      </c>
      <c r="N392" s="56">
        <f t="shared" si="4"/>
        <v>2402.7392999999997</v>
      </c>
      <c r="O392" s="56">
        <f t="shared" si="4"/>
        <v>2956.1128599999997</v>
      </c>
      <c r="P392" s="56">
        <f t="shared" si="4"/>
        <v>2202.1077599999999</v>
      </c>
      <c r="Q392" s="56">
        <f t="shared" si="4"/>
        <v>2926.6459800000002</v>
      </c>
      <c r="R392" s="56">
        <f t="shared" si="4"/>
        <v>2169.3578199999997</v>
      </c>
      <c r="S392" s="56">
        <f t="shared" si="4"/>
        <v>2718.8079400000001</v>
      </c>
      <c r="T392" s="56">
        <f t="shared" si="4"/>
        <v>2086.05456</v>
      </c>
    </row>
    <row r="393" spans="1:20" hidden="1" x14ac:dyDescent="0.15">
      <c r="A393" s="53" t="s">
        <v>548</v>
      </c>
      <c r="C393" s="48"/>
      <c r="D393" s="49" t="s">
        <v>301</v>
      </c>
      <c r="E393" s="56">
        <v>1596.67489</v>
      </c>
      <c r="F393" s="56">
        <v>1531.9161200000001</v>
      </c>
      <c r="G393" s="56">
        <v>1517.15867</v>
      </c>
      <c r="H393" s="56">
        <v>1435.40563</v>
      </c>
      <c r="I393" s="56">
        <v>1205.3517900000002</v>
      </c>
      <c r="J393" s="56">
        <v>1250.83455</v>
      </c>
      <c r="K393" s="56">
        <v>1185.8652</v>
      </c>
      <c r="L393" s="56">
        <v>1486.5752</v>
      </c>
      <c r="M393" s="56">
        <v>1132.0255500000001</v>
      </c>
      <c r="N393" s="56">
        <v>1201.3696499999999</v>
      </c>
      <c r="O393" s="56">
        <v>1478.0564299999999</v>
      </c>
      <c r="P393" s="56">
        <v>1101.0538799999999</v>
      </c>
      <c r="Q393" s="56">
        <v>1463.3229900000001</v>
      </c>
      <c r="R393" s="56">
        <v>1084.6789099999999</v>
      </c>
      <c r="S393" s="56">
        <v>1359.4039700000001</v>
      </c>
      <c r="T393" s="56">
        <v>1043.02728</v>
      </c>
    </row>
    <row r="394" spans="1:20" hidden="1" x14ac:dyDescent="0.15">
      <c r="A394" s="53" t="s">
        <v>548</v>
      </c>
      <c r="C394" s="48"/>
      <c r="D394" s="49" t="s">
        <v>302</v>
      </c>
      <c r="E394" s="56">
        <v>1596.67489</v>
      </c>
      <c r="F394" s="56">
        <v>1531.9161200000001</v>
      </c>
      <c r="G394" s="56">
        <v>1517.15867</v>
      </c>
      <c r="H394" s="56">
        <v>1435.40563</v>
      </c>
      <c r="I394" s="56">
        <v>1205.3517900000002</v>
      </c>
      <c r="J394" s="56">
        <v>1250.83455</v>
      </c>
      <c r="K394" s="56">
        <v>1185.8652</v>
      </c>
      <c r="L394" s="56">
        <v>1486.5752</v>
      </c>
      <c r="M394" s="56">
        <v>1132.0255500000001</v>
      </c>
      <c r="N394" s="56">
        <v>1201.3696499999999</v>
      </c>
      <c r="O394" s="56">
        <v>1478.0564299999999</v>
      </c>
      <c r="P394" s="56">
        <v>1101.0538799999999</v>
      </c>
      <c r="Q394" s="56">
        <v>1463.3229900000001</v>
      </c>
      <c r="R394" s="56">
        <v>1084.6789099999999</v>
      </c>
      <c r="S394" s="56">
        <v>1359.4039700000001</v>
      </c>
      <c r="T394" s="56">
        <v>1043.02728</v>
      </c>
    </row>
    <row r="395" spans="1:20" hidden="1" x14ac:dyDescent="0.15">
      <c r="A395" s="53" t="s">
        <v>548</v>
      </c>
      <c r="C395" s="48"/>
      <c r="D395" s="49" t="s">
        <v>231</v>
      </c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x14ac:dyDescent="0.15">
      <c r="A396" s="53" t="s">
        <v>548</v>
      </c>
      <c r="B396" s="83" t="s">
        <v>607</v>
      </c>
      <c r="C396" s="48"/>
      <c r="D396" s="49" t="s">
        <v>264</v>
      </c>
      <c r="E396" s="56">
        <v>2593.1768999999999</v>
      </c>
      <c r="F396" s="56">
        <v>2956.4783500000003</v>
      </c>
      <c r="G396" s="56">
        <v>2853.4511299999999</v>
      </c>
      <c r="H396" s="56">
        <v>2950.0652500000001</v>
      </c>
      <c r="I396" s="56">
        <v>2425.2286600000002</v>
      </c>
      <c r="J396" s="56">
        <v>2743.5892899999999</v>
      </c>
      <c r="K396" s="56">
        <v>2801.3877200000002</v>
      </c>
      <c r="L396" s="56">
        <v>3257.6132700000003</v>
      </c>
      <c r="M396" s="56">
        <v>2860.0864900000001</v>
      </c>
      <c r="N396" s="56">
        <v>3041.7062700000001</v>
      </c>
      <c r="O396" s="56">
        <v>3578.3924700000002</v>
      </c>
      <c r="P396" s="56">
        <v>3124.1036899999999</v>
      </c>
      <c r="Q396" s="56">
        <v>3761.7122000000004</v>
      </c>
      <c r="R396" s="56">
        <v>3530.4208800000001</v>
      </c>
      <c r="S396" s="56">
        <v>3934.4980299999997</v>
      </c>
      <c r="T396" s="56">
        <v>4293.5769200000004</v>
      </c>
    </row>
    <row r="397" spans="1:20" hidden="1" x14ac:dyDescent="0.15">
      <c r="A397" s="53" t="s">
        <v>548</v>
      </c>
      <c r="C397" s="48"/>
      <c r="D397" s="46" t="s">
        <v>59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 hidden="1" x14ac:dyDescent="0.15">
      <c r="A398" s="53" t="s">
        <v>548</v>
      </c>
      <c r="C398" s="48"/>
      <c r="D398" s="49" t="s">
        <v>60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 hidden="1" x14ac:dyDescent="0.15">
      <c r="A399" s="53" t="s">
        <v>548</v>
      </c>
      <c r="C399" s="48"/>
      <c r="D399" s="49" t="s">
        <v>301</v>
      </c>
      <c r="E399" s="68">
        <v>5.5</v>
      </c>
      <c r="F399" s="68">
        <v>5.5</v>
      </c>
      <c r="G399" s="68">
        <v>5.5</v>
      </c>
      <c r="H399" s="68">
        <v>5.5</v>
      </c>
      <c r="I399" s="68">
        <v>5.5</v>
      </c>
      <c r="J399" s="68">
        <v>5.5</v>
      </c>
      <c r="K399" s="68">
        <v>5.5</v>
      </c>
      <c r="L399" s="68">
        <v>5.5</v>
      </c>
      <c r="M399" s="68">
        <v>5.5</v>
      </c>
      <c r="N399" s="68">
        <v>5.5</v>
      </c>
      <c r="O399" s="68">
        <v>5.5</v>
      </c>
      <c r="P399" s="68">
        <v>5.5</v>
      </c>
      <c r="Q399" s="68">
        <v>5.5</v>
      </c>
      <c r="R399" s="68">
        <v>5.5</v>
      </c>
      <c r="S399" s="68">
        <v>5.5</v>
      </c>
      <c r="T399" s="68">
        <v>5.5</v>
      </c>
    </row>
    <row r="400" spans="1:20" x14ac:dyDescent="0.15">
      <c r="A400" s="53" t="s">
        <v>548</v>
      </c>
      <c r="B400" s="83" t="s">
        <v>608</v>
      </c>
      <c r="C400" s="48"/>
      <c r="D400" s="49" t="s">
        <v>302</v>
      </c>
      <c r="E400" s="68">
        <v>5.5</v>
      </c>
      <c r="F400" s="68">
        <v>5.5</v>
      </c>
      <c r="G400" s="68">
        <v>5.5</v>
      </c>
      <c r="H400" s="68">
        <v>5.5</v>
      </c>
      <c r="I400" s="68">
        <v>5.5</v>
      </c>
      <c r="J400" s="68">
        <v>5.5</v>
      </c>
      <c r="K400" s="68">
        <v>5.5</v>
      </c>
      <c r="L400" s="68">
        <v>5.5</v>
      </c>
      <c r="M400" s="68">
        <v>5.5</v>
      </c>
      <c r="N400" s="68">
        <v>5.5</v>
      </c>
      <c r="O400" s="68">
        <v>5.5</v>
      </c>
      <c r="P400" s="68">
        <v>5.5</v>
      </c>
      <c r="Q400" s="68">
        <v>5.5</v>
      </c>
      <c r="R400" s="68">
        <v>5.5</v>
      </c>
      <c r="S400" s="68">
        <v>5.5</v>
      </c>
      <c r="T400" s="68">
        <v>5.5</v>
      </c>
    </row>
    <row r="401" spans="1:20" x14ac:dyDescent="0.15">
      <c r="A401" s="53" t="s">
        <v>548</v>
      </c>
      <c r="B401" s="83" t="s">
        <v>609</v>
      </c>
      <c r="C401" s="48"/>
      <c r="D401" s="49" t="s">
        <v>61</v>
      </c>
      <c r="E401" s="70">
        <v>0.78</v>
      </c>
      <c r="F401" s="70">
        <v>0.78</v>
      </c>
      <c r="G401" s="70">
        <v>0.78</v>
      </c>
      <c r="H401" s="70">
        <v>0.78</v>
      </c>
      <c r="I401" s="70">
        <v>0.78</v>
      </c>
      <c r="J401" s="70">
        <v>0.78</v>
      </c>
      <c r="K401" s="70">
        <v>0.78</v>
      </c>
      <c r="L401" s="70">
        <v>0.78</v>
      </c>
      <c r="M401" s="70">
        <v>0.78</v>
      </c>
      <c r="N401" s="70">
        <v>0.78</v>
      </c>
      <c r="O401" s="70">
        <v>0.78</v>
      </c>
      <c r="P401" s="70">
        <v>0.78</v>
      </c>
      <c r="Q401" s="70">
        <v>0.78</v>
      </c>
      <c r="R401" s="70">
        <v>0.78</v>
      </c>
      <c r="S401" s="70">
        <v>0.78</v>
      </c>
      <c r="T401" s="70">
        <v>0.78</v>
      </c>
    </row>
    <row r="402" spans="1:20" hidden="1" x14ac:dyDescent="0.15">
      <c r="A402" s="53" t="s">
        <v>548</v>
      </c>
      <c r="C402" s="48"/>
      <c r="D402" s="46" t="s">
        <v>260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idden="1" x14ac:dyDescent="0.15">
      <c r="A403" s="53" t="s">
        <v>548</v>
      </c>
      <c r="C403" s="48"/>
      <c r="D403" s="49" t="s">
        <v>266</v>
      </c>
      <c r="E403" s="56" t="s">
        <v>261</v>
      </c>
      <c r="F403" s="56" t="s">
        <v>261</v>
      </c>
      <c r="G403" s="56" t="s">
        <v>262</v>
      </c>
      <c r="H403" s="56" t="s">
        <v>261</v>
      </c>
      <c r="I403" s="56" t="s">
        <v>262</v>
      </c>
      <c r="J403" s="56" t="s">
        <v>262</v>
      </c>
      <c r="K403" s="56" t="s">
        <v>262</v>
      </c>
      <c r="L403" s="56" t="s">
        <v>261</v>
      </c>
      <c r="M403" s="56" t="s">
        <v>262</v>
      </c>
      <c r="N403" s="56" t="s">
        <v>262</v>
      </c>
      <c r="O403" s="56" t="s">
        <v>262</v>
      </c>
      <c r="P403" s="56" t="s">
        <v>262</v>
      </c>
      <c r="Q403" s="56" t="s">
        <v>262</v>
      </c>
      <c r="R403" s="56" t="s">
        <v>262</v>
      </c>
      <c r="S403" s="56" t="s">
        <v>262</v>
      </c>
      <c r="T403" s="56" t="s">
        <v>262</v>
      </c>
    </row>
    <row r="404" spans="1:20" hidden="1" x14ac:dyDescent="0.15">
      <c r="A404" s="53" t="s">
        <v>548</v>
      </c>
      <c r="C404" s="48"/>
      <c r="D404" s="49" t="s">
        <v>267</v>
      </c>
      <c r="E404" s="56" t="s">
        <v>261</v>
      </c>
      <c r="F404" s="56" t="s">
        <v>261</v>
      </c>
      <c r="G404" s="56" t="s">
        <v>262</v>
      </c>
      <c r="H404" s="56" t="s">
        <v>261</v>
      </c>
      <c r="I404" s="56" t="s">
        <v>262</v>
      </c>
      <c r="J404" s="56" t="s">
        <v>262</v>
      </c>
      <c r="K404" s="56" t="s">
        <v>262</v>
      </c>
      <c r="L404" s="56" t="s">
        <v>261</v>
      </c>
      <c r="M404" s="56" t="s">
        <v>262</v>
      </c>
      <c r="N404" s="56" t="s">
        <v>262</v>
      </c>
      <c r="O404" s="56" t="s">
        <v>262</v>
      </c>
      <c r="P404" s="56" t="s">
        <v>262</v>
      </c>
      <c r="Q404" s="56" t="s">
        <v>262</v>
      </c>
      <c r="R404" s="56" t="s">
        <v>262</v>
      </c>
      <c r="S404" s="56" t="s">
        <v>262</v>
      </c>
      <c r="T404" s="56" t="s">
        <v>262</v>
      </c>
    </row>
    <row r="405" spans="1:20" hidden="1" x14ac:dyDescent="0.15">
      <c r="A405" s="53" t="s">
        <v>548</v>
      </c>
      <c r="C405" s="48"/>
      <c r="D405" s="49" t="s">
        <v>268</v>
      </c>
      <c r="E405" s="56" t="s">
        <v>261</v>
      </c>
      <c r="F405" s="56" t="s">
        <v>261</v>
      </c>
      <c r="G405" s="56" t="s">
        <v>262</v>
      </c>
      <c r="H405" s="56" t="s">
        <v>261</v>
      </c>
      <c r="I405" s="56" t="s">
        <v>262</v>
      </c>
      <c r="J405" s="56" t="s">
        <v>262</v>
      </c>
      <c r="K405" s="56" t="s">
        <v>262</v>
      </c>
      <c r="L405" s="56" t="s">
        <v>261</v>
      </c>
      <c r="M405" s="56" t="s">
        <v>262</v>
      </c>
      <c r="N405" s="56" t="s">
        <v>262</v>
      </c>
      <c r="O405" s="56" t="s">
        <v>262</v>
      </c>
      <c r="P405" s="56" t="s">
        <v>262</v>
      </c>
      <c r="Q405" s="56" t="s">
        <v>262</v>
      </c>
      <c r="R405" s="56" t="s">
        <v>262</v>
      </c>
      <c r="S405" s="56" t="s">
        <v>262</v>
      </c>
      <c r="T405" s="56" t="s">
        <v>262</v>
      </c>
    </row>
    <row r="406" spans="1:20" hidden="1" x14ac:dyDescent="0.15">
      <c r="A406" s="53" t="s">
        <v>548</v>
      </c>
      <c r="C406" s="48"/>
      <c r="D406" s="49" t="s">
        <v>265</v>
      </c>
      <c r="E406" s="56" t="s">
        <v>261</v>
      </c>
      <c r="F406" s="56" t="s">
        <v>261</v>
      </c>
      <c r="G406" s="56" t="s">
        <v>262</v>
      </c>
      <c r="H406" s="56" t="s">
        <v>261</v>
      </c>
      <c r="I406" s="56" t="s">
        <v>262</v>
      </c>
      <c r="J406" s="56" t="s">
        <v>262</v>
      </c>
      <c r="K406" s="56" t="s">
        <v>262</v>
      </c>
      <c r="L406" s="56" t="s">
        <v>261</v>
      </c>
      <c r="M406" s="56" t="s">
        <v>262</v>
      </c>
      <c r="N406" s="56" t="s">
        <v>262</v>
      </c>
      <c r="O406" s="56" t="s">
        <v>262</v>
      </c>
      <c r="P406" s="56" t="s">
        <v>262</v>
      </c>
      <c r="Q406" s="56" t="s">
        <v>262</v>
      </c>
      <c r="R406" s="56" t="s">
        <v>262</v>
      </c>
      <c r="S406" s="56" t="s">
        <v>262</v>
      </c>
      <c r="T406" s="56" t="s">
        <v>262</v>
      </c>
    </row>
    <row r="407" spans="1:20" x14ac:dyDescent="0.15">
      <c r="A407" s="53" t="s">
        <v>548</v>
      </c>
      <c r="B407" s="53" t="s">
        <v>633</v>
      </c>
      <c r="C407" s="48"/>
      <c r="D407" s="46" t="s">
        <v>319</v>
      </c>
      <c r="E407" s="56">
        <f>SUM(E408:E411)</f>
        <v>195.47</v>
      </c>
      <c r="F407" s="56">
        <f t="shared" ref="F407:T407" si="5">SUM(F408:F411)</f>
        <v>197.95</v>
      </c>
      <c r="G407" s="56">
        <f t="shared" si="5"/>
        <v>216.17000000000002</v>
      </c>
      <c r="H407" s="56">
        <f t="shared" si="5"/>
        <v>190.20000000000002</v>
      </c>
      <c r="I407" s="56">
        <f t="shared" si="5"/>
        <v>178.59</v>
      </c>
      <c r="J407" s="56">
        <f t="shared" si="5"/>
        <v>200.5</v>
      </c>
      <c r="K407" s="56">
        <f t="shared" si="5"/>
        <v>201.5</v>
      </c>
      <c r="L407" s="56">
        <f t="shared" si="5"/>
        <v>197.56999999999996</v>
      </c>
      <c r="M407" s="56">
        <f t="shared" si="5"/>
        <v>223.20000000000002</v>
      </c>
      <c r="N407" s="56">
        <f t="shared" si="5"/>
        <v>201.85999999999996</v>
      </c>
      <c r="O407" s="56">
        <f t="shared" si="5"/>
        <v>200.94</v>
      </c>
      <c r="P407" s="56">
        <f t="shared" si="5"/>
        <v>221.32000000000002</v>
      </c>
      <c r="Q407" s="56">
        <f t="shared" si="5"/>
        <v>202.95</v>
      </c>
      <c r="R407" s="56">
        <f t="shared" si="5"/>
        <v>216.73000000000002</v>
      </c>
      <c r="S407" s="56">
        <f t="shared" si="5"/>
        <v>217.52</v>
      </c>
      <c r="T407" s="56">
        <f t="shared" si="5"/>
        <v>192.34</v>
      </c>
    </row>
    <row r="408" spans="1:20" hidden="1" x14ac:dyDescent="0.15">
      <c r="A408" s="53" t="s">
        <v>548</v>
      </c>
      <c r="C408" s="48"/>
      <c r="D408" s="49" t="s">
        <v>266</v>
      </c>
      <c r="E408" s="56">
        <v>15.19</v>
      </c>
      <c r="F408" s="56">
        <v>15.38</v>
      </c>
      <c r="G408" s="56">
        <v>16.59</v>
      </c>
      <c r="H408" s="56">
        <v>14.5</v>
      </c>
      <c r="I408" s="56">
        <v>13.69</v>
      </c>
      <c r="J408" s="56">
        <v>15.13</v>
      </c>
      <c r="K408" s="56">
        <v>15.7</v>
      </c>
      <c r="L408" s="56">
        <v>15.01</v>
      </c>
      <c r="M408" s="56">
        <v>16.97</v>
      </c>
      <c r="N408" s="56">
        <v>15.32</v>
      </c>
      <c r="O408" s="56">
        <v>15.26</v>
      </c>
      <c r="P408" s="56">
        <v>16.87</v>
      </c>
      <c r="Q408" s="56">
        <v>15.42</v>
      </c>
      <c r="R408" s="56">
        <v>16.46</v>
      </c>
      <c r="S408" s="56">
        <v>16.54</v>
      </c>
      <c r="T408" s="56">
        <v>14.48</v>
      </c>
    </row>
    <row r="409" spans="1:20" hidden="1" x14ac:dyDescent="0.15">
      <c r="A409" s="53" t="s">
        <v>548</v>
      </c>
      <c r="C409" s="48"/>
      <c r="D409" s="49" t="s">
        <v>267</v>
      </c>
      <c r="E409" s="56">
        <v>156.58000000000001</v>
      </c>
      <c r="F409" s="56">
        <v>158.94999999999999</v>
      </c>
      <c r="G409" s="56">
        <v>175.09</v>
      </c>
      <c r="H409" s="56">
        <v>152.61000000000001</v>
      </c>
      <c r="I409" s="56">
        <v>143.72</v>
      </c>
      <c r="J409" s="56">
        <v>162.49</v>
      </c>
      <c r="K409" s="56">
        <v>164.61</v>
      </c>
      <c r="L409" s="56">
        <v>159.38999999999999</v>
      </c>
      <c r="M409" s="56">
        <v>181.24</v>
      </c>
      <c r="N409" s="56">
        <v>164.45</v>
      </c>
      <c r="O409" s="56">
        <v>162.37</v>
      </c>
      <c r="P409" s="56">
        <v>180.05</v>
      </c>
      <c r="Q409" s="56">
        <v>164.13</v>
      </c>
      <c r="R409" s="56">
        <v>176.59</v>
      </c>
      <c r="S409" s="56">
        <v>177.06</v>
      </c>
      <c r="T409" s="56">
        <v>156.85</v>
      </c>
    </row>
    <row r="410" spans="1:20" hidden="1" x14ac:dyDescent="0.15">
      <c r="A410" s="53" t="s">
        <v>548</v>
      </c>
      <c r="C410" s="48"/>
      <c r="D410" s="49" t="s">
        <v>268</v>
      </c>
      <c r="E410" s="56">
        <v>15.85</v>
      </c>
      <c r="F410" s="56">
        <v>15.91</v>
      </c>
      <c r="G410" s="56">
        <v>17.87</v>
      </c>
      <c r="H410" s="56">
        <v>15.46</v>
      </c>
      <c r="I410" s="56">
        <v>13.82</v>
      </c>
      <c r="J410" s="56">
        <v>16.350000000000001</v>
      </c>
      <c r="K410" s="56">
        <v>15.3</v>
      </c>
      <c r="L410" s="56">
        <v>15.95</v>
      </c>
      <c r="M410" s="56">
        <v>17.14</v>
      </c>
      <c r="N410" s="56">
        <v>15.7</v>
      </c>
      <c r="O410" s="56">
        <v>16.11</v>
      </c>
      <c r="P410" s="56">
        <v>16.59</v>
      </c>
      <c r="Q410" s="56">
        <v>16.21</v>
      </c>
      <c r="R410" s="56">
        <v>16.37</v>
      </c>
      <c r="S410" s="56">
        <v>16.84</v>
      </c>
      <c r="T410" s="56">
        <v>14.86</v>
      </c>
    </row>
    <row r="411" spans="1:20" hidden="1" x14ac:dyDescent="0.15">
      <c r="A411" s="53" t="s">
        <v>548</v>
      </c>
      <c r="C411" s="48"/>
      <c r="D411" s="49" t="s">
        <v>265</v>
      </c>
      <c r="E411" s="56">
        <v>7.85</v>
      </c>
      <c r="F411" s="56">
        <v>7.71</v>
      </c>
      <c r="G411" s="56">
        <v>6.62</v>
      </c>
      <c r="H411" s="56">
        <v>7.63</v>
      </c>
      <c r="I411" s="56">
        <v>7.36</v>
      </c>
      <c r="J411" s="56">
        <v>6.53</v>
      </c>
      <c r="K411" s="56">
        <v>5.89</v>
      </c>
      <c r="L411" s="56">
        <v>7.22</v>
      </c>
      <c r="M411" s="56">
        <v>7.85</v>
      </c>
      <c r="N411" s="56">
        <v>6.39</v>
      </c>
      <c r="O411" s="56">
        <v>7.2</v>
      </c>
      <c r="P411" s="56">
        <v>7.81</v>
      </c>
      <c r="Q411" s="56">
        <v>7.19</v>
      </c>
      <c r="R411" s="56">
        <v>7.31</v>
      </c>
      <c r="S411" s="56">
        <v>7.08</v>
      </c>
      <c r="T411" s="56">
        <v>6.15</v>
      </c>
    </row>
    <row r="412" spans="1:20" hidden="1" x14ac:dyDescent="0.15">
      <c r="A412" s="53" t="s">
        <v>548</v>
      </c>
      <c r="C412" s="46" t="s">
        <v>71</v>
      </c>
      <c r="D412" s="47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idden="1" x14ac:dyDescent="0.15">
      <c r="A413" s="53" t="s">
        <v>548</v>
      </c>
      <c r="C413" s="48"/>
      <c r="D413" s="46" t="s">
        <v>72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idden="1" x14ac:dyDescent="0.15">
      <c r="A414" s="53" t="s">
        <v>548</v>
      </c>
      <c r="C414" s="48"/>
      <c r="D414" s="49" t="s">
        <v>232</v>
      </c>
      <c r="E414" s="69">
        <v>7.8787810635135888E-2</v>
      </c>
      <c r="F414" s="69">
        <v>0.10202136079522804</v>
      </c>
      <c r="G414" s="69">
        <v>7.1710140030943226E-2</v>
      </c>
      <c r="H414" s="69">
        <v>9.6222751972298959E-2</v>
      </c>
      <c r="I414" s="69">
        <v>5.0795883717469514E-2</v>
      </c>
      <c r="J414" s="69">
        <v>9.2421965183867083E-2</v>
      </c>
      <c r="K414" s="69">
        <v>0.14485391003188991</v>
      </c>
      <c r="L414" s="69">
        <v>6.4657652599916085E-2</v>
      </c>
      <c r="M414" s="69">
        <v>3.6960729028518331E-2</v>
      </c>
      <c r="N414" s="69">
        <v>7.0375720898591787E-2</v>
      </c>
      <c r="O414" s="69">
        <v>9.146497040402661E-2</v>
      </c>
      <c r="P414" s="69">
        <v>3.6962158691662327E-2</v>
      </c>
      <c r="Q414" s="69">
        <v>5.8417485124589122E-2</v>
      </c>
      <c r="R414" s="69">
        <v>7.493274715647498E-2</v>
      </c>
      <c r="S414" s="69">
        <v>5.8568994247223824E-2</v>
      </c>
      <c r="T414" s="69">
        <v>9.5613341365165985E-2</v>
      </c>
    </row>
    <row r="415" spans="1:20" hidden="1" x14ac:dyDescent="0.15">
      <c r="A415" s="53" t="s">
        <v>548</v>
      </c>
      <c r="C415" s="48"/>
      <c r="D415" s="49" t="s">
        <v>320</v>
      </c>
      <c r="E415" s="56">
        <v>13.74</v>
      </c>
      <c r="F415" s="56">
        <v>16.5</v>
      </c>
      <c r="G415" s="56">
        <v>11.37</v>
      </c>
      <c r="H415" s="56">
        <v>14.09</v>
      </c>
      <c r="I415" s="56">
        <v>6.96</v>
      </c>
      <c r="J415" s="56">
        <v>12.71</v>
      </c>
      <c r="K415" s="56">
        <v>17.95</v>
      </c>
      <c r="L415" s="56">
        <v>9.19</v>
      </c>
      <c r="M415" s="56">
        <v>4.66</v>
      </c>
      <c r="N415" s="56">
        <v>8.35</v>
      </c>
      <c r="O415" s="56">
        <v>11.74</v>
      </c>
      <c r="P415" s="56">
        <v>4.47</v>
      </c>
      <c r="Q415" s="56">
        <v>7.38</v>
      </c>
      <c r="R415" s="56">
        <v>8.74</v>
      </c>
      <c r="S415" s="56">
        <v>6.88</v>
      </c>
      <c r="T415" s="56">
        <v>10.58</v>
      </c>
    </row>
    <row r="416" spans="1:20" hidden="1" x14ac:dyDescent="0.15">
      <c r="A416" s="53" t="s">
        <v>548</v>
      </c>
      <c r="C416" s="48"/>
      <c r="D416" s="46" t="s">
        <v>73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idden="1" x14ac:dyDescent="0.15">
      <c r="A417" s="53" t="s">
        <v>548</v>
      </c>
      <c r="C417" s="48"/>
      <c r="D417" s="49" t="s">
        <v>233</v>
      </c>
      <c r="E417" s="69">
        <v>1.1404682667084295E-2</v>
      </c>
      <c r="F417" s="69">
        <v>8.0577940400915569E-3</v>
      </c>
      <c r="G417" s="69">
        <v>8.1919726368353905E-3</v>
      </c>
      <c r="H417" s="69">
        <v>9.5712846457943201E-3</v>
      </c>
      <c r="I417" s="69">
        <v>8.6094014745615247E-3</v>
      </c>
      <c r="J417" s="69">
        <v>7.6790385928006358E-3</v>
      </c>
      <c r="K417" s="69">
        <v>8.5471740070418179E-3</v>
      </c>
      <c r="L417" s="69">
        <v>9.6887360894885536E-3</v>
      </c>
      <c r="M417" s="69">
        <v>6.8906099013460974E-3</v>
      </c>
      <c r="N417" s="69">
        <v>8.4278848812984353E-3</v>
      </c>
      <c r="O417" s="69">
        <v>8.2781043546548642E-3</v>
      </c>
      <c r="P417" s="69">
        <v>6.8878454217475077E-3</v>
      </c>
      <c r="Q417" s="69">
        <v>7.9118392344497603E-3</v>
      </c>
      <c r="R417" s="69">
        <v>8.0020253704295909E-3</v>
      </c>
      <c r="S417" s="69">
        <v>7.8858581778311707E-3</v>
      </c>
      <c r="T417" s="69">
        <v>4.1016280054580528E-3</v>
      </c>
    </row>
    <row r="418" spans="1:20" hidden="1" x14ac:dyDescent="0.15">
      <c r="A418" s="53" t="s">
        <v>548</v>
      </c>
      <c r="C418" s="48"/>
      <c r="D418" s="49" t="s">
        <v>320</v>
      </c>
      <c r="E418" s="56">
        <v>0.06</v>
      </c>
      <c r="F418" s="56">
        <v>0.32</v>
      </c>
      <c r="G418" s="56">
        <v>0.23</v>
      </c>
      <c r="H418" s="56">
        <v>0.38</v>
      </c>
      <c r="I418" s="56">
        <v>0.08</v>
      </c>
      <c r="J418" s="56">
        <v>0.15</v>
      </c>
      <c r="K418" s="56">
        <v>0.45</v>
      </c>
      <c r="L418" s="56">
        <v>0.73</v>
      </c>
      <c r="M418" s="56">
        <v>0.26</v>
      </c>
      <c r="N418" s="56">
        <v>0.59</v>
      </c>
      <c r="O418" s="56">
        <v>0.94</v>
      </c>
      <c r="P418" s="56">
        <v>0.46</v>
      </c>
      <c r="Q418" s="56">
        <v>1.34</v>
      </c>
      <c r="R418" s="56">
        <v>0.96</v>
      </c>
      <c r="S418" s="56">
        <v>1.62</v>
      </c>
      <c r="T418" s="56">
        <v>1.51</v>
      </c>
    </row>
    <row r="419" spans="1:20" hidden="1" x14ac:dyDescent="0.15">
      <c r="A419" s="53" t="s">
        <v>548</v>
      </c>
      <c r="C419" s="48"/>
      <c r="D419" s="46" t="s">
        <v>74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idden="1" x14ac:dyDescent="0.15">
      <c r="A420" s="53" t="s">
        <v>548</v>
      </c>
      <c r="C420" s="48"/>
      <c r="D420" s="49" t="s">
        <v>321</v>
      </c>
      <c r="E420" s="56">
        <v>13.8</v>
      </c>
      <c r="F420" s="56">
        <v>16.82</v>
      </c>
      <c r="G420" s="56">
        <v>11.6</v>
      </c>
      <c r="H420" s="56">
        <v>14.47</v>
      </c>
      <c r="I420" s="56">
        <v>7.04</v>
      </c>
      <c r="J420" s="56">
        <v>12.86</v>
      </c>
      <c r="K420" s="56">
        <v>18.399999999999999</v>
      </c>
      <c r="L420" s="56">
        <v>9.91</v>
      </c>
      <c r="M420" s="56">
        <v>4.93</v>
      </c>
      <c r="N420" s="56">
        <v>8.94</v>
      </c>
      <c r="O420" s="56">
        <v>12.68</v>
      </c>
      <c r="P420" s="56">
        <v>4.93</v>
      </c>
      <c r="Q420" s="56">
        <v>8.7200000000000006</v>
      </c>
      <c r="R420" s="56">
        <v>9.6999999999999993</v>
      </c>
      <c r="S420" s="56">
        <v>8.5</v>
      </c>
      <c r="T420" s="56">
        <v>12.09</v>
      </c>
    </row>
    <row r="421" spans="1:20" hidden="1" x14ac:dyDescent="0.15">
      <c r="A421" s="53" t="s">
        <v>548</v>
      </c>
      <c r="C421" s="46" t="s">
        <v>75</v>
      </c>
      <c r="D421" s="47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idden="1" x14ac:dyDescent="0.15">
      <c r="A422" s="53" t="s">
        <v>548</v>
      </c>
      <c r="C422" s="48"/>
      <c r="D422" s="46" t="s">
        <v>76</v>
      </c>
    </row>
    <row r="423" spans="1:20" hidden="1" x14ac:dyDescent="0.15">
      <c r="A423" s="53" t="s">
        <v>548</v>
      </c>
      <c r="C423" s="48"/>
      <c r="D423" s="49" t="s">
        <v>68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</row>
    <row r="424" spans="1:20" hidden="1" x14ac:dyDescent="0.15">
      <c r="A424" s="53" t="s">
        <v>548</v>
      </c>
      <c r="C424" s="48"/>
      <c r="D424" s="49" t="s">
        <v>69</v>
      </c>
      <c r="E424" s="57">
        <v>2737244.4444444445</v>
      </c>
      <c r="F424" s="57">
        <v>2218766.6666666665</v>
      </c>
      <c r="G424" s="57">
        <v>2030455.5555555555</v>
      </c>
      <c r="H424" s="57">
        <v>1616583.3333333333</v>
      </c>
      <c r="I424" s="57">
        <v>1263455.5555555555</v>
      </c>
      <c r="J424" s="57">
        <v>1231352.7777777778</v>
      </c>
      <c r="K424" s="57">
        <v>726261.11111111112</v>
      </c>
      <c r="L424" s="57">
        <v>1427511.111111111</v>
      </c>
      <c r="M424" s="57">
        <v>790472.22222222225</v>
      </c>
      <c r="N424" s="57">
        <v>552650</v>
      </c>
      <c r="O424" s="57">
        <v>928980.5555555555</v>
      </c>
      <c r="P424" s="57">
        <v>606280.5555555555</v>
      </c>
      <c r="Q424" s="57">
        <v>845413.88888888888</v>
      </c>
      <c r="R424" s="57">
        <v>453650</v>
      </c>
      <c r="S424" s="57">
        <v>481461.11111111112</v>
      </c>
      <c r="T424" s="57">
        <v>246855.55555555556</v>
      </c>
    </row>
    <row r="425" spans="1:20" hidden="1" x14ac:dyDescent="0.15">
      <c r="A425" s="53" t="s">
        <v>548</v>
      </c>
      <c r="C425" s="48"/>
      <c r="D425" s="49" t="s">
        <v>77</v>
      </c>
      <c r="E425" s="57">
        <v>1565647.2222222222</v>
      </c>
      <c r="F425" s="57">
        <v>1565647.2222222222</v>
      </c>
      <c r="G425" s="57">
        <v>1565647.2222222222</v>
      </c>
      <c r="H425" s="57">
        <v>1565647.2222222222</v>
      </c>
      <c r="I425" s="57">
        <v>1565647.2222222222</v>
      </c>
      <c r="J425" s="57">
        <v>1565647.2222222222</v>
      </c>
      <c r="K425" s="57">
        <v>1565647.2222222222</v>
      </c>
      <c r="L425" s="57">
        <v>1565647.2222222222</v>
      </c>
      <c r="M425" s="57">
        <v>1565647.2222222222</v>
      </c>
      <c r="N425" s="57">
        <v>1565647.2222222222</v>
      </c>
      <c r="O425" s="57">
        <v>1565647.2222222222</v>
      </c>
      <c r="P425" s="57">
        <v>1565647.2222222222</v>
      </c>
      <c r="Q425" s="57">
        <v>1565647.2222222222</v>
      </c>
      <c r="R425" s="57">
        <v>1565647.2222222222</v>
      </c>
      <c r="S425" s="57">
        <v>1565647.2222222222</v>
      </c>
      <c r="T425" s="57">
        <v>1565647.2222222222</v>
      </c>
    </row>
    <row r="426" spans="1:20" hidden="1" x14ac:dyDescent="0.15">
      <c r="A426" s="53" t="s">
        <v>548</v>
      </c>
      <c r="C426" s="48"/>
      <c r="D426" s="49" t="s">
        <v>78</v>
      </c>
      <c r="E426" s="57">
        <v>224066.66666666666</v>
      </c>
      <c r="F426" s="57">
        <v>223980.55555555556</v>
      </c>
      <c r="G426" s="57">
        <v>223938.88888888888</v>
      </c>
      <c r="H426" s="57">
        <v>223902.77777777778</v>
      </c>
      <c r="I426" s="57">
        <v>223733.33333333334</v>
      </c>
      <c r="J426" s="57">
        <v>223680.55555555556</v>
      </c>
      <c r="K426" s="57">
        <v>223800</v>
      </c>
      <c r="L426" s="57">
        <v>223663.88888888888</v>
      </c>
      <c r="M426" s="57">
        <v>223750</v>
      </c>
      <c r="N426" s="57">
        <v>223305.55555555556</v>
      </c>
      <c r="O426" s="57">
        <v>223700</v>
      </c>
      <c r="P426" s="57">
        <v>223569.44444444444</v>
      </c>
      <c r="Q426" s="57">
        <v>223552.77777777778</v>
      </c>
      <c r="R426" s="57">
        <v>223502.77777777778</v>
      </c>
      <c r="S426" s="57">
        <v>223375</v>
      </c>
      <c r="T426" s="57">
        <v>222008.33333333334</v>
      </c>
    </row>
    <row r="427" spans="1:20" hidden="1" x14ac:dyDescent="0.15">
      <c r="A427" s="53" t="s">
        <v>548</v>
      </c>
      <c r="C427" s="48"/>
      <c r="D427" s="49" t="s">
        <v>79</v>
      </c>
      <c r="E427" s="57">
        <v>2328883.3333333335</v>
      </c>
      <c r="F427" s="57">
        <v>2328883.3333333335</v>
      </c>
      <c r="G427" s="57">
        <v>2328883.3333333335</v>
      </c>
      <c r="H427" s="57">
        <v>2328883.3333333335</v>
      </c>
      <c r="I427" s="57">
        <v>2328883.3333333335</v>
      </c>
      <c r="J427" s="57">
        <v>2328883.3333333335</v>
      </c>
      <c r="K427" s="57">
        <v>2328883.3333333335</v>
      </c>
      <c r="L427" s="57">
        <v>2328883.3333333335</v>
      </c>
      <c r="M427" s="57">
        <v>2328883.3333333335</v>
      </c>
      <c r="N427" s="57">
        <v>2328883.3333333335</v>
      </c>
      <c r="O427" s="57">
        <v>2328883.3333333335</v>
      </c>
      <c r="P427" s="57">
        <v>2328883.3333333335</v>
      </c>
      <c r="Q427" s="57">
        <v>2328883.3333333335</v>
      </c>
      <c r="R427" s="57">
        <v>2328883.3333333335</v>
      </c>
      <c r="S427" s="57">
        <v>2328883.3333333335</v>
      </c>
      <c r="T427" s="57">
        <v>2328883.3333333335</v>
      </c>
    </row>
    <row r="428" spans="1:20" hidden="1" x14ac:dyDescent="0.15">
      <c r="A428" s="53" t="s">
        <v>548</v>
      </c>
      <c r="C428" s="48"/>
      <c r="D428" s="49" t="s">
        <v>80</v>
      </c>
      <c r="E428" s="57">
        <v>526411.11111111112</v>
      </c>
      <c r="F428" s="57">
        <v>526411.11111111112</v>
      </c>
      <c r="G428" s="57">
        <v>526411.11111111112</v>
      </c>
      <c r="H428" s="57">
        <v>526411.11111111112</v>
      </c>
      <c r="I428" s="57">
        <v>526411.11111111112</v>
      </c>
      <c r="J428" s="57">
        <v>526411.11111111112</v>
      </c>
      <c r="K428" s="57">
        <v>526411.11111111112</v>
      </c>
      <c r="L428" s="57">
        <v>526411.11111111112</v>
      </c>
      <c r="M428" s="57">
        <v>526411.11111111112</v>
      </c>
      <c r="N428" s="57">
        <v>526411.11111111112</v>
      </c>
      <c r="O428" s="57">
        <v>526411.11111111112</v>
      </c>
      <c r="P428" s="57">
        <v>526411.11111111112</v>
      </c>
      <c r="Q428" s="57">
        <v>526411.11111111112</v>
      </c>
      <c r="R428" s="57">
        <v>526411.11111111112</v>
      </c>
      <c r="S428" s="57">
        <v>526411.11111111112</v>
      </c>
      <c r="T428" s="57">
        <v>526411.11111111112</v>
      </c>
    </row>
    <row r="429" spans="1:20" hidden="1" x14ac:dyDescent="0.15">
      <c r="A429" s="53" t="s">
        <v>548</v>
      </c>
      <c r="C429" s="48"/>
      <c r="D429" s="49" t="s">
        <v>81</v>
      </c>
      <c r="E429" s="57">
        <v>186461.11111111112</v>
      </c>
      <c r="F429" s="57">
        <v>172430.55555555556</v>
      </c>
      <c r="G429" s="57">
        <v>212705.55555555556</v>
      </c>
      <c r="H429" s="57">
        <v>153000</v>
      </c>
      <c r="I429" s="57">
        <v>139333.33333333334</v>
      </c>
      <c r="J429" s="57">
        <v>182291.66666666666</v>
      </c>
      <c r="K429" s="57">
        <v>147269.44444444444</v>
      </c>
      <c r="L429" s="57">
        <v>156155.55555555556</v>
      </c>
      <c r="M429" s="57">
        <v>193555.55555555556</v>
      </c>
      <c r="N429" s="57">
        <v>143677.77777777778</v>
      </c>
      <c r="O429" s="57">
        <v>157016.66666666666</v>
      </c>
      <c r="P429" s="57">
        <v>179247.22222222222</v>
      </c>
      <c r="Q429" s="57">
        <v>164938.88888888888</v>
      </c>
      <c r="R429" s="57">
        <v>170886.11111111112</v>
      </c>
      <c r="S429" s="57">
        <v>177422.22222222222</v>
      </c>
      <c r="T429" s="57">
        <v>161797.22222222222</v>
      </c>
    </row>
    <row r="430" spans="1:20" hidden="1" x14ac:dyDescent="0.15">
      <c r="A430" s="53" t="s">
        <v>548</v>
      </c>
      <c r="C430" s="48"/>
      <c r="D430" s="49" t="s">
        <v>82</v>
      </c>
      <c r="E430" s="57">
        <v>284602.77777777775</v>
      </c>
      <c r="F430" s="57">
        <v>257344.44444444444</v>
      </c>
      <c r="G430" s="57">
        <v>253655.55555555556</v>
      </c>
      <c r="H430" s="57">
        <v>210575</v>
      </c>
      <c r="I430" s="57">
        <v>163933.33333333334</v>
      </c>
      <c r="J430" s="57">
        <v>173875</v>
      </c>
      <c r="K430" s="57">
        <v>121852.77777777778</v>
      </c>
      <c r="L430" s="57">
        <v>208127.77777777778</v>
      </c>
      <c r="M430" s="57">
        <v>122758.33333333333</v>
      </c>
      <c r="N430" s="57">
        <v>87213.888888888891</v>
      </c>
      <c r="O430" s="57">
        <v>124130.55555555556</v>
      </c>
      <c r="P430" s="57">
        <v>98425</v>
      </c>
      <c r="Q430" s="57">
        <v>116216.66666666667</v>
      </c>
      <c r="R430" s="57">
        <v>79005.555555555562</v>
      </c>
      <c r="S430" s="57">
        <v>81827.777777777781</v>
      </c>
      <c r="T430" s="57">
        <v>45661.111111111109</v>
      </c>
    </row>
    <row r="431" spans="1:20" hidden="1" x14ac:dyDescent="0.15">
      <c r="A431" s="53" t="s">
        <v>548</v>
      </c>
      <c r="C431" s="48"/>
      <c r="D431" s="49" t="s">
        <v>83</v>
      </c>
      <c r="E431" s="57">
        <v>223216.66666666666</v>
      </c>
      <c r="F431" s="57">
        <v>197050</v>
      </c>
      <c r="G431" s="57">
        <v>205097.22222222222</v>
      </c>
      <c r="H431" s="57">
        <v>158536.11111111112</v>
      </c>
      <c r="I431" s="57">
        <v>135213.88888888888</v>
      </c>
      <c r="J431" s="57">
        <v>140066.66666666666</v>
      </c>
      <c r="K431" s="57">
        <v>100983.33333333333</v>
      </c>
      <c r="L431" s="57">
        <v>144263.88888888888</v>
      </c>
      <c r="M431" s="57">
        <v>90088.888888888891</v>
      </c>
      <c r="N431" s="57">
        <v>68344.444444444438</v>
      </c>
      <c r="O431" s="57">
        <v>90111.111111111109</v>
      </c>
      <c r="P431" s="57">
        <v>69991.666666666672</v>
      </c>
      <c r="Q431" s="57">
        <v>84516.666666666672</v>
      </c>
      <c r="R431" s="57">
        <v>54886.111111111109</v>
      </c>
      <c r="S431" s="57">
        <v>54375</v>
      </c>
      <c r="T431" s="57">
        <v>30486.111111111109</v>
      </c>
    </row>
    <row r="432" spans="1:20" hidden="1" x14ac:dyDescent="0.15">
      <c r="A432" s="53" t="s">
        <v>548</v>
      </c>
      <c r="C432" s="48"/>
      <c r="D432" s="49" t="s">
        <v>84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</row>
    <row r="433" spans="1:20" hidden="1" x14ac:dyDescent="0.15">
      <c r="A433" s="53" t="s">
        <v>548</v>
      </c>
      <c r="C433" s="48"/>
      <c r="D433" s="49" t="s">
        <v>63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</row>
    <row r="434" spans="1:20" hidden="1" x14ac:dyDescent="0.15">
      <c r="A434" s="53" t="s">
        <v>548</v>
      </c>
      <c r="C434" s="48"/>
      <c r="D434" s="49" t="s">
        <v>85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</row>
    <row r="435" spans="1:20" hidden="1" x14ac:dyDescent="0.15">
      <c r="A435" s="53" t="s">
        <v>548</v>
      </c>
      <c r="C435" s="48"/>
      <c r="D435" s="49" t="s">
        <v>86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</row>
    <row r="436" spans="1:20" hidden="1" x14ac:dyDescent="0.15">
      <c r="A436" s="53" t="s">
        <v>548</v>
      </c>
      <c r="C436" s="48"/>
      <c r="D436" s="49" t="s">
        <v>87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</row>
    <row r="437" spans="1:20" hidden="1" x14ac:dyDescent="0.15">
      <c r="A437" s="53" t="s">
        <v>548</v>
      </c>
      <c r="C437" s="48"/>
      <c r="D437" s="49" t="s">
        <v>88</v>
      </c>
      <c r="E437" s="57">
        <v>8076530.555555556</v>
      </c>
      <c r="F437" s="57">
        <v>7490513.888888889</v>
      </c>
      <c r="G437" s="57">
        <v>7346788.888888889</v>
      </c>
      <c r="H437" s="57">
        <v>6783538.888888889</v>
      </c>
      <c r="I437" s="57">
        <v>6346611.111111111</v>
      </c>
      <c r="J437" s="57">
        <v>6372205.555555556</v>
      </c>
      <c r="K437" s="57">
        <v>5741108.333333333</v>
      </c>
      <c r="L437" s="57">
        <v>6580661.111111111</v>
      </c>
      <c r="M437" s="57">
        <v>5841563.888888889</v>
      </c>
      <c r="N437" s="57">
        <v>5496130.555555556</v>
      </c>
      <c r="O437" s="57">
        <v>5944877.777777778</v>
      </c>
      <c r="P437" s="57">
        <v>5598452.777777778</v>
      </c>
      <c r="Q437" s="57">
        <v>5855580.555555556</v>
      </c>
      <c r="R437" s="57">
        <v>5402869.444444444</v>
      </c>
      <c r="S437" s="57">
        <v>5439402.777777778</v>
      </c>
      <c r="T437" s="57">
        <v>5127744.444444444</v>
      </c>
    </row>
    <row r="438" spans="1:20" hidden="1" x14ac:dyDescent="0.15">
      <c r="A438" s="53" t="s">
        <v>548</v>
      </c>
      <c r="C438" s="48"/>
      <c r="D438" s="46" t="s">
        <v>234</v>
      </c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 spans="1:20" hidden="1" x14ac:dyDescent="0.15">
      <c r="A439" s="53" t="s">
        <v>548</v>
      </c>
      <c r="C439" s="48"/>
      <c r="D439" s="49" t="s">
        <v>68</v>
      </c>
      <c r="E439" s="57">
        <v>126210</v>
      </c>
      <c r="F439" s="57">
        <v>1676210</v>
      </c>
      <c r="G439" s="57">
        <v>1134140</v>
      </c>
      <c r="H439" s="57">
        <v>1630540</v>
      </c>
      <c r="I439" s="57">
        <v>247200</v>
      </c>
      <c r="J439" s="57">
        <v>726680</v>
      </c>
      <c r="K439" s="57">
        <v>2210810</v>
      </c>
      <c r="L439" s="57">
        <v>3247070</v>
      </c>
      <c r="M439" s="57">
        <v>1563320</v>
      </c>
      <c r="N439" s="57">
        <v>3019420</v>
      </c>
      <c r="O439" s="57">
        <v>5002210</v>
      </c>
      <c r="P439" s="57">
        <v>2850370</v>
      </c>
      <c r="Q439" s="57">
        <v>7573840</v>
      </c>
      <c r="R439" s="57">
        <v>5267580</v>
      </c>
      <c r="S439" s="57">
        <v>9235090</v>
      </c>
      <c r="T439" s="57">
        <v>16667630.000000002</v>
      </c>
    </row>
    <row r="440" spans="1:20" hidden="1" x14ac:dyDescent="0.15">
      <c r="A440" s="53" t="s">
        <v>548</v>
      </c>
      <c r="C440" s="48"/>
      <c r="D440" s="49" t="s">
        <v>85</v>
      </c>
      <c r="E440" s="57">
        <v>129199.99999999999</v>
      </c>
      <c r="F440" s="57">
        <v>163080</v>
      </c>
      <c r="G440" s="57">
        <v>143490</v>
      </c>
      <c r="H440" s="57">
        <v>195800</v>
      </c>
      <c r="I440" s="57">
        <v>189540</v>
      </c>
      <c r="J440" s="57">
        <v>167010</v>
      </c>
      <c r="K440" s="57">
        <v>217540</v>
      </c>
      <c r="L440" s="57">
        <v>221530</v>
      </c>
      <c r="M440" s="57">
        <v>216640</v>
      </c>
      <c r="N440" s="57">
        <v>234970</v>
      </c>
      <c r="O440" s="57">
        <v>244120</v>
      </c>
      <c r="P440" s="57">
        <v>242950</v>
      </c>
      <c r="Q440" s="57">
        <v>263660</v>
      </c>
      <c r="R440" s="57">
        <v>267210</v>
      </c>
      <c r="S440" s="57">
        <v>295860</v>
      </c>
      <c r="T440" s="57">
        <v>334770</v>
      </c>
    </row>
    <row r="441" spans="1:20" hidden="1" x14ac:dyDescent="0.15">
      <c r="A441" s="53" t="s">
        <v>548</v>
      </c>
      <c r="C441" s="48"/>
      <c r="D441" s="49" t="s">
        <v>86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</row>
    <row r="442" spans="1:20" hidden="1" x14ac:dyDescent="0.15">
      <c r="A442" s="53" t="s">
        <v>548</v>
      </c>
      <c r="C442" s="48"/>
      <c r="D442" s="49" t="s">
        <v>87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</row>
    <row r="443" spans="1:20" hidden="1" x14ac:dyDescent="0.15">
      <c r="A443" s="53" t="s">
        <v>548</v>
      </c>
      <c r="C443" s="48"/>
      <c r="D443" s="49" t="s">
        <v>88</v>
      </c>
      <c r="E443" s="57">
        <v>255410</v>
      </c>
      <c r="F443" s="57">
        <v>1839290</v>
      </c>
      <c r="G443" s="57">
        <v>1277630</v>
      </c>
      <c r="H443" s="57">
        <v>1826340</v>
      </c>
      <c r="I443" s="57">
        <v>436740</v>
      </c>
      <c r="J443" s="57">
        <v>893690</v>
      </c>
      <c r="K443" s="57">
        <v>2428350</v>
      </c>
      <c r="L443" s="57">
        <v>3468600</v>
      </c>
      <c r="M443" s="57">
        <v>1779960</v>
      </c>
      <c r="N443" s="57">
        <v>3254380</v>
      </c>
      <c r="O443" s="57">
        <v>5246340</v>
      </c>
      <c r="P443" s="57">
        <v>3093320</v>
      </c>
      <c r="Q443" s="57">
        <v>7837500</v>
      </c>
      <c r="R443" s="57">
        <v>5534790</v>
      </c>
      <c r="S443" s="57">
        <v>9530950</v>
      </c>
      <c r="T443" s="57">
        <v>17002400</v>
      </c>
    </row>
    <row r="444" spans="1:20" hidden="1" x14ac:dyDescent="0.15">
      <c r="A444" s="53" t="s">
        <v>548</v>
      </c>
      <c r="C444" s="48"/>
      <c r="D444" s="46" t="s">
        <v>235</v>
      </c>
      <c r="E444" s="72">
        <v>29330920</v>
      </c>
      <c r="F444" s="72">
        <v>28805140</v>
      </c>
      <c r="G444" s="72">
        <v>27726070</v>
      </c>
      <c r="H444" s="72">
        <v>26247080</v>
      </c>
      <c r="I444" s="72">
        <v>23284540</v>
      </c>
      <c r="J444" s="72">
        <v>23833630</v>
      </c>
      <c r="K444" s="72">
        <v>23096330</v>
      </c>
      <c r="L444" s="72">
        <v>27158980</v>
      </c>
      <c r="M444" s="72">
        <v>22809590</v>
      </c>
      <c r="N444" s="72">
        <v>23040450</v>
      </c>
      <c r="O444" s="72">
        <v>26647890</v>
      </c>
      <c r="P444" s="72">
        <v>23247750</v>
      </c>
      <c r="Q444" s="72">
        <v>28917590</v>
      </c>
      <c r="R444" s="72">
        <v>24985120</v>
      </c>
      <c r="S444" s="72">
        <v>29112790</v>
      </c>
      <c r="T444" s="72">
        <v>35462290</v>
      </c>
    </row>
    <row r="445" spans="1:20" hidden="1" x14ac:dyDescent="0.15">
      <c r="A445" s="53" t="s">
        <v>548</v>
      </c>
      <c r="C445" s="46" t="s">
        <v>89</v>
      </c>
      <c r="D445" s="47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 spans="1:20" hidden="1" x14ac:dyDescent="0.15">
      <c r="A446" s="53" t="s">
        <v>548</v>
      </c>
      <c r="C446" s="48"/>
      <c r="D446" s="46" t="s">
        <v>322</v>
      </c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 spans="1:20" hidden="1" x14ac:dyDescent="0.15">
      <c r="A447" s="53" t="s">
        <v>548</v>
      </c>
      <c r="C447" s="48"/>
      <c r="D447" s="49" t="s">
        <v>140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</row>
    <row r="448" spans="1:20" hidden="1" x14ac:dyDescent="0.15">
      <c r="A448" s="53" t="s">
        <v>548</v>
      </c>
      <c r="C448" s="48"/>
      <c r="D448" s="49" t="s">
        <v>139</v>
      </c>
      <c r="E448" s="73">
        <v>212.73746027126722</v>
      </c>
      <c r="F448" s="73">
        <v>172.44159050508654</v>
      </c>
      <c r="G448" s="73">
        <v>157.80613198769095</v>
      </c>
      <c r="H448" s="73">
        <v>125.64016098313529</v>
      </c>
      <c r="I448" s="73">
        <v>98.195222059922656</v>
      </c>
      <c r="J448" s="73">
        <v>95.700207986203921</v>
      </c>
      <c r="K448" s="73">
        <v>56.444701014974406</v>
      </c>
      <c r="L448" s="73">
        <v>110.94554923772215</v>
      </c>
      <c r="M448" s="73">
        <v>61.435160937798877</v>
      </c>
      <c r="N448" s="73">
        <v>42.951720171552999</v>
      </c>
      <c r="O448" s="73">
        <v>72.199968998527211</v>
      </c>
      <c r="P448" s="73">
        <v>47.11986386985599</v>
      </c>
      <c r="Q448" s="73">
        <v>65.705203627431388</v>
      </c>
      <c r="R448" s="73">
        <v>35.257482775400376</v>
      </c>
      <c r="S448" s="73">
        <v>37.41895036266974</v>
      </c>
      <c r="T448" s="73">
        <v>19.185507545490776</v>
      </c>
    </row>
    <row r="449" spans="1:20" hidden="1" x14ac:dyDescent="0.15">
      <c r="A449" s="53" t="s">
        <v>548</v>
      </c>
      <c r="C449" s="48"/>
      <c r="D449" s="49" t="s">
        <v>141</v>
      </c>
      <c r="E449" s="73">
        <v>121.6814283475222</v>
      </c>
      <c r="F449" s="73">
        <v>121.6814283475222</v>
      </c>
      <c r="G449" s="73">
        <v>121.6814283475222</v>
      </c>
      <c r="H449" s="73">
        <v>121.6814283475222</v>
      </c>
      <c r="I449" s="73">
        <v>121.6814283475222</v>
      </c>
      <c r="J449" s="73">
        <v>121.6814283475222</v>
      </c>
      <c r="K449" s="73">
        <v>121.6814283475222</v>
      </c>
      <c r="L449" s="73">
        <v>121.6814283475222</v>
      </c>
      <c r="M449" s="73">
        <v>121.6814283475222</v>
      </c>
      <c r="N449" s="73">
        <v>121.6814283475222</v>
      </c>
      <c r="O449" s="73">
        <v>121.6814283475222</v>
      </c>
      <c r="P449" s="73">
        <v>121.6814283475222</v>
      </c>
      <c r="Q449" s="73">
        <v>121.6814283475222</v>
      </c>
      <c r="R449" s="73">
        <v>121.6814283475222</v>
      </c>
      <c r="S449" s="73">
        <v>121.6814283475222</v>
      </c>
      <c r="T449" s="73">
        <v>121.6814283475222</v>
      </c>
    </row>
    <row r="450" spans="1:20" hidden="1" x14ac:dyDescent="0.15">
      <c r="A450" s="53" t="s">
        <v>548</v>
      </c>
      <c r="C450" s="48"/>
      <c r="D450" s="49" t="s">
        <v>147</v>
      </c>
      <c r="E450" s="73">
        <v>17.414364908059909</v>
      </c>
      <c r="F450" s="73">
        <v>17.407672389561572</v>
      </c>
      <c r="G450" s="73">
        <v>17.404434074159152</v>
      </c>
      <c r="H450" s="73">
        <v>17.401627534143721</v>
      </c>
      <c r="I450" s="73">
        <v>17.38845838484054</v>
      </c>
      <c r="J450" s="73">
        <v>17.384356518664141</v>
      </c>
      <c r="K450" s="73">
        <v>17.393639689484413</v>
      </c>
      <c r="L450" s="73">
        <v>17.38306119250317</v>
      </c>
      <c r="M450" s="73">
        <v>17.389753711001507</v>
      </c>
      <c r="N450" s="73">
        <v>17.355211680042348</v>
      </c>
      <c r="O450" s="73">
        <v>17.385867732518602</v>
      </c>
      <c r="P450" s="73">
        <v>17.375721010924352</v>
      </c>
      <c r="Q450" s="73">
        <v>17.374425684763381</v>
      </c>
      <c r="R450" s="73">
        <v>17.370539706280475</v>
      </c>
      <c r="S450" s="73">
        <v>17.360608872379718</v>
      </c>
      <c r="T450" s="73">
        <v>17.254392127180306</v>
      </c>
    </row>
    <row r="451" spans="1:20" hidden="1" x14ac:dyDescent="0.15">
      <c r="A451" s="53" t="s">
        <v>548</v>
      </c>
      <c r="C451" s="48"/>
      <c r="D451" s="49" t="s">
        <v>142</v>
      </c>
      <c r="E451" s="73">
        <v>180.99981045060511</v>
      </c>
      <c r="F451" s="73">
        <v>180.99981045060511</v>
      </c>
      <c r="G451" s="73">
        <v>180.99981045060511</v>
      </c>
      <c r="H451" s="73">
        <v>180.99981045060511</v>
      </c>
      <c r="I451" s="73">
        <v>180.99981045060511</v>
      </c>
      <c r="J451" s="73">
        <v>180.99981045060511</v>
      </c>
      <c r="K451" s="73">
        <v>180.99981045060511</v>
      </c>
      <c r="L451" s="73">
        <v>180.99981045060511</v>
      </c>
      <c r="M451" s="73">
        <v>180.99981045060511</v>
      </c>
      <c r="N451" s="73">
        <v>180.99981045060511</v>
      </c>
      <c r="O451" s="73">
        <v>180.99981045060511</v>
      </c>
      <c r="P451" s="73">
        <v>180.99981045060511</v>
      </c>
      <c r="Q451" s="73">
        <v>180.99981045060511</v>
      </c>
      <c r="R451" s="73">
        <v>180.99981045060511</v>
      </c>
      <c r="S451" s="73">
        <v>180.99981045060511</v>
      </c>
      <c r="T451" s="73">
        <v>180.99981045060511</v>
      </c>
    </row>
    <row r="452" spans="1:20" hidden="1" x14ac:dyDescent="0.15">
      <c r="A452" s="53" t="s">
        <v>548</v>
      </c>
      <c r="C452" s="48"/>
      <c r="D452" s="49" t="s">
        <v>148</v>
      </c>
      <c r="E452" s="73">
        <v>40.912445018801662</v>
      </c>
      <c r="F452" s="73">
        <v>40.912445018801662</v>
      </c>
      <c r="G452" s="73">
        <v>40.912445018801662</v>
      </c>
      <c r="H452" s="73">
        <v>40.912445018801662</v>
      </c>
      <c r="I452" s="73">
        <v>40.912445018801662</v>
      </c>
      <c r="J452" s="73">
        <v>40.912445018801662</v>
      </c>
      <c r="K452" s="73">
        <v>40.912445018801662</v>
      </c>
      <c r="L452" s="73">
        <v>40.912445018801662</v>
      </c>
      <c r="M452" s="73">
        <v>40.912445018801662</v>
      </c>
      <c r="N452" s="73">
        <v>40.912445018801662</v>
      </c>
      <c r="O452" s="73">
        <v>40.912445018801662</v>
      </c>
      <c r="P452" s="73">
        <v>40.912445018801662</v>
      </c>
      <c r="Q452" s="73">
        <v>40.912445018801662</v>
      </c>
      <c r="R452" s="73">
        <v>40.912445018801662</v>
      </c>
      <c r="S452" s="73">
        <v>40.912445018801662</v>
      </c>
      <c r="T452" s="73">
        <v>40.912445018801662</v>
      </c>
    </row>
    <row r="453" spans="1:20" hidden="1" x14ac:dyDescent="0.15">
      <c r="A453" s="53" t="s">
        <v>548</v>
      </c>
      <c r="C453" s="48"/>
      <c r="D453" s="49" t="s">
        <v>143</v>
      </c>
      <c r="E453" s="73">
        <v>14.491677313528085</v>
      </c>
      <c r="F453" s="73">
        <v>13.40122857368614</v>
      </c>
      <c r="G453" s="73">
        <v>16.531384241666412</v>
      </c>
      <c r="H453" s="73">
        <v>11.891094157690416</v>
      </c>
      <c r="I453" s="73">
        <v>10.828926705696285</v>
      </c>
      <c r="J453" s="73">
        <v>14.167629885592477</v>
      </c>
      <c r="K453" s="73">
        <v>11.445717846010764</v>
      </c>
      <c r="L453" s="73">
        <v>12.136342577500445</v>
      </c>
      <c r="M453" s="73">
        <v>15.043054482713657</v>
      </c>
      <c r="N453" s="73">
        <v>11.166575058322062</v>
      </c>
      <c r="O453" s="73">
        <v>12.203267762483815</v>
      </c>
      <c r="P453" s="73">
        <v>13.931016973522238</v>
      </c>
      <c r="Q453" s="73">
        <v>12.81897946433082</v>
      </c>
      <c r="R453" s="73">
        <v>13.281195016103064</v>
      </c>
      <c r="S453" s="73">
        <v>13.789178758896194</v>
      </c>
      <c r="T453" s="73">
        <v>12.574810482988266</v>
      </c>
    </row>
    <row r="454" spans="1:20" hidden="1" x14ac:dyDescent="0.15">
      <c r="A454" s="53" t="s">
        <v>548</v>
      </c>
      <c r="C454" s="48"/>
      <c r="D454" s="49" t="s">
        <v>149</v>
      </c>
      <c r="E454" s="73">
        <v>22.11920541239083</v>
      </c>
      <c r="F454" s="73">
        <v>20.000699476126925</v>
      </c>
      <c r="G454" s="73">
        <v>19.714000619165905</v>
      </c>
      <c r="H454" s="73">
        <v>16.365798380755944</v>
      </c>
      <c r="I454" s="73">
        <v>12.740828119285723</v>
      </c>
      <c r="J454" s="73">
        <v>13.513490174303406</v>
      </c>
      <c r="K454" s="73">
        <v>9.4703454505338698</v>
      </c>
      <c r="L454" s="73">
        <v>16.175601322787077</v>
      </c>
      <c r="M454" s="73">
        <v>9.5407248386131549</v>
      </c>
      <c r="N454" s="73">
        <v>6.7782259126544302</v>
      </c>
      <c r="O454" s="73">
        <v>9.6473733591995572</v>
      </c>
      <c r="P454" s="73">
        <v>7.6495486435992106</v>
      </c>
      <c r="Q454" s="73">
        <v>9.0323093204330362</v>
      </c>
      <c r="R454" s="73">
        <v>6.1402777783774658</v>
      </c>
      <c r="S454" s="73">
        <v>6.3596196749681244</v>
      </c>
      <c r="T454" s="73">
        <v>3.5487619056665771</v>
      </c>
    </row>
    <row r="455" spans="1:20" hidden="1" x14ac:dyDescent="0.15">
      <c r="A455" s="53" t="s">
        <v>548</v>
      </c>
      <c r="C455" s="48"/>
      <c r="D455" s="49" t="s">
        <v>150</v>
      </c>
      <c r="E455" s="73">
        <v>17.348303273850519</v>
      </c>
      <c r="F455" s="73">
        <v>15.314641201130044</v>
      </c>
      <c r="G455" s="73">
        <v>15.940067849184313</v>
      </c>
      <c r="H455" s="73">
        <v>12.321358330825438</v>
      </c>
      <c r="I455" s="73">
        <v>10.508765256243581</v>
      </c>
      <c r="J455" s="73">
        <v>10.885921056778896</v>
      </c>
      <c r="K455" s="73">
        <v>7.8483812093078686</v>
      </c>
      <c r="L455" s="73">
        <v>11.212127361649452</v>
      </c>
      <c r="M455" s="73">
        <v>7.0016696754214891</v>
      </c>
      <c r="N455" s="73">
        <v>5.3117008107446448</v>
      </c>
      <c r="O455" s="73">
        <v>7.0033967769694465</v>
      </c>
      <c r="P455" s="73">
        <v>5.4397222129870269</v>
      </c>
      <c r="Q455" s="73">
        <v>6.568598962271035</v>
      </c>
      <c r="R455" s="73">
        <v>4.2657249357626172</v>
      </c>
      <c r="S455" s="73">
        <v>4.2260016001595844</v>
      </c>
      <c r="T455" s="73">
        <v>2.3693674361047989</v>
      </c>
    </row>
    <row r="456" spans="1:20" hidden="1" x14ac:dyDescent="0.15">
      <c r="A456" s="53" t="s">
        <v>548</v>
      </c>
      <c r="C456" s="48"/>
      <c r="D456" s="49" t="s">
        <v>151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</row>
    <row r="457" spans="1:20" hidden="1" x14ac:dyDescent="0.15">
      <c r="A457" s="53" t="s">
        <v>548</v>
      </c>
      <c r="C457" s="48"/>
      <c r="D457" s="49" t="s">
        <v>152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</row>
    <row r="458" spans="1:20" hidden="1" x14ac:dyDescent="0.15">
      <c r="A458" s="53" t="s">
        <v>548</v>
      </c>
      <c r="C458" s="48"/>
      <c r="D458" s="49" t="s">
        <v>153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</row>
    <row r="459" spans="1:20" hidden="1" x14ac:dyDescent="0.15">
      <c r="A459" s="53" t="s">
        <v>548</v>
      </c>
      <c r="C459" s="48"/>
      <c r="D459" s="49" t="s">
        <v>144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</row>
    <row r="460" spans="1:20" hidden="1" x14ac:dyDescent="0.15">
      <c r="A460" s="53" t="s">
        <v>548</v>
      </c>
      <c r="C460" s="48"/>
      <c r="D460" s="49" t="s">
        <v>154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</row>
    <row r="461" spans="1:20" hidden="1" x14ac:dyDescent="0.15">
      <c r="A461" s="53" t="s">
        <v>548</v>
      </c>
      <c r="C461" s="48"/>
      <c r="D461" s="49" t="s">
        <v>88</v>
      </c>
      <c r="E461" s="73">
        <v>627.70447910833207</v>
      </c>
      <c r="F461" s="73">
        <v>582.15951596252023</v>
      </c>
      <c r="G461" s="73">
        <v>570.98927081340878</v>
      </c>
      <c r="H461" s="73">
        <v>527.21372320347984</v>
      </c>
      <c r="I461" s="73">
        <v>493.2558843429178</v>
      </c>
      <c r="J461" s="73">
        <v>495.24507355077833</v>
      </c>
      <c r="K461" s="73">
        <v>446.19646902724031</v>
      </c>
      <c r="L461" s="73">
        <v>511.44614962139781</v>
      </c>
      <c r="M461" s="73">
        <v>454.00383157478416</v>
      </c>
      <c r="N461" s="73">
        <v>427.15690156255198</v>
      </c>
      <c r="O461" s="73">
        <v>462.03334255893412</v>
      </c>
      <c r="P461" s="73">
        <v>435.10934064012429</v>
      </c>
      <c r="Q461" s="73">
        <v>455.09320087615862</v>
      </c>
      <c r="R461" s="73">
        <v>419.90868814115947</v>
      </c>
      <c r="S461" s="73">
        <v>422.74804308600233</v>
      </c>
      <c r="T461" s="73">
        <v>398.52609153897271</v>
      </c>
    </row>
    <row r="462" spans="1:20" hidden="1" x14ac:dyDescent="0.15">
      <c r="A462" s="53" t="s">
        <v>548</v>
      </c>
      <c r="C462" s="48"/>
      <c r="D462" s="46" t="s">
        <v>323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</row>
    <row r="463" spans="1:20" hidden="1" x14ac:dyDescent="0.15">
      <c r="A463" s="53" t="s">
        <v>548</v>
      </c>
      <c r="C463" s="48"/>
      <c r="D463" s="49" t="s">
        <v>138</v>
      </c>
      <c r="E463" s="73">
        <v>2.7247185795971451</v>
      </c>
      <c r="F463" s="73">
        <v>36.187311071282231</v>
      </c>
      <c r="G463" s="73">
        <v>24.484686870012727</v>
      </c>
      <c r="H463" s="73">
        <v>35.201351975091747</v>
      </c>
      <c r="I463" s="73">
        <v>5.3367437831900348</v>
      </c>
      <c r="J463" s="73">
        <v>15.688126910875948</v>
      </c>
      <c r="K463" s="73">
        <v>47.728667165511169</v>
      </c>
      <c r="L463" s="73">
        <v>70.100245291597346</v>
      </c>
      <c r="M463" s="73">
        <v>33.750154899420082</v>
      </c>
      <c r="N463" s="73">
        <v>65.185561949189534</v>
      </c>
      <c r="O463" s="73">
        <v>107.99155792763359</v>
      </c>
      <c r="P463" s="73">
        <v>61.535980490660918</v>
      </c>
      <c r="Q463" s="73">
        <v>163.50988484982204</v>
      </c>
      <c r="R463" s="73">
        <v>113.72056964990357</v>
      </c>
      <c r="S463" s="73">
        <v>199.37422793163614</v>
      </c>
      <c r="T463" s="73">
        <v>359.83361967237755</v>
      </c>
    </row>
    <row r="464" spans="1:20" hidden="1" x14ac:dyDescent="0.15">
      <c r="A464" s="53" t="s">
        <v>548</v>
      </c>
      <c r="C464" s="48"/>
      <c r="D464" s="49" t="s">
        <v>155</v>
      </c>
      <c r="E464" s="73">
        <v>0</v>
      </c>
      <c r="F464" s="73">
        <v>0</v>
      </c>
      <c r="G464" s="73">
        <v>0</v>
      </c>
      <c r="H464" s="73">
        <v>0</v>
      </c>
      <c r="I464" s="73">
        <v>0</v>
      </c>
      <c r="J464" s="73">
        <v>0</v>
      </c>
      <c r="K464" s="73">
        <v>0</v>
      </c>
      <c r="L464" s="73">
        <v>0</v>
      </c>
      <c r="M464" s="73">
        <v>0</v>
      </c>
      <c r="N464" s="73">
        <v>0</v>
      </c>
      <c r="O464" s="73">
        <v>0</v>
      </c>
      <c r="P464" s="73">
        <v>0</v>
      </c>
      <c r="Q464" s="73">
        <v>0</v>
      </c>
      <c r="R464" s="73">
        <v>0</v>
      </c>
      <c r="S464" s="73">
        <v>0</v>
      </c>
      <c r="T464" s="73">
        <v>0</v>
      </c>
    </row>
    <row r="465" spans="1:20" hidden="1" x14ac:dyDescent="0.15">
      <c r="A465" s="53" t="s">
        <v>548</v>
      </c>
      <c r="C465" s="48"/>
      <c r="D465" s="49" t="s">
        <v>156</v>
      </c>
      <c r="E465" s="73">
        <v>0</v>
      </c>
      <c r="F465" s="73">
        <v>0</v>
      </c>
      <c r="G465" s="73">
        <v>0</v>
      </c>
      <c r="H465" s="73">
        <v>0</v>
      </c>
      <c r="I465" s="73">
        <v>0</v>
      </c>
      <c r="J465" s="73">
        <v>0</v>
      </c>
      <c r="K465" s="73">
        <v>0</v>
      </c>
      <c r="L465" s="73">
        <v>0</v>
      </c>
      <c r="M465" s="73">
        <v>0</v>
      </c>
      <c r="N465" s="73">
        <v>0</v>
      </c>
      <c r="O465" s="73">
        <v>0</v>
      </c>
      <c r="P465" s="73">
        <v>0</v>
      </c>
      <c r="Q465" s="73">
        <v>0</v>
      </c>
      <c r="R465" s="73">
        <v>0</v>
      </c>
      <c r="S465" s="73">
        <v>0</v>
      </c>
      <c r="T465" s="73">
        <v>0</v>
      </c>
    </row>
    <row r="466" spans="1:20" hidden="1" x14ac:dyDescent="0.15">
      <c r="A466" s="53" t="s">
        <v>548</v>
      </c>
      <c r="C466" s="48"/>
      <c r="D466" s="49" t="s">
        <v>157</v>
      </c>
      <c r="E466" s="73">
        <v>0</v>
      </c>
      <c r="F466" s="73">
        <v>0</v>
      </c>
      <c r="G466" s="73">
        <v>0</v>
      </c>
      <c r="H466" s="73">
        <v>0</v>
      </c>
      <c r="I466" s="73">
        <v>0</v>
      </c>
      <c r="J466" s="73">
        <v>0</v>
      </c>
      <c r="K466" s="73">
        <v>0</v>
      </c>
      <c r="L466" s="73">
        <v>0</v>
      </c>
      <c r="M466" s="73">
        <v>0</v>
      </c>
      <c r="N466" s="73">
        <v>0</v>
      </c>
      <c r="O466" s="73">
        <v>0</v>
      </c>
      <c r="P466" s="73">
        <v>0</v>
      </c>
      <c r="Q466" s="73">
        <v>0</v>
      </c>
      <c r="R466" s="73">
        <v>0</v>
      </c>
      <c r="S466" s="73">
        <v>0</v>
      </c>
      <c r="T466" s="73">
        <v>0</v>
      </c>
    </row>
    <row r="467" spans="1:20" hidden="1" x14ac:dyDescent="0.15">
      <c r="A467" s="53" t="s">
        <v>548</v>
      </c>
      <c r="C467" s="48"/>
      <c r="D467" s="49" t="s">
        <v>145</v>
      </c>
      <c r="E467" s="73">
        <v>0</v>
      </c>
      <c r="F467" s="73">
        <v>0</v>
      </c>
      <c r="G467" s="73">
        <v>0</v>
      </c>
      <c r="H467" s="73">
        <v>0</v>
      </c>
      <c r="I467" s="73">
        <v>0</v>
      </c>
      <c r="J467" s="73">
        <v>0</v>
      </c>
      <c r="K467" s="73">
        <v>0</v>
      </c>
      <c r="L467" s="73">
        <v>0</v>
      </c>
      <c r="M467" s="73">
        <v>0</v>
      </c>
      <c r="N467" s="73">
        <v>0</v>
      </c>
      <c r="O467" s="73">
        <v>0</v>
      </c>
      <c r="P467" s="73">
        <v>0</v>
      </c>
      <c r="Q467" s="73">
        <v>0</v>
      </c>
      <c r="R467" s="73">
        <v>0</v>
      </c>
      <c r="S467" s="73">
        <v>0</v>
      </c>
      <c r="T467" s="73">
        <v>0</v>
      </c>
    </row>
    <row r="468" spans="1:20" hidden="1" x14ac:dyDescent="0.15">
      <c r="A468" s="53" t="s">
        <v>548</v>
      </c>
      <c r="C468" s="48"/>
      <c r="D468" s="49" t="s">
        <v>158</v>
      </c>
      <c r="E468" s="73">
        <v>0</v>
      </c>
      <c r="F468" s="73">
        <v>0</v>
      </c>
      <c r="G468" s="73">
        <v>0</v>
      </c>
      <c r="H468" s="73">
        <v>0</v>
      </c>
      <c r="I468" s="73">
        <v>0</v>
      </c>
      <c r="J468" s="73">
        <v>0</v>
      </c>
      <c r="K468" s="73">
        <v>0</v>
      </c>
      <c r="L468" s="73">
        <v>0</v>
      </c>
      <c r="M468" s="73">
        <v>0</v>
      </c>
      <c r="N468" s="73">
        <v>0</v>
      </c>
      <c r="O468" s="73">
        <v>0</v>
      </c>
      <c r="P468" s="73">
        <v>0</v>
      </c>
      <c r="Q468" s="73">
        <v>0</v>
      </c>
      <c r="R468" s="73">
        <v>0</v>
      </c>
      <c r="S468" s="73">
        <v>0</v>
      </c>
      <c r="T468" s="73">
        <v>0</v>
      </c>
    </row>
    <row r="469" spans="1:20" hidden="1" x14ac:dyDescent="0.15">
      <c r="A469" s="53" t="s">
        <v>548</v>
      </c>
      <c r="C469" s="48"/>
      <c r="D469" s="49" t="s">
        <v>159</v>
      </c>
      <c r="E469" s="73">
        <v>0</v>
      </c>
      <c r="F469" s="73">
        <v>0</v>
      </c>
      <c r="G469" s="73">
        <v>0</v>
      </c>
      <c r="H469" s="73">
        <v>0</v>
      </c>
      <c r="I469" s="73">
        <v>0</v>
      </c>
      <c r="J469" s="73">
        <v>0</v>
      </c>
      <c r="K469" s="73">
        <v>0</v>
      </c>
      <c r="L469" s="73">
        <v>0</v>
      </c>
      <c r="M469" s="73">
        <v>0</v>
      </c>
      <c r="N469" s="73">
        <v>0</v>
      </c>
      <c r="O469" s="73">
        <v>0</v>
      </c>
      <c r="P469" s="73">
        <v>0</v>
      </c>
      <c r="Q469" s="73">
        <v>0</v>
      </c>
      <c r="R469" s="73">
        <v>0</v>
      </c>
      <c r="S469" s="73">
        <v>0</v>
      </c>
      <c r="T469" s="73">
        <v>0</v>
      </c>
    </row>
    <row r="470" spans="1:20" hidden="1" x14ac:dyDescent="0.15">
      <c r="A470" s="53" t="s">
        <v>548</v>
      </c>
      <c r="C470" s="48"/>
      <c r="D470" s="49" t="s">
        <v>160</v>
      </c>
      <c r="E470" s="73">
        <v>0</v>
      </c>
      <c r="F470" s="73">
        <v>0</v>
      </c>
      <c r="G470" s="73">
        <v>0</v>
      </c>
      <c r="H470" s="73">
        <v>0</v>
      </c>
      <c r="I470" s="73">
        <v>0</v>
      </c>
      <c r="J470" s="73">
        <v>0</v>
      </c>
      <c r="K470" s="73">
        <v>0</v>
      </c>
      <c r="L470" s="73">
        <v>0</v>
      </c>
      <c r="M470" s="73">
        <v>0</v>
      </c>
      <c r="N470" s="73">
        <v>0</v>
      </c>
      <c r="O470" s="73">
        <v>0</v>
      </c>
      <c r="P470" s="73">
        <v>0</v>
      </c>
      <c r="Q470" s="73">
        <v>0</v>
      </c>
      <c r="R470" s="73">
        <v>0</v>
      </c>
      <c r="S470" s="73">
        <v>0</v>
      </c>
      <c r="T470" s="73">
        <v>0</v>
      </c>
    </row>
    <row r="471" spans="1:20" hidden="1" x14ac:dyDescent="0.15">
      <c r="A471" s="53" t="s">
        <v>548</v>
      </c>
      <c r="C471" s="48"/>
      <c r="D471" s="49" t="s">
        <v>161</v>
      </c>
      <c r="E471" s="73">
        <v>0</v>
      </c>
      <c r="F471" s="73">
        <v>0</v>
      </c>
      <c r="G471" s="73">
        <v>0</v>
      </c>
      <c r="H471" s="73">
        <v>0</v>
      </c>
      <c r="I471" s="73">
        <v>0</v>
      </c>
      <c r="J471" s="73">
        <v>0</v>
      </c>
      <c r="K471" s="73">
        <v>0</v>
      </c>
      <c r="L471" s="73">
        <v>0</v>
      </c>
      <c r="M471" s="73">
        <v>0</v>
      </c>
      <c r="N471" s="73">
        <v>0</v>
      </c>
      <c r="O471" s="73">
        <v>0</v>
      </c>
      <c r="P471" s="73">
        <v>0</v>
      </c>
      <c r="Q471" s="73">
        <v>0</v>
      </c>
      <c r="R471" s="73">
        <v>0</v>
      </c>
      <c r="S471" s="73">
        <v>0</v>
      </c>
      <c r="T471" s="73">
        <v>0</v>
      </c>
    </row>
    <row r="472" spans="1:20" hidden="1" x14ac:dyDescent="0.15">
      <c r="A472" s="53" t="s">
        <v>548</v>
      </c>
      <c r="C472" s="48"/>
      <c r="D472" s="49" t="s">
        <v>162</v>
      </c>
      <c r="E472" s="73">
        <v>0</v>
      </c>
      <c r="F472" s="73">
        <v>0</v>
      </c>
      <c r="G472" s="73">
        <v>0</v>
      </c>
      <c r="H472" s="73">
        <v>0</v>
      </c>
      <c r="I472" s="73">
        <v>0</v>
      </c>
      <c r="J472" s="73">
        <v>0</v>
      </c>
      <c r="K472" s="73">
        <v>0</v>
      </c>
      <c r="L472" s="73">
        <v>0</v>
      </c>
      <c r="M472" s="73">
        <v>0</v>
      </c>
      <c r="N472" s="73">
        <v>0</v>
      </c>
      <c r="O472" s="73">
        <v>0</v>
      </c>
      <c r="P472" s="73">
        <v>0</v>
      </c>
      <c r="Q472" s="73">
        <v>0</v>
      </c>
      <c r="R472" s="73">
        <v>0</v>
      </c>
      <c r="S472" s="73">
        <v>0</v>
      </c>
      <c r="T472" s="73">
        <v>0</v>
      </c>
    </row>
    <row r="473" spans="1:20" hidden="1" x14ac:dyDescent="0.15">
      <c r="A473" s="53" t="s">
        <v>548</v>
      </c>
      <c r="C473" s="48"/>
      <c r="D473" s="49" t="s">
        <v>163</v>
      </c>
      <c r="E473" s="73">
        <v>0</v>
      </c>
      <c r="F473" s="73">
        <v>0</v>
      </c>
      <c r="G473" s="73">
        <v>0</v>
      </c>
      <c r="H473" s="73">
        <v>0</v>
      </c>
      <c r="I473" s="73">
        <v>0</v>
      </c>
      <c r="J473" s="73">
        <v>0</v>
      </c>
      <c r="K473" s="73">
        <v>0</v>
      </c>
      <c r="L473" s="73">
        <v>0</v>
      </c>
      <c r="M473" s="73">
        <v>0</v>
      </c>
      <c r="N473" s="73">
        <v>0</v>
      </c>
      <c r="O473" s="73">
        <v>0</v>
      </c>
      <c r="P473" s="73">
        <v>0</v>
      </c>
      <c r="Q473" s="73">
        <v>0</v>
      </c>
      <c r="R473" s="73">
        <v>0</v>
      </c>
      <c r="S473" s="73">
        <v>0</v>
      </c>
      <c r="T473" s="73">
        <v>0</v>
      </c>
    </row>
    <row r="474" spans="1:20" hidden="1" x14ac:dyDescent="0.15">
      <c r="A474" s="53" t="s">
        <v>548</v>
      </c>
      <c r="C474" s="48"/>
      <c r="D474" s="49" t="s">
        <v>146</v>
      </c>
      <c r="E474" s="73">
        <v>2.7892689999520726</v>
      </c>
      <c r="F474" s="73">
        <v>3.5206965055122605</v>
      </c>
      <c r="G474" s="73">
        <v>3.0977725139560599</v>
      </c>
      <c r="H474" s="73">
        <v>4.2270810386270581</v>
      </c>
      <c r="I474" s="73">
        <v>4.0919353424993492</v>
      </c>
      <c r="J474" s="73">
        <v>3.6055403690556944</v>
      </c>
      <c r="K474" s="73">
        <v>4.6964208842846284</v>
      </c>
      <c r="L474" s="73">
        <v>4.7825600739890302</v>
      </c>
      <c r="M474" s="73">
        <v>4.6769909918701016</v>
      </c>
      <c r="N474" s="73">
        <v>5.0727131340459648</v>
      </c>
      <c r="O474" s="73">
        <v>5.2702503735936537</v>
      </c>
      <c r="P474" s="73">
        <v>5.2449915134547691</v>
      </c>
      <c r="Q474" s="73">
        <v>5.6920949266823806</v>
      </c>
      <c r="R474" s="73">
        <v>5.7687350578730143</v>
      </c>
      <c r="S474" s="73">
        <v>6.3872532997354519</v>
      </c>
      <c r="T474" s="73">
        <v>7.2272723151234946</v>
      </c>
    </row>
    <row r="475" spans="1:20" hidden="1" x14ac:dyDescent="0.15">
      <c r="A475" s="53" t="s">
        <v>548</v>
      </c>
      <c r="C475" s="48"/>
      <c r="D475" s="49" t="s">
        <v>164</v>
      </c>
      <c r="E475" s="73">
        <v>0</v>
      </c>
      <c r="F475" s="73">
        <v>0</v>
      </c>
      <c r="G475" s="73">
        <v>0</v>
      </c>
      <c r="H475" s="73">
        <v>0</v>
      </c>
      <c r="I475" s="73">
        <v>0</v>
      </c>
      <c r="J475" s="73">
        <v>0</v>
      </c>
      <c r="K475" s="73">
        <v>0</v>
      </c>
      <c r="L475" s="73">
        <v>0</v>
      </c>
      <c r="M475" s="73">
        <v>0</v>
      </c>
      <c r="N475" s="73">
        <v>0</v>
      </c>
      <c r="O475" s="73">
        <v>0</v>
      </c>
      <c r="P475" s="73">
        <v>0</v>
      </c>
      <c r="Q475" s="73">
        <v>0</v>
      </c>
      <c r="R475" s="73">
        <v>0</v>
      </c>
      <c r="S475" s="73">
        <v>0</v>
      </c>
      <c r="T475" s="73">
        <v>0</v>
      </c>
    </row>
    <row r="476" spans="1:20" hidden="1" x14ac:dyDescent="0.15">
      <c r="A476" s="53" t="s">
        <v>548</v>
      </c>
      <c r="C476" s="48"/>
      <c r="D476" s="49" t="s">
        <v>165</v>
      </c>
      <c r="E476" s="73">
        <v>0</v>
      </c>
      <c r="F476" s="73">
        <v>0</v>
      </c>
      <c r="G476" s="73">
        <v>0</v>
      </c>
      <c r="H476" s="73">
        <v>0</v>
      </c>
      <c r="I476" s="73">
        <v>0</v>
      </c>
      <c r="J476" s="73">
        <v>0</v>
      </c>
      <c r="K476" s="73">
        <v>0</v>
      </c>
      <c r="L476" s="73">
        <v>0</v>
      </c>
      <c r="M476" s="73">
        <v>0</v>
      </c>
      <c r="N476" s="73">
        <v>0</v>
      </c>
      <c r="O476" s="73">
        <v>0</v>
      </c>
      <c r="P476" s="73">
        <v>0</v>
      </c>
      <c r="Q476" s="73">
        <v>0</v>
      </c>
      <c r="R476" s="73">
        <v>0</v>
      </c>
      <c r="S476" s="73">
        <v>0</v>
      </c>
      <c r="T476" s="73">
        <v>0</v>
      </c>
    </row>
    <row r="477" spans="1:20" hidden="1" x14ac:dyDescent="0.15">
      <c r="A477" s="53" t="s">
        <v>548</v>
      </c>
      <c r="C477" s="48"/>
      <c r="D477" s="49" t="s">
        <v>88</v>
      </c>
      <c r="E477" s="73">
        <v>5.5139875795492186</v>
      </c>
      <c r="F477" s="73">
        <v>39.708007576794493</v>
      </c>
      <c r="G477" s="73">
        <v>27.582459383968786</v>
      </c>
      <c r="H477" s="73">
        <v>39.428433013718802</v>
      </c>
      <c r="I477" s="73">
        <v>9.4286791256893832</v>
      </c>
      <c r="J477" s="73">
        <v>19.293667279931643</v>
      </c>
      <c r="K477" s="73">
        <v>52.425088049795797</v>
      </c>
      <c r="L477" s="73">
        <v>74.882805365586378</v>
      </c>
      <c r="M477" s="73">
        <v>38.427145891290188</v>
      </c>
      <c r="N477" s="73">
        <v>70.258059195542003</v>
      </c>
      <c r="O477" s="73">
        <v>113.26202418892073</v>
      </c>
      <c r="P477" s="73">
        <v>66.780972004115682</v>
      </c>
      <c r="Q477" s="73">
        <v>169.20197977650443</v>
      </c>
      <c r="R477" s="73">
        <v>119.48930470777658</v>
      </c>
      <c r="S477" s="73">
        <v>205.76148123137159</v>
      </c>
      <c r="T477" s="73">
        <v>367.06089198750101</v>
      </c>
    </row>
    <row r="478" spans="1:20" hidden="1" x14ac:dyDescent="0.15">
      <c r="A478" s="53" t="s">
        <v>548</v>
      </c>
      <c r="C478" s="48"/>
      <c r="D478" s="46" t="s">
        <v>326</v>
      </c>
      <c r="E478" s="73">
        <v>633.21846668788123</v>
      </c>
      <c r="F478" s="73">
        <v>621.86752353931467</v>
      </c>
      <c r="G478" s="73">
        <v>598.57173019737752</v>
      </c>
      <c r="H478" s="73">
        <v>566.64215621719859</v>
      </c>
      <c r="I478" s="73">
        <v>502.68456346860717</v>
      </c>
      <c r="J478" s="73">
        <v>514.53874083070991</v>
      </c>
      <c r="K478" s="73">
        <v>498.62134118934262</v>
      </c>
      <c r="L478" s="73">
        <v>586.32895498698417</v>
      </c>
      <c r="M478" s="73">
        <v>492.43097746607435</v>
      </c>
      <c r="N478" s="73">
        <v>497.41496075809397</v>
      </c>
      <c r="O478" s="73">
        <v>575.29515086016136</v>
      </c>
      <c r="P478" s="73">
        <v>501.89031264424</v>
      </c>
      <c r="Q478" s="73">
        <v>624.29518065266302</v>
      </c>
      <c r="R478" s="73">
        <v>539.39799284893604</v>
      </c>
      <c r="S478" s="73">
        <v>628.50930842968046</v>
      </c>
      <c r="T478" s="73">
        <v>765.58719941416723</v>
      </c>
    </row>
    <row r="479" spans="1:20" hidden="1" x14ac:dyDescent="0.15">
      <c r="A479" s="53" t="s">
        <v>548</v>
      </c>
      <c r="C479" s="46" t="s">
        <v>238</v>
      </c>
      <c r="D479" s="47"/>
    </row>
    <row r="480" spans="1:20" hidden="1" x14ac:dyDescent="0.15">
      <c r="A480" s="53" t="s">
        <v>548</v>
      </c>
      <c r="C480" s="48"/>
      <c r="D480" s="46" t="s">
        <v>239</v>
      </c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 hidden="1" x14ac:dyDescent="0.15">
      <c r="A481" s="53" t="s">
        <v>548</v>
      </c>
      <c r="C481" s="48"/>
      <c r="D481" s="49" t="s">
        <v>240</v>
      </c>
      <c r="E481" s="61">
        <v>1682.087587</v>
      </c>
      <c r="F481" s="61">
        <v>1653.7837260000001</v>
      </c>
      <c r="G481" s="61">
        <v>1468.7048870000001</v>
      </c>
      <c r="H481" s="61">
        <v>1498.3553400000001</v>
      </c>
      <c r="I481" s="61">
        <v>1411.3738070000002</v>
      </c>
      <c r="J481" s="61">
        <v>1384.0595309999999</v>
      </c>
      <c r="K481" s="61">
        <v>1315.5876210000001</v>
      </c>
      <c r="L481" s="61">
        <v>1451.693303</v>
      </c>
      <c r="M481" s="61">
        <v>1291.5726710000001</v>
      </c>
      <c r="N481" s="61">
        <v>1095.155665</v>
      </c>
      <c r="O481" s="61">
        <v>1063.958623</v>
      </c>
      <c r="P481" s="61">
        <v>1278.377659</v>
      </c>
      <c r="Q481" s="61">
        <v>1064.9825579999999</v>
      </c>
      <c r="R481" s="61">
        <v>1106.3181079999999</v>
      </c>
      <c r="S481" s="61">
        <v>1067.0835430000002</v>
      </c>
      <c r="T481" s="61">
        <v>1115.711247</v>
      </c>
    </row>
    <row r="482" spans="1:20" hidden="1" x14ac:dyDescent="0.15">
      <c r="A482" s="53" t="s">
        <v>548</v>
      </c>
      <c r="C482" s="48"/>
      <c r="D482" s="49" t="s">
        <v>241</v>
      </c>
      <c r="E482" s="61">
        <v>1685.4590840000001</v>
      </c>
      <c r="F482" s="61">
        <v>1615.832639</v>
      </c>
      <c r="G482" s="61">
        <v>1510.041277</v>
      </c>
      <c r="H482" s="61">
        <v>1517.5206440000002</v>
      </c>
      <c r="I482" s="61">
        <v>1410.2510130000001</v>
      </c>
      <c r="J482" s="61">
        <v>1367.3658089999999</v>
      </c>
      <c r="K482" s="61">
        <v>1438.3588089999998</v>
      </c>
      <c r="L482" s="61">
        <v>1395.5116910000002</v>
      </c>
      <c r="M482" s="61">
        <v>1330.3447279999998</v>
      </c>
      <c r="N482" s="61">
        <v>1324.567515</v>
      </c>
      <c r="O482" s="61">
        <v>1063.1928339999999</v>
      </c>
      <c r="P482" s="61">
        <v>1211.889312</v>
      </c>
      <c r="Q482" s="61">
        <v>1051.5836399999998</v>
      </c>
      <c r="R482" s="61">
        <v>1286.197152</v>
      </c>
      <c r="S482" s="61">
        <v>1055.254557</v>
      </c>
      <c r="T482" s="61">
        <v>1104.3853859999999</v>
      </c>
    </row>
    <row r="483" spans="1:20" hidden="1" x14ac:dyDescent="0.15">
      <c r="A483" s="53" t="s">
        <v>548</v>
      </c>
      <c r="C483" s="48"/>
      <c r="D483" s="62" t="s">
        <v>242</v>
      </c>
      <c r="E483" s="61">
        <v>1680.0877520000001</v>
      </c>
      <c r="F483" s="61">
        <v>1651.956619</v>
      </c>
      <c r="G483" s="61">
        <v>1536.2726170000001</v>
      </c>
      <c r="H483" s="61">
        <v>1559.3357590000001</v>
      </c>
      <c r="I483" s="61">
        <v>1411.5467050000002</v>
      </c>
      <c r="J483" s="61">
        <v>1421.1598529999999</v>
      </c>
      <c r="K483" s="61">
        <v>1363.94823</v>
      </c>
      <c r="L483" s="61">
        <v>1592.4937439999999</v>
      </c>
      <c r="M483" s="61">
        <v>1340.4720519999998</v>
      </c>
      <c r="N483" s="61">
        <v>1368.8609839999999</v>
      </c>
      <c r="O483" s="61">
        <v>1454.0518470000002</v>
      </c>
      <c r="P483" s="61">
        <v>1330.2470780000001</v>
      </c>
      <c r="Q483" s="61">
        <v>1392.3169269999999</v>
      </c>
      <c r="R483" s="61">
        <v>1334.886508</v>
      </c>
      <c r="S483" s="61">
        <v>1054.7603779999999</v>
      </c>
      <c r="T483" s="61">
        <v>1102.5672220000001</v>
      </c>
    </row>
    <row r="484" spans="1:20" hidden="1" x14ac:dyDescent="0.15">
      <c r="A484" s="53" t="s">
        <v>548</v>
      </c>
      <c r="C484" s="48"/>
      <c r="D484" s="62" t="s">
        <v>243</v>
      </c>
      <c r="E484" s="61">
        <v>1673.7591990000001</v>
      </c>
      <c r="F484" s="61">
        <v>1647.7653570000002</v>
      </c>
      <c r="G484" s="61">
        <v>1549.6298489999999</v>
      </c>
      <c r="H484" s="61">
        <v>1582.5801540000002</v>
      </c>
      <c r="I484" s="61">
        <v>1454.338906</v>
      </c>
      <c r="J484" s="61">
        <v>1434.806376</v>
      </c>
      <c r="K484" s="61">
        <v>1404.1349660000001</v>
      </c>
      <c r="L484" s="61">
        <v>1580.099277</v>
      </c>
      <c r="M484" s="61">
        <v>1372.8864950000002</v>
      </c>
      <c r="N484" s="61">
        <v>1355.8215109999999</v>
      </c>
      <c r="O484" s="61">
        <v>1540.9472350000001</v>
      </c>
      <c r="P484" s="61">
        <v>1395.5671930000001</v>
      </c>
      <c r="Q484" s="61">
        <v>1462.3118670000001</v>
      </c>
      <c r="R484" s="61">
        <v>1303.4891359999999</v>
      </c>
      <c r="S484" s="61">
        <v>1361.1045369999999</v>
      </c>
      <c r="T484" s="61">
        <v>1049.353621</v>
      </c>
    </row>
    <row r="485" spans="1:20" hidden="1" x14ac:dyDescent="0.15">
      <c r="A485" s="53" t="s">
        <v>548</v>
      </c>
      <c r="C485" s="48"/>
      <c r="D485" s="62" t="s">
        <v>237</v>
      </c>
      <c r="E485" s="61">
        <v>1678.0008160000002</v>
      </c>
      <c r="F485" s="61">
        <v>1647.3812339999999</v>
      </c>
      <c r="G485" s="61">
        <v>1578.53476</v>
      </c>
      <c r="H485" s="61">
        <v>1609.2305660000002</v>
      </c>
      <c r="I485" s="61">
        <v>1487.5633330000001</v>
      </c>
      <c r="J485" s="61">
        <v>1485.2390210000001</v>
      </c>
      <c r="K485" s="61">
        <v>1453.669858</v>
      </c>
      <c r="L485" s="61">
        <v>1622.1005870000001</v>
      </c>
      <c r="M485" s="61">
        <v>1396.0226829999999</v>
      </c>
      <c r="N485" s="61">
        <v>1439.1406640000002</v>
      </c>
      <c r="O485" s="61">
        <v>1579.8769850000001</v>
      </c>
      <c r="P485" s="61">
        <v>1397.7024550000001</v>
      </c>
      <c r="Q485" s="61">
        <v>1584.4362160000001</v>
      </c>
      <c r="R485" s="61">
        <v>1370.3829089999999</v>
      </c>
      <c r="S485" s="61">
        <v>1466.3840360000002</v>
      </c>
      <c r="T485" s="61">
        <v>1315.0379010000001</v>
      </c>
    </row>
    <row r="486" spans="1:20" hidden="1" x14ac:dyDescent="0.15">
      <c r="A486" s="53" t="s">
        <v>548</v>
      </c>
      <c r="C486" s="48"/>
      <c r="D486" s="62" t="s">
        <v>244</v>
      </c>
      <c r="E486" s="61">
        <v>1687.6176660000001</v>
      </c>
      <c r="F486" s="61">
        <v>1626.9265820000001</v>
      </c>
      <c r="G486" s="61">
        <v>1616.917733</v>
      </c>
      <c r="H486" s="61">
        <v>1605.902358</v>
      </c>
      <c r="I486" s="61">
        <v>1484.312396</v>
      </c>
      <c r="J486" s="61">
        <v>1492.678778</v>
      </c>
      <c r="K486" s="61">
        <v>1453.2565609999999</v>
      </c>
      <c r="L486" s="61">
        <v>1616.748294</v>
      </c>
      <c r="M486" s="61">
        <v>1707.0343659999999</v>
      </c>
      <c r="N486" s="61">
        <v>1440.9952510000001</v>
      </c>
      <c r="O486" s="61">
        <v>1599.0533760000001</v>
      </c>
      <c r="P486" s="61">
        <v>1455.519708</v>
      </c>
      <c r="Q486" s="61">
        <v>1593.1609609999998</v>
      </c>
      <c r="R486" s="61">
        <v>1434.2531680000002</v>
      </c>
      <c r="S486" s="61">
        <v>1549.87661</v>
      </c>
      <c r="T486" s="61">
        <v>1406.7117320000002</v>
      </c>
    </row>
    <row r="487" spans="1:20" hidden="1" x14ac:dyDescent="0.15">
      <c r="A487" s="53" t="s">
        <v>548</v>
      </c>
      <c r="C487" s="48"/>
      <c r="D487" s="62" t="s">
        <v>245</v>
      </c>
      <c r="E487" s="61">
        <v>1660.7863459999999</v>
      </c>
      <c r="F487" s="61">
        <v>1664.0183400000001</v>
      </c>
      <c r="G487" s="61">
        <v>1622.7994680000002</v>
      </c>
      <c r="H487" s="61">
        <v>1593.953348</v>
      </c>
      <c r="I487" s="61">
        <v>1498.455393</v>
      </c>
      <c r="J487" s="61">
        <v>1505.9138250000001</v>
      </c>
      <c r="K487" s="61">
        <v>1479.6132239999999</v>
      </c>
      <c r="L487" s="61">
        <v>1619.9823280000001</v>
      </c>
      <c r="M487" s="61">
        <v>1696.2948130000002</v>
      </c>
      <c r="N487" s="61">
        <v>1481.401625</v>
      </c>
      <c r="O487" s="61">
        <v>1595.509736</v>
      </c>
      <c r="P487" s="61">
        <v>1456.0685759999999</v>
      </c>
      <c r="Q487" s="61">
        <v>1597.95505</v>
      </c>
      <c r="R487" s="61">
        <v>1423.8875290000001</v>
      </c>
      <c r="S487" s="61">
        <v>1553.559898</v>
      </c>
      <c r="T487" s="61">
        <v>1395.607636</v>
      </c>
    </row>
    <row r="488" spans="1:20" hidden="1" x14ac:dyDescent="0.15">
      <c r="A488" s="53" t="s">
        <v>548</v>
      </c>
      <c r="C488" s="48"/>
      <c r="D488" s="62" t="s">
        <v>246</v>
      </c>
      <c r="E488" s="61">
        <v>1671.039131</v>
      </c>
      <c r="F488" s="61">
        <v>1647.5286740000001</v>
      </c>
      <c r="G488" s="61">
        <v>1637.046783</v>
      </c>
      <c r="H488" s="61">
        <v>1606.3732809999999</v>
      </c>
      <c r="I488" s="61">
        <v>1495.877166</v>
      </c>
      <c r="J488" s="61">
        <v>1505.649676</v>
      </c>
      <c r="K488" s="61">
        <v>1461.526355</v>
      </c>
      <c r="L488" s="61">
        <v>1650.585906</v>
      </c>
      <c r="M488" s="61">
        <v>1464.7291170000001</v>
      </c>
      <c r="N488" s="61">
        <v>1461.6757339999999</v>
      </c>
      <c r="O488" s="61">
        <v>1624.0085930000002</v>
      </c>
      <c r="P488" s="61">
        <v>1458.2538770000001</v>
      </c>
      <c r="Q488" s="61">
        <v>1599.442413</v>
      </c>
      <c r="R488" s="61">
        <v>1414.5329059999999</v>
      </c>
      <c r="S488" s="61">
        <v>1551.8650390000003</v>
      </c>
      <c r="T488" s="61">
        <v>1375.7365020000002</v>
      </c>
    </row>
    <row r="489" spans="1:20" hidden="1" x14ac:dyDescent="0.15">
      <c r="A489" s="53" t="s">
        <v>548</v>
      </c>
      <c r="C489" s="48"/>
      <c r="D489" s="62" t="s">
        <v>247</v>
      </c>
      <c r="E489" s="61">
        <v>1650.7021610000002</v>
      </c>
      <c r="F489" s="61">
        <v>1647.1936889999999</v>
      </c>
      <c r="G489" s="61">
        <v>1635.9502420000001</v>
      </c>
      <c r="H489" s="61">
        <v>1607.2301990000001</v>
      </c>
      <c r="I489" s="61">
        <v>1490.536042</v>
      </c>
      <c r="J489" s="61">
        <v>1499.3474580000002</v>
      </c>
      <c r="K489" s="61">
        <v>1461.3256550000001</v>
      </c>
      <c r="L489" s="61">
        <v>1621.3234090000001</v>
      </c>
      <c r="M489" s="61">
        <v>1444.4960460000002</v>
      </c>
      <c r="N489" s="61">
        <v>1446.3264410000002</v>
      </c>
      <c r="O489" s="61">
        <v>1610.120007</v>
      </c>
      <c r="P489" s="61">
        <v>1403.1889960000001</v>
      </c>
      <c r="Q489" s="61">
        <v>1605.7329680000003</v>
      </c>
      <c r="R489" s="61">
        <v>1417.3419580000002</v>
      </c>
      <c r="S489" s="61">
        <v>1513.2430390000002</v>
      </c>
      <c r="T489" s="61">
        <v>1295.357037</v>
      </c>
    </row>
    <row r="490" spans="1:20" hidden="1" x14ac:dyDescent="0.15">
      <c r="A490" s="53" t="s">
        <v>548</v>
      </c>
      <c r="C490" s="48"/>
      <c r="D490" s="62" t="s">
        <v>248</v>
      </c>
      <c r="E490" s="61">
        <v>1670.2636650000002</v>
      </c>
      <c r="F490" s="61">
        <v>1651.8522190000001</v>
      </c>
      <c r="G490" s="61">
        <v>1606.212988</v>
      </c>
      <c r="H490" s="61">
        <v>1598.3530949999999</v>
      </c>
      <c r="I490" s="61">
        <v>1492.8875500000001</v>
      </c>
      <c r="J490" s="61">
        <v>1453.9970309999999</v>
      </c>
      <c r="K490" s="61">
        <v>1453.0582250000002</v>
      </c>
      <c r="L490" s="61">
        <v>1625.932765</v>
      </c>
      <c r="M490" s="61">
        <v>1433.2923370000001</v>
      </c>
      <c r="N490" s="61">
        <v>1400.5754240000001</v>
      </c>
      <c r="O490" s="61">
        <v>1602.7797949999999</v>
      </c>
      <c r="P490" s="61">
        <v>1368.4920079999999</v>
      </c>
      <c r="Q490" s="61">
        <v>1498.9105630000001</v>
      </c>
      <c r="R490" s="61">
        <v>1368.1202490000001</v>
      </c>
      <c r="S490" s="61">
        <v>1397.9466869999999</v>
      </c>
      <c r="T490" s="61">
        <v>1100.7353780000001</v>
      </c>
    </row>
    <row r="491" spans="1:20" hidden="1" x14ac:dyDescent="0.15">
      <c r="A491" s="53" t="s">
        <v>548</v>
      </c>
      <c r="C491" s="48"/>
      <c r="D491" s="62" t="s">
        <v>249</v>
      </c>
      <c r="E491" s="61">
        <v>1677.9357680000001</v>
      </c>
      <c r="F491" s="61">
        <v>1652.0942949999999</v>
      </c>
      <c r="G491" s="61">
        <v>1543.835986</v>
      </c>
      <c r="H491" s="61">
        <v>1517.2813489999999</v>
      </c>
      <c r="I491" s="61">
        <v>1499.169267</v>
      </c>
      <c r="J491" s="61">
        <v>1435.762966</v>
      </c>
      <c r="K491" s="61">
        <v>1454.060714</v>
      </c>
      <c r="L491" s="61">
        <v>1575.6545610000001</v>
      </c>
      <c r="M491" s="61">
        <v>1336.4190330000001</v>
      </c>
      <c r="N491" s="61">
        <v>1389.3842709999999</v>
      </c>
      <c r="O491" s="61">
        <v>1606.4652639999999</v>
      </c>
      <c r="P491" s="61">
        <v>1285.673624</v>
      </c>
      <c r="Q491" s="61">
        <v>1431.8868829999999</v>
      </c>
      <c r="R491" s="61">
        <v>1161.164352</v>
      </c>
      <c r="S491" s="61">
        <v>1129.715494</v>
      </c>
      <c r="T491" s="61">
        <v>1101.9955730000001</v>
      </c>
    </row>
    <row r="492" spans="1:20" hidden="1" x14ac:dyDescent="0.15">
      <c r="A492" s="53" t="s">
        <v>548</v>
      </c>
      <c r="C492" s="48"/>
      <c r="D492" s="62" t="s">
        <v>250</v>
      </c>
      <c r="E492" s="61">
        <v>1677.161816</v>
      </c>
      <c r="F492" s="61">
        <v>1655.7223230000002</v>
      </c>
      <c r="G492" s="61">
        <v>1516.9842409999999</v>
      </c>
      <c r="H492" s="61">
        <v>1520.0391090000001</v>
      </c>
      <c r="I492" s="61">
        <v>1450.49639</v>
      </c>
      <c r="J492" s="61">
        <v>1398.8484879999999</v>
      </c>
      <c r="K492" s="61">
        <v>1300.1231110000001</v>
      </c>
      <c r="L492" s="61">
        <v>1288.8541380000001</v>
      </c>
      <c r="M492" s="61">
        <v>1226.4462860000001</v>
      </c>
      <c r="N492" s="61">
        <v>1095.1379059999999</v>
      </c>
      <c r="O492" s="61">
        <v>1102.476457</v>
      </c>
      <c r="P492" s="61">
        <v>1177.3300830000001</v>
      </c>
      <c r="Q492" s="61">
        <v>1064.0691890000001</v>
      </c>
      <c r="R492" s="61">
        <v>1105.0577969999999</v>
      </c>
      <c r="S492" s="61">
        <v>1066.266701</v>
      </c>
      <c r="T492" s="61">
        <v>1103.4660710000001</v>
      </c>
    </row>
    <row r="493" spans="1:20" hidden="1" x14ac:dyDescent="0.15">
      <c r="A493" s="53" t="s">
        <v>548</v>
      </c>
      <c r="C493" s="48"/>
      <c r="D493" s="62" t="s">
        <v>251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hidden="1" x14ac:dyDescent="0.15">
      <c r="A494" s="53" t="s">
        <v>548</v>
      </c>
      <c r="C494" s="48"/>
      <c r="D494" s="49" t="s">
        <v>240</v>
      </c>
      <c r="E494" s="61" t="s">
        <v>424</v>
      </c>
      <c r="F494" s="61" t="s">
        <v>339</v>
      </c>
      <c r="G494" s="61" t="s">
        <v>281</v>
      </c>
      <c r="H494" s="61" t="s">
        <v>351</v>
      </c>
      <c r="I494" s="61" t="s">
        <v>551</v>
      </c>
      <c r="J494" s="61" t="s">
        <v>419</v>
      </c>
      <c r="K494" s="61" t="s">
        <v>284</v>
      </c>
      <c r="L494" s="61" t="s">
        <v>278</v>
      </c>
      <c r="M494" s="61" t="s">
        <v>552</v>
      </c>
      <c r="N494" s="61" t="s">
        <v>553</v>
      </c>
      <c r="O494" s="61" t="s">
        <v>554</v>
      </c>
      <c r="P494" s="61" t="s">
        <v>404</v>
      </c>
      <c r="Q494" s="61" t="s">
        <v>553</v>
      </c>
      <c r="R494" s="61" t="s">
        <v>555</v>
      </c>
      <c r="S494" s="61" t="s">
        <v>556</v>
      </c>
      <c r="T494" s="61" t="s">
        <v>303</v>
      </c>
    </row>
    <row r="495" spans="1:20" hidden="1" x14ac:dyDescent="0.15">
      <c r="A495" s="53" t="s">
        <v>548</v>
      </c>
      <c r="C495" s="48"/>
      <c r="D495" s="49" t="s">
        <v>241</v>
      </c>
      <c r="E495" s="61" t="s">
        <v>299</v>
      </c>
      <c r="F495" s="61" t="s">
        <v>557</v>
      </c>
      <c r="G495" s="61" t="s">
        <v>498</v>
      </c>
      <c r="H495" s="61" t="s">
        <v>282</v>
      </c>
      <c r="I495" s="61" t="s">
        <v>356</v>
      </c>
      <c r="J495" s="61" t="s">
        <v>360</v>
      </c>
      <c r="K495" s="61" t="s">
        <v>280</v>
      </c>
      <c r="L495" s="61" t="s">
        <v>280</v>
      </c>
      <c r="M495" s="61" t="s">
        <v>558</v>
      </c>
      <c r="N495" s="61" t="s">
        <v>288</v>
      </c>
      <c r="O495" s="61" t="s">
        <v>423</v>
      </c>
      <c r="P495" s="61" t="s">
        <v>377</v>
      </c>
      <c r="Q495" s="61" t="s">
        <v>559</v>
      </c>
      <c r="R495" s="61" t="s">
        <v>391</v>
      </c>
      <c r="S495" s="61" t="s">
        <v>304</v>
      </c>
      <c r="T495" s="61" t="s">
        <v>299</v>
      </c>
    </row>
    <row r="496" spans="1:20" hidden="1" x14ac:dyDescent="0.15">
      <c r="A496" s="53" t="s">
        <v>548</v>
      </c>
      <c r="C496" s="48"/>
      <c r="D496" s="62" t="s">
        <v>242</v>
      </c>
      <c r="E496" s="61" t="s">
        <v>410</v>
      </c>
      <c r="F496" s="61" t="s">
        <v>340</v>
      </c>
      <c r="G496" s="61" t="s">
        <v>500</v>
      </c>
      <c r="H496" s="61" t="s">
        <v>352</v>
      </c>
      <c r="I496" s="61" t="s">
        <v>560</v>
      </c>
      <c r="J496" s="61" t="s">
        <v>361</v>
      </c>
      <c r="K496" s="61" t="s">
        <v>502</v>
      </c>
      <c r="L496" s="61" t="s">
        <v>415</v>
      </c>
      <c r="M496" s="61" t="s">
        <v>287</v>
      </c>
      <c r="N496" s="61" t="s">
        <v>503</v>
      </c>
      <c r="O496" s="61" t="s">
        <v>412</v>
      </c>
      <c r="P496" s="61" t="s">
        <v>308</v>
      </c>
      <c r="Q496" s="61" t="s">
        <v>379</v>
      </c>
      <c r="R496" s="61" t="s">
        <v>308</v>
      </c>
      <c r="S496" s="61" t="s">
        <v>504</v>
      </c>
      <c r="T496" s="61" t="s">
        <v>312</v>
      </c>
    </row>
    <row r="497" spans="1:20" hidden="1" x14ac:dyDescent="0.15">
      <c r="A497" s="53" t="s">
        <v>548</v>
      </c>
      <c r="C497" s="48"/>
      <c r="D497" s="62" t="s">
        <v>243</v>
      </c>
      <c r="E497" s="61" t="s">
        <v>335</v>
      </c>
      <c r="F497" s="61" t="s">
        <v>429</v>
      </c>
      <c r="G497" s="61" t="s">
        <v>345</v>
      </c>
      <c r="H497" s="61" t="s">
        <v>353</v>
      </c>
      <c r="I497" s="61" t="s">
        <v>357</v>
      </c>
      <c r="J497" s="61" t="s">
        <v>395</v>
      </c>
      <c r="K497" s="61" t="s">
        <v>561</v>
      </c>
      <c r="L497" s="61" t="s">
        <v>290</v>
      </c>
      <c r="M497" s="61" t="s">
        <v>271</v>
      </c>
      <c r="N497" s="61" t="s">
        <v>508</v>
      </c>
      <c r="O497" s="61" t="s">
        <v>310</v>
      </c>
      <c r="P497" s="61" t="s">
        <v>405</v>
      </c>
      <c r="Q497" s="61" t="s">
        <v>380</v>
      </c>
      <c r="R497" s="61" t="s">
        <v>382</v>
      </c>
      <c r="S497" s="61" t="s">
        <v>290</v>
      </c>
      <c r="T497" s="61" t="s">
        <v>313</v>
      </c>
    </row>
    <row r="498" spans="1:20" hidden="1" x14ac:dyDescent="0.15">
      <c r="A498" s="53" t="s">
        <v>548</v>
      </c>
      <c r="C498" s="48"/>
      <c r="D498" s="62" t="s">
        <v>237</v>
      </c>
      <c r="E498" s="61" t="s">
        <v>336</v>
      </c>
      <c r="F498" s="61" t="s">
        <v>430</v>
      </c>
      <c r="G498" s="61" t="s">
        <v>346</v>
      </c>
      <c r="H498" s="61" t="s">
        <v>354</v>
      </c>
      <c r="I498" s="61" t="s">
        <v>394</v>
      </c>
      <c r="J498" s="61" t="s">
        <v>362</v>
      </c>
      <c r="K498" s="61" t="s">
        <v>510</v>
      </c>
      <c r="L498" s="61" t="s">
        <v>364</v>
      </c>
      <c r="M498" s="61" t="s">
        <v>511</v>
      </c>
      <c r="N498" s="61" t="s">
        <v>272</v>
      </c>
      <c r="O498" s="61" t="s">
        <v>562</v>
      </c>
      <c r="P498" s="61" t="s">
        <v>484</v>
      </c>
      <c r="Q498" s="61" t="s">
        <v>416</v>
      </c>
      <c r="R498" s="61" t="s">
        <v>448</v>
      </c>
      <c r="S498" s="61" t="s">
        <v>272</v>
      </c>
      <c r="T498" s="61" t="s">
        <v>386</v>
      </c>
    </row>
    <row r="499" spans="1:20" hidden="1" x14ac:dyDescent="0.15">
      <c r="A499" s="53" t="s">
        <v>548</v>
      </c>
      <c r="C499" s="48"/>
      <c r="D499" s="62" t="s">
        <v>244</v>
      </c>
      <c r="E499" s="61" t="s">
        <v>427</v>
      </c>
      <c r="F499" s="61" t="s">
        <v>513</v>
      </c>
      <c r="G499" s="61" t="s">
        <v>563</v>
      </c>
      <c r="H499" s="61" t="s">
        <v>393</v>
      </c>
      <c r="I499" s="61" t="s">
        <v>564</v>
      </c>
      <c r="J499" s="61" t="s">
        <v>565</v>
      </c>
      <c r="K499" s="61" t="s">
        <v>566</v>
      </c>
      <c r="L499" s="61" t="s">
        <v>436</v>
      </c>
      <c r="M499" s="61" t="s">
        <v>567</v>
      </c>
      <c r="N499" s="61" t="s">
        <v>372</v>
      </c>
      <c r="O499" s="61" t="s">
        <v>568</v>
      </c>
      <c r="P499" s="61" t="s">
        <v>569</v>
      </c>
      <c r="Q499" s="61" t="s">
        <v>446</v>
      </c>
      <c r="R499" s="61" t="s">
        <v>407</v>
      </c>
      <c r="S499" s="61" t="s">
        <v>518</v>
      </c>
      <c r="T499" s="61" t="s">
        <v>570</v>
      </c>
    </row>
    <row r="500" spans="1:20" hidden="1" x14ac:dyDescent="0.15">
      <c r="A500" s="53" t="s">
        <v>548</v>
      </c>
      <c r="C500" s="48"/>
      <c r="D500" s="62" t="s">
        <v>245</v>
      </c>
      <c r="E500" s="61" t="s">
        <v>291</v>
      </c>
      <c r="F500" s="61" t="s">
        <v>274</v>
      </c>
      <c r="G500" s="61" t="s">
        <v>519</v>
      </c>
      <c r="H500" s="61" t="s">
        <v>520</v>
      </c>
      <c r="I500" s="61" t="s">
        <v>373</v>
      </c>
      <c r="J500" s="61" t="s">
        <v>435</v>
      </c>
      <c r="K500" s="61" t="s">
        <v>397</v>
      </c>
      <c r="L500" s="61" t="s">
        <v>571</v>
      </c>
      <c r="M500" s="61" t="s">
        <v>309</v>
      </c>
      <c r="N500" s="61" t="s">
        <v>373</v>
      </c>
      <c r="O500" s="61" t="s">
        <v>406</v>
      </c>
      <c r="P500" s="61" t="s">
        <v>406</v>
      </c>
      <c r="Q500" s="61" t="s">
        <v>487</v>
      </c>
      <c r="R500" s="61" t="s">
        <v>572</v>
      </c>
      <c r="S500" s="61" t="s">
        <v>573</v>
      </c>
      <c r="T500" s="61" t="s">
        <v>491</v>
      </c>
    </row>
    <row r="501" spans="1:20" hidden="1" x14ac:dyDescent="0.15">
      <c r="A501" s="53" t="s">
        <v>548</v>
      </c>
      <c r="C501" s="48"/>
      <c r="D501" s="62" t="s">
        <v>246</v>
      </c>
      <c r="E501" s="61" t="s">
        <v>279</v>
      </c>
      <c r="F501" s="61" t="s">
        <v>270</v>
      </c>
      <c r="G501" s="61" t="s">
        <v>525</v>
      </c>
      <c r="H501" s="61" t="s">
        <v>355</v>
      </c>
      <c r="I501" s="61" t="s">
        <v>526</v>
      </c>
      <c r="J501" s="61" t="s">
        <v>527</v>
      </c>
      <c r="K501" s="61" t="s">
        <v>574</v>
      </c>
      <c r="L501" s="61" t="s">
        <v>285</v>
      </c>
      <c r="M501" s="61" t="s">
        <v>575</v>
      </c>
      <c r="N501" s="61" t="s">
        <v>374</v>
      </c>
      <c r="O501" s="61" t="s">
        <v>483</v>
      </c>
      <c r="P501" s="61" t="s">
        <v>444</v>
      </c>
      <c r="Q501" s="61" t="s">
        <v>447</v>
      </c>
      <c r="R501" s="61" t="s">
        <v>408</v>
      </c>
      <c r="S501" s="61" t="s">
        <v>576</v>
      </c>
      <c r="T501" s="61" t="s">
        <v>531</v>
      </c>
    </row>
    <row r="502" spans="1:20" hidden="1" x14ac:dyDescent="0.15">
      <c r="A502" s="53" t="s">
        <v>548</v>
      </c>
      <c r="C502" s="48"/>
      <c r="D502" s="62" t="s">
        <v>247</v>
      </c>
      <c r="E502" s="61" t="s">
        <v>428</v>
      </c>
      <c r="F502" s="61" t="s">
        <v>432</v>
      </c>
      <c r="G502" s="61" t="s">
        <v>347</v>
      </c>
      <c r="H502" s="61" t="s">
        <v>577</v>
      </c>
      <c r="I502" s="61" t="s">
        <v>578</v>
      </c>
      <c r="J502" s="61" t="s">
        <v>532</v>
      </c>
      <c r="K502" s="61" t="s">
        <v>579</v>
      </c>
      <c r="L502" s="61" t="s">
        <v>365</v>
      </c>
      <c r="M502" s="61" t="s">
        <v>533</v>
      </c>
      <c r="N502" s="61" t="s">
        <v>580</v>
      </c>
      <c r="O502" s="61" t="s">
        <v>403</v>
      </c>
      <c r="P502" s="61" t="s">
        <v>581</v>
      </c>
      <c r="Q502" s="61" t="s">
        <v>582</v>
      </c>
      <c r="R502" s="61" t="s">
        <v>383</v>
      </c>
      <c r="S502" s="61" t="s">
        <v>385</v>
      </c>
      <c r="T502" s="61" t="s">
        <v>273</v>
      </c>
    </row>
    <row r="503" spans="1:20" hidden="1" x14ac:dyDescent="0.15">
      <c r="A503" s="53" t="s">
        <v>548</v>
      </c>
      <c r="C503" s="48"/>
      <c r="D503" s="62" t="s">
        <v>248</v>
      </c>
      <c r="E503" s="61" t="s">
        <v>392</v>
      </c>
      <c r="F503" s="61" t="s">
        <v>341</v>
      </c>
      <c r="G503" s="61" t="s">
        <v>348</v>
      </c>
      <c r="H503" s="61" t="s">
        <v>411</v>
      </c>
      <c r="I503" s="61" t="s">
        <v>359</v>
      </c>
      <c r="J503" s="61" t="s">
        <v>474</v>
      </c>
      <c r="K503" s="61" t="s">
        <v>583</v>
      </c>
      <c r="L503" s="61" t="s">
        <v>366</v>
      </c>
      <c r="M503" s="61" t="s">
        <v>399</v>
      </c>
      <c r="N503" s="61" t="s">
        <v>584</v>
      </c>
      <c r="O503" s="61" t="s">
        <v>334</v>
      </c>
      <c r="P503" s="61" t="s">
        <v>378</v>
      </c>
      <c r="Q503" s="61" t="s">
        <v>536</v>
      </c>
      <c r="R503" s="61" t="s">
        <v>293</v>
      </c>
      <c r="S503" s="61" t="s">
        <v>296</v>
      </c>
      <c r="T503" s="61" t="s">
        <v>492</v>
      </c>
    </row>
    <row r="504" spans="1:20" hidden="1" x14ac:dyDescent="0.15">
      <c r="A504" s="53" t="s">
        <v>548</v>
      </c>
      <c r="C504" s="48"/>
      <c r="D504" s="62" t="s">
        <v>249</v>
      </c>
      <c r="E504" s="61" t="s">
        <v>337</v>
      </c>
      <c r="F504" s="61" t="s">
        <v>342</v>
      </c>
      <c r="G504" s="61" t="s">
        <v>585</v>
      </c>
      <c r="H504" s="61" t="s">
        <v>332</v>
      </c>
      <c r="I504" s="61" t="s">
        <v>417</v>
      </c>
      <c r="J504" s="61" t="s">
        <v>420</v>
      </c>
      <c r="K504" s="61" t="s">
        <v>422</v>
      </c>
      <c r="L504" s="61" t="s">
        <v>367</v>
      </c>
      <c r="M504" s="61" t="s">
        <v>333</v>
      </c>
      <c r="N504" s="61" t="s">
        <v>286</v>
      </c>
      <c r="O504" s="61" t="s">
        <v>376</v>
      </c>
      <c r="P504" s="61" t="s">
        <v>283</v>
      </c>
      <c r="Q504" s="61" t="s">
        <v>537</v>
      </c>
      <c r="R504" s="61" t="s">
        <v>384</v>
      </c>
      <c r="S504" s="61" t="s">
        <v>425</v>
      </c>
      <c r="T504" s="61" t="s">
        <v>314</v>
      </c>
    </row>
    <row r="505" spans="1:20" hidden="1" x14ac:dyDescent="0.15">
      <c r="A505" s="53" t="s">
        <v>548</v>
      </c>
      <c r="C505" s="48"/>
      <c r="D505" s="62" t="s">
        <v>250</v>
      </c>
      <c r="E505" s="61" t="s">
        <v>338</v>
      </c>
      <c r="F505" s="61" t="s">
        <v>343</v>
      </c>
      <c r="G505" s="61" t="s">
        <v>350</v>
      </c>
      <c r="H505" s="61" t="s">
        <v>292</v>
      </c>
      <c r="I505" s="61" t="s">
        <v>418</v>
      </c>
      <c r="J505" s="61" t="s">
        <v>421</v>
      </c>
      <c r="K505" s="61" t="s">
        <v>363</v>
      </c>
      <c r="L505" s="61" t="s">
        <v>368</v>
      </c>
      <c r="M505" s="61" t="s">
        <v>371</v>
      </c>
      <c r="N505" s="61" t="s">
        <v>305</v>
      </c>
      <c r="O505" s="61" t="s">
        <v>586</v>
      </c>
      <c r="P505" s="61" t="s">
        <v>306</v>
      </c>
      <c r="Q505" s="61" t="s">
        <v>418</v>
      </c>
      <c r="R505" s="61" t="s">
        <v>338</v>
      </c>
      <c r="S505" s="61" t="s">
        <v>426</v>
      </c>
      <c r="T505" s="61" t="s">
        <v>315</v>
      </c>
    </row>
    <row r="506" spans="1:20" hidden="1" x14ac:dyDescent="0.15">
      <c r="A506" s="53" t="s">
        <v>548</v>
      </c>
      <c r="C506" s="64" t="s">
        <v>276</v>
      </c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1:20" hidden="1" x14ac:dyDescent="0.15">
      <c r="A507" s="53" t="s">
        <v>548</v>
      </c>
      <c r="C507" s="48"/>
      <c r="D507" s="78" t="s">
        <v>277</v>
      </c>
      <c r="E507" s="72">
        <v>96722.39</v>
      </c>
      <c r="F507" s="72">
        <v>99948.479999999996</v>
      </c>
      <c r="G507" s="72">
        <v>85051.59</v>
      </c>
      <c r="H507" s="72">
        <v>84145.72</v>
      </c>
      <c r="I507" s="72">
        <v>71190.87</v>
      </c>
      <c r="J507" s="72">
        <v>83032.070000000007</v>
      </c>
      <c r="K507" s="72">
        <v>66619.17</v>
      </c>
      <c r="L507" s="72">
        <v>88504.52</v>
      </c>
      <c r="M507" s="72">
        <v>71720.039999999994</v>
      </c>
      <c r="N507" s="72">
        <v>38021.120000000003</v>
      </c>
      <c r="O507" s="72">
        <v>81618.92</v>
      </c>
      <c r="P507" s="72">
        <v>70250.31</v>
      </c>
      <c r="Q507" s="72">
        <v>81010.8</v>
      </c>
      <c r="R507" s="72">
        <v>73653.34</v>
      </c>
      <c r="S507" s="72">
        <v>77710.600000000006</v>
      </c>
      <c r="T507" s="72">
        <v>84505.33</v>
      </c>
    </row>
    <row r="508" spans="1:20" hidden="1" x14ac:dyDescent="0.15">
      <c r="A508" s="53" t="s">
        <v>548</v>
      </c>
      <c r="C508" s="48"/>
      <c r="D508" s="82" t="s">
        <v>327</v>
      </c>
      <c r="E508" s="72">
        <v>2088.12</v>
      </c>
      <c r="F508" s="72">
        <v>2157.7600000000002</v>
      </c>
      <c r="G508" s="72">
        <v>1836.16</v>
      </c>
      <c r="H508" s="72">
        <v>1816.6</v>
      </c>
      <c r="I508" s="72">
        <v>1536.92</v>
      </c>
      <c r="J508" s="72">
        <v>1792.56</v>
      </c>
      <c r="K508" s="72">
        <v>1438.23</v>
      </c>
      <c r="L508" s="72">
        <v>1910.7</v>
      </c>
      <c r="M508" s="72">
        <v>1548.35</v>
      </c>
      <c r="N508" s="72">
        <v>820.83</v>
      </c>
      <c r="O508" s="72">
        <v>1762.05</v>
      </c>
      <c r="P508" s="72">
        <v>1516.62</v>
      </c>
      <c r="Q508" s="72">
        <v>1748.92</v>
      </c>
      <c r="R508" s="72">
        <v>1590.09</v>
      </c>
      <c r="S508" s="72">
        <v>1677.68</v>
      </c>
      <c r="T508" s="72">
        <v>1824.37</v>
      </c>
    </row>
    <row r="509" spans="1:20" hidden="1" x14ac:dyDescent="0.15">
      <c r="A509" s="53" t="s">
        <v>548</v>
      </c>
      <c r="C509" s="64" t="s">
        <v>544</v>
      </c>
      <c r="D509" s="65"/>
    </row>
    <row r="510" spans="1:20" hidden="1" x14ac:dyDescent="0.15">
      <c r="A510" s="53" t="s">
        <v>548</v>
      </c>
      <c r="C510" s="64"/>
      <c r="D510" s="66" t="s">
        <v>69</v>
      </c>
      <c r="E510" s="57">
        <v>0</v>
      </c>
      <c r="F510" s="57">
        <v>0</v>
      </c>
      <c r="G510" s="57">
        <v>0</v>
      </c>
      <c r="H510" s="57">
        <v>0</v>
      </c>
      <c r="I510" s="57">
        <v>0</v>
      </c>
      <c r="J510" s="57">
        <v>0</v>
      </c>
      <c r="K510" s="57">
        <v>0</v>
      </c>
      <c r="L510" s="57">
        <v>0</v>
      </c>
      <c r="M510" s="57">
        <v>0</v>
      </c>
      <c r="N510" s="57">
        <v>0</v>
      </c>
      <c r="O510" s="57">
        <v>0</v>
      </c>
      <c r="P510" s="57">
        <v>0</v>
      </c>
      <c r="Q510" s="57">
        <v>0</v>
      </c>
      <c r="R510" s="57">
        <v>0</v>
      </c>
      <c r="S510" s="57">
        <v>0</v>
      </c>
      <c r="T510" s="57">
        <v>0</v>
      </c>
    </row>
    <row r="511" spans="1:20" hidden="1" x14ac:dyDescent="0.15">
      <c r="A511" s="53" t="s">
        <v>548</v>
      </c>
      <c r="C511" s="64"/>
      <c r="D511" s="66" t="s">
        <v>83</v>
      </c>
      <c r="E511" s="57">
        <v>23558.49</v>
      </c>
      <c r="F511" s="57">
        <v>19025.68</v>
      </c>
      <c r="G511" s="57">
        <v>28145.38</v>
      </c>
      <c r="H511" s="57">
        <v>13877.54</v>
      </c>
      <c r="I511" s="57">
        <v>9866.6200000000008</v>
      </c>
      <c r="J511" s="57">
        <v>20187.07</v>
      </c>
      <c r="K511" s="57">
        <v>5820.69</v>
      </c>
      <c r="L511" s="57">
        <v>12374.13</v>
      </c>
      <c r="M511" s="57">
        <v>11408.24</v>
      </c>
      <c r="N511" s="57">
        <v>4618.08</v>
      </c>
      <c r="O511" s="57">
        <v>8430.7999999999993</v>
      </c>
      <c r="P511" s="57">
        <v>8374.75</v>
      </c>
      <c r="Q511" s="57">
        <v>7553.58</v>
      </c>
      <c r="R511" s="57">
        <v>5794.98</v>
      </c>
      <c r="S511" s="57">
        <v>4275.7299999999996</v>
      </c>
      <c r="T511" s="57">
        <v>2377.4899999999998</v>
      </c>
    </row>
    <row r="512" spans="1:20" hidden="1" x14ac:dyDescent="0.15">
      <c r="A512" s="53" t="s">
        <v>548</v>
      </c>
      <c r="C512" s="64"/>
      <c r="D512" s="66" t="s">
        <v>85</v>
      </c>
      <c r="E512" s="57">
        <v>1504.13</v>
      </c>
      <c r="F512" s="57">
        <v>1504.13</v>
      </c>
      <c r="G512" s="57">
        <v>1504.13</v>
      </c>
      <c r="H512" s="57">
        <v>1504.13</v>
      </c>
      <c r="I512" s="57">
        <v>1504.13</v>
      </c>
      <c r="J512" s="57">
        <v>1504.13</v>
      </c>
      <c r="K512" s="57">
        <v>1504.13</v>
      </c>
      <c r="L512" s="57">
        <v>1504.13</v>
      </c>
      <c r="M512" s="57">
        <v>1504.13</v>
      </c>
      <c r="N512" s="57">
        <v>1504.13</v>
      </c>
      <c r="O512" s="57">
        <v>1504.13</v>
      </c>
      <c r="P512" s="57">
        <v>1504.13</v>
      </c>
      <c r="Q512" s="57">
        <v>1504.13</v>
      </c>
      <c r="R512" s="57">
        <v>1504.13</v>
      </c>
      <c r="S512" s="57">
        <v>1504.13</v>
      </c>
      <c r="T512" s="57">
        <v>1504.13</v>
      </c>
    </row>
    <row r="513" spans="1:20" hidden="1" x14ac:dyDescent="0.15">
      <c r="A513" s="53" t="s">
        <v>548</v>
      </c>
      <c r="C513" s="64"/>
      <c r="D513" s="65" t="s">
        <v>252</v>
      </c>
      <c r="E513" s="57">
        <v>25062.63</v>
      </c>
      <c r="F513" s="57">
        <v>20529.810000000001</v>
      </c>
      <c r="G513" s="57">
        <v>29649.52</v>
      </c>
      <c r="H513" s="57">
        <v>15381.67</v>
      </c>
      <c r="I513" s="57">
        <v>11370.76</v>
      </c>
      <c r="J513" s="57">
        <v>21691.200000000001</v>
      </c>
      <c r="K513" s="57">
        <v>7324.82</v>
      </c>
      <c r="L513" s="57">
        <v>13878.26</v>
      </c>
      <c r="M513" s="57">
        <v>12912.37</v>
      </c>
      <c r="N513" s="57">
        <v>6122.21</v>
      </c>
      <c r="O513" s="57">
        <v>9934.93</v>
      </c>
      <c r="P513" s="57">
        <v>9878.89</v>
      </c>
      <c r="Q513" s="57">
        <v>9057.7099999999991</v>
      </c>
      <c r="R513" s="57">
        <v>7299.12</v>
      </c>
      <c r="S513" s="57">
        <v>5779.87</v>
      </c>
      <c r="T513" s="57">
        <v>3881.62</v>
      </c>
    </row>
    <row r="514" spans="1:20" hidden="1" x14ac:dyDescent="0.15">
      <c r="A514" s="53" t="s">
        <v>548</v>
      </c>
      <c r="C514" s="64" t="s">
        <v>253</v>
      </c>
      <c r="D514" s="66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 hidden="1" x14ac:dyDescent="0.15">
      <c r="A515" s="53" t="s">
        <v>548</v>
      </c>
      <c r="C515" s="48"/>
      <c r="D515" s="62" t="s">
        <v>254</v>
      </c>
      <c r="E515" s="57">
        <v>2219590</v>
      </c>
      <c r="F515" s="57">
        <v>2531710</v>
      </c>
      <c r="G515" s="57">
        <v>2240850</v>
      </c>
      <c r="H515" s="57">
        <v>2122510</v>
      </c>
      <c r="I515" s="57">
        <v>749577.49910000002</v>
      </c>
      <c r="J515" s="57">
        <v>2165300</v>
      </c>
      <c r="K515" s="57">
        <v>714728.78780000005</v>
      </c>
      <c r="L515" s="57">
        <v>1838380</v>
      </c>
      <c r="M515" s="57">
        <v>2418360</v>
      </c>
      <c r="N515" s="57">
        <v>458991.09289999999</v>
      </c>
      <c r="O515" s="57">
        <v>3264110</v>
      </c>
      <c r="P515" s="57">
        <v>2342740</v>
      </c>
      <c r="Q515" s="57">
        <v>2145660</v>
      </c>
      <c r="R515" s="57">
        <v>2074220</v>
      </c>
      <c r="S515" s="57">
        <v>2033740</v>
      </c>
      <c r="T515" s="57">
        <v>1749480</v>
      </c>
    </row>
    <row r="516" spans="1:20" hidden="1" x14ac:dyDescent="0.15">
      <c r="A516" s="53" t="s">
        <v>548</v>
      </c>
      <c r="C516" s="48"/>
      <c r="D516" s="49" t="s">
        <v>328</v>
      </c>
      <c r="E516" s="57">
        <v>5142230</v>
      </c>
      <c r="F516" s="57">
        <v>6365390</v>
      </c>
      <c r="G516" s="57">
        <v>5282200</v>
      </c>
      <c r="H516" s="57">
        <v>4837660</v>
      </c>
      <c r="I516" s="57">
        <v>2002970</v>
      </c>
      <c r="J516" s="57">
        <v>5136930</v>
      </c>
      <c r="K516" s="57">
        <v>1917810</v>
      </c>
      <c r="L516" s="57">
        <v>4163070</v>
      </c>
      <c r="M516" s="57">
        <v>5652970</v>
      </c>
      <c r="N516" s="57">
        <v>1120470</v>
      </c>
      <c r="O516" s="57">
        <v>7586250</v>
      </c>
      <c r="P516" s="57">
        <v>5489990</v>
      </c>
      <c r="Q516" s="57">
        <v>5029090</v>
      </c>
      <c r="R516" s="57">
        <v>4880590</v>
      </c>
      <c r="S516" s="57">
        <v>4788900</v>
      </c>
      <c r="T516" s="57">
        <v>4500270</v>
      </c>
    </row>
    <row r="517" spans="1:20" hidden="1" x14ac:dyDescent="0.15">
      <c r="A517" s="53" t="s">
        <v>548</v>
      </c>
      <c r="C517" s="48"/>
      <c r="D517" s="62" t="s">
        <v>329</v>
      </c>
      <c r="E517" s="57">
        <v>9057.4732000000004</v>
      </c>
      <c r="F517" s="57">
        <v>8327.7631000000001</v>
      </c>
      <c r="G517" s="57">
        <v>8875.6978999999992</v>
      </c>
      <c r="H517" s="57">
        <v>9244.1617000000006</v>
      </c>
      <c r="I517" s="57">
        <v>1715.2792999999999</v>
      </c>
      <c r="J517" s="57">
        <v>8390.1155999999992</v>
      </c>
      <c r="K517" s="57">
        <v>1647.8053</v>
      </c>
      <c r="L517" s="57">
        <v>8126.4022000000004</v>
      </c>
      <c r="M517" s="57">
        <v>9839.8387999999995</v>
      </c>
      <c r="N517" s="57">
        <v>1681.8126999999999</v>
      </c>
      <c r="O517" s="57">
        <v>13564.1996</v>
      </c>
      <c r="P517" s="57">
        <v>9495.9547999999995</v>
      </c>
      <c r="Q517" s="57">
        <v>8802.7479000000003</v>
      </c>
      <c r="R517" s="57">
        <v>8413.4294000000009</v>
      </c>
      <c r="S517" s="57">
        <v>8283.5519000000004</v>
      </c>
      <c r="T517" s="57">
        <v>5332.4231</v>
      </c>
    </row>
    <row r="518" spans="1:20" hidden="1" x14ac:dyDescent="0.15">
      <c r="A518" s="53" t="s">
        <v>548</v>
      </c>
      <c r="C518" s="48"/>
      <c r="D518" s="62" t="s">
        <v>330</v>
      </c>
      <c r="E518" s="57">
        <v>34570.853900000002</v>
      </c>
      <c r="F518" s="57">
        <v>35730.248099999997</v>
      </c>
      <c r="G518" s="57">
        <v>29543.253499999999</v>
      </c>
      <c r="H518" s="57">
        <v>23810.706699999999</v>
      </c>
      <c r="I518" s="57">
        <v>18467.9961</v>
      </c>
      <c r="J518" s="57">
        <v>35052.468099999998</v>
      </c>
      <c r="K518" s="57">
        <v>16706.583600000002</v>
      </c>
      <c r="L518" s="57">
        <v>24022.9771</v>
      </c>
      <c r="M518" s="57">
        <v>25509.4221</v>
      </c>
      <c r="N518" s="57">
        <v>4248.942</v>
      </c>
      <c r="O518" s="57">
        <v>40065.117899999997</v>
      </c>
      <c r="P518" s="57">
        <v>24448.154900000001</v>
      </c>
      <c r="Q518" s="57">
        <v>13822.204299999999</v>
      </c>
      <c r="R518" s="57">
        <v>14427.7943</v>
      </c>
      <c r="S518" s="57">
        <v>12840.412</v>
      </c>
      <c r="T518" s="57">
        <v>26106.831900000001</v>
      </c>
    </row>
    <row r="519" spans="1:20" hidden="1" x14ac:dyDescent="0.15">
      <c r="A519" s="53" t="s">
        <v>548</v>
      </c>
      <c r="C519" s="48"/>
      <c r="D519" s="62" t="s">
        <v>255</v>
      </c>
      <c r="E519" s="57">
        <v>0</v>
      </c>
      <c r="F519" s="57">
        <v>0</v>
      </c>
      <c r="G519" s="57">
        <v>0</v>
      </c>
      <c r="H519" s="57">
        <v>0</v>
      </c>
      <c r="I519" s="57">
        <v>0</v>
      </c>
      <c r="J519" s="57">
        <v>0</v>
      </c>
      <c r="K519" s="57">
        <v>0</v>
      </c>
      <c r="L519" s="57">
        <v>0</v>
      </c>
      <c r="M519" s="57">
        <v>0</v>
      </c>
      <c r="N519" s="57">
        <v>0</v>
      </c>
      <c r="O519" s="57">
        <v>0</v>
      </c>
      <c r="P519" s="57">
        <v>0</v>
      </c>
      <c r="Q519" s="57">
        <v>0</v>
      </c>
      <c r="R519" s="57">
        <v>0</v>
      </c>
      <c r="S519" s="57">
        <v>0</v>
      </c>
      <c r="T519" s="57">
        <v>0</v>
      </c>
    </row>
    <row r="520" spans="1:20" hidden="1" x14ac:dyDescent="0.15">
      <c r="A520" s="53" t="s">
        <v>548</v>
      </c>
      <c r="C520" s="48"/>
      <c r="D520" s="62" t="s">
        <v>256</v>
      </c>
      <c r="E520" s="67">
        <v>0.1575</v>
      </c>
      <c r="F520" s="67">
        <v>0.10059999999999999</v>
      </c>
      <c r="G520" s="67">
        <v>8.0199999999999994E-2</v>
      </c>
      <c r="H520" s="67">
        <v>8.6999999999999994E-2</v>
      </c>
      <c r="I520" s="67">
        <v>8.3000000000000001E-3</v>
      </c>
      <c r="J520" s="67">
        <v>6.5699999999999995E-2</v>
      </c>
      <c r="K520" s="67">
        <v>7.7000000000000002E-3</v>
      </c>
      <c r="L520" s="67">
        <v>9.7100000000000006E-2</v>
      </c>
      <c r="M520" s="67">
        <v>9.9500000000000005E-2</v>
      </c>
      <c r="N520" s="67">
        <v>1.6799999999999999E-2</v>
      </c>
      <c r="O520" s="67">
        <v>0.12130000000000001</v>
      </c>
      <c r="P520" s="67">
        <v>9.5500000000000002E-2</v>
      </c>
      <c r="Q520" s="67">
        <v>0.1016</v>
      </c>
      <c r="R520" s="67">
        <v>0.10059999999999999</v>
      </c>
      <c r="S520" s="67">
        <v>9.4600000000000004E-2</v>
      </c>
      <c r="T520" s="67">
        <v>9.01E-2</v>
      </c>
    </row>
    <row r="521" spans="1:20" hidden="1" x14ac:dyDescent="0.15">
      <c r="A521" s="53" t="s">
        <v>548</v>
      </c>
      <c r="C521" s="48"/>
      <c r="D521" s="62" t="s">
        <v>331</v>
      </c>
      <c r="E521" s="57">
        <v>4278.6099999999997</v>
      </c>
      <c r="F521" s="57">
        <v>12187.9</v>
      </c>
      <c r="G521" s="57">
        <v>218232</v>
      </c>
      <c r="H521" s="57">
        <v>42353.700000000004</v>
      </c>
      <c r="I521" s="57">
        <v>111432</v>
      </c>
      <c r="J521" s="57">
        <v>174815</v>
      </c>
      <c r="K521" s="57">
        <v>100801</v>
      </c>
      <c r="L521" s="57">
        <v>1494.06</v>
      </c>
      <c r="M521" s="57">
        <v>26525.4</v>
      </c>
      <c r="N521" s="57">
        <v>56152.9</v>
      </c>
      <c r="O521" s="57">
        <v>9223.1200000000008</v>
      </c>
      <c r="P521" s="57">
        <v>25421.5</v>
      </c>
      <c r="Q521" s="57">
        <v>9084.58</v>
      </c>
      <c r="R521" s="57">
        <v>342240</v>
      </c>
      <c r="S521" s="57">
        <v>8438.91</v>
      </c>
      <c r="T521" s="57">
        <v>5238.91</v>
      </c>
    </row>
  </sheetData>
  <autoFilter ref="A1:T521">
    <filterColumn colId="1">
      <customFilters>
        <customFilter operator="notEqual" val=" "/>
      </customFilters>
    </filterColumn>
  </autoFilter>
  <mergeCells count="2">
    <mergeCell ref="C2:D2"/>
    <mergeCell ref="C163:D163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31" workbookViewId="0">
      <selection activeCell="O26" sqref="O26"/>
    </sheetView>
  </sheetViews>
  <sheetFormatPr defaultRowHeight="10.5" x14ac:dyDescent="0.15"/>
  <sheetData>
    <row r="2" spans="1:16" ht="15.75" x14ac:dyDescent="0.15">
      <c r="A2" s="90" t="s">
        <v>223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83"/>
  <sheetViews>
    <sheetView workbookViewId="0">
      <pane ySplit="1" topLeftCell="A2" activePane="bottomLeft" state="frozen"/>
      <selection pane="bottomLeft" activeCell="E18" sqref="E1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588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x14ac:dyDescent="0.2">
      <c r="C2" s="35" t="s">
        <v>119</v>
      </c>
      <c r="D2" s="35" t="s">
        <v>120</v>
      </c>
      <c r="E2" s="35" t="s">
        <v>116</v>
      </c>
      <c r="F2" s="35" t="s">
        <v>117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x14ac:dyDescent="0.2">
      <c r="C3" s="35" t="s">
        <v>166</v>
      </c>
      <c r="D3" s="35" t="s">
        <v>115</v>
      </c>
      <c r="E3" s="35" t="s">
        <v>116</v>
      </c>
      <c r="F3" s="35" t="s">
        <v>117</v>
      </c>
      <c r="G3" s="35">
        <v>0.05</v>
      </c>
      <c r="H3" s="35">
        <v>0.05</v>
      </c>
      <c r="I3" s="35">
        <v>0.05</v>
      </c>
      <c r="J3" s="35">
        <v>0.05</v>
      </c>
      <c r="K3" s="35">
        <v>0.1</v>
      </c>
      <c r="L3" s="35">
        <v>0.2</v>
      </c>
      <c r="M3" s="35">
        <v>0.4</v>
      </c>
      <c r="N3" s="35">
        <v>0.5</v>
      </c>
      <c r="O3" s="35">
        <v>0.5</v>
      </c>
      <c r="P3" s="35">
        <v>0.35</v>
      </c>
      <c r="Q3" s="35">
        <v>0.15</v>
      </c>
      <c r="R3" s="35">
        <v>0.15</v>
      </c>
      <c r="S3" s="35">
        <v>0.15</v>
      </c>
      <c r="T3" s="35">
        <v>0.15</v>
      </c>
      <c r="U3" s="35">
        <v>0.15</v>
      </c>
      <c r="V3" s="35">
        <v>0.15</v>
      </c>
      <c r="W3" s="35">
        <v>0.35</v>
      </c>
      <c r="X3" s="35">
        <v>0.5</v>
      </c>
      <c r="Y3" s="35">
        <v>0.5</v>
      </c>
      <c r="Z3" s="35">
        <v>0.4</v>
      </c>
      <c r="AA3" s="35">
        <v>0.4</v>
      </c>
      <c r="AB3" s="35">
        <v>0.3</v>
      </c>
      <c r="AC3" s="35">
        <v>0.2</v>
      </c>
      <c r="AD3" s="35">
        <v>0.1</v>
      </c>
      <c r="AE3" s="35">
        <v>5.9</v>
      </c>
      <c r="AF3" s="35">
        <v>41.3</v>
      </c>
      <c r="AG3" s="35">
        <v>2153.5</v>
      </c>
    </row>
    <row r="4" spans="1:33" x14ac:dyDescent="0.2">
      <c r="C4" s="35" t="s">
        <v>263</v>
      </c>
      <c r="D4" s="35" t="s">
        <v>115</v>
      </c>
      <c r="E4" s="35" t="s">
        <v>116</v>
      </c>
      <c r="F4" s="35" t="s">
        <v>123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0.25</v>
      </c>
      <c r="N4" s="35">
        <v>0.25</v>
      </c>
      <c r="O4" s="35">
        <v>0.25</v>
      </c>
      <c r="P4" s="35">
        <v>0.25</v>
      </c>
      <c r="Q4" s="35">
        <v>0.25</v>
      </c>
      <c r="R4" s="35">
        <v>0.25</v>
      </c>
      <c r="S4" s="35">
        <v>0.25</v>
      </c>
      <c r="T4" s="35">
        <v>0.25</v>
      </c>
      <c r="U4" s="35">
        <v>0.25</v>
      </c>
      <c r="V4" s="35">
        <v>0.25</v>
      </c>
      <c r="W4" s="35">
        <v>0.25</v>
      </c>
      <c r="X4" s="35">
        <v>0.25</v>
      </c>
      <c r="Y4" s="35">
        <v>0.25</v>
      </c>
      <c r="Z4" s="35">
        <v>0.25</v>
      </c>
      <c r="AA4" s="35">
        <v>0.25</v>
      </c>
      <c r="AB4" s="35">
        <v>0.25</v>
      </c>
      <c r="AC4" s="35">
        <v>1</v>
      </c>
      <c r="AD4" s="35">
        <v>1</v>
      </c>
      <c r="AE4" s="35">
        <v>12</v>
      </c>
      <c r="AF4" s="35">
        <v>99</v>
      </c>
      <c r="AG4" s="35">
        <v>5162.1400000000003</v>
      </c>
    </row>
    <row r="5" spans="1:33" x14ac:dyDescent="0.2">
      <c r="C5" s="35"/>
      <c r="D5" s="35"/>
      <c r="E5" s="35"/>
      <c r="F5" s="35" t="s">
        <v>129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0.25</v>
      </c>
      <c r="N5" s="35">
        <v>0.25</v>
      </c>
      <c r="O5" s="35">
        <v>0.25</v>
      </c>
      <c r="P5" s="35">
        <v>0.25</v>
      </c>
      <c r="Q5" s="35">
        <v>0.25</v>
      </c>
      <c r="R5" s="35">
        <v>0.25</v>
      </c>
      <c r="S5" s="35">
        <v>0.25</v>
      </c>
      <c r="T5" s="35">
        <v>0.25</v>
      </c>
      <c r="U5" s="35">
        <v>0.25</v>
      </c>
      <c r="V5" s="35">
        <v>0.25</v>
      </c>
      <c r="W5" s="35">
        <v>0.25</v>
      </c>
      <c r="X5" s="35">
        <v>0.25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5">
        <v>15</v>
      </c>
      <c r="AF5" s="35"/>
      <c r="AG5" s="35"/>
    </row>
    <row r="6" spans="1:33" x14ac:dyDescent="0.2">
      <c r="C6" s="35"/>
      <c r="D6" s="35"/>
      <c r="E6" s="35"/>
      <c r="F6" s="35" t="s">
        <v>130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24</v>
      </c>
      <c r="AF6" s="35"/>
      <c r="AG6" s="35"/>
    </row>
    <row r="7" spans="1:33" x14ac:dyDescent="0.2">
      <c r="C7" s="35" t="s">
        <v>92</v>
      </c>
      <c r="D7" s="35" t="s">
        <v>115</v>
      </c>
      <c r="E7" s="35" t="s">
        <v>116</v>
      </c>
      <c r="F7" s="35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0.05</v>
      </c>
      <c r="AD7" s="35">
        <v>0.05</v>
      </c>
      <c r="AE7" s="35">
        <v>16.100000000000001</v>
      </c>
      <c r="AF7" s="35">
        <v>54.5</v>
      </c>
      <c r="AG7" s="35">
        <v>2841.79</v>
      </c>
    </row>
    <row r="8" spans="1:33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x14ac:dyDescent="0.2"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x14ac:dyDescent="0.2">
      <c r="A11" s="84" t="s">
        <v>613</v>
      </c>
      <c r="B11" s="84" t="s">
        <v>127</v>
      </c>
      <c r="C11" s="35" t="s">
        <v>91</v>
      </c>
      <c r="D11" s="35" t="s">
        <v>115</v>
      </c>
      <c r="E11" s="35" t="s">
        <v>116</v>
      </c>
      <c r="F11" s="35" t="s">
        <v>127</v>
      </c>
      <c r="G11" s="35">
        <v>0.05</v>
      </c>
      <c r="H11" s="35">
        <v>0.05</v>
      </c>
      <c r="I11" s="35">
        <v>0.05</v>
      </c>
      <c r="J11" s="35">
        <v>0.05</v>
      </c>
      <c r="K11" s="35">
        <v>0.05</v>
      </c>
      <c r="L11" s="35">
        <v>0.1</v>
      </c>
      <c r="M11" s="35">
        <v>0.1</v>
      </c>
      <c r="N11" s="35">
        <v>0.3</v>
      </c>
      <c r="O11" s="35">
        <v>0.9</v>
      </c>
      <c r="P11" s="35">
        <v>0.9</v>
      </c>
      <c r="Q11" s="35">
        <v>0.9</v>
      </c>
      <c r="R11" s="35">
        <v>0.9</v>
      </c>
      <c r="S11" s="35">
        <v>0.9</v>
      </c>
      <c r="T11" s="35">
        <v>0.9</v>
      </c>
      <c r="U11" s="35">
        <v>0.9</v>
      </c>
      <c r="V11" s="35">
        <v>0.9</v>
      </c>
      <c r="W11" s="35">
        <v>0.9</v>
      </c>
      <c r="X11" s="35">
        <v>0.7</v>
      </c>
      <c r="Y11" s="35">
        <v>0.5</v>
      </c>
      <c r="Z11" s="35">
        <v>0.5</v>
      </c>
      <c r="AA11" s="35">
        <v>0.3</v>
      </c>
      <c r="AB11" s="35">
        <v>0.3</v>
      </c>
      <c r="AC11" s="35">
        <v>0.1</v>
      </c>
      <c r="AD11" s="35">
        <v>0.05</v>
      </c>
      <c r="AE11" s="35">
        <v>11.3</v>
      </c>
      <c r="AF11" s="35">
        <v>60.8</v>
      </c>
      <c r="AG11" s="35">
        <v>3170.29</v>
      </c>
    </row>
    <row r="12" spans="1:33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0.05</v>
      </c>
      <c r="M12" s="35">
        <v>0.1</v>
      </c>
      <c r="N12" s="35">
        <v>0.1</v>
      </c>
      <c r="O12" s="35">
        <v>0.5</v>
      </c>
      <c r="P12" s="35">
        <v>0.5</v>
      </c>
      <c r="Q12" s="35">
        <v>0.5</v>
      </c>
      <c r="R12" s="35">
        <v>0.5</v>
      </c>
      <c r="S12" s="35">
        <v>0.5</v>
      </c>
      <c r="T12" s="35">
        <v>0.5</v>
      </c>
      <c r="U12" s="35">
        <v>0.15</v>
      </c>
      <c r="V12" s="35">
        <v>0.15</v>
      </c>
      <c r="W12" s="35">
        <v>0.15</v>
      </c>
      <c r="X12" s="35">
        <v>0.05</v>
      </c>
      <c r="Y12" s="35">
        <v>0.05</v>
      </c>
      <c r="Z12" s="35">
        <v>0.05</v>
      </c>
      <c r="AA12" s="35">
        <v>0.05</v>
      </c>
      <c r="AB12" s="35">
        <v>0.05</v>
      </c>
      <c r="AC12" s="35">
        <v>0.05</v>
      </c>
      <c r="AD12" s="35">
        <v>0.05</v>
      </c>
      <c r="AE12" s="35">
        <v>4.3</v>
      </c>
      <c r="AF12" s="35"/>
      <c r="AG12" s="35"/>
    </row>
    <row r="13" spans="1:33" x14ac:dyDescent="0.2">
      <c r="A13" s="85"/>
      <c r="C13" s="35"/>
      <c r="D13" s="35"/>
      <c r="E13" s="35"/>
      <c r="F13" s="35" t="s">
        <v>125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24</v>
      </c>
      <c r="AF13" s="35"/>
      <c r="AG13" s="35"/>
    </row>
    <row r="14" spans="1:33" x14ac:dyDescent="0.2">
      <c r="C14" s="35"/>
      <c r="D14" s="35"/>
      <c r="E14" s="35"/>
      <c r="F14" s="35" t="s">
        <v>126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/>
      <c r="AG14" s="35"/>
    </row>
    <row r="15" spans="1:33" x14ac:dyDescent="0.2">
      <c r="B15" s="84" t="s">
        <v>612</v>
      </c>
      <c r="C15" s="35"/>
      <c r="D15" s="35"/>
      <c r="E15" s="35"/>
      <c r="F15" s="35" t="s">
        <v>269</v>
      </c>
      <c r="G15" s="35">
        <v>0.05</v>
      </c>
      <c r="H15" s="35">
        <v>0.05</v>
      </c>
      <c r="I15" s="35">
        <v>0.05</v>
      </c>
      <c r="J15" s="35">
        <v>0.05</v>
      </c>
      <c r="K15" s="35">
        <v>0.05</v>
      </c>
      <c r="L15" s="35">
        <v>0.05</v>
      </c>
      <c r="M15" s="35">
        <v>0.05</v>
      </c>
      <c r="N15" s="35">
        <v>0.05</v>
      </c>
      <c r="O15" s="35">
        <v>0.05</v>
      </c>
      <c r="P15" s="35">
        <v>0.05</v>
      </c>
      <c r="Q15" s="35">
        <v>0.05</v>
      </c>
      <c r="R15" s="35">
        <v>0.05</v>
      </c>
      <c r="S15" s="35">
        <v>0.05</v>
      </c>
      <c r="T15" s="35">
        <v>0.05</v>
      </c>
      <c r="U15" s="35">
        <v>0.05</v>
      </c>
      <c r="V15" s="35">
        <v>0.05</v>
      </c>
      <c r="W15" s="35">
        <v>0.05</v>
      </c>
      <c r="X15" s="35">
        <v>0.05</v>
      </c>
      <c r="Y15" s="35">
        <v>0.05</v>
      </c>
      <c r="Z15" s="35">
        <v>0.05</v>
      </c>
      <c r="AA15" s="35">
        <v>0.05</v>
      </c>
      <c r="AB15" s="35">
        <v>0.05</v>
      </c>
      <c r="AC15" s="35">
        <v>0.05</v>
      </c>
      <c r="AD15" s="35">
        <v>0.05</v>
      </c>
      <c r="AE15" s="35">
        <v>1.2</v>
      </c>
      <c r="AF15" s="35"/>
      <c r="AG15" s="35"/>
    </row>
    <row r="16" spans="1:33" x14ac:dyDescent="0.2">
      <c r="A16" s="84" t="s">
        <v>629</v>
      </c>
      <c r="B16" s="84" t="s">
        <v>127</v>
      </c>
      <c r="C16" s="35" t="s">
        <v>93</v>
      </c>
      <c r="D16" s="35" t="s">
        <v>115</v>
      </c>
      <c r="E16" s="35" t="s">
        <v>116</v>
      </c>
      <c r="F16" s="35" t="s">
        <v>127</v>
      </c>
      <c r="G16" s="35">
        <v>0.4</v>
      </c>
      <c r="H16" s="35">
        <v>0.4</v>
      </c>
      <c r="I16" s="35">
        <v>0.4</v>
      </c>
      <c r="J16" s="35">
        <v>0.4</v>
      </c>
      <c r="K16" s="35">
        <v>0.4</v>
      </c>
      <c r="L16" s="35">
        <v>0.4</v>
      </c>
      <c r="M16" s="35">
        <v>0.4</v>
      </c>
      <c r="N16" s="35">
        <v>0.4</v>
      </c>
      <c r="O16" s="35">
        <v>0.9</v>
      </c>
      <c r="P16" s="35">
        <v>0.9</v>
      </c>
      <c r="Q16" s="35">
        <v>0.9</v>
      </c>
      <c r="R16" s="35">
        <v>0.9</v>
      </c>
      <c r="S16" s="35">
        <v>0.8</v>
      </c>
      <c r="T16" s="35">
        <v>0.9</v>
      </c>
      <c r="U16" s="35">
        <v>0.9</v>
      </c>
      <c r="V16" s="35">
        <v>0.9</v>
      </c>
      <c r="W16" s="35">
        <v>0.9</v>
      </c>
      <c r="X16" s="35">
        <v>0.8</v>
      </c>
      <c r="Y16" s="35">
        <v>0.6</v>
      </c>
      <c r="Z16" s="35">
        <v>0.6</v>
      </c>
      <c r="AA16" s="35">
        <v>0.5</v>
      </c>
      <c r="AB16" s="35">
        <v>0.5</v>
      </c>
      <c r="AC16" s="35">
        <v>0.4</v>
      </c>
      <c r="AD16" s="35">
        <v>0.4</v>
      </c>
      <c r="AE16" s="35">
        <v>15</v>
      </c>
      <c r="AF16" s="35">
        <v>83.75</v>
      </c>
      <c r="AG16" s="35">
        <v>4366.96</v>
      </c>
    </row>
    <row r="17" spans="1:33" x14ac:dyDescent="0.2">
      <c r="A17" s="85"/>
      <c r="B17" s="84" t="s">
        <v>131</v>
      </c>
      <c r="C17" s="35"/>
      <c r="D17" s="35"/>
      <c r="E17" s="35"/>
      <c r="F17" s="35" t="s">
        <v>131</v>
      </c>
      <c r="G17" s="35">
        <v>0.3</v>
      </c>
      <c r="H17" s="35">
        <v>0.3</v>
      </c>
      <c r="I17" s="35">
        <v>0.3</v>
      </c>
      <c r="J17" s="35">
        <v>0.3</v>
      </c>
      <c r="K17" s="35">
        <v>0.3</v>
      </c>
      <c r="L17" s="35">
        <v>0.3</v>
      </c>
      <c r="M17" s="35">
        <v>0.4</v>
      </c>
      <c r="N17" s="35">
        <v>0.4</v>
      </c>
      <c r="O17" s="35">
        <v>0.5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0.35</v>
      </c>
      <c r="V17" s="35">
        <v>0.35</v>
      </c>
      <c r="W17" s="35">
        <v>0.35</v>
      </c>
      <c r="X17" s="35">
        <v>0.3</v>
      </c>
      <c r="Y17" s="35">
        <v>0.3</v>
      </c>
      <c r="Z17" s="35">
        <v>0.3</v>
      </c>
      <c r="AA17" s="35">
        <v>0.3</v>
      </c>
      <c r="AB17" s="35">
        <v>0.3</v>
      </c>
      <c r="AC17" s="35">
        <v>0.3</v>
      </c>
      <c r="AD17" s="35">
        <v>0.3</v>
      </c>
      <c r="AE17" s="35">
        <v>8.75</v>
      </c>
      <c r="AF17" s="35"/>
      <c r="AG17" s="35"/>
    </row>
    <row r="18" spans="1:33" x14ac:dyDescent="0.2">
      <c r="A18" s="85"/>
      <c r="C18" s="35"/>
      <c r="D18" s="35"/>
      <c r="E18" s="35"/>
      <c r="F18" s="35" t="s">
        <v>125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24</v>
      </c>
      <c r="AF18" s="35"/>
      <c r="AG18" s="35"/>
    </row>
    <row r="19" spans="1:33" x14ac:dyDescent="0.2">
      <c r="C19" s="35"/>
      <c r="D19" s="35"/>
      <c r="E19" s="35"/>
      <c r="F19" s="35" t="s">
        <v>126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/>
      <c r="AG19" s="35"/>
    </row>
    <row r="20" spans="1:33" x14ac:dyDescent="0.2">
      <c r="B20" s="84" t="s">
        <v>612</v>
      </c>
      <c r="C20" s="35"/>
      <c r="D20" s="35"/>
      <c r="E20" s="35"/>
      <c r="F20" s="35" t="s">
        <v>269</v>
      </c>
      <c r="G20" s="35">
        <v>0.3</v>
      </c>
      <c r="H20" s="35">
        <v>0.3</v>
      </c>
      <c r="I20" s="35">
        <v>0.3</v>
      </c>
      <c r="J20" s="35">
        <v>0.3</v>
      </c>
      <c r="K20" s="35">
        <v>0.3</v>
      </c>
      <c r="L20" s="35">
        <v>0.3</v>
      </c>
      <c r="M20" s="35">
        <v>0.3</v>
      </c>
      <c r="N20" s="35">
        <v>0.3</v>
      </c>
      <c r="O20" s="35">
        <v>0.3</v>
      </c>
      <c r="P20" s="35">
        <v>0.3</v>
      </c>
      <c r="Q20" s="35">
        <v>0.3</v>
      </c>
      <c r="R20" s="35">
        <v>0.3</v>
      </c>
      <c r="S20" s="35">
        <v>0.3</v>
      </c>
      <c r="T20" s="35">
        <v>0.3</v>
      </c>
      <c r="U20" s="35">
        <v>0.3</v>
      </c>
      <c r="V20" s="35">
        <v>0.3</v>
      </c>
      <c r="W20" s="35">
        <v>0.3</v>
      </c>
      <c r="X20" s="35">
        <v>0.3</v>
      </c>
      <c r="Y20" s="35">
        <v>0.3</v>
      </c>
      <c r="Z20" s="35">
        <v>0.3</v>
      </c>
      <c r="AA20" s="35">
        <v>0.3</v>
      </c>
      <c r="AB20" s="35">
        <v>0.3</v>
      </c>
      <c r="AC20" s="35">
        <v>0.3</v>
      </c>
      <c r="AD20" s="35">
        <v>0.3</v>
      </c>
      <c r="AE20" s="35">
        <v>7.2</v>
      </c>
      <c r="AF20" s="35"/>
      <c r="AG20" s="35"/>
    </row>
    <row r="21" spans="1:33" x14ac:dyDescent="0.2">
      <c r="C21" s="35" t="s">
        <v>451</v>
      </c>
      <c r="D21" s="35" t="s">
        <v>452</v>
      </c>
      <c r="E21" s="35" t="s">
        <v>116</v>
      </c>
      <c r="F21" s="35" t="s">
        <v>117</v>
      </c>
      <c r="G21" s="35">
        <v>120</v>
      </c>
      <c r="H21" s="35">
        <v>120</v>
      </c>
      <c r="I21" s="35">
        <v>120</v>
      </c>
      <c r="J21" s="35">
        <v>120</v>
      </c>
      <c r="K21" s="35">
        <v>120</v>
      </c>
      <c r="L21" s="35">
        <v>120</v>
      </c>
      <c r="M21" s="35">
        <v>120</v>
      </c>
      <c r="N21" s="35">
        <v>120</v>
      </c>
      <c r="O21" s="35">
        <v>120</v>
      </c>
      <c r="P21" s="35">
        <v>120</v>
      </c>
      <c r="Q21" s="35">
        <v>120</v>
      </c>
      <c r="R21" s="35">
        <v>120</v>
      </c>
      <c r="S21" s="35">
        <v>120</v>
      </c>
      <c r="T21" s="35">
        <v>120</v>
      </c>
      <c r="U21" s="35">
        <v>120</v>
      </c>
      <c r="V21" s="35">
        <v>120</v>
      </c>
      <c r="W21" s="35">
        <v>120</v>
      </c>
      <c r="X21" s="35">
        <v>120</v>
      </c>
      <c r="Y21" s="35">
        <v>120</v>
      </c>
      <c r="Z21" s="35">
        <v>120</v>
      </c>
      <c r="AA21" s="35">
        <v>120</v>
      </c>
      <c r="AB21" s="35">
        <v>120</v>
      </c>
      <c r="AC21" s="35">
        <v>120</v>
      </c>
      <c r="AD21" s="35">
        <v>120</v>
      </c>
      <c r="AE21" s="35">
        <v>2880</v>
      </c>
      <c r="AF21" s="35">
        <v>20160</v>
      </c>
      <c r="AG21" s="35">
        <v>1051200</v>
      </c>
    </row>
    <row r="22" spans="1:33" x14ac:dyDescent="0.2">
      <c r="C22" s="35" t="s">
        <v>453</v>
      </c>
      <c r="D22" s="35" t="s">
        <v>115</v>
      </c>
      <c r="E22" s="35" t="s">
        <v>116</v>
      </c>
      <c r="F22" s="35" t="s">
        <v>117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</row>
    <row r="23" spans="1:33" x14ac:dyDescent="0.2">
      <c r="C23" s="35" t="s">
        <v>454</v>
      </c>
      <c r="D23" s="35" t="s">
        <v>452</v>
      </c>
      <c r="E23" s="35" t="s">
        <v>116</v>
      </c>
      <c r="F23" s="35" t="s">
        <v>117</v>
      </c>
      <c r="G23" s="35">
        <v>0.2</v>
      </c>
      <c r="H23" s="35">
        <v>0.2</v>
      </c>
      <c r="I23" s="35">
        <v>0.2</v>
      </c>
      <c r="J23" s="35">
        <v>0.2</v>
      </c>
      <c r="K23" s="35">
        <v>0.2</v>
      </c>
      <c r="L23" s="35">
        <v>0.2</v>
      </c>
      <c r="M23" s="35">
        <v>0.2</v>
      </c>
      <c r="N23" s="35">
        <v>0.2</v>
      </c>
      <c r="O23" s="35">
        <v>0.2</v>
      </c>
      <c r="P23" s="35">
        <v>0.2</v>
      </c>
      <c r="Q23" s="35">
        <v>0.2</v>
      </c>
      <c r="R23" s="35">
        <v>0.2</v>
      </c>
      <c r="S23" s="35">
        <v>0.2</v>
      </c>
      <c r="T23" s="35">
        <v>0.2</v>
      </c>
      <c r="U23" s="35">
        <v>0.2</v>
      </c>
      <c r="V23" s="35">
        <v>0.2</v>
      </c>
      <c r="W23" s="35">
        <v>0.2</v>
      </c>
      <c r="X23" s="35">
        <v>0.2</v>
      </c>
      <c r="Y23" s="35">
        <v>0.2</v>
      </c>
      <c r="Z23" s="35">
        <v>0.2</v>
      </c>
      <c r="AA23" s="35">
        <v>0.2</v>
      </c>
      <c r="AB23" s="35">
        <v>0.2</v>
      </c>
      <c r="AC23" s="35">
        <v>0.2</v>
      </c>
      <c r="AD23" s="35">
        <v>0.2</v>
      </c>
      <c r="AE23" s="35">
        <v>4.8</v>
      </c>
      <c r="AF23" s="35">
        <v>33.6</v>
      </c>
      <c r="AG23" s="35">
        <v>1752</v>
      </c>
    </row>
    <row r="24" spans="1:33" x14ac:dyDescent="0.2">
      <c r="C24" s="35" t="s">
        <v>455</v>
      </c>
      <c r="D24" s="35" t="s">
        <v>452</v>
      </c>
      <c r="E24" s="35" t="s">
        <v>456</v>
      </c>
      <c r="F24" s="35" t="s">
        <v>117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>
        <v>6924</v>
      </c>
    </row>
    <row r="25" spans="1:33" x14ac:dyDescent="0.2">
      <c r="A25" s="84"/>
      <c r="B25" s="84"/>
      <c r="C25" s="35"/>
      <c r="D25" s="35"/>
      <c r="E25" s="35" t="s">
        <v>457</v>
      </c>
      <c r="F25" s="35" t="s">
        <v>117</v>
      </c>
      <c r="G25" s="35">
        <v>0.5</v>
      </c>
      <c r="H25" s="35">
        <v>0.5</v>
      </c>
      <c r="I25" s="35">
        <v>0.5</v>
      </c>
      <c r="J25" s="35">
        <v>0.5</v>
      </c>
      <c r="K25" s="35">
        <v>0.5</v>
      </c>
      <c r="L25" s="35">
        <v>0.5</v>
      </c>
      <c r="M25" s="35">
        <v>0.5</v>
      </c>
      <c r="N25" s="35">
        <v>0.5</v>
      </c>
      <c r="O25" s="35">
        <v>0.5</v>
      </c>
      <c r="P25" s="35">
        <v>0.5</v>
      </c>
      <c r="Q25" s="35">
        <v>0.5</v>
      </c>
      <c r="R25" s="35">
        <v>0.5</v>
      </c>
      <c r="S25" s="35">
        <v>0.5</v>
      </c>
      <c r="T25" s="35">
        <v>0.5</v>
      </c>
      <c r="U25" s="35">
        <v>0.5</v>
      </c>
      <c r="V25" s="35">
        <v>0.5</v>
      </c>
      <c r="W25" s="35">
        <v>0.5</v>
      </c>
      <c r="X25" s="35">
        <v>0.5</v>
      </c>
      <c r="Y25" s="35">
        <v>0.5</v>
      </c>
      <c r="Z25" s="35">
        <v>0.5</v>
      </c>
      <c r="AA25" s="35">
        <v>0.5</v>
      </c>
      <c r="AB25" s="35">
        <v>0.5</v>
      </c>
      <c r="AC25" s="35">
        <v>0.5</v>
      </c>
      <c r="AD25" s="35">
        <v>0.5</v>
      </c>
      <c r="AE25" s="35">
        <v>12</v>
      </c>
      <c r="AF25" s="35">
        <v>84</v>
      </c>
      <c r="AG25" s="35"/>
    </row>
    <row r="26" spans="1:33" x14ac:dyDescent="0.2">
      <c r="A26" s="85"/>
      <c r="B26" s="84"/>
      <c r="C26" s="35"/>
      <c r="D26" s="35"/>
      <c r="E26" s="35" t="s">
        <v>116</v>
      </c>
      <c r="F26" s="35" t="s">
        <v>117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24</v>
      </c>
      <c r="AF26" s="35">
        <v>168</v>
      </c>
      <c r="AG26" s="35"/>
    </row>
    <row r="27" spans="1:33" x14ac:dyDescent="0.2">
      <c r="A27" s="84" t="s">
        <v>615</v>
      </c>
      <c r="B27" s="84" t="s">
        <v>127</v>
      </c>
      <c r="C27" s="35" t="s">
        <v>95</v>
      </c>
      <c r="D27" s="35" t="s">
        <v>118</v>
      </c>
      <c r="E27" s="35" t="s">
        <v>116</v>
      </c>
      <c r="F27" s="35" t="s">
        <v>123</v>
      </c>
      <c r="G27" s="35">
        <v>26.7</v>
      </c>
      <c r="H27" s="35">
        <v>26.7</v>
      </c>
      <c r="I27" s="35">
        <v>26.7</v>
      </c>
      <c r="J27" s="35">
        <v>26.7</v>
      </c>
      <c r="K27" s="35">
        <v>26.7</v>
      </c>
      <c r="L27" s="35">
        <v>26.7</v>
      </c>
      <c r="M27" s="35">
        <v>24</v>
      </c>
      <c r="N27" s="35">
        <v>24</v>
      </c>
      <c r="O27" s="35">
        <v>24</v>
      </c>
      <c r="P27" s="35">
        <v>24</v>
      </c>
      <c r="Q27" s="35">
        <v>24</v>
      </c>
      <c r="R27" s="35">
        <v>24</v>
      </c>
      <c r="S27" s="35">
        <v>24</v>
      </c>
      <c r="T27" s="35">
        <v>24</v>
      </c>
      <c r="U27" s="35">
        <v>24</v>
      </c>
      <c r="V27" s="35">
        <v>24</v>
      </c>
      <c r="W27" s="35">
        <v>24</v>
      </c>
      <c r="X27" s="35">
        <v>24</v>
      </c>
      <c r="Y27" s="35">
        <v>24</v>
      </c>
      <c r="Z27" s="35">
        <v>24</v>
      </c>
      <c r="AA27" s="35">
        <v>24</v>
      </c>
      <c r="AB27" s="35">
        <v>24</v>
      </c>
      <c r="AC27" s="35">
        <v>26.7</v>
      </c>
      <c r="AD27" s="35">
        <v>26.7</v>
      </c>
      <c r="AE27" s="35">
        <v>597.6</v>
      </c>
      <c r="AF27" s="35">
        <v>3596.4</v>
      </c>
      <c r="AG27" s="35">
        <v>187526.57</v>
      </c>
    </row>
    <row r="28" spans="1:33" x14ac:dyDescent="0.2">
      <c r="A28" s="85"/>
      <c r="B28" s="84" t="s">
        <v>131</v>
      </c>
      <c r="C28" s="35"/>
      <c r="D28" s="35"/>
      <c r="E28" s="35"/>
      <c r="F28" s="35" t="s">
        <v>131</v>
      </c>
      <c r="G28" s="35">
        <v>26.7</v>
      </c>
      <c r="H28" s="35">
        <v>26.7</v>
      </c>
      <c r="I28" s="35">
        <v>26.7</v>
      </c>
      <c r="J28" s="35">
        <v>26.7</v>
      </c>
      <c r="K28" s="35">
        <v>26.7</v>
      </c>
      <c r="L28" s="35">
        <v>26.7</v>
      </c>
      <c r="M28" s="35">
        <v>24</v>
      </c>
      <c r="N28" s="35">
        <v>24</v>
      </c>
      <c r="O28" s="35">
        <v>24</v>
      </c>
      <c r="P28" s="35">
        <v>24</v>
      </c>
      <c r="Q28" s="35">
        <v>24</v>
      </c>
      <c r="R28" s="35">
        <v>24</v>
      </c>
      <c r="S28" s="35">
        <v>24</v>
      </c>
      <c r="T28" s="35">
        <v>24</v>
      </c>
      <c r="U28" s="35">
        <v>24</v>
      </c>
      <c r="V28" s="35">
        <v>24</v>
      </c>
      <c r="W28" s="35">
        <v>24</v>
      </c>
      <c r="X28" s="35">
        <v>24</v>
      </c>
      <c r="Y28" s="35">
        <v>26.7</v>
      </c>
      <c r="Z28" s="35">
        <v>26.7</v>
      </c>
      <c r="AA28" s="35">
        <v>26.7</v>
      </c>
      <c r="AB28" s="35">
        <v>26.7</v>
      </c>
      <c r="AC28" s="35">
        <v>26.7</v>
      </c>
      <c r="AD28" s="35">
        <v>26.7</v>
      </c>
      <c r="AE28" s="35">
        <v>608.4</v>
      </c>
      <c r="AF28" s="35"/>
      <c r="AG28" s="35"/>
    </row>
    <row r="29" spans="1:33" x14ac:dyDescent="0.2">
      <c r="C29" s="35"/>
      <c r="D29" s="35"/>
      <c r="E29" s="35"/>
      <c r="F29" s="35" t="s">
        <v>126</v>
      </c>
      <c r="G29" s="35">
        <v>26.7</v>
      </c>
      <c r="H29" s="35">
        <v>26.7</v>
      </c>
      <c r="I29" s="35">
        <v>26.7</v>
      </c>
      <c r="J29" s="35">
        <v>26.7</v>
      </c>
      <c r="K29" s="35">
        <v>26.7</v>
      </c>
      <c r="L29" s="35">
        <v>26.7</v>
      </c>
      <c r="M29" s="35">
        <v>26.7</v>
      </c>
      <c r="N29" s="35">
        <v>26.7</v>
      </c>
      <c r="O29" s="35">
        <v>26.7</v>
      </c>
      <c r="P29" s="35">
        <v>26.7</v>
      </c>
      <c r="Q29" s="35">
        <v>26.7</v>
      </c>
      <c r="R29" s="35">
        <v>26.7</v>
      </c>
      <c r="S29" s="35">
        <v>26.7</v>
      </c>
      <c r="T29" s="35">
        <v>26.7</v>
      </c>
      <c r="U29" s="35">
        <v>26.7</v>
      </c>
      <c r="V29" s="35">
        <v>26.7</v>
      </c>
      <c r="W29" s="35">
        <v>26.7</v>
      </c>
      <c r="X29" s="35">
        <v>26.7</v>
      </c>
      <c r="Y29" s="35">
        <v>26.7</v>
      </c>
      <c r="Z29" s="35">
        <v>26.7</v>
      </c>
      <c r="AA29" s="35">
        <v>26.7</v>
      </c>
      <c r="AB29" s="35">
        <v>26.7</v>
      </c>
      <c r="AC29" s="35">
        <v>26.7</v>
      </c>
      <c r="AD29" s="35">
        <v>26.7</v>
      </c>
      <c r="AE29" s="35">
        <v>640.79999999999995</v>
      </c>
      <c r="AF29" s="35"/>
      <c r="AG29" s="35"/>
    </row>
    <row r="30" spans="1:33" x14ac:dyDescent="0.2">
      <c r="B30" s="84" t="s">
        <v>612</v>
      </c>
      <c r="C30" s="35"/>
      <c r="D30" s="35"/>
      <c r="E30" s="35"/>
      <c r="F30" s="35" t="s">
        <v>269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26.7</v>
      </c>
      <c r="N30" s="35">
        <v>26.7</v>
      </c>
      <c r="O30" s="35">
        <v>26.7</v>
      </c>
      <c r="P30" s="35">
        <v>26.7</v>
      </c>
      <c r="Q30" s="35">
        <v>26.7</v>
      </c>
      <c r="R30" s="35">
        <v>26.7</v>
      </c>
      <c r="S30" s="35">
        <v>26.7</v>
      </c>
      <c r="T30" s="35">
        <v>26.7</v>
      </c>
      <c r="U30" s="35">
        <v>26.7</v>
      </c>
      <c r="V30" s="35">
        <v>26.7</v>
      </c>
      <c r="W30" s="35">
        <v>26.7</v>
      </c>
      <c r="X30" s="35">
        <v>26.7</v>
      </c>
      <c r="Y30" s="35">
        <v>26.7</v>
      </c>
      <c r="Z30" s="35">
        <v>26.7</v>
      </c>
      <c r="AA30" s="35">
        <v>26.7</v>
      </c>
      <c r="AB30" s="35">
        <v>26.7</v>
      </c>
      <c r="AC30" s="35">
        <v>26.7</v>
      </c>
      <c r="AD30" s="35">
        <v>26.7</v>
      </c>
      <c r="AE30" s="35">
        <v>640.79999999999995</v>
      </c>
      <c r="AF30" s="35"/>
      <c r="AG30" s="35"/>
    </row>
    <row r="31" spans="1:33" x14ac:dyDescent="0.2">
      <c r="A31" s="84" t="s">
        <v>616</v>
      </c>
      <c r="B31" s="84" t="s">
        <v>127</v>
      </c>
      <c r="C31" s="35" t="s">
        <v>94</v>
      </c>
      <c r="D31" s="35" t="s">
        <v>118</v>
      </c>
      <c r="E31" s="35" t="s">
        <v>116</v>
      </c>
      <c r="F31" s="35" t="s">
        <v>127</v>
      </c>
      <c r="G31" s="35">
        <v>15.6</v>
      </c>
      <c r="H31" s="35">
        <v>15.6</v>
      </c>
      <c r="I31" s="35">
        <v>15.6</v>
      </c>
      <c r="J31" s="35">
        <v>15.6</v>
      </c>
      <c r="K31" s="35">
        <v>15.6</v>
      </c>
      <c r="L31" s="35">
        <v>15.6</v>
      </c>
      <c r="M31" s="35">
        <v>21</v>
      </c>
      <c r="N31" s="35">
        <v>21</v>
      </c>
      <c r="O31" s="35">
        <v>21</v>
      </c>
      <c r="P31" s="35">
        <v>21</v>
      </c>
      <c r="Q31" s="35">
        <v>21</v>
      </c>
      <c r="R31" s="35">
        <v>21</v>
      </c>
      <c r="S31" s="35">
        <v>21</v>
      </c>
      <c r="T31" s="35">
        <v>21</v>
      </c>
      <c r="U31" s="35">
        <v>21</v>
      </c>
      <c r="V31" s="35">
        <v>21</v>
      </c>
      <c r="W31" s="35">
        <v>21</v>
      </c>
      <c r="X31" s="35">
        <v>21</v>
      </c>
      <c r="Y31" s="35">
        <v>21</v>
      </c>
      <c r="Z31" s="35">
        <v>21</v>
      </c>
      <c r="AA31" s="35">
        <v>21</v>
      </c>
      <c r="AB31" s="35">
        <v>21</v>
      </c>
      <c r="AC31" s="35">
        <v>15.6</v>
      </c>
      <c r="AD31" s="35">
        <v>15.6</v>
      </c>
      <c r="AE31" s="35">
        <v>460.8</v>
      </c>
      <c r="AF31" s="35">
        <v>2743.2</v>
      </c>
      <c r="AG31" s="35">
        <v>143038.29</v>
      </c>
    </row>
    <row r="32" spans="1:33" x14ac:dyDescent="0.2">
      <c r="C32" s="35"/>
      <c r="D32" s="35"/>
      <c r="E32" s="35"/>
      <c r="F32" s="35" t="s">
        <v>125</v>
      </c>
      <c r="G32" s="35">
        <v>15.6</v>
      </c>
      <c r="H32" s="35">
        <v>15.6</v>
      </c>
      <c r="I32" s="35">
        <v>15.6</v>
      </c>
      <c r="J32" s="35">
        <v>15.6</v>
      </c>
      <c r="K32" s="35">
        <v>15.6</v>
      </c>
      <c r="L32" s="35">
        <v>15.6</v>
      </c>
      <c r="M32" s="35">
        <v>15.6</v>
      </c>
      <c r="N32" s="35">
        <v>15.6</v>
      </c>
      <c r="O32" s="35">
        <v>15.6</v>
      </c>
      <c r="P32" s="35">
        <v>15.6</v>
      </c>
      <c r="Q32" s="35">
        <v>15.6</v>
      </c>
      <c r="R32" s="35">
        <v>15.6</v>
      </c>
      <c r="S32" s="35">
        <v>15.6</v>
      </c>
      <c r="T32" s="35">
        <v>15.6</v>
      </c>
      <c r="U32" s="35">
        <v>15.6</v>
      </c>
      <c r="V32" s="35">
        <v>15.6</v>
      </c>
      <c r="W32" s="35">
        <v>15.6</v>
      </c>
      <c r="X32" s="35">
        <v>15.6</v>
      </c>
      <c r="Y32" s="35">
        <v>15.6</v>
      </c>
      <c r="Z32" s="35">
        <v>15.6</v>
      </c>
      <c r="AA32" s="35">
        <v>15.6</v>
      </c>
      <c r="AB32" s="35">
        <v>15.6</v>
      </c>
      <c r="AC32" s="35">
        <v>15.6</v>
      </c>
      <c r="AD32" s="35">
        <v>15.6</v>
      </c>
      <c r="AE32" s="35">
        <v>374.4</v>
      </c>
      <c r="AF32" s="35"/>
      <c r="AG32" s="35"/>
    </row>
    <row r="33" spans="1:33" x14ac:dyDescent="0.2">
      <c r="B33" s="84" t="s">
        <v>131</v>
      </c>
      <c r="C33" s="35"/>
      <c r="D33" s="35"/>
      <c r="E33" s="35"/>
      <c r="F33" s="35" t="s">
        <v>131</v>
      </c>
      <c r="G33" s="35">
        <v>15.6</v>
      </c>
      <c r="H33" s="35">
        <v>15.6</v>
      </c>
      <c r="I33" s="35">
        <v>15.6</v>
      </c>
      <c r="J33" s="35">
        <v>15.6</v>
      </c>
      <c r="K33" s="35">
        <v>15.6</v>
      </c>
      <c r="L33" s="35">
        <v>15.6</v>
      </c>
      <c r="M33" s="35">
        <v>21</v>
      </c>
      <c r="N33" s="35">
        <v>21</v>
      </c>
      <c r="O33" s="35">
        <v>21</v>
      </c>
      <c r="P33" s="35">
        <v>21</v>
      </c>
      <c r="Q33" s="35">
        <v>21</v>
      </c>
      <c r="R33" s="35">
        <v>21</v>
      </c>
      <c r="S33" s="35">
        <v>21</v>
      </c>
      <c r="T33" s="35">
        <v>21</v>
      </c>
      <c r="U33" s="35">
        <v>21</v>
      </c>
      <c r="V33" s="35">
        <v>21</v>
      </c>
      <c r="W33" s="35">
        <v>21</v>
      </c>
      <c r="X33" s="35">
        <v>21</v>
      </c>
      <c r="Y33" s="35">
        <v>15.6</v>
      </c>
      <c r="Z33" s="35">
        <v>15.6</v>
      </c>
      <c r="AA33" s="35">
        <v>15.6</v>
      </c>
      <c r="AB33" s="35">
        <v>15.6</v>
      </c>
      <c r="AC33" s="35">
        <v>15.6</v>
      </c>
      <c r="AD33" s="35">
        <v>15.6</v>
      </c>
      <c r="AE33" s="35">
        <v>439.2</v>
      </c>
      <c r="AF33" s="35"/>
      <c r="AG33" s="35"/>
    </row>
    <row r="34" spans="1:33" x14ac:dyDescent="0.2">
      <c r="C34" s="35"/>
      <c r="D34" s="35"/>
      <c r="E34" s="35"/>
      <c r="F34" s="35" t="s">
        <v>126</v>
      </c>
      <c r="G34" s="35">
        <v>21</v>
      </c>
      <c r="H34" s="35">
        <v>21</v>
      </c>
      <c r="I34" s="35">
        <v>21</v>
      </c>
      <c r="J34" s="35">
        <v>21</v>
      </c>
      <c r="K34" s="35">
        <v>21</v>
      </c>
      <c r="L34" s="35">
        <v>21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21</v>
      </c>
      <c r="AD34" s="35">
        <v>21</v>
      </c>
      <c r="AE34" s="35">
        <v>504</v>
      </c>
      <c r="AF34" s="35"/>
      <c r="AG34" s="35"/>
    </row>
    <row r="35" spans="1:33" x14ac:dyDescent="0.2">
      <c r="B35" s="84" t="s">
        <v>612</v>
      </c>
      <c r="C35" s="35"/>
      <c r="D35" s="35"/>
      <c r="E35" s="35"/>
      <c r="F35" s="35" t="s">
        <v>269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C36" s="35" t="s">
        <v>167</v>
      </c>
      <c r="D36" s="35" t="s">
        <v>118</v>
      </c>
      <c r="E36" s="35" t="s">
        <v>116</v>
      </c>
      <c r="F36" s="35" t="s">
        <v>117</v>
      </c>
      <c r="G36" s="35">
        <v>12.8</v>
      </c>
      <c r="H36" s="35">
        <v>12.8</v>
      </c>
      <c r="I36" s="35">
        <v>12.8</v>
      </c>
      <c r="J36" s="35">
        <v>12.8</v>
      </c>
      <c r="K36" s="35">
        <v>12.8</v>
      </c>
      <c r="L36" s="35">
        <v>12.8</v>
      </c>
      <c r="M36" s="35">
        <v>12.8</v>
      </c>
      <c r="N36" s="35">
        <v>12.8</v>
      </c>
      <c r="O36" s="35">
        <v>12.8</v>
      </c>
      <c r="P36" s="35">
        <v>12.8</v>
      </c>
      <c r="Q36" s="35">
        <v>12.8</v>
      </c>
      <c r="R36" s="35">
        <v>12.8</v>
      </c>
      <c r="S36" s="35">
        <v>12.8</v>
      </c>
      <c r="T36" s="35">
        <v>12.8</v>
      </c>
      <c r="U36" s="35">
        <v>12.8</v>
      </c>
      <c r="V36" s="35">
        <v>12.8</v>
      </c>
      <c r="W36" s="35">
        <v>12.8</v>
      </c>
      <c r="X36" s="35">
        <v>12.8</v>
      </c>
      <c r="Y36" s="35">
        <v>12.8</v>
      </c>
      <c r="Z36" s="35">
        <v>12.8</v>
      </c>
      <c r="AA36" s="35">
        <v>12.8</v>
      </c>
      <c r="AB36" s="35">
        <v>12.8</v>
      </c>
      <c r="AC36" s="35">
        <v>12.8</v>
      </c>
      <c r="AD36" s="35">
        <v>12.8</v>
      </c>
      <c r="AE36" s="35">
        <v>307.2</v>
      </c>
      <c r="AF36" s="35">
        <v>2150.4</v>
      </c>
      <c r="AG36" s="35">
        <v>112128</v>
      </c>
    </row>
    <row r="37" spans="1:33" x14ac:dyDescent="0.2">
      <c r="C37" s="35" t="s">
        <v>128</v>
      </c>
      <c r="D37" s="35" t="s">
        <v>115</v>
      </c>
      <c r="E37" s="35" t="s">
        <v>116</v>
      </c>
      <c r="F37" s="35" t="s">
        <v>123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1</v>
      </c>
      <c r="O37" s="35">
        <v>1</v>
      </c>
      <c r="P37" s="35">
        <v>1</v>
      </c>
      <c r="Q37" s="35">
        <v>1</v>
      </c>
      <c r="R37" s="35">
        <v>1</v>
      </c>
      <c r="S37" s="35">
        <v>1</v>
      </c>
      <c r="T37" s="35">
        <v>1</v>
      </c>
      <c r="U37" s="35">
        <v>1</v>
      </c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0</v>
      </c>
      <c r="AD37" s="35">
        <v>0</v>
      </c>
      <c r="AE37" s="35">
        <v>15</v>
      </c>
      <c r="AF37" s="35">
        <v>86</v>
      </c>
      <c r="AG37" s="35">
        <v>4484.29</v>
      </c>
    </row>
    <row r="38" spans="1:33" x14ac:dyDescent="0.2">
      <c r="C38" s="35"/>
      <c r="D38" s="35"/>
      <c r="E38" s="35"/>
      <c r="F38" s="35" t="s">
        <v>129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5">
        <v>1</v>
      </c>
      <c r="V38" s="35">
        <v>1</v>
      </c>
      <c r="W38" s="35">
        <v>1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11</v>
      </c>
      <c r="AF38" s="35"/>
      <c r="AG38" s="35"/>
    </row>
    <row r="39" spans="1:33" x14ac:dyDescent="0.2">
      <c r="C39" s="35"/>
      <c r="D39" s="35"/>
      <c r="E39" s="35"/>
      <c r="F39" s="35" t="s">
        <v>269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/>
      <c r="AG39" s="35"/>
    </row>
    <row r="40" spans="1:33" x14ac:dyDescent="0.2">
      <c r="C40" s="35" t="s">
        <v>121</v>
      </c>
      <c r="D40" s="35" t="s">
        <v>122</v>
      </c>
      <c r="E40" s="35" t="s">
        <v>116</v>
      </c>
      <c r="F40" s="35" t="s">
        <v>117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35">
        <v>4</v>
      </c>
      <c r="V40" s="35">
        <v>4</v>
      </c>
      <c r="W40" s="35">
        <v>4</v>
      </c>
      <c r="X40" s="35">
        <v>4</v>
      </c>
      <c r="Y40" s="35">
        <v>4</v>
      </c>
      <c r="Z40" s="35">
        <v>4</v>
      </c>
      <c r="AA40" s="35">
        <v>4</v>
      </c>
      <c r="AB40" s="35">
        <v>4</v>
      </c>
      <c r="AC40" s="35">
        <v>4</v>
      </c>
      <c r="AD40" s="35">
        <v>4</v>
      </c>
      <c r="AE40" s="35">
        <v>96</v>
      </c>
      <c r="AF40" s="35">
        <v>672</v>
      </c>
      <c r="AG40" s="35">
        <v>35040</v>
      </c>
    </row>
    <row r="41" spans="1:33" x14ac:dyDescent="0.2">
      <c r="C41" s="35" t="s">
        <v>124</v>
      </c>
      <c r="D41" s="35" t="s">
        <v>120</v>
      </c>
      <c r="E41" s="35" t="s">
        <v>116</v>
      </c>
      <c r="F41" s="35" t="s">
        <v>123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1</v>
      </c>
      <c r="AC41" s="35">
        <v>0</v>
      </c>
      <c r="AD41" s="35">
        <v>0</v>
      </c>
      <c r="AE41" s="35">
        <v>16</v>
      </c>
      <c r="AF41" s="35">
        <v>92</v>
      </c>
      <c r="AG41" s="35">
        <v>4797.1400000000003</v>
      </c>
    </row>
    <row r="42" spans="1:33" x14ac:dyDescent="0.2">
      <c r="C42" s="35"/>
      <c r="D42" s="35"/>
      <c r="E42" s="35"/>
      <c r="F42" s="35" t="s">
        <v>129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12</v>
      </c>
      <c r="AF42" s="35"/>
      <c r="AG42" s="35"/>
    </row>
    <row r="43" spans="1:33" x14ac:dyDescent="0.2">
      <c r="C43" s="35"/>
      <c r="D43" s="35"/>
      <c r="E43" s="35"/>
      <c r="F43" s="35" t="s">
        <v>269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/>
      <c r="AG43" s="35"/>
    </row>
    <row r="44" spans="1:33" x14ac:dyDescent="0.2">
      <c r="C44" s="35" t="s">
        <v>168</v>
      </c>
      <c r="D44" s="35" t="s">
        <v>118</v>
      </c>
      <c r="E44" s="35" t="s">
        <v>116</v>
      </c>
      <c r="F44" s="35" t="s">
        <v>117</v>
      </c>
      <c r="G44" s="35">
        <v>6.7</v>
      </c>
      <c r="H44" s="35">
        <v>6.7</v>
      </c>
      <c r="I44" s="35">
        <v>6.7</v>
      </c>
      <c r="J44" s="35">
        <v>6.7</v>
      </c>
      <c r="K44" s="35">
        <v>6.7</v>
      </c>
      <c r="L44" s="35">
        <v>6.7</v>
      </c>
      <c r="M44" s="35">
        <v>6.7</v>
      </c>
      <c r="N44" s="35">
        <v>6.7</v>
      </c>
      <c r="O44" s="35">
        <v>6.7</v>
      </c>
      <c r="P44" s="35">
        <v>6.7</v>
      </c>
      <c r="Q44" s="35">
        <v>6.7</v>
      </c>
      <c r="R44" s="35">
        <v>6.7</v>
      </c>
      <c r="S44" s="35">
        <v>6.7</v>
      </c>
      <c r="T44" s="35">
        <v>6.7</v>
      </c>
      <c r="U44" s="35">
        <v>6.7</v>
      </c>
      <c r="V44" s="35">
        <v>6.7</v>
      </c>
      <c r="W44" s="35">
        <v>6.7</v>
      </c>
      <c r="X44" s="35">
        <v>6.7</v>
      </c>
      <c r="Y44" s="35">
        <v>6.7</v>
      </c>
      <c r="Z44" s="35">
        <v>6.7</v>
      </c>
      <c r="AA44" s="35">
        <v>6.7</v>
      </c>
      <c r="AB44" s="35">
        <v>6.7</v>
      </c>
      <c r="AC44" s="35">
        <v>6.7</v>
      </c>
      <c r="AD44" s="35">
        <v>6.7</v>
      </c>
      <c r="AE44" s="35">
        <v>160.80000000000001</v>
      </c>
      <c r="AF44" s="35">
        <v>1125.5999999999999</v>
      </c>
      <c r="AG44" s="35">
        <v>58692</v>
      </c>
    </row>
    <row r="45" spans="1:33" x14ac:dyDescent="0.2">
      <c r="C45" s="35" t="s">
        <v>458</v>
      </c>
      <c r="D45" s="35" t="s">
        <v>118</v>
      </c>
      <c r="E45" s="35" t="s">
        <v>116</v>
      </c>
      <c r="F45" s="35" t="s">
        <v>117</v>
      </c>
      <c r="G45" s="35">
        <v>82.2</v>
      </c>
      <c r="H45" s="35">
        <v>82.2</v>
      </c>
      <c r="I45" s="35">
        <v>82.2</v>
      </c>
      <c r="J45" s="35">
        <v>82.2</v>
      </c>
      <c r="K45" s="35">
        <v>82.2</v>
      </c>
      <c r="L45" s="35">
        <v>82.2</v>
      </c>
      <c r="M45" s="35">
        <v>82.2</v>
      </c>
      <c r="N45" s="35">
        <v>82.2</v>
      </c>
      <c r="O45" s="35">
        <v>82.2</v>
      </c>
      <c r="P45" s="35">
        <v>82.2</v>
      </c>
      <c r="Q45" s="35">
        <v>82.2</v>
      </c>
      <c r="R45" s="35">
        <v>82.2</v>
      </c>
      <c r="S45" s="35">
        <v>82.2</v>
      </c>
      <c r="T45" s="35">
        <v>82.2</v>
      </c>
      <c r="U45" s="35">
        <v>82.2</v>
      </c>
      <c r="V45" s="35">
        <v>82.2</v>
      </c>
      <c r="W45" s="35">
        <v>82.2</v>
      </c>
      <c r="X45" s="35">
        <v>82.2</v>
      </c>
      <c r="Y45" s="35">
        <v>82.2</v>
      </c>
      <c r="Z45" s="35">
        <v>82.2</v>
      </c>
      <c r="AA45" s="35">
        <v>82.2</v>
      </c>
      <c r="AB45" s="35">
        <v>82.2</v>
      </c>
      <c r="AC45" s="35">
        <v>82.2</v>
      </c>
      <c r="AD45" s="35">
        <v>82.2</v>
      </c>
      <c r="AE45" s="35">
        <v>1972.8</v>
      </c>
      <c r="AF45" s="35">
        <v>13809.6</v>
      </c>
      <c r="AG45" s="35">
        <v>720072</v>
      </c>
    </row>
    <row r="46" spans="1:33" x14ac:dyDescent="0.2">
      <c r="A46" s="28" t="s">
        <v>630</v>
      </c>
      <c r="B46" s="28" t="s">
        <v>127</v>
      </c>
      <c r="C46" s="35" t="s">
        <v>111</v>
      </c>
      <c r="D46" s="35" t="s">
        <v>115</v>
      </c>
      <c r="E46" s="35" t="s">
        <v>116</v>
      </c>
      <c r="F46" s="35" t="s">
        <v>123</v>
      </c>
      <c r="G46" s="35">
        <v>0.05</v>
      </c>
      <c r="H46" s="35">
        <v>0.05</v>
      </c>
      <c r="I46" s="35">
        <v>0.05</v>
      </c>
      <c r="J46" s="35">
        <v>0.05</v>
      </c>
      <c r="K46" s="35">
        <v>0.05</v>
      </c>
      <c r="L46" s="35">
        <v>0.08</v>
      </c>
      <c r="M46" s="35">
        <v>7.0000000000000007E-2</v>
      </c>
      <c r="N46" s="35">
        <v>0.19</v>
      </c>
      <c r="O46" s="35">
        <v>0.35</v>
      </c>
      <c r="P46" s="35">
        <v>0.38</v>
      </c>
      <c r="Q46" s="35">
        <v>0.39</v>
      </c>
      <c r="R46" s="35">
        <v>0.47</v>
      </c>
      <c r="S46" s="35">
        <v>0.56999999999999995</v>
      </c>
      <c r="T46" s="35">
        <v>0.54</v>
      </c>
      <c r="U46" s="35">
        <v>0.34</v>
      </c>
      <c r="V46" s="35">
        <v>0.33</v>
      </c>
      <c r="W46" s="35">
        <v>0.44</v>
      </c>
      <c r="X46" s="35">
        <v>0.26</v>
      </c>
      <c r="Y46" s="35">
        <v>0.21</v>
      </c>
      <c r="Z46" s="35">
        <v>0.15</v>
      </c>
      <c r="AA46" s="35">
        <v>0.17</v>
      </c>
      <c r="AB46" s="35">
        <v>0.08</v>
      </c>
      <c r="AC46" s="35">
        <v>0.05</v>
      </c>
      <c r="AD46" s="35">
        <v>0.05</v>
      </c>
      <c r="AE46" s="35">
        <v>5.37</v>
      </c>
      <c r="AF46" s="35">
        <v>29.42</v>
      </c>
      <c r="AG46" s="35">
        <v>1534.04</v>
      </c>
    </row>
    <row r="47" spans="1:33" x14ac:dyDescent="0.2">
      <c r="B47" s="28" t="s">
        <v>131</v>
      </c>
      <c r="C47" s="35"/>
      <c r="D47" s="35"/>
      <c r="E47" s="35"/>
      <c r="F47" s="35" t="s">
        <v>129</v>
      </c>
      <c r="G47" s="35">
        <v>0.05</v>
      </c>
      <c r="H47" s="35">
        <v>0.05</v>
      </c>
      <c r="I47" s="35">
        <v>0.05</v>
      </c>
      <c r="J47" s="35">
        <v>0.05</v>
      </c>
      <c r="K47" s="35">
        <v>0.05</v>
      </c>
      <c r="L47" s="35">
        <v>0.08</v>
      </c>
      <c r="M47" s="35">
        <v>7.0000000000000007E-2</v>
      </c>
      <c r="N47" s="35">
        <v>0.11</v>
      </c>
      <c r="O47" s="35">
        <v>0.15</v>
      </c>
      <c r="P47" s="35">
        <v>0.21</v>
      </c>
      <c r="Q47" s="35">
        <v>0.19</v>
      </c>
      <c r="R47" s="35">
        <v>0.23</v>
      </c>
      <c r="S47" s="35">
        <v>0.2</v>
      </c>
      <c r="T47" s="35">
        <v>0.19</v>
      </c>
      <c r="U47" s="35">
        <v>0.15</v>
      </c>
      <c r="V47" s="35">
        <v>0.13</v>
      </c>
      <c r="W47" s="35">
        <v>0.14000000000000001</v>
      </c>
      <c r="X47" s="35">
        <v>7.0000000000000007E-2</v>
      </c>
      <c r="Y47" s="35">
        <v>7.0000000000000007E-2</v>
      </c>
      <c r="Z47" s="35">
        <v>7.0000000000000007E-2</v>
      </c>
      <c r="AA47" s="35">
        <v>7.0000000000000007E-2</v>
      </c>
      <c r="AB47" s="35">
        <v>0.09</v>
      </c>
      <c r="AC47" s="35">
        <v>0.05</v>
      </c>
      <c r="AD47" s="35">
        <v>0.05</v>
      </c>
      <c r="AE47" s="35">
        <v>2.57</v>
      </c>
      <c r="AF47" s="35"/>
      <c r="AG47" s="35"/>
    </row>
    <row r="48" spans="1:33" x14ac:dyDescent="0.2">
      <c r="B48" s="28" t="s">
        <v>612</v>
      </c>
      <c r="C48" s="35"/>
      <c r="D48" s="35"/>
      <c r="E48" s="35"/>
      <c r="F48" s="35" t="s">
        <v>269</v>
      </c>
      <c r="G48" s="35">
        <v>0.04</v>
      </c>
      <c r="H48" s="35">
        <v>0.04</v>
      </c>
      <c r="I48" s="35">
        <v>0.04</v>
      </c>
      <c r="J48" s="35">
        <v>0.04</v>
      </c>
      <c r="K48" s="35">
        <v>0.04</v>
      </c>
      <c r="L48" s="35">
        <v>7.0000000000000007E-2</v>
      </c>
      <c r="M48" s="35">
        <v>0.04</v>
      </c>
      <c r="N48" s="35">
        <v>0.04</v>
      </c>
      <c r="O48" s="35">
        <v>0.04</v>
      </c>
      <c r="P48" s="35">
        <v>0.04</v>
      </c>
      <c r="Q48" s="35">
        <v>0.04</v>
      </c>
      <c r="R48" s="35">
        <v>0.06</v>
      </c>
      <c r="S48" s="35">
        <v>0.06</v>
      </c>
      <c r="T48" s="35">
        <v>0.09</v>
      </c>
      <c r="U48" s="35">
        <v>0.06</v>
      </c>
      <c r="V48" s="35">
        <v>0.04</v>
      </c>
      <c r="W48" s="35">
        <v>0.04</v>
      </c>
      <c r="X48" s="35">
        <v>0.04</v>
      </c>
      <c r="Y48" s="35">
        <v>0.04</v>
      </c>
      <c r="Z48" s="35">
        <v>0.04</v>
      </c>
      <c r="AA48" s="35">
        <v>0.04</v>
      </c>
      <c r="AB48" s="35">
        <v>7.0000000000000007E-2</v>
      </c>
      <c r="AC48" s="35">
        <v>0.04</v>
      </c>
      <c r="AD48" s="35">
        <v>0.04</v>
      </c>
      <c r="AE48" s="35">
        <v>1.1299999999999999</v>
      </c>
      <c r="AF48" s="35"/>
      <c r="AG48" s="35"/>
    </row>
    <row r="49" spans="3:33" x14ac:dyDescent="0.2">
      <c r="C49" s="35" t="s">
        <v>459</v>
      </c>
      <c r="D49" s="35" t="s">
        <v>115</v>
      </c>
      <c r="E49" s="35" t="s">
        <v>116</v>
      </c>
      <c r="F49" s="35" t="s">
        <v>117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3:33" x14ac:dyDescent="0.2">
      <c r="C50" s="35" t="s">
        <v>460</v>
      </c>
      <c r="D50" s="35" t="s">
        <v>115</v>
      </c>
      <c r="E50" s="35" t="s">
        <v>116</v>
      </c>
      <c r="F50" s="35" t="s">
        <v>117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3:33" x14ac:dyDescent="0.2">
      <c r="C51" s="35" t="s">
        <v>461</v>
      </c>
      <c r="D51" s="35" t="s">
        <v>118</v>
      </c>
      <c r="E51" s="35" t="s">
        <v>116</v>
      </c>
      <c r="F51" s="35" t="s">
        <v>117</v>
      </c>
      <c r="G51" s="35">
        <v>22</v>
      </c>
      <c r="H51" s="35">
        <v>22</v>
      </c>
      <c r="I51" s="35">
        <v>22</v>
      </c>
      <c r="J51" s="35">
        <v>22</v>
      </c>
      <c r="K51" s="35">
        <v>22</v>
      </c>
      <c r="L51" s="35">
        <v>22</v>
      </c>
      <c r="M51" s="35">
        <v>22</v>
      </c>
      <c r="N51" s="35">
        <v>22</v>
      </c>
      <c r="O51" s="35">
        <v>22</v>
      </c>
      <c r="P51" s="35">
        <v>22</v>
      </c>
      <c r="Q51" s="35">
        <v>22</v>
      </c>
      <c r="R51" s="35">
        <v>22</v>
      </c>
      <c r="S51" s="35">
        <v>22</v>
      </c>
      <c r="T51" s="35">
        <v>22</v>
      </c>
      <c r="U51" s="35">
        <v>22</v>
      </c>
      <c r="V51" s="35">
        <v>22</v>
      </c>
      <c r="W51" s="35">
        <v>22</v>
      </c>
      <c r="X51" s="35">
        <v>22</v>
      </c>
      <c r="Y51" s="35">
        <v>22</v>
      </c>
      <c r="Z51" s="35">
        <v>22</v>
      </c>
      <c r="AA51" s="35">
        <v>22</v>
      </c>
      <c r="AB51" s="35">
        <v>22</v>
      </c>
      <c r="AC51" s="35">
        <v>22</v>
      </c>
      <c r="AD51" s="35">
        <v>22</v>
      </c>
      <c r="AE51" s="35">
        <v>528</v>
      </c>
      <c r="AF51" s="35">
        <v>3696</v>
      </c>
      <c r="AG51" s="35">
        <v>192720</v>
      </c>
    </row>
    <row r="52" spans="3:33" x14ac:dyDescent="0.2">
      <c r="C52" s="35" t="s">
        <v>462</v>
      </c>
      <c r="D52" s="35" t="s">
        <v>118</v>
      </c>
      <c r="E52" s="35" t="s">
        <v>116</v>
      </c>
      <c r="F52" s="35" t="s">
        <v>117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3:33" x14ac:dyDescent="0.2">
      <c r="C53" s="35" t="s">
        <v>463</v>
      </c>
      <c r="D53" s="35" t="s">
        <v>118</v>
      </c>
      <c r="E53" s="35" t="s">
        <v>116</v>
      </c>
      <c r="F53" s="35" t="s">
        <v>117</v>
      </c>
      <c r="G53" s="35">
        <v>43.3</v>
      </c>
      <c r="H53" s="35">
        <v>43.3</v>
      </c>
      <c r="I53" s="35">
        <v>43.3</v>
      </c>
      <c r="J53" s="35">
        <v>43.3</v>
      </c>
      <c r="K53" s="35">
        <v>43.3</v>
      </c>
      <c r="L53" s="35">
        <v>43.3</v>
      </c>
      <c r="M53" s="35">
        <v>43.3</v>
      </c>
      <c r="N53" s="35">
        <v>43.3</v>
      </c>
      <c r="O53" s="35">
        <v>43.3</v>
      </c>
      <c r="P53" s="35">
        <v>43.3</v>
      </c>
      <c r="Q53" s="35">
        <v>43.3</v>
      </c>
      <c r="R53" s="35">
        <v>43.3</v>
      </c>
      <c r="S53" s="35">
        <v>43.3</v>
      </c>
      <c r="T53" s="35">
        <v>43.3</v>
      </c>
      <c r="U53" s="35">
        <v>43.3</v>
      </c>
      <c r="V53" s="35">
        <v>43.3</v>
      </c>
      <c r="W53" s="35">
        <v>43.3</v>
      </c>
      <c r="X53" s="35">
        <v>43.3</v>
      </c>
      <c r="Y53" s="35">
        <v>43.3</v>
      </c>
      <c r="Z53" s="35">
        <v>43.3</v>
      </c>
      <c r="AA53" s="35">
        <v>43.3</v>
      </c>
      <c r="AB53" s="35">
        <v>43.3</v>
      </c>
      <c r="AC53" s="35">
        <v>43.3</v>
      </c>
      <c r="AD53" s="35">
        <v>43.3</v>
      </c>
      <c r="AE53" s="35">
        <v>1039.2</v>
      </c>
      <c r="AF53" s="35">
        <v>7274.4</v>
      </c>
      <c r="AG53" s="35">
        <v>379308</v>
      </c>
    </row>
    <row r="54" spans="3:33" x14ac:dyDescent="0.2">
      <c r="C54" s="35" t="s">
        <v>464</v>
      </c>
      <c r="D54" s="35" t="s">
        <v>118</v>
      </c>
      <c r="E54" s="35" t="s">
        <v>116</v>
      </c>
      <c r="F54" s="35" t="s">
        <v>117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3:33" x14ac:dyDescent="0.2">
      <c r="C55" s="35" t="s">
        <v>465</v>
      </c>
      <c r="D55" s="35" t="s">
        <v>118</v>
      </c>
      <c r="E55" s="35" t="s">
        <v>116</v>
      </c>
      <c r="F55" s="35" t="s">
        <v>117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3:33" x14ac:dyDescent="0.2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3:33" x14ac:dyDescent="0.2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3:33" x14ac:dyDescent="0.2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3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3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3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3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3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3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2008-10-24T15:39:16Z</cp:lastPrinted>
  <dcterms:created xsi:type="dcterms:W3CDTF">2007-11-14T19:26:56Z</dcterms:created>
  <dcterms:modified xsi:type="dcterms:W3CDTF">2017-09-24T17:44:40Z</dcterms:modified>
</cp:coreProperties>
</file>