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0" i="1" l="1"/>
  <c r="C36" i="1"/>
  <c r="C18" i="1"/>
  <c r="C17" i="1"/>
  <c r="C16" i="1"/>
  <c r="C15" i="1"/>
  <c r="C14" i="1"/>
  <c r="C13" i="1"/>
  <c r="B12" i="1"/>
  <c r="C12" i="1" s="1"/>
  <c r="C9" i="1"/>
  <c r="B8" i="1"/>
  <c r="C8" i="1" s="1"/>
  <c r="C24" i="1" s="1"/>
  <c r="C25" i="1" s="1"/>
</calcChain>
</file>

<file path=xl/sharedStrings.xml><?xml version="1.0" encoding="utf-8"?>
<sst xmlns="http://schemas.openxmlformats.org/spreadsheetml/2006/main" count="42" uniqueCount="40">
  <si>
    <t>โครงสร้างราคาค่าขนส่งงานรถบรรทุกตู้คอนเทนเนอร์</t>
  </si>
  <si>
    <t>ต้นทุนคงที่</t>
  </si>
  <si>
    <t>รายการ</t>
  </si>
  <si>
    <t>ราคา</t>
  </si>
  <si>
    <t>บาท/เดือน</t>
  </si>
  <si>
    <t>หมายเหตุ</t>
  </si>
  <si>
    <t>หัวลากเก่า (hino / scania)</t>
  </si>
  <si>
    <t>ราคาหัวลากสุทธิหลังหักมูลค่าซาก</t>
  </si>
  <si>
    <t xml:space="preserve">คิดค่าเสื่อม 5 ปี    </t>
  </si>
  <si>
    <t>อัตราดอกเบี้ย</t>
  </si>
  <si>
    <t>หางลาก พื้นเรียบ 40'</t>
  </si>
  <si>
    <t>มูลค่าซาก Salvage Value</t>
  </si>
  <si>
    <t>คิดที่ 40% ของราคาหางใหม่</t>
  </si>
  <si>
    <t>ราคาหางลากสุทธิหลังหักมูลค่าซาก</t>
  </si>
  <si>
    <t>ประกันภัยหัวลาก</t>
  </si>
  <si>
    <t>ประกันภัยหางลาก</t>
  </si>
  <si>
    <t>ค่าประกันสินค้า</t>
  </si>
  <si>
    <t>ค่าทะเบียนป้าย + พรบ หัวลาก</t>
  </si>
  <si>
    <t>ค่าทะเบียนป้าย + พรบ หางลาก</t>
  </si>
  <si>
    <t>ค่า GPS</t>
  </si>
  <si>
    <t>เงินเดือน พขร</t>
  </si>
  <si>
    <t>ค่าใช้จ่ายเบ็ดเตล็ด</t>
  </si>
  <si>
    <t>ค่าเช่าที่</t>
  </si>
  <si>
    <t>ค่าบริหารจัดการ</t>
  </si>
  <si>
    <t>รวมต้นทุนคงที่</t>
  </si>
  <si>
    <t>ต้นทุนคงที่ / เที่ยว</t>
  </si>
  <si>
    <t>1 เที่ยว/วัน</t>
  </si>
  <si>
    <t>ต้นทุนแปรผัน</t>
  </si>
  <si>
    <t>ราคาปัจจุบัน 22.50 บาท</t>
  </si>
  <si>
    <t>ค่าน้ำมัน</t>
  </si>
  <si>
    <t>อัตราสิ้นเปลือง</t>
  </si>
  <si>
    <t>ค่ายาง</t>
  </si>
  <si>
    <t>ค่าเที่ยว พขร</t>
  </si>
  <si>
    <t>ค่าซ่อมบำรุง</t>
  </si>
  <si>
    <t>ต้นทุนแปรผันรวม</t>
  </si>
  <si>
    <t>บาท/กม</t>
  </si>
  <si>
    <t>รายละเอียดงานวิ่ง</t>
  </si>
  <si>
    <t>จำนวนวัน</t>
  </si>
  <si>
    <t>จำนวนเที่ยว/วัน</t>
  </si>
  <si>
    <t>จำนวนเที่ยว/เดือน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</si>
</sst>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43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0"/>
  <sheetViews>
    <sheetView tabSelected="1" workbookViewId="0">
      <selection activeCell="D4" sqref="D4"/>
    </sheetView>
  </sheetViews>
  <sheetFormatPr defaultRowHeight="15" x14ac:dyDescent="0.25"/>
  <cols>
    <col min="1" max="1" width="33.42578125" customWidth="1"/>
    <col min="2" max="2" width="19.85546875" customWidth="1"/>
    <col min="3" max="3" width="16.42578125" customWidth="1"/>
    <col min="4" max="4" width="26.5703125" customWidth="1"/>
  </cols>
  <sheetData>
    <row r="2" spans="1:4" x14ac:dyDescent="0.25">
      <c r="A2" s="8" t="s">
        <v>0</v>
      </c>
      <c r="B2" s="8"/>
      <c r="C2" s="8"/>
      <c r="D2" s="8"/>
    </row>
    <row r="4" spans="1:4" x14ac:dyDescent="0.25">
      <c r="A4" t="s">
        <v>1</v>
      </c>
    </row>
    <row r="5" spans="1:4" s="2" customFormat="1" x14ac:dyDescent="0.25">
      <c r="A5" s="4" t="s">
        <v>2</v>
      </c>
      <c r="B5" s="4" t="s">
        <v>3</v>
      </c>
      <c r="C5" s="4" t="s">
        <v>4</v>
      </c>
      <c r="D5" s="4" t="s">
        <v>5</v>
      </c>
    </row>
    <row r="6" spans="1:4" x14ac:dyDescent="0.25">
      <c r="A6" s="3" t="s">
        <v>6</v>
      </c>
      <c r="B6" s="5">
        <v>2000000</v>
      </c>
      <c r="C6" s="6"/>
      <c r="D6" s="3"/>
    </row>
    <row r="7" spans="1:4" x14ac:dyDescent="0.25">
      <c r="A7" s="3"/>
      <c r="B7" s="5"/>
      <c r="C7" s="6"/>
      <c r="D7" s="3"/>
    </row>
    <row r="8" spans="1:4" x14ac:dyDescent="0.25">
      <c r="A8" s="3" t="s">
        <v>7</v>
      </c>
      <c r="B8" s="5">
        <f>B6-B7</f>
        <v>2000000</v>
      </c>
      <c r="C8" s="6">
        <f>(B8/60)</f>
        <v>33333.333333333336</v>
      </c>
      <c r="D8" s="3" t="s">
        <v>8</v>
      </c>
    </row>
    <row r="9" spans="1:4" x14ac:dyDescent="0.25">
      <c r="A9" s="3" t="s">
        <v>9</v>
      </c>
      <c r="B9" s="7">
        <v>0.06</v>
      </c>
      <c r="C9" s="6">
        <f>(B6*6/100)/12</f>
        <v>10000</v>
      </c>
      <c r="D9" s="3"/>
    </row>
    <row r="10" spans="1:4" x14ac:dyDescent="0.25">
      <c r="A10" s="3" t="s">
        <v>10</v>
      </c>
      <c r="B10" s="5">
        <v>250000</v>
      </c>
      <c r="C10" s="3"/>
      <c r="D10" s="3"/>
    </row>
    <row r="11" spans="1:4" x14ac:dyDescent="0.25">
      <c r="A11" s="3" t="s">
        <v>11</v>
      </c>
      <c r="B11" s="5"/>
      <c r="C11" s="3"/>
      <c r="D11" s="3" t="s">
        <v>12</v>
      </c>
    </row>
    <row r="12" spans="1:4" x14ac:dyDescent="0.25">
      <c r="A12" s="3" t="s">
        <v>13</v>
      </c>
      <c r="B12" s="5">
        <f>B10-B11</f>
        <v>250000</v>
      </c>
      <c r="C12" s="6">
        <f>(B12/60)</f>
        <v>4166.666666666667</v>
      </c>
      <c r="D12" s="3" t="s">
        <v>8</v>
      </c>
    </row>
    <row r="13" spans="1:4" x14ac:dyDescent="0.25">
      <c r="A13" s="3" t="s">
        <v>9</v>
      </c>
      <c r="B13" s="7">
        <v>0.06</v>
      </c>
      <c r="C13" s="6">
        <f>(B10*3.5/100)/12</f>
        <v>729.16666666666663</v>
      </c>
      <c r="D13" s="3"/>
    </row>
    <row r="14" spans="1:4" x14ac:dyDescent="0.25">
      <c r="A14" s="3" t="s">
        <v>14</v>
      </c>
      <c r="B14" s="6">
        <v>58000</v>
      </c>
      <c r="C14" s="6">
        <f>B14/12</f>
        <v>4833.333333333333</v>
      </c>
      <c r="D14" s="3"/>
    </row>
    <row r="15" spans="1:4" x14ac:dyDescent="0.25">
      <c r="A15" s="3" t="s">
        <v>15</v>
      </c>
      <c r="B15" s="6"/>
      <c r="C15" s="6">
        <f>B15/12</f>
        <v>0</v>
      </c>
      <c r="D15" s="3"/>
    </row>
    <row r="16" spans="1:4" x14ac:dyDescent="0.25">
      <c r="A16" s="3" t="s">
        <v>16</v>
      </c>
      <c r="B16" s="6">
        <v>9000</v>
      </c>
      <c r="C16" s="6">
        <f>B16/12</f>
        <v>750</v>
      </c>
      <c r="D16" s="3"/>
    </row>
    <row r="17" spans="1:4" x14ac:dyDescent="0.25">
      <c r="A17" s="3" t="s">
        <v>17</v>
      </c>
      <c r="B17" s="6">
        <v>7600</v>
      </c>
      <c r="C17" s="6">
        <f>B17/12</f>
        <v>633.33333333333337</v>
      </c>
      <c r="D17" s="3"/>
    </row>
    <row r="18" spans="1:4" x14ac:dyDescent="0.25">
      <c r="A18" s="3" t="s">
        <v>18</v>
      </c>
      <c r="B18" s="6">
        <v>6300</v>
      </c>
      <c r="C18" s="6">
        <f>B18/12</f>
        <v>525</v>
      </c>
      <c r="D18" s="3"/>
    </row>
    <row r="19" spans="1:4" x14ac:dyDescent="0.25">
      <c r="A19" s="3" t="s">
        <v>19</v>
      </c>
      <c r="B19" s="3"/>
      <c r="C19" s="6">
        <v>700</v>
      </c>
      <c r="D19" s="3"/>
    </row>
    <row r="20" spans="1:4" x14ac:dyDescent="0.25">
      <c r="A20" s="3" t="s">
        <v>20</v>
      </c>
      <c r="B20" s="5">
        <v>9000</v>
      </c>
      <c r="C20" s="5">
        <v>9000</v>
      </c>
      <c r="D20" s="3"/>
    </row>
    <row r="21" spans="1:4" x14ac:dyDescent="0.25">
      <c r="A21" s="3" t="s">
        <v>21</v>
      </c>
      <c r="B21" s="5">
        <v>5000</v>
      </c>
      <c r="C21" s="5">
        <v>5000</v>
      </c>
      <c r="D21" s="3"/>
    </row>
    <row r="22" spans="1:4" x14ac:dyDescent="0.25">
      <c r="A22" s="3" t="s">
        <v>22</v>
      </c>
      <c r="B22" s="5">
        <v>3500</v>
      </c>
      <c r="C22" s="5">
        <v>3500</v>
      </c>
      <c r="D22" s="3"/>
    </row>
    <row r="23" spans="1:4" x14ac:dyDescent="0.25">
      <c r="A23" s="3" t="s">
        <v>23</v>
      </c>
      <c r="B23" s="5"/>
      <c r="C23" s="6">
        <v>10000</v>
      </c>
      <c r="D23" s="3"/>
    </row>
    <row r="24" spans="1:4" x14ac:dyDescent="0.25">
      <c r="A24" s="3" t="s">
        <v>24</v>
      </c>
      <c r="B24" s="3"/>
      <c r="C24" s="6">
        <f>SUM(C6:C23)</f>
        <v>83170.833333333343</v>
      </c>
      <c r="D24" s="3"/>
    </row>
    <row r="25" spans="1:4" x14ac:dyDescent="0.25">
      <c r="A25" s="3" t="s">
        <v>25</v>
      </c>
      <c r="B25" s="3"/>
      <c r="C25" s="6">
        <f>C24/B40</f>
        <v>3198.8782051282055</v>
      </c>
      <c r="D25" s="3" t="s">
        <v>26</v>
      </c>
    </row>
    <row r="26" spans="1:4" x14ac:dyDescent="0.25">
      <c r="C26" s="1"/>
    </row>
    <row r="27" spans="1:4" x14ac:dyDescent="0.25">
      <c r="C27" s="1"/>
    </row>
    <row r="28" spans="1:4" x14ac:dyDescent="0.25">
      <c r="C28" s="1"/>
    </row>
    <row r="29" spans="1:4" x14ac:dyDescent="0.25">
      <c r="C29" s="1"/>
    </row>
    <row r="30" spans="1:4" x14ac:dyDescent="0.25">
      <c r="C30" s="1"/>
    </row>
    <row r="31" spans="1:4" x14ac:dyDescent="0.25">
      <c r="A31" t="s">
        <v>27</v>
      </c>
      <c r="B31" t="s">
        <v>28</v>
      </c>
    </row>
    <row r="32" spans="1:4" x14ac:dyDescent="0.25">
      <c r="A32" s="3" t="s">
        <v>29</v>
      </c>
      <c r="B32" s="3">
        <v>2.8</v>
      </c>
      <c r="C32" s="3">
        <v>8.0299999999999994</v>
      </c>
      <c r="D32" t="s">
        <v>30</v>
      </c>
    </row>
    <row r="33" spans="1:4" x14ac:dyDescent="0.25">
      <c r="A33" s="3" t="s">
        <v>31</v>
      </c>
      <c r="B33" s="3">
        <v>2.2000000000000002</v>
      </c>
      <c r="C33" s="3">
        <v>2.2000000000000002</v>
      </c>
    </row>
    <row r="34" spans="1:4" x14ac:dyDescent="0.25">
      <c r="A34" s="3" t="s">
        <v>32</v>
      </c>
      <c r="B34" s="3"/>
      <c r="C34" s="3">
        <v>1.5</v>
      </c>
    </row>
    <row r="35" spans="1:4" x14ac:dyDescent="0.25">
      <c r="A35" s="3" t="s">
        <v>33</v>
      </c>
      <c r="B35" s="3">
        <v>2</v>
      </c>
      <c r="C35" s="3">
        <v>2</v>
      </c>
    </row>
    <row r="36" spans="1:4" x14ac:dyDescent="0.25">
      <c r="A36" s="3" t="s">
        <v>34</v>
      </c>
      <c r="B36" s="3"/>
      <c r="C36" s="3">
        <f>SUM(C32:C35)</f>
        <v>13.73</v>
      </c>
      <c r="D36" t="s">
        <v>35</v>
      </c>
    </row>
    <row r="37" spans="1:4" x14ac:dyDescent="0.25">
      <c r="A37" t="s">
        <v>36</v>
      </c>
    </row>
    <row r="38" spans="1:4" x14ac:dyDescent="0.25">
      <c r="A38" t="s">
        <v>37</v>
      </c>
      <c r="B38">
        <v>26</v>
      </c>
    </row>
    <row r="39" spans="1:4" x14ac:dyDescent="0.25">
      <c r="A39" t="s">
        <v>38</v>
      </c>
      <c r="B39">
        <v>1</v>
      </c>
    </row>
    <row r="40" spans="1:4" x14ac:dyDescent="0.25">
      <c r="A40" t="s">
        <v>39</v>
      </c>
      <c r="B40">
        <f>B38*B39</f>
        <v>26</v>
      </c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2016-04-05T03:09:59Z</dcterms:created>
  <dcterms:modified xsi:type="dcterms:W3CDTF">2016-04-05T03:12:58Z</dcterms:modified>
</cp:coreProperties>
</file>