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0" windowWidth="20730" windowHeight="8565" tabRatio="946" activeTab="13"/>
  </bookViews>
  <sheets>
    <sheet name="A001" sheetId="66" r:id="rId1"/>
    <sheet name="A002" sheetId="67" r:id="rId2"/>
    <sheet name="A003" sheetId="68" r:id="rId3"/>
    <sheet name="A004" sheetId="69" r:id="rId4"/>
    <sheet name="A005" sheetId="70" r:id="rId5"/>
    <sheet name="A006" sheetId="71" r:id="rId6"/>
    <sheet name="A007" sheetId="72" r:id="rId7"/>
    <sheet name="A008" sheetId="73" r:id="rId8"/>
    <sheet name="A009" sheetId="74" r:id="rId9"/>
    <sheet name="A010" sheetId="76" r:id="rId10"/>
    <sheet name="A011" sheetId="79" r:id="rId11"/>
    <sheet name="A012" sheetId="77" r:id="rId12"/>
    <sheet name="A013" sheetId="80" r:id="rId13"/>
    <sheet name="A014" sheetId="81" r:id="rId14"/>
  </sheets>
  <calcPr calcId="144525"/>
</workbook>
</file>

<file path=xl/calcChain.xml><?xml version="1.0" encoding="utf-8"?>
<calcChain xmlns="http://schemas.openxmlformats.org/spreadsheetml/2006/main">
  <c r="F36" i="81" l="1"/>
  <c r="F32" i="81"/>
  <c r="F34" i="81" l="1"/>
  <c r="F35" i="81" s="1"/>
  <c r="F39" i="77" l="1"/>
  <c r="F30" i="80"/>
  <c r="F37" i="77"/>
  <c r="F41" i="77"/>
  <c r="F34" i="80"/>
  <c r="F32" i="80"/>
  <c r="F33" i="80" s="1"/>
  <c r="F42" i="79"/>
  <c r="F38" i="79"/>
  <c r="F40" i="79" s="1"/>
  <c r="F41" i="79" s="1"/>
  <c r="F40" i="77" l="1"/>
  <c r="F43" i="76" l="1"/>
  <c r="F39" i="76"/>
  <c r="F41" i="76" s="1"/>
  <c r="F42" i="76" s="1"/>
  <c r="F46" i="74" l="1"/>
  <c r="F42" i="74" l="1"/>
  <c r="F44" i="74" l="1"/>
  <c r="F45" i="74" s="1"/>
  <c r="F36" i="73" l="1"/>
  <c r="F38" i="73" s="1"/>
  <c r="F39" i="73" s="1"/>
  <c r="F31" i="72"/>
  <c r="F33" i="72" s="1"/>
  <c r="F34" i="72" s="1"/>
  <c r="F31" i="71"/>
  <c r="F33" i="71" s="1"/>
  <c r="F34" i="71" s="1"/>
  <c r="F31" i="70"/>
  <c r="F33" i="70" s="1"/>
  <c r="F34" i="70" s="1"/>
  <c r="F33" i="69"/>
  <c r="F35" i="69" s="1"/>
  <c r="F36" i="69" s="1"/>
  <c r="F25" i="68"/>
  <c r="F27" i="68" s="1"/>
  <c r="F28" i="68" s="1"/>
  <c r="F26" i="67"/>
  <c r="F28" i="67" s="1"/>
  <c r="F29" i="67" s="1"/>
  <c r="F25" i="66"/>
  <c r="F27" i="66" s="1"/>
  <c r="F28" i="66" s="1"/>
</calcChain>
</file>

<file path=xl/sharedStrings.xml><?xml version="1.0" encoding="utf-8"?>
<sst xmlns="http://schemas.openxmlformats.org/spreadsheetml/2006/main" count="547" uniqueCount="282">
  <si>
    <t>ถนนนนทรี แขวงช่องนนทรี เขตยานนาวา กรุงเทพฯ 10120</t>
  </si>
  <si>
    <t>เป็นค่า</t>
  </si>
  <si>
    <t>ลำดับ</t>
  </si>
  <si>
    <t>รายละเอียดการใช้จ่าย</t>
  </si>
  <si>
    <t>จำนวนเงิน</t>
  </si>
  <si>
    <t>รวมยอด</t>
  </si>
  <si>
    <t>เบิกเงินมาทั้งหมด</t>
  </si>
  <si>
    <t>คงเหลือจากยอดเบิก</t>
  </si>
  <si>
    <t>ยอดที่ต้องเบิกคืน</t>
  </si>
  <si>
    <t>สรุปการใช้จ่าย</t>
  </si>
  <si>
    <t>นายคมสัน  โพธิกุดไสย</t>
  </si>
  <si>
    <t xml:space="preserve">  ผู้เบิก.......................................</t>
  </si>
  <si>
    <t xml:space="preserve">  วันที่ ......./.........../...............</t>
  </si>
  <si>
    <t xml:space="preserve">         (นายคมสัน โพธิกุดไสย)</t>
  </si>
  <si>
    <t xml:space="preserve">            ผู้ตรวจสอบ......................................          ผู้อนุมัติ..............................................</t>
  </si>
  <si>
    <t xml:space="preserve">                         (นางอรอนงค์ ปราสาร)                              (…………………………………..)</t>
  </si>
  <si>
    <t xml:space="preserve">                 วันที่ ......./.........../...............                        วันที่ ......./.........../...............  </t>
  </si>
  <si>
    <t>A001</t>
  </si>
  <si>
    <t>เบิกเงินสำรอง ลาน SKY ยอด 3,000 บาท แจ้งทำเบิก 04/01/2016</t>
  </si>
  <si>
    <t>11/12/15 ค่าผ่านท่า(แอดว๊านซ์เรียกเก็บคืนจากTMA) 62-6747 วิ่งงาน JWD-บ.แอร์ลิควิด</t>
  </si>
  <si>
    <t>21-25/12/15 ค่าทางด่วนและค่าตรวจควบคุมโรคงานอาร์กอนแพรกซ์แอร์61-9747กท.</t>
  </si>
  <si>
    <t>21/12/15 ค่าเชื่อมหางลาก(แผงกันมอเตอร์ไซ)61-9747 กท.</t>
  </si>
  <si>
    <t>21-25/12/15 ค่าทางด่วนและค่าตรวจควบคุมโรคงานอาร์กอนแพรกซ์แอร์61-9345กท.</t>
  </si>
  <si>
    <t>21/12/15 ค่าปะยางและเช็คลมยาง 61-9345 วิ่งงาน แพรกซ์แอร์-บ่อเตน</t>
  </si>
  <si>
    <t>21-25/12/15 ค่าทางด่วนและค่าตรวจควบคุมโรคงานอาร์กอนแพรกซ์แอร์62-6747กท.</t>
  </si>
  <si>
    <t>16/12/15 ค่าสลับยาง 62-6747 กท. วิ่งงาน แพรกซ์แอร์-บ่อเตน</t>
  </si>
  <si>
    <t>21-25/12/15 ค่าเช็คลมยาง 62-6747 วิ่งงาน แพรกซ์แอร์-บ่อเตน</t>
  </si>
  <si>
    <t>04/01/16 ค่าโทรศัพท์เดือนธันวาคม 2015 ของ นายคมสัน โพธิกุดไสย</t>
  </si>
  <si>
    <t xml:space="preserve">         (....สองพันห้าร้อยแปดสิบบาทถ้วน.....)</t>
  </si>
  <si>
    <t>A002</t>
  </si>
  <si>
    <t>เบิกเงินสำรอง ลาน SKY ยอด 3,000 บาท แจ้งทำเบิก 18/01/2016</t>
  </si>
  <si>
    <t>4-8/1/16 ค่าทางด่วนและค่าตรวจควบคุมโรคงานอาร์กอนแพรกซ์แอร์61-9747กท.</t>
  </si>
  <si>
    <t>4-8/1/16 ค่าทางด่วนและค่าตรวจควบคุมโรคงานอาร์กอนแพรกซ์แอร์61-9345กท.</t>
  </si>
  <si>
    <t>4-8/1/16 ค่าทางด่วนและค่าตรวจควบคุมโรคงานอาร์กอนแพรกซ์แอร์62-6747กท.</t>
  </si>
  <si>
    <t>4/1/16 ค่าเชื่อมคอกกันจักรยานยนต์61-9747กท.</t>
  </si>
  <si>
    <t>11-15/1/16 ค่าทางด่วนและค่าตรวจควบคุมโรคงานอาร์กอนแพรกซ์แอร์61-9747กท.</t>
  </si>
  <si>
    <t>11-15/1/16 ค่าทางด่วนและค่าตรวจควบคุมโรคงานอาร์กอนแพรกซ์แอร์61-9345กท.</t>
  </si>
  <si>
    <t>11-15/1/16 ค่าทางด่วนและค่าตรวจควบคุมโรคงานอาร์กอนแพรกซ์แอร์62-6747กท.</t>
  </si>
  <si>
    <t>11/1/16 ค่าเช็คลมยาง 61-9747กท วิ่งงาน แพรกซ์แอร์-บ่อเตน</t>
  </si>
  <si>
    <t>14/1/16 ค่าปะยาง2ชั้น61-9747 กท.วิ่งงาน แพรกซ์แอร์-บ่อเตน</t>
  </si>
  <si>
    <t>16/1/16 ค่าตรวจเช็คระบบแอร์ และเติมน้ำยาแอร์ 62-6417กท.</t>
  </si>
  <si>
    <t>17/1/16ค่าซื้อเมาส์(คอมฯเซิร์ฟเวอร์)+น้ำตาลชงกาแฟ+สมุดโน๊ต+สมุดเซ็นรับ-ส่งเอกสาร</t>
  </si>
  <si>
    <t xml:space="preserve">         (....สามพันหกร้อยเจ็ดสิบเก้าบาทเจ็ดสิบห้าสตางค์.....)</t>
  </si>
  <si>
    <t>A003</t>
  </si>
  <si>
    <t>19/1/16 ค่าพาหนะพขร.เดินทางไปอบรมรับบัตรฯPXT.ระยอง (19-20/01/16)</t>
  </si>
  <si>
    <t>19/1/16 ค่าห้องพักพขร. อบรมรับบัตรฯPXT.ระยอง (19-20/01/16)</t>
  </si>
  <si>
    <t>22/1/16 ค่าพาหนะกลับจากส่งรถ(62-6417)เข้าซ่อมที่อู่พรชัย (ไม่มีบิล)</t>
  </si>
  <si>
    <t>18-22/1/16 ค่าทางด่วนและค่าตรวจควบคุมโรคงานอาร์กอนแพรกซ์แอร์62-6747กท.</t>
  </si>
  <si>
    <t>18-22/1/16 ค่าทางด่วนและค่าตรวจควบคุมโรคงานอาร์กอนแพรกซ์แอร์62-6748กท.</t>
  </si>
  <si>
    <t>23/1/16 ค่าพาหนะไปรับรถ(62-6417)ที่อู่พรชัย (ไม่มีบิล)</t>
  </si>
  <si>
    <t xml:space="preserve">         (....สองพันเจ็ดร้อยสิบบาทถ้วน.....)</t>
  </si>
  <si>
    <t>บริษัท ซี เค ไลน์ (ประเทศไทย) จำกัด</t>
  </si>
  <si>
    <t xml:space="preserve">628 ชั้น 3 อาคารทริพเพิล ไอ ซอยกลับชม </t>
  </si>
  <si>
    <r>
      <t xml:space="preserve">ใบรายงานการเบิกค่าใช้จ่าย หัวลาก </t>
    </r>
    <r>
      <rPr>
        <sz val="11"/>
        <color theme="1"/>
        <rFont val="Calibri"/>
        <family val="2"/>
        <scheme val="minor"/>
      </rPr>
      <t>CK LINE</t>
    </r>
  </si>
  <si>
    <t>เบิกเงินสำรอง ลาน CK LINE ยอด 3,000 บาท แจ้งทำเบิก 23/01/2016</t>
  </si>
  <si>
    <t>A004</t>
  </si>
  <si>
    <t>23/1/16 ค่าเช็คลมยาง 62-6416 กท.</t>
  </si>
  <si>
    <t>25-29/1/16 ค่าทางด่วนและค่าตรวจควบคุมโรคงานอาร์กอนแพรกซ์แอร์62-6747กท.</t>
  </si>
  <si>
    <t>25-29/1/16 ค่าทางด่วนและค่าตรวจควบคุมโรคงานอาร์กอนแพรกซ์แอร์61-9345กท.</t>
  </si>
  <si>
    <t>25-29/1/16 ค่าทางด่วนและค่าตรวจควบคุมโรคงานอาร์กอนแพรกซ์แอร์62-6748กท.</t>
  </si>
  <si>
    <t>25-29/1/16 ค่าทางด่วนและค่าตรวจควบคุมโรคงานอาร์กอนแพรกซ์แอร์61-9747กท.</t>
  </si>
  <si>
    <t>25/1/16 ค่าเปลี่ยนยาง 61-9345กท.</t>
  </si>
  <si>
    <t>25/1/16 ค่าเช็คลมยาง62-6748กท.</t>
  </si>
  <si>
    <t>28/1/16 ค่าหลอดไฟหางลาก71-0188อยุธยา</t>
  </si>
  <si>
    <t>31/1/16 ค่าพาหนะเดินทางมาทำงานวันอาทิตย์ นายคมสัน โพธิกุดไสย</t>
  </si>
  <si>
    <t>31/1/16 ค่าอาหาร,เครื่องดื่มคนขับรถที่มาช่วยเตรียมความพร้อมรถฮีโน่เพื่อไปบ่อเตน(ไม่มีบิล)</t>
  </si>
  <si>
    <t>3/2/16 ค่าซื้อน้ำดื่มสิงห์ ขนาด 1 ลิตร 9 แถม 1</t>
  </si>
  <si>
    <t>3/2/16 ค่าโทรศัพท์เดือนมกราคม 2016 ของ นายคมสัน โพธิกุดไสย</t>
  </si>
  <si>
    <t>23/1/16 ค่าเครื่องดื่มย้ายออฟฟิศ(เจ้าหน้าที่ขับเครน,เจ้าหน้าที่ลาน,พขร.) ไม่มีบิล</t>
  </si>
  <si>
    <t>เบิกเงินสำรอง ลาน CK LINE ยอด 3,000 บาท แจ้งทำเบิก 09/02/2016</t>
  </si>
  <si>
    <t>1-5/2/16 ค่าทางด่วนและค่าตรวจควบคุมโรคงานอาร์กอนแพรกซ์แอร์61-9345กท.</t>
  </si>
  <si>
    <t>1-5/2/16 ค่าทางด่วนและค่าตรวจควบคุมโรคงานอาร์กอนแพรกซ์แอร์62-6747กท.</t>
  </si>
  <si>
    <t>1-5/2/16 ค่าทางด่วนและค่าตรวจควบคุมโรคงานอาร์กอนแพรกซ์แอร์62-6748กท.</t>
  </si>
  <si>
    <t>1-5/2/16 ค่าทางด่วนและค่าตรวจควบคุมโรคงานอาร์กอนแพรกซ์แอร์61-9747กท.</t>
  </si>
  <si>
    <t>1-5/2/16 ค่าทางด่วนและค่าตรวจควบคุมโรคงานอาร์กอนแพรกซ์แอร์62-6417กท.</t>
  </si>
  <si>
    <t>1/2/16 ค่าเปลี่ยนยาง+เช็คลมยาง 62-6747กท.</t>
  </si>
  <si>
    <t>1/2/16 ค่าเช็คลมยางหัวลาก 62-6417กท.</t>
  </si>
  <si>
    <t>29/1/16 ค่าผ่านท่า(สำรองเรียกเก็บคืนจากTMA) 62-6417กท.(แพรกซ์แอร์-JWD)</t>
  </si>
  <si>
    <t>6/2/16 ค่าชาร์ตแบตฯ+หล่อขั้วแบตฯ เติมน้ำกรด,น้ำกลั่นใหม่ 8 ลูก (ของสแกเนียรุ่นเก่า4คัน)</t>
  </si>
  <si>
    <t xml:space="preserve">         (....แปดพันเจ็ดร้อยสิบสามบาทเจ็ดสิบห้าสตางค์.....)</t>
  </si>
  <si>
    <t>A005</t>
  </si>
  <si>
    <t>10/2/16 ค่าซื้อหลอดไฟเลี้ยวรถ ถจ.196 กท.</t>
  </si>
  <si>
    <t>4/2/16 ค่าผ่านท่าเรือคลองเตย(มีบิล)828+จ่ายรปภ.ขาออก20(ไม่มีบิล) 62-6416กท.</t>
  </si>
  <si>
    <t>5/2/16 ค่าผ่านท่าเรือคลองเตย(มีบิล)828+จ่ายรปภ.ขาออก20(ไม่มีบิล) 62-6416กท.</t>
  </si>
  <si>
    <t>9/2/16 ค่าผ่านท่าเรือยูนิไทย 62-6416กท.</t>
  </si>
  <si>
    <t>10/2/16 ค่าผ่านท่าเรือคลองเตย(มีบิล)828+จ่ายรปภ.ขาออก20(ไม่มีบิล) 62-6416กท.</t>
  </si>
  <si>
    <t>10/2/16 ค่าผ่านท่าเรือคลองเตย(มีบิล)828+จ่ายรปภ.ขาออก20(ไม่มีบิล) 62-6417กท.</t>
  </si>
  <si>
    <t>10/2/16 ค่าผ่านท่าเรือคลองเตย(มีบิล)828+จ่ายรปภ.ขาออก20(ไม่มีบิล) 62-6747กท.</t>
  </si>
  <si>
    <t>12/2/16 ค่าทางด่วนนำรถหัวลาก61-9348กท.ไปซ๋อม ซ.สวนผัก(นายเฉลิม เลือดขุนทด)</t>
  </si>
  <si>
    <t>12/2/16 ค่าพาหนะกลับจากนำรถหัวลาก61-9348กท.ไปซ๋อม ซ.สวนผัก(ไม่มีบิล)</t>
  </si>
  <si>
    <t>14/2/16 ค่าซื้อกระดาษA4 และเครื่องใช้ในสำนักงาน</t>
  </si>
  <si>
    <t>14/2/16 ค่าพาหนะเดินทางมาทำงานวันอาทิตย์(14/2/16) นายคมสัน โพธิกุดไสย</t>
  </si>
  <si>
    <t>9-13/2/16 ค่าทางด่วนและค่าตรวจควบคุมโรคงานอาร์กอนแพรกซ์แอร์61-9345กท.</t>
  </si>
  <si>
    <t>9-13/2/16 ค่าทางด่วนและค่าตรวจควบคุมโรคงานอาร์กอนแพรกซ์แอร์62-6748กท.</t>
  </si>
  <si>
    <t>9-13/2/16 ค่าทางด่วนและค่าตรวจควบคุมโรคงานอาร์กอนแพรกซ์แอร์61-9747กท.</t>
  </si>
  <si>
    <t>14/2/16 ค่าพาหนะนำแบตฯไปซ่อม+นำรถทะเบียน ถจ.196 ไปตรวจสภาพ+ไปติดต่ออู่ซ่อมหัวลาก</t>
  </si>
  <si>
    <t>9/2/16 ค่าเช็คลมยาง61-9747กท.</t>
  </si>
  <si>
    <t>เบิกเงินสำรอง ลาน CK LINE ยอด 10,000 บาท แจ้งทำเบิก 15/02/2016</t>
  </si>
  <si>
    <t xml:space="preserve">         (...เก้าพันหกรัอยเจ็ดสิบแปดบาทถ้วน...)</t>
  </si>
  <si>
    <t>A006</t>
  </si>
  <si>
    <t>เบิกเงินสำรอง ลาน CK LINE ยอด 10,000 บาท แจ้งทำเบิก 24/02/2016</t>
  </si>
  <si>
    <t>14/2/16 ค่าตรวจสภาพรถยนต์ ถจ 196 กท.(เพื่อต่อภาษีประจำปี)</t>
  </si>
  <si>
    <t>17/2/16 ค่าล่วงเวลาลาน TCD (เหมาจ่ายรวมVAT.)</t>
  </si>
  <si>
    <t>19/2/16 ค่าอุปกรณ์ดูแลรักษารถหัวลาก</t>
  </si>
  <si>
    <t>19/2/16 ค่าซื้อที่วัดลมยาง,ฟิวส์เสียบเล็ก,ใบปัดน้ำฝน (ถจ.196 กท.)</t>
  </si>
  <si>
    <t xml:space="preserve">24/2/16 ค่าล่วงเวลาลาน TCD </t>
  </si>
  <si>
    <t>15-19/2/16 ค่าทางด่วนและค่าตรวจควบคุมโรคงานอาร์กอนแพรกซ์แอร์61-9345กท.</t>
  </si>
  <si>
    <t>15-19/2/16 ค่าทางด่วนและค่าตรวจควบคุมโรคงานอาร์กอนแพรกซ์แอร์62-6748กท.</t>
  </si>
  <si>
    <t>15-19/2/16 ค่าทางด่วนและค่าตรวจควบคุมโรคงานอาร์กอนแพรกซ์แอร์61-9747กท.</t>
  </si>
  <si>
    <t>14/2/16 ค่าเช็คลมยาง62-6747กท.</t>
  </si>
  <si>
    <t>15-19/2/16 ค่าผ่านด่านชัวคราว นายชัยญา สิงห์งอย (ไม่มีบิล)</t>
  </si>
  <si>
    <t>15-19/2/16 ค่าผ่านด่านชัวคราว นายปัญญา แคนเภา (ไม่มีบิล)</t>
  </si>
  <si>
    <t>17/2/16ค่าปะยางหางลาก 61-9810กท.</t>
  </si>
  <si>
    <t>18/2/16ค่าเปลี่ยนยางอะไหล่ที่ปะที่ลาว 61-9810กท.</t>
  </si>
  <si>
    <t xml:space="preserve">         (...หกพันหกร้อยยี่สิบสองบาทถ้วน...)</t>
  </si>
  <si>
    <t>14-19/2/16 ค่าทางด่วนและค่าตรวจควบคุมโรคงานอาร์กอนแพรกซ์แอร์62-6747กท.</t>
  </si>
  <si>
    <t>14-19/2/16 ค่าทางด่วนและค่าตรวจควบคุมโรคงานอาร์กอนแพรกซ์แอร์62-6416กท.</t>
  </si>
  <si>
    <t>14-19/2/16 ค่าทางด่วนและค่าตรวจควบคุมโรคงานอาร์กอนแพรกซ์แอร์62-6417กท.</t>
  </si>
  <si>
    <t>A007</t>
  </si>
  <si>
    <t>เบิกเงินสำรอง ลาน CK LINE ยอด 10,000 บาท แจ้งทำเบิก 29/02/2016</t>
  </si>
  <si>
    <t>25/2/16 ค่าตั้งศูนย์,ถ่วงล้อ 62-6416 กท.</t>
  </si>
  <si>
    <t>23-24/2/16 ค่าผ่านท่าเรือแหลมฉบัง (AO-A ONE)</t>
  </si>
  <si>
    <t>26/2/16 ค่าผ่านท่าเรือยูนิไทย 62-6416กท. และค่าเปลี่ยนใบเสร็จผ่านท่าเรือยูนิไทย</t>
  </si>
  <si>
    <t>22-26/2/16 ค่าทางด่วนและค่าตรวจควบคุมโรคงานอาร์กอนแพรกซ์แอร์62-6748กท.</t>
  </si>
  <si>
    <t>22-26/2/16 ค่าทางด่วนและค่าตรวจควบคุมโรคงานอาร์กอนแพรกซ์แอร์62-6747กท.</t>
  </si>
  <si>
    <t>22-26/2/16 ค่าทางด่วนและค่าตรวจควบคุมโรคงานอาร์กอนแพรกซ์แอร์61-9345กท.</t>
  </si>
  <si>
    <t>22-26/2/16 ค่าทางด่วนและค่าตรวจควบคุมโรคงานอาร์กอนแพรกซ์แอร์61-9747กท.</t>
  </si>
  <si>
    <t>18/2/16ค่าเปลี่ยนยางอะไหล่ 61-9810กท.</t>
  </si>
  <si>
    <t>22/02/16 ค่าปะยาง 61-9351กท.</t>
  </si>
  <si>
    <t>24/2/16 ค่าผ่านประตู ลาน 2TH 61-6417กท.(เรียกเก็บคืนจากคอนเน็ค)</t>
  </si>
  <si>
    <t>27/2/16 ค่าผ่านประตูลานศรีไทย 61-9345 (เรียกเก็บคืนจากคอนเน็ค)</t>
  </si>
  <si>
    <t>27/2/16 ค่าผ่านประตูลานศรีไทย 61-9747 (เรียกเก็บคืนจากคอนเน็ค)</t>
  </si>
  <si>
    <t>27/2/16 ค่าผ่านประตูลานศรีไทย 62-6748 (เรียกเก็บคืนจากคอนเน็ค)</t>
  </si>
  <si>
    <t>27/2/16 ค่าผ่านประตูลานศรีไทย 62-6416 (เรียกเก็บคืนจากคอนเน็ค)</t>
  </si>
  <si>
    <t>27/2/16 ค่าผ่านประตูลานศรีไทย 62-6417 (เรียกเก็บคืนจากคอนเน็ค)</t>
  </si>
  <si>
    <t>29/2/16 ค่าหล่อขั้วแบตฯ,เปลี่ยนขั้วแบตฯ,ใส่แหวนกันขี้เกลีอ หัวลาก62-6416กท.</t>
  </si>
  <si>
    <t>29/2/16 ค่าทางด่วน 61-9348กท.กลับจากอู่ซ.สวนผัก</t>
  </si>
  <si>
    <t xml:space="preserve">         (...เจ็ดพันสองร้อยแปดสิบเก้าบาทถ้วน...)</t>
  </si>
  <si>
    <t>29/02/16 ค่าพาหนะเดินทางไปรับรถหัวลากสแกเนีย 61-9348กท.ที่อู่ซ.สวนผัก (ไม่มีบิล)</t>
  </si>
  <si>
    <t>A008</t>
  </si>
  <si>
    <t>เบิกเงินสำรอง ลาน CK LINE ยอด 10,000 บาท แจ้งทำเบิก 07/03/2016</t>
  </si>
  <si>
    <t>1/3/16 ค่าผ่านท่าเรือแหลมฉบัง (TCD-LCH) 62-6416,62-6417</t>
  </si>
  <si>
    <t>1/3/16 ค่าผ่านประตูลานลาดกระบัง ประตู5  62-6417</t>
  </si>
  <si>
    <t>1/3/16 ค่าผ่านประตูลานลาดกระบัง ประตู5  62-6416</t>
  </si>
  <si>
    <t>2/3/16 ค่าผ่านประตูลานลาดกระบัง ประตู5  62-6417</t>
  </si>
  <si>
    <t>2/3/16 ค่าผ่านประตูลานลาดกระบัง ประตู5  62-6416</t>
  </si>
  <si>
    <t>3/3/16 ค่าผ่านประตูลานลาดกระบัง ประตู5  62-6417</t>
  </si>
  <si>
    <t>3/3/16 ค่าผ่านประตูลานลาดกระบัง ประตู5  62-6416</t>
  </si>
  <si>
    <t>3/3/16 ค่าผ่านท่าเรือยูนิไทย 62-6416</t>
  </si>
  <si>
    <t>3/3/16 ค่าผ่านท่าเรือยูนิไทย 62-6417</t>
  </si>
  <si>
    <t>29-4/3/16 ค่าทางด่วนและค่าตรวจควบคุมโรคงานอาร์กอนแพรกซ์แอร์62-6748กท.</t>
  </si>
  <si>
    <t>29-4/3/16 ค่าทางด่วนและค่าตรวจควบคุมโรคงานอาร์กอนแพรกซ์แอร์62-6747กท.</t>
  </si>
  <si>
    <t>29-4/3/16 ค่าทางด่วนและค่าตรวจควบคุมโรคงานอาร์กอนแพรกซ์แอร์61-9345กท.</t>
  </si>
  <si>
    <t>5/3/16 ค่าทางด่วนนำรถหัวลากสแกเนีย 61-9347กท.และหาง61-9350กท.ไปอู่ชัยยุทธ ลำลูกกา</t>
  </si>
  <si>
    <t>5/3/16 ค่าสลับยาง 61-9347กท.</t>
  </si>
  <si>
    <t>5/3/16 ค่าพาหนะเดินทางกลับจากส่งรถหัวลากสแกเนีย 61-9347กท.ที่อู่ชัยยุทธ (ไม่มีบิล)</t>
  </si>
  <si>
    <t>4/3/16 ซื้ออุปกรณ์ ซ่อมแซมหัวลาก,หางลาก CKT</t>
  </si>
  <si>
    <t>2/3/16 ค่าซื้อน้ำดื่มสิงห์ ขนาด 1 ลิตร 9 แถม 1 แพ็ก</t>
  </si>
  <si>
    <t>5/3/16 ค่าทางด่วน(แท็กซี่) กลับจากอู่ชัยยุทธ ลำลูกกา</t>
  </si>
  <si>
    <t xml:space="preserve">                           ถนนนนทรี แขวงช่องนนทรี เขตยานนาวา กรุงเทพฯ 10120</t>
  </si>
  <si>
    <t xml:space="preserve">         628 ชั้น 3 อาคารทริพเพิล ไอ ซอยกลับชม </t>
  </si>
  <si>
    <t>7/3/16 ค่าผ่านลานไทยเองกอง กม.18 (TCD-ไทยเองกอง) 62-6417กท. 2 เที่ยว</t>
  </si>
  <si>
    <t>7/3/16 ค่าผ่านลานไทยเองกอง กม.18 (TCD-ไทยเองกอง) 61-9348กท. 2 เที่ยว</t>
  </si>
  <si>
    <t>7/3/16 ค่าผ่านท่ายูนิไทย (TCD-ยูนิไทย) 62-6416กท.</t>
  </si>
  <si>
    <t xml:space="preserve">         (...หนึ่งหมื่นห้าสิบห้าบาทสิบสี่สตางค์...)</t>
  </si>
  <si>
    <t>A009</t>
  </si>
  <si>
    <t>นางสาวนวรัตน์ อินจำนง</t>
  </si>
  <si>
    <t>08/03/16 ผ่านท่าเรือคลองเตย828(มีบิล) + ค่ายกตู้40 (ไม่มีบิล)+รปภ.20(ไม่มีบิล) 62-6748</t>
  </si>
  <si>
    <t>08/03/16 ผ่านท่าเรือคลองเตย828(มีบิล) + ค่ายกตู้40 (ไม่มีบิล)+รปภ.20(ไม่มีบิล) 61-9348</t>
  </si>
  <si>
    <t>08/03/16 ผ่านท่าเรือคลองเตย828(มีบิล) + ค่ายกตู้40 (ไม่มีบิล)+รปภ.20(ไม่มีบิล) 62-6416</t>
  </si>
  <si>
    <t>08/03/16 ผ่านท่าเรือคลองเตย828(มีบิล) + ค่ายกตู้40 (ไม่มีบิล)+รปภ.20(ไม่มีบิล) 62-6417</t>
  </si>
  <si>
    <t>08/03/16 ค่าตำรวจผ่าเวลา120(ไม่มีบิล)+ ค่าทางด่วน115(ไม่มีบิล) 62-6417</t>
  </si>
  <si>
    <t>08/03/16 ค่าตำรวจผ่าเวลา120(ไม่มีบิล)+ ค่าทางด่วน115(ไม่มีบิล) 62-6416</t>
  </si>
  <si>
    <t>08/03/16 ค่าตำรวจผ่าเวลา(ไม่มีบิล) 61-9348</t>
  </si>
  <si>
    <t>08/03/16 ค่าท่าด่วน115 (มีบิล)+ค่าตำรวจผ่าเวลา120(ไม่มีบิล) 62-6748</t>
  </si>
  <si>
    <t>09/03/16 ค่าผ่านท่าแหลมฉบัง 62-6417</t>
  </si>
  <si>
    <t>09/03/16 ค่าผ่านท่าแหลมฉบัง 62-6748</t>
  </si>
  <si>
    <t>09/03/16 ค่าผ่านท่าแหลมฉบัง 62-6416</t>
  </si>
  <si>
    <t>10/03/16 ค่าผ่านท่าแหลมฉบัง 62-6417</t>
  </si>
  <si>
    <t>10/03/16 ค่าผ่านท่าแหลมฉบัง 62-6748</t>
  </si>
  <si>
    <t>11/03/16 ค่าผ่านท่ายูนิไทย 62-6416</t>
  </si>
  <si>
    <t xml:space="preserve">         (นางสาวนวรัตน์ อินจำนง)</t>
  </si>
  <si>
    <t>08/03/16 ค่าเชื่อมคอกหาง(ไม่มีบิล) 62-6418</t>
  </si>
  <si>
    <t>07/03/16 วิโรจน์ อะไหล่ยนต์ 61-9348</t>
  </si>
  <si>
    <t>12/03/16 กระดาษลอกลายแชทซี</t>
  </si>
  <si>
    <t>12/03/16 ค่าเบี้ยเลี้ยงไปส่งรถ61-9346ที่อู่ขัยยุทธ(ไม่มีบิล)</t>
  </si>
  <si>
    <t>12/03/ค่าทางด่วน62-9346 นำเข้าซ่อมที่อู่ชัยยุทธ</t>
  </si>
  <si>
    <t>12/03/16 ค่าทางด่วน 62-6747 ไปรับหาง61-9350ที่อู่ชัยยุทธ</t>
  </si>
  <si>
    <t>07/03/16ค่าทางด่วน280+ค่าตรวจควบคุมโรคงานอาร์กอนแพรกซ์แอร์40    61-9747</t>
  </si>
  <si>
    <t>07/03/16ค่าทางด่วน280+ค่าตรวจควบคุมโรคงานอาร์กอนแพรกซ์แอร์40    61-9345</t>
  </si>
  <si>
    <t>07/03/16ค่าทางด่วน280+ค่าตรวจควบคุมโรคงานอาร์กอนแพรกซ์แอร์40    62-6747</t>
  </si>
  <si>
    <t>07/03/16 จ่ายค่าชอว์(ไม่มีบิล) 13 ตู้</t>
  </si>
  <si>
    <t>07/03/16 ค่าผ่านท่า THAI  ENG KONG   62-6416</t>
  </si>
  <si>
    <t xml:space="preserve">       ตรวจสอบ......................................          ผู้อนุมัติ..............................................</t>
  </si>
  <si>
    <t xml:space="preserve">        วันที่ ......./.........../...............                        วันที่ ......./.........../...............  </t>
  </si>
  <si>
    <t xml:space="preserve">                                      (นางอรอนงค์ ปราสาร)                       (……………….......…………………..)</t>
  </si>
  <si>
    <t>A010</t>
  </si>
  <si>
    <r>
      <t xml:space="preserve">เบิกเงินสำรอง ลาน CK LINE ยอด 10,000 บาท แจ้งทำเบิก </t>
    </r>
    <r>
      <rPr>
        <sz val="11"/>
        <rFont val="Calibri"/>
        <family val="2"/>
        <scheme val="minor"/>
      </rPr>
      <t>14</t>
    </r>
    <r>
      <rPr>
        <b/>
        <sz val="11"/>
        <rFont val="Calibri"/>
        <family val="2"/>
        <scheme val="minor"/>
      </rPr>
      <t>/03/2016</t>
    </r>
  </si>
  <si>
    <t>12/03/16 ค่าผ่านท่าลาดกระบังประตู5 61-9747</t>
  </si>
  <si>
    <t>12/03/16 ค่าผ่านท่าลาดกระบังประตู5 62-6747</t>
  </si>
  <si>
    <t>12/03/16 ค่าผ่านท่าลาดกระบังประตู5 140  2เที่ยว 61-9345</t>
  </si>
  <si>
    <t>15/03/16ค่าผ่านทางคลองเตยขาเข้า528+ผ่านทางคลองเตยขาออก200(ไม่มีบิล) 62-6417</t>
  </si>
  <si>
    <t>15/03/2016 ค่ายกตู้300+ค่าทางด่วน120   62-6417</t>
  </si>
  <si>
    <t>14/03/2016ค่าทางด่วนไป-กลับ140+180   61-9345</t>
  </si>
  <si>
    <t>15/03/2016 ค่าผ่านท่าแหลมฉบัง 61-9345</t>
  </si>
  <si>
    <t>12/03/16 ค่าผ่านท่าลาดกระบังประตู5 140  4เที่ยว 62-6417</t>
  </si>
  <si>
    <t>12/03/16 ค่าผ่านท่าลาดกระบังประตู5 140  2เที่ยว 62-6748</t>
  </si>
  <si>
    <t>14/03/16 ค่าผ่านท่าTHAI ENG KONG 120  3เที่ยว 62-6417</t>
  </si>
  <si>
    <t>REV.01</t>
  </si>
  <si>
    <t>13/03/2016 ค่าพาหนะเดินทางมาทำงานวันอาทิตย์ นายคมสัน โพธิกุดไสย</t>
  </si>
  <si>
    <t>16/03/16 ค่าTAXI ขากลับจากอู่ชัยยุทธ310(ไม่มีบิล)+ค่าทางด่วน70</t>
  </si>
  <si>
    <t>17/03/16ค่าเบี้ยเลี้ยงนายวสุกัญจน์ไปรับรถ200+ค่าTAXI390(ไม่มีบิล)+ค่าทางด่วน100    61-9347</t>
  </si>
  <si>
    <t>14/03/16 ค่าเบี้ยเลี้ยงนายปัญญานำรถไปซ่อมอู่ช่างเหว่า200+ค่าทางด่วน80+TAXI 93 (ไม่มีบิล)61-9348</t>
  </si>
  <si>
    <t>17/03/16ค่าทางด่วนรับรถที่อู่ชัยยุทธขากลับนายสวัสดิ์ 61-9345</t>
  </si>
  <si>
    <t>16/03/16 ค่าTAXI ขากลับจากอู่พรชัย(ไม่มีบิล)นายวสุกัญจน์ จันผ่องนำรถไปซ่อม62-6417</t>
  </si>
  <si>
    <t>16/03/16 ค่าผ่านท่าแหลมฉบัง 3เที่ยว 62-6416</t>
  </si>
  <si>
    <t>17/03/16 ค่าผ่านท่าแหลมฉบัง 2เที่ยว 62-6416</t>
  </si>
  <si>
    <t>16/03/16 ค่าเบี้ยเลี้ยงนายสวัสดิ์ สร้อยแก้วนำรถไปซ่อมที่อู่ชัยยุทธ200+ทางด่วน30   61-9345</t>
  </si>
  <si>
    <t>15/03/2016 ค่าปรับสถานีตำรวจคลองตัน นายปัญญา แคนเ 61-9348</t>
  </si>
  <si>
    <t>17/03/16ซื้อหมวกนิรภัย ABS-FIBER</t>
  </si>
  <si>
    <t>17/03/16ซื้อหมวกนิรภัย X-TRA</t>
  </si>
  <si>
    <t>17/03/16ซื้อที่ครอบหู128   2PCS.</t>
  </si>
  <si>
    <r>
      <t>เบิกเงินสำรอง ลาน CK LINE ยอด 10,000 บาท แจ้งทำเบิก</t>
    </r>
    <r>
      <rPr>
        <b/>
        <sz val="11"/>
        <color theme="1"/>
        <rFont val="Calibri"/>
        <family val="2"/>
        <scheme val="minor"/>
      </rPr>
      <t xml:space="preserve"> 21</t>
    </r>
    <r>
      <rPr>
        <b/>
        <sz val="11"/>
        <rFont val="Calibri"/>
        <family val="2"/>
        <scheme val="minor"/>
      </rPr>
      <t>/03/2016</t>
    </r>
  </si>
  <si>
    <t>19/03/20168ค่พาหนะเอายางอะไหล่ไปเปลี่ยนที่ไทยมาร์ท,พขร.ไปเสียค่าปรับ,ซื้อแท่นรองล้อ ถจ196</t>
  </si>
  <si>
    <t>18/03/16ค่าTAXI นายวสุกัญจน์ จันผ่อง ไปอบรมที่แพรกซ์แอร์</t>
  </si>
  <si>
    <t>18/03/16ค่าTAXI นายปัญญา แคนเภา ไปรับรถที่อู่พรชัย 62-6417</t>
  </si>
  <si>
    <t>19/03/16จั้มสายลมเปลี่ยนสายใหม่ 61-9810</t>
  </si>
  <si>
    <t>19/03/16รีเรย์ 61-9810</t>
  </si>
  <si>
    <t>17/03/16 เติมน้ำมันวิ่งงานบ่อเตนพขร.สมชาย ไชยาทำการ์ดหายออกเงินสดเอง 62-6748</t>
  </si>
  <si>
    <t>A011</t>
  </si>
  <si>
    <t>14-18/03/16ค่าทางด่วน280+ค่าตรวจควบคุมโรคงานอาร์กอนแพรกซ์แอร์40   61-9747กท.</t>
  </si>
  <si>
    <t>14-18/03/16ค่าทางด่วน280+ค่าตรวจควบคุมโรคงานอาร์กอนแพรกซ์แอร์40+เช็คลมยาง80   62-6747กท.</t>
  </si>
  <si>
    <t>14-18/03/16ค่าทางด่วน280+ค่าตรวจควบคุมโรคงานอาร์กอนแพรกซ์แอร์40   62-6748กท.</t>
  </si>
  <si>
    <t>19/03/16 ค่าผ่านท่าแหลมฉบัง 2 เที่ยว 62-6417กท.</t>
  </si>
  <si>
    <t>21/03/16ค่าทางท่าแหลมฉบัง100  3เที่ยว  61-9347กท.</t>
  </si>
  <si>
    <t>22/03/16ค่าทางท่าแหลมฉบัง100  2เที่ยว  61-9347กท.</t>
  </si>
  <si>
    <t>23/03/16ค่าโทรศัพท์เดือนกุมภาพันธ์นายคมสัน โพธิกุดไสย</t>
  </si>
  <si>
    <t xml:space="preserve"> </t>
  </si>
  <si>
    <t>21/03/16ค่าทางด่วน280+ค่าตรวจควบคุมโรคงานอาร์กอนแพรกซ์แอร์40   62-6748กท.</t>
  </si>
  <si>
    <t>21/03/16ค่าทางด่วน280+ค่าตรวจควบคุมโรคงานอาร์กอนแพรกซ์แอร์40+เช็คลมยาง200 62-6417กท.</t>
  </si>
  <si>
    <t>21/03/16ค่าทางด่วน280+ค่าตรวจควบคุมโรคงานอาร์กอนแพรกซ์แอร์40   62-6747กท.</t>
  </si>
  <si>
    <t>21/03/16ค่าทางด่วน280+ค่าตรวจควบคุมโรคงานอาร์กอนแพรกซ์แอร์40   61-9345กท.</t>
  </si>
  <si>
    <t>21/03/16ค่าทางด่วน280+ค่าตรวจควบคุมโรคงานอาร์กอนแพรกซ์แอร์40   61-9747กท.</t>
  </si>
  <si>
    <t>21/03/16ค่าทางด่วน280+ค่าตรวจควบคุมโรคงานอาร์กอนแพรกซ์แอร์40+ค่าผ่านด่าน135(ไม่มีบิล)62-6416กท.</t>
  </si>
  <si>
    <t>26/03/2016ข้อต่อยูเนียม2ตัว150+ตาไก่+กันบี้8ชุด192+สายแบต74+ขั้วแบต3อัน90  61-9349กท.</t>
  </si>
  <si>
    <t>19/03/16ซื้อคลิปบอร์ดกลางA4  จำนวน 12 ชิ้น (แม็คโคร)</t>
  </si>
  <si>
    <t>19/03/16สก็อตไบร์ทรีดน้ำสำหรับเช็ดกระจก 1 ชิ้น (แม็คโคร)</t>
  </si>
  <si>
    <t>19/03/16กระดาษโพสต์อิท 12 ชิ้น (แม็คโคร)</t>
  </si>
  <si>
    <t xml:space="preserve">       ตรวจสอบ......................................                          ผู้อนุมัติ..............................................</t>
  </si>
  <si>
    <t xml:space="preserve">                                      (นางอรอนงค์ ปราสาร)                                        (……………….......…………………..)</t>
  </si>
  <si>
    <t xml:space="preserve">         วันที่ ......./.........../...............                                 วันที่ ......./.........../...............  </t>
  </si>
  <si>
    <t>A012</t>
  </si>
  <si>
    <r>
      <t>เบิกเงินสำรอง ลาน CK LINE ยอด 10,000 บาท แจ้งทำเบิก</t>
    </r>
    <r>
      <rPr>
        <b/>
        <sz val="11"/>
        <rFont val="Calibri"/>
        <family val="2"/>
        <scheme val="minor"/>
      </rPr>
      <t xml:space="preserve"> 02/04/2016</t>
    </r>
  </si>
  <si>
    <t>28/03/2016ค่าทางด่วน280+ค่าตรวจควบคุมโรคงานอาร์กอนแพรกซ์แอร์40   62-6416</t>
  </si>
  <si>
    <t>28/03/2016ค่าทางด่วน280+ค่าตรวจควบคุมโรคงานอาร์กอนแพรกซ์แอร์40   61-9747</t>
  </si>
  <si>
    <t>28/03/2016ค่าทางด่วน280+ค่าตรวจควบคุมโรคงานอาร์กอนแพรกซ์แอร์40   61-9345</t>
  </si>
  <si>
    <t>28/03/2016ค่าทางด่วน280+ค่าตรวจควบคุมโรคงานอาร์กอนแพรกซ์แอร์40   62-6748</t>
  </si>
  <si>
    <t>28/03/2016ค่าทางด่วน280+ค่าตรวจควบคุมโรคงานอาร์กอนแพรกซ์แอร์40   62-6747</t>
  </si>
  <si>
    <r>
      <t>เบิกเงินสำรอง ลาน CK LINE ยอด 10,000 บาท แจ้งทำเบิก</t>
    </r>
    <r>
      <rPr>
        <b/>
        <sz val="11"/>
        <rFont val="Calibri"/>
        <family val="2"/>
        <scheme val="minor"/>
      </rPr>
      <t xml:space="preserve"> 29/03/2016</t>
    </r>
  </si>
  <si>
    <t>A013</t>
  </si>
  <si>
    <t>02/04/2016ล้างตู้แอร์ ถจ.196</t>
  </si>
  <si>
    <t>02/04/2016ชุดสายพานไทม์มิ่ง+ลูกลอก3100+ จี้ไฟลบ T-BELT  ถจ.196</t>
  </si>
  <si>
    <t>02/01/2016ข้อต่อ2 อัน90+ยางบังดคลน1ชุด240+น๊อต+หัว+แหวน10ชุด100  ทะเบียนหาง61-9351</t>
  </si>
  <si>
    <t>ค่าที่พัก 1 คืน</t>
  </si>
  <si>
    <t>ค่าน้ำมันไป-กลับ</t>
  </si>
  <si>
    <t>31-01/04/16นายนพพร อนันตะยา อบรมที่แพรกซ์แอร์ระยอง มีรายละเอียดดังนี้ :-</t>
  </si>
  <si>
    <t>02/04/2016ค่าผ่านท่าเรือคลองเตย956+ค่ายกตู้80(ไม่มีบิล)+ค่ารปภ.20(ไม่มีบิล)   62-6747</t>
  </si>
  <si>
    <t>02/04/2016ค่าผ่านท่าเรือคลองเตย956+ค่ายกตู้80(ไม่มีบิล)+ค่ารปภ.20(ไม่มีบิล)   61-9345</t>
  </si>
  <si>
    <t>ค่าเบี้ยเลี้ยง 31-01/04/2016</t>
  </si>
  <si>
    <t>02/04/2016ค่าผ่านท่าเรือคลองเตย956+ค่ายกตู้80(ไม่มีบิล)+ค่าไม่มีสติกเกอร์หน้ารถ107  61-9347</t>
  </si>
  <si>
    <t>02/04/2016ค่าทำชอว์ 6 ตู้</t>
  </si>
  <si>
    <t>28/03/2016ค่าทางด่วน280+ค่าตรวจควบคุมโรคงานอาร์กอนแพรกซ์แอร์40+ที่จุดบุรี่250   62-6417</t>
  </si>
  <si>
    <t>A014</t>
  </si>
  <si>
    <t>05/04/16 ค่าTAXI ไปรับรถที่อู่พรพิไล 62-6416 กท.</t>
  </si>
  <si>
    <t>05/04/2016 ค่าน้ำดื่มสิงห์9 แพ็ค แถม 1 แพ็ค</t>
  </si>
  <si>
    <t>07/04/2016 ค่าโทรศัพท์นายคมสันต์ โพธิกุดไสย เดือนมีนาคม 2559</t>
  </si>
  <si>
    <r>
      <t>เบิกเงินสำรอง ลาน CK LINE ยอด 10,000 บาท แจ้งทำเบิก</t>
    </r>
    <r>
      <rPr>
        <b/>
        <sz val="11"/>
        <rFont val="Calibri"/>
        <family val="2"/>
        <scheme val="minor"/>
      </rPr>
      <t xml:space="preserve"> 07/04/2016</t>
    </r>
  </si>
  <si>
    <t>27/03/2016ค่าTAXI (ไม่มีบิล)กลับจากส่งรถเข้าซ่อมอู่รุ่งโรจน์ ถจ.196</t>
  </si>
  <si>
    <t>28-1/04/2016 ค่าที่พักบ่อเตน2คืน(ไม่มีบิล) นายคมสันต์ โพธิกุดไสย</t>
  </si>
  <si>
    <t>28-01/04/2016 ค่าผ่านด่านเข้าปปช.ลาว (ไม่มีบิล)</t>
  </si>
  <si>
    <t>04/04/2016 ค่าเบี้ยเลี้ยงนายนพพร200+นั่งTAXI(ไม่มีบิล)162 ไปรับรถที่อู่ชัยยุทธ 61-9346 กท.</t>
  </si>
  <si>
    <t>05/04/2016 ค่าลวงเวลาลาน TCD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</si>
</sst>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2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2"/>
      <color indexed="8"/>
      <name val="Segoe UI"/>
      <family val="2"/>
    </font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1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0" xfId="0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2" xfId="0" applyBorder="1" applyAlignment="1">
      <alignment horizontal="left"/>
    </xf>
    <xf numFmtId="43" fontId="0" fillId="0" borderId="3" xfId="1" applyFont="1" applyBorder="1" applyAlignment="1">
      <alignment horizontal="center"/>
    </xf>
    <xf numFmtId="43" fontId="0" fillId="0" borderId="6" xfId="1" applyFont="1" applyBorder="1"/>
    <xf numFmtId="43" fontId="0" fillId="0" borderId="4" xfId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/>
    </xf>
    <xf numFmtId="43" fontId="0" fillId="2" borderId="4" xfId="1" applyFont="1" applyFill="1" applyBorder="1"/>
    <xf numFmtId="0" fontId="0" fillId="0" borderId="0" xfId="0" applyFill="1" applyBorder="1" applyAlignment="1">
      <alignment horizontal="right"/>
    </xf>
    <xf numFmtId="0" fontId="0" fillId="0" borderId="4" xfId="0" applyBorder="1" applyAlignment="1">
      <alignment horizontal="lef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3" xfId="0" applyBorder="1"/>
    <xf numFmtId="14" fontId="0" fillId="0" borderId="2" xfId="0" applyNumberFormat="1" applyBorder="1" applyAlignment="1">
      <alignment horizontal="left"/>
    </xf>
    <xf numFmtId="0" fontId="0" fillId="0" borderId="3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3" xfId="0" applyBorder="1"/>
    <xf numFmtId="0" fontId="7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43" fontId="0" fillId="0" borderId="6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164" fontId="0" fillId="0" borderId="2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2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164" fontId="0" fillId="0" borderId="2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164" fontId="0" fillId="0" borderId="2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164" fontId="0" fillId="0" borderId="4" xfId="0" applyNumberFormat="1" applyFill="1" applyBorder="1" applyAlignment="1">
      <alignment horizontal="left"/>
    </xf>
    <xf numFmtId="164" fontId="0" fillId="0" borderId="3" xfId="0" applyNumberForma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/>
    </xf>
    <xf numFmtId="164" fontId="0" fillId="0" borderId="2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164" fontId="0" fillId="0" borderId="4" xfId="0" applyNumberFormat="1" applyFill="1" applyBorder="1" applyAlignment="1">
      <alignment horizontal="left"/>
    </xf>
    <xf numFmtId="164" fontId="0" fillId="0" borderId="3" xfId="0" applyNumberForma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left"/>
    </xf>
    <xf numFmtId="164" fontId="7" fillId="0" borderId="4" xfId="0" applyNumberFormat="1" applyFont="1" applyFill="1" applyBorder="1" applyAlignment="1">
      <alignment horizontal="left"/>
    </xf>
    <xf numFmtId="164" fontId="7" fillId="0" borderId="3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43" fontId="0" fillId="0" borderId="3" xfId="1" applyFont="1" applyFill="1" applyBorder="1" applyAlignment="1">
      <alignment horizontal="center"/>
    </xf>
    <xf numFmtId="0" fontId="0" fillId="0" borderId="0" xfId="0" applyFill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164" fontId="0" fillId="0" borderId="4" xfId="0" applyNumberFormat="1" applyFill="1" applyBorder="1" applyAlignment="1">
      <alignment horizontal="left"/>
    </xf>
    <xf numFmtId="164" fontId="0" fillId="0" borderId="3" xfId="0" applyNumberFormat="1" applyFill="1" applyBorder="1" applyAlignment="1">
      <alignment horizontal="left"/>
    </xf>
    <xf numFmtId="164" fontId="10" fillId="0" borderId="2" xfId="0" applyNumberFormat="1" applyFont="1" applyBorder="1" applyAlignment="1">
      <alignment horizontal="left"/>
    </xf>
    <xf numFmtId="164" fontId="10" fillId="0" borderId="4" xfId="0" applyNumberFormat="1" applyFont="1" applyBorder="1" applyAlignment="1">
      <alignment horizontal="left"/>
    </xf>
    <xf numFmtId="164" fontId="10" fillId="0" borderId="3" xfId="0" applyNumberFormat="1" applyFont="1" applyBorder="1" applyAlignment="1">
      <alignment horizontal="left"/>
    </xf>
    <xf numFmtId="164" fontId="7" fillId="0" borderId="2" xfId="0" applyNumberFormat="1" applyFont="1" applyFill="1" applyBorder="1" applyAlignment="1">
      <alignment horizontal="left"/>
    </xf>
    <xf numFmtId="164" fontId="7" fillId="0" borderId="4" xfId="0" applyNumberFormat="1" applyFont="1" applyFill="1" applyBorder="1" applyAlignment="1">
      <alignment horizontal="left"/>
    </xf>
    <xf numFmtId="164" fontId="7" fillId="0" borderId="3" xfId="0" applyNumberFormat="1" applyFont="1" applyFill="1" applyBorder="1" applyAlignment="1">
      <alignment horizontal="left"/>
    </xf>
    <xf numFmtId="164" fontId="9" fillId="0" borderId="2" xfId="0" applyNumberFormat="1" applyFont="1" applyFill="1" applyBorder="1" applyAlignment="1">
      <alignment horizontal="left"/>
    </xf>
    <xf numFmtId="164" fontId="9" fillId="0" borderId="4" xfId="0" applyNumberFormat="1" applyFont="1" applyFill="1" applyBorder="1" applyAlignment="1">
      <alignment horizontal="left"/>
    </xf>
    <xf numFmtId="164" fontId="9" fillId="0" borderId="3" xfId="0" applyNumberFormat="1" applyFont="1" applyFill="1" applyBorder="1" applyAlignment="1">
      <alignment horizontal="left"/>
    </xf>
    <xf numFmtId="164" fontId="10" fillId="0" borderId="2" xfId="0" applyNumberFormat="1" applyFont="1" applyFill="1" applyBorder="1" applyAlignment="1">
      <alignment horizontal="left"/>
    </xf>
    <xf numFmtId="164" fontId="10" fillId="0" borderId="4" xfId="0" applyNumberFormat="1" applyFont="1" applyFill="1" applyBorder="1" applyAlignment="1">
      <alignment horizontal="left"/>
    </xf>
    <xf numFmtId="164" fontId="10" fillId="0" borderId="3" xfId="0" applyNumberFormat="1" applyFon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3" borderId="4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164" fontId="0" fillId="0" borderId="2" xfId="0" applyNumberFormat="1" applyFont="1" applyFill="1" applyBorder="1" applyAlignment="1">
      <alignment horizontal="left"/>
    </xf>
    <xf numFmtId="164" fontId="0" fillId="0" borderId="4" xfId="0" applyNumberFormat="1" applyFont="1" applyFill="1" applyBorder="1" applyAlignment="1">
      <alignment horizontal="left"/>
    </xf>
    <xf numFmtId="164" fontId="0" fillId="0" borderId="3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DF173"/>
      <color rgb="FFE0F6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2" name="Left Brace 1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3" name="Left Brace 2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4" name="Left Brace 3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5" name="Left Brace 4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6" name="Left Brace 5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7" name="Left Brace 6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8" name="Left Brace 7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9" name="Left Brace 8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0" name="Left Brace 9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1" name="Left Brace 10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2" name="Left Brace 11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3" name="Left Brace 12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4" name="Left Brace 13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5" name="Left Brace 14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6" name="Left Brace 15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7" name="Left Brace 16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8" name="Left Brace 17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9" name="Left Brace 18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20" name="Left Brace 19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21" name="Left Brace 20"/>
        <xdr:cNvSpPr/>
      </xdr:nvSpPr>
      <xdr:spPr>
        <a:xfrm>
          <a:off x="2962276" y="62865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123825</xdr:colOff>
      <xdr:row>3</xdr:row>
      <xdr:rowOff>47625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24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2" name="Left Brace 1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3" name="Left Brace 2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4" name="Left Brace 3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5" name="Left Brace 4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6" name="Left Brace 5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7" name="Left Brace 6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8" name="Left Brace 7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9" name="Left Brace 8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0" name="Left Brace 9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1" name="Left Brace 10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2" name="Left Brace 11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3" name="Left Brace 12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4" name="Left Brace 13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5" name="Left Brace 14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6" name="Left Brace 15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7" name="Left Brace 16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8" name="Left Brace 17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19" name="Left Brace 18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20" name="Left Brace 19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38</xdr:row>
      <xdr:rowOff>0</xdr:rowOff>
    </xdr:from>
    <xdr:to>
      <xdr:col>4</xdr:col>
      <xdr:colOff>228600</xdr:colOff>
      <xdr:row>42</xdr:row>
      <xdr:rowOff>0</xdr:rowOff>
    </xdr:to>
    <xdr:sp macro="" textlink="">
      <xdr:nvSpPr>
        <xdr:cNvPr id="21" name="Left Brace 20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</xdr:colOff>
      <xdr:row>0</xdr:row>
      <xdr:rowOff>9525</xdr:rowOff>
    </xdr:from>
    <xdr:to>
      <xdr:col>3</xdr:col>
      <xdr:colOff>328871</xdr:colOff>
      <xdr:row>3</xdr:row>
      <xdr:rowOff>152400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9525"/>
          <a:ext cx="195764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2" name="Left Brace 1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3" name="Left Brace 2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4" name="Left Brace 3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5" name="Left Brace 4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6" name="Left Brace 5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7" name="Left Brace 6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8" name="Left Brace 7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9" name="Left Brace 8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0" name="Left Brace 9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1" name="Left Brace 10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2" name="Left Brace 11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3" name="Left Brace 12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4" name="Left Brace 13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5" name="Left Brace 14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6" name="Left Brace 15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7" name="Left Brace 16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8" name="Left Brace 17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19" name="Left Brace 18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20" name="Left Brace 19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37</xdr:row>
      <xdr:rowOff>0</xdr:rowOff>
    </xdr:from>
    <xdr:to>
      <xdr:col>4</xdr:col>
      <xdr:colOff>228600</xdr:colOff>
      <xdr:row>41</xdr:row>
      <xdr:rowOff>0</xdr:rowOff>
    </xdr:to>
    <xdr:sp macro="" textlink="">
      <xdr:nvSpPr>
        <xdr:cNvPr id="21" name="Left Brace 20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</xdr:colOff>
      <xdr:row>0</xdr:row>
      <xdr:rowOff>9525</xdr:rowOff>
    </xdr:from>
    <xdr:to>
      <xdr:col>3</xdr:col>
      <xdr:colOff>328871</xdr:colOff>
      <xdr:row>3</xdr:row>
      <xdr:rowOff>152400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9525"/>
          <a:ext cx="195764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2" name="Left Brace 1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3" name="Left Brace 2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4" name="Left Brace 3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5" name="Left Brace 4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6" name="Left Brace 5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7" name="Left Brace 6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8" name="Left Brace 7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9" name="Left Brace 8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0" name="Left Brace 9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1" name="Left Brace 10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2" name="Left Brace 11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3" name="Left Brace 12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4" name="Left Brace 13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5" name="Left Brace 14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6" name="Left Brace 15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7" name="Left Brace 16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8" name="Left Brace 17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19" name="Left Brace 18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20" name="Left Brace 19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36</xdr:row>
      <xdr:rowOff>0</xdr:rowOff>
    </xdr:from>
    <xdr:to>
      <xdr:col>4</xdr:col>
      <xdr:colOff>228600</xdr:colOff>
      <xdr:row>40</xdr:row>
      <xdr:rowOff>0</xdr:rowOff>
    </xdr:to>
    <xdr:sp macro="" textlink="">
      <xdr:nvSpPr>
        <xdr:cNvPr id="21" name="Left Brace 20"/>
        <xdr:cNvSpPr/>
      </xdr:nvSpPr>
      <xdr:spPr>
        <a:xfrm>
          <a:off x="2657476" y="75152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</xdr:colOff>
      <xdr:row>0</xdr:row>
      <xdr:rowOff>9525</xdr:rowOff>
    </xdr:from>
    <xdr:to>
      <xdr:col>3</xdr:col>
      <xdr:colOff>328871</xdr:colOff>
      <xdr:row>3</xdr:row>
      <xdr:rowOff>152400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9525"/>
          <a:ext cx="195764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2" name="Left Brace 1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3" name="Left Brace 2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4" name="Left Brace 3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5" name="Left Brace 4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6" name="Left Brace 5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7" name="Left Brace 6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8" name="Left Brace 7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9" name="Left Brace 8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0" name="Left Brace 9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1" name="Left Brace 10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2" name="Left Brace 11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3" name="Left Brace 12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4" name="Left Brace 13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5" name="Left Brace 14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6" name="Left Brace 15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7" name="Left Brace 16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8" name="Left Brace 17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19" name="Left Brace 18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20" name="Left Brace 19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29</xdr:row>
      <xdr:rowOff>0</xdr:rowOff>
    </xdr:from>
    <xdr:to>
      <xdr:col>4</xdr:col>
      <xdr:colOff>228600</xdr:colOff>
      <xdr:row>33</xdr:row>
      <xdr:rowOff>0</xdr:rowOff>
    </xdr:to>
    <xdr:sp macro="" textlink="">
      <xdr:nvSpPr>
        <xdr:cNvPr id="21" name="Left Brace 20"/>
        <xdr:cNvSpPr/>
      </xdr:nvSpPr>
      <xdr:spPr>
        <a:xfrm>
          <a:off x="2657476" y="73056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</xdr:colOff>
      <xdr:row>0</xdr:row>
      <xdr:rowOff>9525</xdr:rowOff>
    </xdr:from>
    <xdr:to>
      <xdr:col>3</xdr:col>
      <xdr:colOff>328871</xdr:colOff>
      <xdr:row>3</xdr:row>
      <xdr:rowOff>152400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9525"/>
          <a:ext cx="195764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2" name="Left Brace 1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3" name="Left Brace 2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4" name="Left Brace 3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5" name="Left Brace 4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6" name="Left Brace 5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7" name="Left Brace 6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8" name="Left Brace 7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9" name="Left Brace 8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0" name="Left Brace 9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1" name="Left Brace 10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2" name="Left Brace 11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3" name="Left Brace 12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4" name="Left Brace 13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5" name="Left Brace 14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6" name="Left Brace 15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7" name="Left Brace 16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8" name="Left Brace 17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19" name="Left Brace 18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20" name="Left Brace 19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31</xdr:row>
      <xdr:rowOff>0</xdr:rowOff>
    </xdr:from>
    <xdr:to>
      <xdr:col>4</xdr:col>
      <xdr:colOff>228600</xdr:colOff>
      <xdr:row>35</xdr:row>
      <xdr:rowOff>0</xdr:rowOff>
    </xdr:to>
    <xdr:sp macro="" textlink="">
      <xdr:nvSpPr>
        <xdr:cNvPr id="21" name="Left Brace 20"/>
        <xdr:cNvSpPr/>
      </xdr:nvSpPr>
      <xdr:spPr>
        <a:xfrm>
          <a:off x="2657476" y="562927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</xdr:colOff>
      <xdr:row>0</xdr:row>
      <xdr:rowOff>9525</xdr:rowOff>
    </xdr:from>
    <xdr:to>
      <xdr:col>3</xdr:col>
      <xdr:colOff>328871</xdr:colOff>
      <xdr:row>3</xdr:row>
      <xdr:rowOff>152400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9525"/>
          <a:ext cx="195764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2" name="Left Brace 1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3" name="Left Brace 2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4" name="Left Brace 3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5" name="Left Brace 4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6" name="Left Brace 5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7" name="Left Brace 6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8" name="Left Brace 7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9" name="Left Brace 8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0" name="Left Brace 9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1" name="Left Brace 10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2" name="Left Brace 11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3" name="Left Brace 12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4" name="Left Brace 13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5" name="Left Brace 14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6" name="Left Brace 15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7" name="Left Brace 16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8" name="Left Brace 17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19" name="Left Brace 18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20" name="Left Brace 19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25</xdr:row>
      <xdr:rowOff>0</xdr:rowOff>
    </xdr:from>
    <xdr:to>
      <xdr:col>4</xdr:col>
      <xdr:colOff>228600</xdr:colOff>
      <xdr:row>29</xdr:row>
      <xdr:rowOff>0</xdr:rowOff>
    </xdr:to>
    <xdr:sp macro="" textlink="">
      <xdr:nvSpPr>
        <xdr:cNvPr id="21" name="Left Brace 20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123825</xdr:colOff>
      <xdr:row>3</xdr:row>
      <xdr:rowOff>47625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24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2" name="Left Brace 1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3" name="Left Brace 2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4" name="Left Brace 3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5" name="Left Brace 4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6" name="Left Brace 5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7" name="Left Brace 6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8" name="Left Brace 7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9" name="Left Brace 8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0" name="Left Brace 9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1" name="Left Brace 10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2" name="Left Brace 11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3" name="Left Brace 12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4" name="Left Brace 13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5" name="Left Brace 14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6" name="Left Brace 15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7" name="Left Brace 16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8" name="Left Brace 17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19" name="Left Brace 18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20" name="Left Brace 19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24</xdr:row>
      <xdr:rowOff>0</xdr:rowOff>
    </xdr:from>
    <xdr:to>
      <xdr:col>4</xdr:col>
      <xdr:colOff>228600</xdr:colOff>
      <xdr:row>28</xdr:row>
      <xdr:rowOff>0</xdr:rowOff>
    </xdr:to>
    <xdr:sp macro="" textlink="">
      <xdr:nvSpPr>
        <xdr:cNvPr id="21" name="Left Brace 20"/>
        <xdr:cNvSpPr/>
      </xdr:nvSpPr>
      <xdr:spPr>
        <a:xfrm>
          <a:off x="2962276" y="68961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123825</xdr:colOff>
      <xdr:row>3</xdr:row>
      <xdr:rowOff>47625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2" name="Left Brace 1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3" name="Left Brace 2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4" name="Left Brace 3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5" name="Left Brace 4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6" name="Left Brace 5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7" name="Left Brace 6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8" name="Left Brace 7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9" name="Left Brace 8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0" name="Left Brace 9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1" name="Left Brace 10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2" name="Left Brace 11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3" name="Left Brace 12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4" name="Left Brace 13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5" name="Left Brace 14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6" name="Left Brace 15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7" name="Left Brace 16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8" name="Left Brace 17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19" name="Left Brace 18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20" name="Left Brace 19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32</xdr:row>
      <xdr:rowOff>0</xdr:rowOff>
    </xdr:from>
    <xdr:to>
      <xdr:col>4</xdr:col>
      <xdr:colOff>228600</xdr:colOff>
      <xdr:row>36</xdr:row>
      <xdr:rowOff>0</xdr:rowOff>
    </xdr:to>
    <xdr:sp macro="" textlink="">
      <xdr:nvSpPr>
        <xdr:cNvPr id="21" name="Left Brace 20"/>
        <xdr:cNvSpPr/>
      </xdr:nvSpPr>
      <xdr:spPr>
        <a:xfrm>
          <a:off x="2962276" y="6591300"/>
          <a:ext cx="104774" cy="1219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123825</xdr:colOff>
      <xdr:row>3</xdr:row>
      <xdr:rowOff>47625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2" name="Left Brace 1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3" name="Left Brace 2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4" name="Left Brace 3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5" name="Left Brace 4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6" name="Left Brace 5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7" name="Left Brace 6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8" name="Left Brace 7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9" name="Left Brace 8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0" name="Left Brace 9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1" name="Left Brace 10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2" name="Left Brace 11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3" name="Left Brace 12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4" name="Left Brace 13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5" name="Left Brace 14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6" name="Left Brace 15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7" name="Left Brace 16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8" name="Left Brace 17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9" name="Left Brace 18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20" name="Left Brace 19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21" name="Left Brace 20"/>
        <xdr:cNvSpPr/>
      </xdr:nvSpPr>
      <xdr:spPr>
        <a:xfrm>
          <a:off x="2962276" y="70485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123825</xdr:colOff>
      <xdr:row>3</xdr:row>
      <xdr:rowOff>47625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24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2" name="Left Brace 1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3" name="Left Brace 2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4" name="Left Brace 3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5" name="Left Brace 4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6" name="Left Brace 5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7" name="Left Brace 6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8" name="Left Brace 7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9" name="Left Brace 8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0" name="Left Brace 9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1" name="Left Brace 10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2" name="Left Brace 11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3" name="Left Brace 12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4" name="Left Brace 13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5" name="Left Brace 14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6" name="Left Brace 15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7" name="Left Brace 16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8" name="Left Brace 17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9" name="Left Brace 18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20" name="Left Brace 19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21" name="Left Brace 20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123825</xdr:colOff>
      <xdr:row>3</xdr:row>
      <xdr:rowOff>47625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24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2" name="Left Brace 1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3" name="Left Brace 2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4" name="Left Brace 3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5" name="Left Brace 4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6" name="Left Brace 5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7" name="Left Brace 6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8" name="Left Brace 7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9" name="Left Brace 8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0" name="Left Brace 9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1" name="Left Brace 10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2" name="Left Brace 11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3" name="Left Brace 12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4" name="Left Brace 13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5" name="Left Brace 14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6" name="Left Brace 15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7" name="Left Brace 16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8" name="Left Brace 17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19" name="Left Brace 18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20" name="Left Brace 19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30</xdr:row>
      <xdr:rowOff>0</xdr:rowOff>
    </xdr:from>
    <xdr:to>
      <xdr:col>4</xdr:col>
      <xdr:colOff>228600</xdr:colOff>
      <xdr:row>34</xdr:row>
      <xdr:rowOff>0</xdr:rowOff>
    </xdr:to>
    <xdr:sp macro="" textlink="">
      <xdr:nvSpPr>
        <xdr:cNvPr id="21" name="Left Brace 20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123825</xdr:colOff>
      <xdr:row>3</xdr:row>
      <xdr:rowOff>47625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24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2" name="Left Brace 1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3" name="Left Brace 2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4" name="Left Brace 3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5" name="Left Brace 4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6" name="Left Brace 5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7" name="Left Brace 6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8" name="Left Brace 7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9" name="Left Brace 8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0" name="Left Brace 9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1" name="Left Brace 10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2" name="Left Brace 11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3" name="Left Brace 12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4" name="Left Brace 13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5" name="Left Brace 14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6" name="Left Brace 15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7" name="Left Brace 16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8" name="Left Brace 17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19" name="Left Brace 18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20" name="Left Brace 19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35</xdr:row>
      <xdr:rowOff>0</xdr:rowOff>
    </xdr:from>
    <xdr:to>
      <xdr:col>4</xdr:col>
      <xdr:colOff>228600</xdr:colOff>
      <xdr:row>39</xdr:row>
      <xdr:rowOff>0</xdr:rowOff>
    </xdr:to>
    <xdr:sp macro="" textlink="">
      <xdr:nvSpPr>
        <xdr:cNvPr id="21" name="Left Brace 20"/>
        <xdr:cNvSpPr/>
      </xdr:nvSpPr>
      <xdr:spPr>
        <a:xfrm>
          <a:off x="2962276" y="6715125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409575</xdr:colOff>
      <xdr:row>3</xdr:row>
      <xdr:rowOff>180975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22098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2" name="Left Brace 1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3" name="Left Brace 2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4" name="Left Brace 3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5" name="Left Brace 4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6" name="Left Brace 5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7" name="Left Brace 6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8" name="Left Brace 7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9" name="Left Brace 8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0" name="Left Brace 9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1" name="Left Brace 10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2" name="Left Brace 11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3" name="Left Brace 12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4" name="Left Brace 13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5" name="Left Brace 14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6" name="Left Brace 15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7" name="Left Brace 16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8" name="Left Brace 17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19" name="Left Brace 18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20" name="Left Brace 19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123826</xdr:colOff>
      <xdr:row>41</xdr:row>
      <xdr:rowOff>0</xdr:rowOff>
    </xdr:from>
    <xdr:to>
      <xdr:col>4</xdr:col>
      <xdr:colOff>228600</xdr:colOff>
      <xdr:row>45</xdr:row>
      <xdr:rowOff>0</xdr:rowOff>
    </xdr:to>
    <xdr:sp macro="" textlink="">
      <xdr:nvSpPr>
        <xdr:cNvPr id="21" name="Left Brace 20"/>
        <xdr:cNvSpPr/>
      </xdr:nvSpPr>
      <xdr:spPr>
        <a:xfrm>
          <a:off x="2609851" y="7277100"/>
          <a:ext cx="104774" cy="1114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</xdr:colOff>
      <xdr:row>0</xdr:row>
      <xdr:rowOff>9525</xdr:rowOff>
    </xdr:from>
    <xdr:to>
      <xdr:col>3</xdr:col>
      <xdr:colOff>328871</xdr:colOff>
      <xdr:row>3</xdr:row>
      <xdr:rowOff>152400</xdr:rowOff>
    </xdr:to>
    <xdr:pic>
      <xdr:nvPicPr>
        <xdr:cNvPr id="22" name="Picture 1" descr="Description: cid:image001.png@01CCD5E2.278207A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9525"/>
          <a:ext cx="191002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4" zoomScaleNormal="100" workbookViewId="0">
      <selection activeCell="B15" sqref="B15"/>
    </sheetView>
  </sheetViews>
  <sheetFormatPr defaultRowHeight="15" x14ac:dyDescent="0.25"/>
  <cols>
    <col min="1" max="1" width="5.42578125" customWidth="1"/>
    <col min="2" max="2" width="10.28515625" customWidth="1"/>
    <col min="3" max="3" width="8" customWidth="1"/>
    <col min="4" max="4" width="13.5703125" customWidth="1"/>
    <col min="5" max="5" width="35.28515625" customWidth="1"/>
    <col min="6" max="6" width="12.42578125" customWidth="1"/>
  </cols>
  <sheetData>
    <row r="1" spans="1:9" x14ac:dyDescent="0.25">
      <c r="F1" s="6" t="s">
        <v>17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52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0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24" customHeight="1" x14ac:dyDescent="0.25">
      <c r="A7" s="16" t="s">
        <v>10</v>
      </c>
      <c r="B7" s="23"/>
      <c r="C7" s="23"/>
      <c r="D7" s="23"/>
      <c r="E7" s="23"/>
      <c r="F7" s="23"/>
    </row>
    <row r="8" spans="1:9" ht="24" customHeight="1" x14ac:dyDescent="0.25">
      <c r="A8" s="23" t="s">
        <v>1</v>
      </c>
      <c r="B8" t="s">
        <v>18</v>
      </c>
    </row>
    <row r="9" spans="1:9" ht="24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24" customHeight="1" x14ac:dyDescent="0.25">
      <c r="A10" s="2">
        <v>1</v>
      </c>
      <c r="B10" s="10" t="s">
        <v>19</v>
      </c>
      <c r="C10" s="19"/>
      <c r="D10" s="14"/>
      <c r="E10" s="24"/>
      <c r="F10" s="11">
        <v>300</v>
      </c>
    </row>
    <row r="11" spans="1:9" ht="24" customHeight="1" x14ac:dyDescent="0.25">
      <c r="A11" s="2">
        <v>2</v>
      </c>
      <c r="B11" s="10" t="s">
        <v>20</v>
      </c>
      <c r="C11" s="19"/>
      <c r="D11" s="14"/>
      <c r="E11" s="26"/>
      <c r="F11" s="11">
        <v>180</v>
      </c>
    </row>
    <row r="12" spans="1:9" ht="24" customHeight="1" x14ac:dyDescent="0.25">
      <c r="A12" s="2">
        <v>3</v>
      </c>
      <c r="B12" s="10" t="s">
        <v>21</v>
      </c>
      <c r="C12" s="19"/>
      <c r="D12" s="14"/>
      <c r="E12" s="24"/>
      <c r="F12" s="11">
        <v>80</v>
      </c>
    </row>
    <row r="13" spans="1:9" ht="24" customHeight="1" x14ac:dyDescent="0.25">
      <c r="A13" s="2">
        <v>4</v>
      </c>
      <c r="B13" s="10" t="s">
        <v>22</v>
      </c>
      <c r="C13" s="19"/>
      <c r="D13" s="14"/>
      <c r="E13" s="24"/>
      <c r="F13" s="11">
        <v>180</v>
      </c>
    </row>
    <row r="14" spans="1:9" ht="24" customHeight="1" x14ac:dyDescent="0.25">
      <c r="A14" s="2">
        <v>5</v>
      </c>
      <c r="B14" s="10" t="s">
        <v>23</v>
      </c>
      <c r="C14" s="19"/>
      <c r="D14" s="14"/>
      <c r="E14" s="24"/>
      <c r="F14" s="11">
        <v>460</v>
      </c>
    </row>
    <row r="15" spans="1:9" ht="24" customHeight="1" x14ac:dyDescent="0.25">
      <c r="A15" s="2">
        <v>6</v>
      </c>
      <c r="B15" s="10" t="s">
        <v>24</v>
      </c>
      <c r="C15" s="19"/>
      <c r="D15" s="14"/>
      <c r="E15" s="26"/>
      <c r="F15" s="11">
        <v>180</v>
      </c>
    </row>
    <row r="16" spans="1:9" ht="24" customHeight="1" x14ac:dyDescent="0.25">
      <c r="A16" s="2">
        <v>7</v>
      </c>
      <c r="B16" s="10" t="s">
        <v>25</v>
      </c>
      <c r="C16" s="19"/>
      <c r="D16" s="14"/>
      <c r="E16" s="24"/>
      <c r="F16" s="11">
        <v>120</v>
      </c>
    </row>
    <row r="17" spans="1:6" ht="24" customHeight="1" x14ac:dyDescent="0.25">
      <c r="A17" s="2">
        <v>8</v>
      </c>
      <c r="B17" s="10" t="s">
        <v>26</v>
      </c>
      <c r="C17" s="19"/>
      <c r="D17" s="14"/>
      <c r="E17" s="24"/>
      <c r="F17" s="11">
        <v>80</v>
      </c>
    </row>
    <row r="18" spans="1:6" ht="24" customHeight="1" x14ac:dyDescent="0.25">
      <c r="A18" s="2">
        <v>9</v>
      </c>
      <c r="B18" s="25" t="s">
        <v>27</v>
      </c>
      <c r="C18" s="19"/>
      <c r="D18" s="14"/>
      <c r="E18" s="27"/>
      <c r="F18" s="11">
        <v>1000</v>
      </c>
    </row>
    <row r="19" spans="1:6" ht="24" customHeight="1" x14ac:dyDescent="0.25">
      <c r="A19" s="2"/>
      <c r="B19" s="25"/>
      <c r="C19" s="19"/>
      <c r="D19" s="14"/>
      <c r="E19" s="24"/>
      <c r="F19" s="11"/>
    </row>
    <row r="20" spans="1:6" ht="24" customHeight="1" x14ac:dyDescent="0.25">
      <c r="A20" s="2"/>
      <c r="B20" s="10"/>
      <c r="C20" s="19"/>
      <c r="D20" s="14"/>
      <c r="E20" s="24"/>
      <c r="F20" s="11"/>
    </row>
    <row r="21" spans="1:6" ht="24" customHeight="1" x14ac:dyDescent="0.25">
      <c r="A21" s="2"/>
      <c r="B21" s="25"/>
      <c r="C21" s="19"/>
      <c r="D21" s="14"/>
      <c r="E21" s="24"/>
      <c r="F21" s="11"/>
    </row>
    <row r="22" spans="1:6" ht="24" customHeight="1" x14ac:dyDescent="0.25">
      <c r="A22" s="2"/>
      <c r="B22" s="10"/>
      <c r="C22" s="19"/>
      <c r="D22" s="14"/>
      <c r="E22" s="24"/>
      <c r="F22" s="11"/>
    </row>
    <row r="23" spans="1:6" ht="24" customHeight="1" x14ac:dyDescent="0.25">
      <c r="A23" s="2"/>
      <c r="B23" s="10"/>
      <c r="C23" s="14"/>
      <c r="D23" s="14"/>
      <c r="E23" s="24"/>
      <c r="F23" s="11"/>
    </row>
    <row r="24" spans="1:6" ht="14.25" customHeight="1" x14ac:dyDescent="0.25">
      <c r="A24" s="15"/>
      <c r="B24" s="15"/>
      <c r="C24" s="15"/>
      <c r="D24" s="15"/>
      <c r="E24" s="5"/>
      <c r="F24" s="5"/>
    </row>
    <row r="25" spans="1:6" ht="24" customHeight="1" x14ac:dyDescent="0.25">
      <c r="D25" s="94" t="s">
        <v>9</v>
      </c>
      <c r="E25" s="4" t="s">
        <v>5</v>
      </c>
      <c r="F25" s="12">
        <f>SUM(F10:F23)</f>
        <v>2580</v>
      </c>
    </row>
    <row r="26" spans="1:6" ht="24" customHeight="1" x14ac:dyDescent="0.25">
      <c r="D26" s="94"/>
      <c r="E26" s="4" t="s">
        <v>6</v>
      </c>
      <c r="F26" s="13">
        <v>3000</v>
      </c>
    </row>
    <row r="27" spans="1:6" ht="24" customHeight="1" x14ac:dyDescent="0.25">
      <c r="D27" s="94"/>
      <c r="E27" s="4" t="s">
        <v>7</v>
      </c>
      <c r="F27" s="13">
        <f>F26-F25</f>
        <v>420</v>
      </c>
    </row>
    <row r="28" spans="1:6" ht="24" customHeight="1" x14ac:dyDescent="0.25">
      <c r="D28" s="94"/>
      <c r="E28" s="20" t="s">
        <v>8</v>
      </c>
      <c r="F28" s="17">
        <f>F26-F27</f>
        <v>2580</v>
      </c>
    </row>
    <row r="29" spans="1:6" ht="24" customHeight="1" x14ac:dyDescent="0.25">
      <c r="D29" s="1"/>
      <c r="F29" s="18" t="s">
        <v>28</v>
      </c>
    </row>
    <row r="30" spans="1:6" ht="21" customHeight="1" x14ac:dyDescent="0.25"/>
    <row r="31" spans="1:6" s="22" customFormat="1" ht="23.25" customHeight="1" x14ac:dyDescent="0.2">
      <c r="A31" s="22" t="s">
        <v>11</v>
      </c>
      <c r="D31" s="95" t="s">
        <v>14</v>
      </c>
      <c r="E31" s="95"/>
      <c r="F31" s="95"/>
    </row>
    <row r="32" spans="1:6" s="22" customFormat="1" ht="23.25" customHeight="1" x14ac:dyDescent="0.2">
      <c r="A32" s="22" t="s">
        <v>13</v>
      </c>
      <c r="D32" s="95" t="s">
        <v>15</v>
      </c>
      <c r="E32" s="95"/>
      <c r="F32" s="95"/>
    </row>
    <row r="33" spans="1:6" s="22" customFormat="1" ht="23.25" customHeight="1" x14ac:dyDescent="0.2">
      <c r="A33" s="22" t="s">
        <v>12</v>
      </c>
      <c r="D33" s="95" t="s">
        <v>16</v>
      </c>
      <c r="E33" s="95"/>
      <c r="F33" s="95"/>
    </row>
    <row r="34" spans="1:6" ht="24" customHeight="1" x14ac:dyDescent="0.25"/>
    <row r="35" spans="1:6" ht="24" customHeight="1" x14ac:dyDescent="0.25"/>
    <row r="36" spans="1:6" ht="24" customHeight="1" x14ac:dyDescent="0.25"/>
    <row r="37" spans="1:6" ht="24" customHeight="1" x14ac:dyDescent="0.25"/>
  </sheetData>
  <mergeCells count="10">
    <mergeCell ref="D25:D28"/>
    <mergeCell ref="D31:F31"/>
    <mergeCell ref="D32:F32"/>
    <mergeCell ref="D33:F33"/>
    <mergeCell ref="A2:F2"/>
    <mergeCell ref="A3:F3"/>
    <mergeCell ref="A4:F4"/>
    <mergeCell ref="A5:E5"/>
    <mergeCell ref="A6:F6"/>
    <mergeCell ref="B9:E9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0" zoomScaleNormal="100" workbookViewId="0">
      <selection activeCell="H19" sqref="H19"/>
    </sheetView>
  </sheetViews>
  <sheetFormatPr defaultRowHeight="15" x14ac:dyDescent="0.25"/>
  <cols>
    <col min="1" max="1" width="6.140625" customWidth="1"/>
    <col min="2" max="2" width="10.28515625" customWidth="1"/>
    <col min="3" max="3" width="8" customWidth="1"/>
    <col min="4" max="4" width="13.5703125" customWidth="1"/>
    <col min="5" max="5" width="48" customWidth="1"/>
    <col min="6" max="6" width="12.42578125" customWidth="1"/>
  </cols>
  <sheetData>
    <row r="1" spans="1:9" ht="13.5" customHeight="1" x14ac:dyDescent="0.25">
      <c r="F1" s="6" t="s">
        <v>196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160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159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4.25" customHeight="1" x14ac:dyDescent="0.25">
      <c r="A7" s="16" t="s">
        <v>166</v>
      </c>
      <c r="B7" s="68"/>
      <c r="C7" s="68"/>
      <c r="D7" s="68"/>
      <c r="E7" s="68"/>
      <c r="F7" s="68"/>
    </row>
    <row r="8" spans="1:9" ht="15" customHeight="1" x14ac:dyDescent="0.25">
      <c r="A8" s="68" t="s">
        <v>1</v>
      </c>
      <c r="B8" t="s">
        <v>222</v>
      </c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6.5" customHeight="1" x14ac:dyDescent="0.25">
      <c r="A10" s="2">
        <v>1</v>
      </c>
      <c r="B10" s="119" t="s">
        <v>212</v>
      </c>
      <c r="C10" s="120"/>
      <c r="D10" s="120"/>
      <c r="E10" s="121"/>
      <c r="F10" s="11">
        <v>373</v>
      </c>
    </row>
    <row r="11" spans="1:9" ht="16.5" customHeight="1" x14ac:dyDescent="0.25">
      <c r="A11" s="2">
        <v>2</v>
      </c>
      <c r="B11" s="110" t="s">
        <v>200</v>
      </c>
      <c r="C11" s="111"/>
      <c r="D11" s="111"/>
      <c r="E11" s="112"/>
      <c r="F11" s="11">
        <v>280</v>
      </c>
    </row>
    <row r="12" spans="1:9" ht="16.5" customHeight="1" x14ac:dyDescent="0.25">
      <c r="A12" s="2">
        <v>3</v>
      </c>
      <c r="B12" s="110" t="s">
        <v>205</v>
      </c>
      <c r="C12" s="111"/>
      <c r="D12" s="111"/>
      <c r="E12" s="112"/>
      <c r="F12" s="11">
        <v>560</v>
      </c>
    </row>
    <row r="13" spans="1:9" ht="16.5" customHeight="1" x14ac:dyDescent="0.25">
      <c r="A13" s="2">
        <v>4</v>
      </c>
      <c r="B13" s="110" t="s">
        <v>198</v>
      </c>
      <c r="C13" s="111"/>
      <c r="D13" s="111"/>
      <c r="E13" s="112"/>
      <c r="F13" s="11">
        <v>140</v>
      </c>
    </row>
    <row r="14" spans="1:9" ht="16.5" customHeight="1" x14ac:dyDescent="0.25">
      <c r="A14" s="2">
        <v>5</v>
      </c>
      <c r="B14" s="110" t="s">
        <v>206</v>
      </c>
      <c r="C14" s="111"/>
      <c r="D14" s="111"/>
      <c r="E14" s="112"/>
      <c r="F14" s="11">
        <v>280</v>
      </c>
    </row>
    <row r="15" spans="1:9" ht="16.5" customHeight="1" x14ac:dyDescent="0.25">
      <c r="A15" s="2">
        <v>6</v>
      </c>
      <c r="B15" s="110" t="s">
        <v>199</v>
      </c>
      <c r="C15" s="111"/>
      <c r="D15" s="111"/>
      <c r="E15" s="112"/>
      <c r="F15" s="11">
        <v>140</v>
      </c>
    </row>
    <row r="16" spans="1:9" ht="16.5" customHeight="1" x14ac:dyDescent="0.25">
      <c r="A16" s="2">
        <v>7</v>
      </c>
      <c r="B16" s="110" t="s">
        <v>207</v>
      </c>
      <c r="C16" s="111"/>
      <c r="D16" s="111"/>
      <c r="E16" s="112"/>
      <c r="F16" s="11">
        <v>360</v>
      </c>
    </row>
    <row r="17" spans="1:6" ht="16.5" customHeight="1" x14ac:dyDescent="0.25">
      <c r="A17" s="2">
        <v>8</v>
      </c>
      <c r="B17" s="110" t="s">
        <v>203</v>
      </c>
      <c r="C17" s="111"/>
      <c r="D17" s="111"/>
      <c r="E17" s="112"/>
      <c r="F17" s="11">
        <v>320</v>
      </c>
    </row>
    <row r="18" spans="1:6" ht="16.5" customHeight="1" x14ac:dyDescent="0.25">
      <c r="A18" s="2">
        <v>9</v>
      </c>
      <c r="B18" s="110" t="s">
        <v>218</v>
      </c>
      <c r="C18" s="111"/>
      <c r="D18" s="111"/>
      <c r="E18" s="112"/>
      <c r="F18" s="11">
        <v>1000</v>
      </c>
    </row>
    <row r="19" spans="1:6" ht="16.5" customHeight="1" x14ac:dyDescent="0.25">
      <c r="A19" s="2">
        <v>10</v>
      </c>
      <c r="B19" s="110" t="s">
        <v>201</v>
      </c>
      <c r="C19" s="111"/>
      <c r="D19" s="111"/>
      <c r="E19" s="112"/>
      <c r="F19" s="11">
        <v>728</v>
      </c>
    </row>
    <row r="20" spans="1:6" ht="16.5" customHeight="1" x14ac:dyDescent="0.25">
      <c r="A20" s="2">
        <v>11</v>
      </c>
      <c r="B20" s="110" t="s">
        <v>202</v>
      </c>
      <c r="C20" s="111"/>
      <c r="D20" s="111"/>
      <c r="E20" s="112"/>
      <c r="F20" s="11">
        <v>420</v>
      </c>
    </row>
    <row r="21" spans="1:6" ht="16.5" customHeight="1" x14ac:dyDescent="0.25">
      <c r="A21" s="2">
        <v>12</v>
      </c>
      <c r="B21" s="110" t="s">
        <v>204</v>
      </c>
      <c r="C21" s="111"/>
      <c r="D21" s="111"/>
      <c r="E21" s="112"/>
      <c r="F21" s="11">
        <v>100</v>
      </c>
    </row>
    <row r="22" spans="1:6" ht="16.5" customHeight="1" x14ac:dyDescent="0.25">
      <c r="A22" s="2">
        <v>13</v>
      </c>
      <c r="B22" s="116" t="s">
        <v>217</v>
      </c>
      <c r="C22" s="117"/>
      <c r="D22" s="117"/>
      <c r="E22" s="118"/>
      <c r="F22" s="11">
        <v>230</v>
      </c>
    </row>
    <row r="23" spans="1:6" ht="16.5" customHeight="1" x14ac:dyDescent="0.25">
      <c r="A23" s="2">
        <v>14</v>
      </c>
      <c r="B23" s="116" t="s">
        <v>210</v>
      </c>
      <c r="C23" s="117"/>
      <c r="D23" s="117"/>
      <c r="E23" s="118"/>
      <c r="F23" s="11">
        <v>380</v>
      </c>
    </row>
    <row r="24" spans="1:6" ht="16.5" customHeight="1" x14ac:dyDescent="0.25">
      <c r="A24" s="2">
        <v>15</v>
      </c>
      <c r="B24" s="116" t="s">
        <v>214</v>
      </c>
      <c r="C24" s="117"/>
      <c r="D24" s="117"/>
      <c r="E24" s="118"/>
      <c r="F24" s="11">
        <v>190</v>
      </c>
    </row>
    <row r="25" spans="1:6" ht="16.5" customHeight="1" x14ac:dyDescent="0.25">
      <c r="A25" s="2">
        <v>16</v>
      </c>
      <c r="B25" s="116" t="s">
        <v>215</v>
      </c>
      <c r="C25" s="117"/>
      <c r="D25" s="117"/>
      <c r="E25" s="118"/>
      <c r="F25" s="11">
        <v>300</v>
      </c>
    </row>
    <row r="26" spans="1:6" ht="16.5" customHeight="1" x14ac:dyDescent="0.25">
      <c r="A26" s="2">
        <v>17</v>
      </c>
      <c r="B26" s="116" t="s">
        <v>216</v>
      </c>
      <c r="C26" s="117"/>
      <c r="D26" s="117"/>
      <c r="E26" s="118"/>
      <c r="F26" s="11">
        <v>200</v>
      </c>
    </row>
    <row r="27" spans="1:6" ht="16.5" customHeight="1" x14ac:dyDescent="0.25">
      <c r="A27" s="2">
        <v>18</v>
      </c>
      <c r="B27" s="116" t="s">
        <v>211</v>
      </c>
      <c r="C27" s="117"/>
      <c r="D27" s="117"/>
      <c r="E27" s="118"/>
      <c r="F27" s="11">
        <v>690</v>
      </c>
    </row>
    <row r="28" spans="1:6" ht="16.5" customHeight="1" x14ac:dyDescent="0.25">
      <c r="A28" s="2">
        <v>19</v>
      </c>
      <c r="B28" s="110" t="s">
        <v>213</v>
      </c>
      <c r="C28" s="111"/>
      <c r="D28" s="111"/>
      <c r="E28" s="112"/>
      <c r="F28" s="11">
        <v>70</v>
      </c>
    </row>
    <row r="29" spans="1:6" ht="16.5" customHeight="1" x14ac:dyDescent="0.25">
      <c r="A29" s="2">
        <v>20</v>
      </c>
      <c r="B29" s="107" t="s">
        <v>219</v>
      </c>
      <c r="C29" s="108"/>
      <c r="D29" s="108"/>
      <c r="E29" s="109"/>
      <c r="F29" s="11">
        <v>350</v>
      </c>
    </row>
    <row r="30" spans="1:6" ht="16.5" customHeight="1" x14ac:dyDescent="0.25">
      <c r="A30" s="2">
        <v>21</v>
      </c>
      <c r="B30" s="107" t="s">
        <v>220</v>
      </c>
      <c r="C30" s="108"/>
      <c r="D30" s="108"/>
      <c r="E30" s="109"/>
      <c r="F30" s="11">
        <v>185</v>
      </c>
    </row>
    <row r="31" spans="1:6" ht="16.5" customHeight="1" x14ac:dyDescent="0.25">
      <c r="A31" s="2">
        <v>22</v>
      </c>
      <c r="B31" s="107" t="s">
        <v>221</v>
      </c>
      <c r="C31" s="108"/>
      <c r="D31" s="108"/>
      <c r="E31" s="109"/>
      <c r="F31" s="11">
        <v>256</v>
      </c>
    </row>
    <row r="32" spans="1:6" ht="16.5" customHeight="1" x14ac:dyDescent="0.25">
      <c r="A32" s="2">
        <v>23</v>
      </c>
      <c r="B32" s="69" t="s">
        <v>224</v>
      </c>
      <c r="C32" s="70"/>
      <c r="D32" s="70"/>
      <c r="E32" s="71"/>
      <c r="F32" s="11">
        <v>110</v>
      </c>
    </row>
    <row r="33" spans="1:6" ht="16.5" customHeight="1" x14ac:dyDescent="0.25">
      <c r="A33" s="2">
        <v>24</v>
      </c>
      <c r="B33" s="69" t="s">
        <v>225</v>
      </c>
      <c r="C33" s="70"/>
      <c r="D33" s="70"/>
      <c r="E33" s="71"/>
      <c r="F33" s="11">
        <v>225</v>
      </c>
    </row>
    <row r="34" spans="1:6" ht="16.5" customHeight="1" x14ac:dyDescent="0.25">
      <c r="A34" s="2">
        <v>25</v>
      </c>
      <c r="B34" s="113" t="s">
        <v>223</v>
      </c>
      <c r="C34" s="114"/>
      <c r="D34" s="114"/>
      <c r="E34" s="115"/>
      <c r="F34" s="11">
        <v>500</v>
      </c>
    </row>
    <row r="35" spans="1:6" ht="16.5" customHeight="1" x14ac:dyDescent="0.25">
      <c r="A35" s="2">
        <v>26</v>
      </c>
      <c r="B35" s="107" t="s">
        <v>226</v>
      </c>
      <c r="C35" s="108"/>
      <c r="D35" s="108"/>
      <c r="E35" s="109"/>
      <c r="F35" s="11">
        <v>880</v>
      </c>
    </row>
    <row r="36" spans="1:6" ht="16.5" customHeight="1" x14ac:dyDescent="0.25">
      <c r="A36" s="2">
        <v>27</v>
      </c>
      <c r="B36" s="107" t="s">
        <v>227</v>
      </c>
      <c r="C36" s="108"/>
      <c r="D36" s="108"/>
      <c r="E36" s="109"/>
      <c r="F36" s="11">
        <v>1873</v>
      </c>
    </row>
    <row r="37" spans="1:6" ht="16.5" customHeight="1" x14ac:dyDescent="0.25">
      <c r="A37" s="2">
        <v>28</v>
      </c>
      <c r="B37" s="107" t="s">
        <v>228</v>
      </c>
      <c r="C37" s="108"/>
      <c r="D37" s="108"/>
      <c r="E37" s="109"/>
      <c r="F37" s="11">
        <v>5000</v>
      </c>
    </row>
    <row r="38" spans="1:6" ht="12.75" customHeight="1" x14ac:dyDescent="0.25">
      <c r="A38" s="42"/>
      <c r="B38" s="43"/>
      <c r="C38" s="43"/>
      <c r="D38" s="42"/>
      <c r="E38" s="44"/>
      <c r="F38" s="45"/>
    </row>
    <row r="39" spans="1:6" ht="21.75" customHeight="1" x14ac:dyDescent="0.25">
      <c r="D39" s="94" t="s">
        <v>9</v>
      </c>
      <c r="E39" s="4" t="s">
        <v>5</v>
      </c>
      <c r="F39" s="12">
        <f>SUM(F10:F37)</f>
        <v>16140</v>
      </c>
    </row>
    <row r="40" spans="1:6" ht="21.75" customHeight="1" x14ac:dyDescent="0.25">
      <c r="D40" s="94"/>
      <c r="E40" s="4" t="s">
        <v>6</v>
      </c>
      <c r="F40" s="13">
        <v>10000</v>
      </c>
    </row>
    <row r="41" spans="1:6" ht="24" customHeight="1" x14ac:dyDescent="0.25">
      <c r="D41" s="94"/>
      <c r="E41" s="4" t="s">
        <v>7</v>
      </c>
      <c r="F41" s="13">
        <f>F40-F39</f>
        <v>-6140</v>
      </c>
    </row>
    <row r="42" spans="1:6" ht="20.25" customHeight="1" x14ac:dyDescent="0.25">
      <c r="D42" s="94"/>
      <c r="E42" s="20" t="s">
        <v>8</v>
      </c>
      <c r="F42" s="17">
        <f>F40-F41</f>
        <v>16140</v>
      </c>
    </row>
    <row r="43" spans="1:6" ht="22.5" customHeight="1" x14ac:dyDescent="0.25">
      <c r="D43" s="1"/>
      <c r="F43" s="18" t="str">
        <f>BAHTTEXT(16140)</f>
        <v>หนึ่งหมื่นหกพันหนึ่งร้อยสี่สิบบาทถ้วน</v>
      </c>
    </row>
    <row r="44" spans="1:6" ht="8.25" customHeight="1" x14ac:dyDescent="0.25"/>
    <row r="45" spans="1:6" s="22" customFormat="1" ht="23.25" customHeight="1" x14ac:dyDescent="0.2">
      <c r="A45" s="22" t="s">
        <v>11</v>
      </c>
      <c r="D45" s="95" t="s">
        <v>193</v>
      </c>
      <c r="E45" s="95"/>
      <c r="F45" s="95"/>
    </row>
    <row r="46" spans="1:6" s="22" customFormat="1" ht="23.25" customHeight="1" x14ac:dyDescent="0.2">
      <c r="A46" s="22" t="s">
        <v>181</v>
      </c>
      <c r="D46" s="95" t="s">
        <v>195</v>
      </c>
      <c r="E46" s="95"/>
      <c r="F46" s="95"/>
    </row>
    <row r="47" spans="1:6" s="22" customFormat="1" ht="23.25" customHeight="1" x14ac:dyDescent="0.2">
      <c r="A47" s="22" t="s">
        <v>12</v>
      </c>
      <c r="D47" s="95" t="s">
        <v>194</v>
      </c>
      <c r="E47" s="95"/>
      <c r="F47" s="95"/>
    </row>
    <row r="48" spans="1:6" ht="24" customHeight="1" x14ac:dyDescent="0.25"/>
    <row r="49" ht="24" customHeight="1" x14ac:dyDescent="0.25"/>
    <row r="50" ht="24" customHeight="1" x14ac:dyDescent="0.25"/>
    <row r="51" ht="24" customHeight="1" x14ac:dyDescent="0.25"/>
  </sheetData>
  <mergeCells count="36">
    <mergeCell ref="B15:E15"/>
    <mergeCell ref="A2:F2"/>
    <mergeCell ref="A3:F3"/>
    <mergeCell ref="A4:F4"/>
    <mergeCell ref="A5:E5"/>
    <mergeCell ref="A6:F6"/>
    <mergeCell ref="B9:E9"/>
    <mergeCell ref="B10:E10"/>
    <mergeCell ref="B11:E11"/>
    <mergeCell ref="B12:E12"/>
    <mergeCell ref="B13:E13"/>
    <mergeCell ref="B14:E14"/>
    <mergeCell ref="B27:E27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D47:F47"/>
    <mergeCell ref="B28:E28"/>
    <mergeCell ref="B29:E29"/>
    <mergeCell ref="B30:E30"/>
    <mergeCell ref="B31:E31"/>
    <mergeCell ref="B34:E34"/>
    <mergeCell ref="B35:E35"/>
    <mergeCell ref="B36:E36"/>
    <mergeCell ref="B37:E37"/>
    <mergeCell ref="D39:D42"/>
    <mergeCell ref="D45:F45"/>
    <mergeCell ref="D46:F46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7" zoomScaleNormal="100" workbookViewId="0">
      <selection activeCell="O15" sqref="O15"/>
    </sheetView>
  </sheetViews>
  <sheetFormatPr defaultRowHeight="15" x14ac:dyDescent="0.25"/>
  <cols>
    <col min="1" max="1" width="6.140625" customWidth="1"/>
    <col min="2" max="2" width="10.28515625" customWidth="1"/>
    <col min="3" max="3" width="8" customWidth="1"/>
    <col min="4" max="4" width="13.5703125" customWidth="1"/>
    <col min="5" max="5" width="48.5703125" customWidth="1"/>
    <col min="6" max="6" width="12.42578125" customWidth="1"/>
  </cols>
  <sheetData>
    <row r="1" spans="1:9" ht="13.5" customHeight="1" x14ac:dyDescent="0.25">
      <c r="F1" s="6" t="s">
        <v>229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160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159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4.25" customHeight="1" x14ac:dyDescent="0.25">
      <c r="A7" s="16" t="s">
        <v>166</v>
      </c>
      <c r="B7" s="72"/>
      <c r="C7" s="72"/>
      <c r="D7" s="72"/>
      <c r="E7" s="72"/>
      <c r="F7" s="72"/>
    </row>
    <row r="8" spans="1:9" ht="15" customHeight="1" x14ac:dyDescent="0.25">
      <c r="A8" s="72" t="s">
        <v>1</v>
      </c>
      <c r="B8" s="79" t="s">
        <v>258</v>
      </c>
      <c r="E8" s="79"/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6.5" customHeight="1" x14ac:dyDescent="0.25">
      <c r="A10" s="2">
        <v>1</v>
      </c>
      <c r="B10" s="116" t="s">
        <v>230</v>
      </c>
      <c r="C10" s="117"/>
      <c r="D10" s="117"/>
      <c r="E10" s="118"/>
      <c r="F10" s="11">
        <v>320</v>
      </c>
    </row>
    <row r="11" spans="1:9" ht="16.5" customHeight="1" x14ac:dyDescent="0.25">
      <c r="A11" s="2">
        <v>2</v>
      </c>
      <c r="B11" s="119" t="s">
        <v>231</v>
      </c>
      <c r="C11" s="120"/>
      <c r="D11" s="120"/>
      <c r="E11" s="121"/>
      <c r="F11" s="11">
        <v>400</v>
      </c>
    </row>
    <row r="12" spans="1:9" ht="16.5" customHeight="1" x14ac:dyDescent="0.25">
      <c r="A12" s="2">
        <v>3</v>
      </c>
      <c r="B12" s="116" t="s">
        <v>232</v>
      </c>
      <c r="C12" s="117"/>
      <c r="D12" s="117"/>
      <c r="E12" s="118"/>
      <c r="F12" s="11">
        <v>320</v>
      </c>
    </row>
    <row r="13" spans="1:9" ht="16.5" customHeight="1" x14ac:dyDescent="0.25">
      <c r="A13" s="2">
        <v>4</v>
      </c>
      <c r="B13" s="110" t="s">
        <v>233</v>
      </c>
      <c r="C13" s="111"/>
      <c r="D13" s="111"/>
      <c r="E13" s="112"/>
      <c r="F13" s="11">
        <v>200</v>
      </c>
    </row>
    <row r="14" spans="1:9" ht="16.5" customHeight="1" x14ac:dyDescent="0.25">
      <c r="A14" s="2">
        <v>5</v>
      </c>
      <c r="B14" s="110" t="s">
        <v>245</v>
      </c>
      <c r="C14" s="111"/>
      <c r="D14" s="111"/>
      <c r="E14" s="112"/>
      <c r="F14" s="11">
        <v>460</v>
      </c>
      <c r="H14" t="s">
        <v>237</v>
      </c>
    </row>
    <row r="15" spans="1:9" ht="16.5" customHeight="1" x14ac:dyDescent="0.25">
      <c r="A15" s="2">
        <v>6</v>
      </c>
      <c r="B15" s="110" t="s">
        <v>246</v>
      </c>
      <c r="C15" s="111"/>
      <c r="D15" s="111"/>
      <c r="E15" s="112"/>
      <c r="F15" s="11">
        <v>125</v>
      </c>
    </row>
    <row r="16" spans="1:9" ht="16.5" customHeight="1" x14ac:dyDescent="0.25">
      <c r="A16" s="2">
        <v>7</v>
      </c>
      <c r="B16" s="110" t="s">
        <v>247</v>
      </c>
      <c r="C16" s="111"/>
      <c r="D16" s="111"/>
      <c r="E16" s="112"/>
      <c r="F16" s="11">
        <v>185</v>
      </c>
    </row>
    <row r="17" spans="1:6" ht="16.5" customHeight="1" x14ac:dyDescent="0.25">
      <c r="A17" s="2">
        <v>8</v>
      </c>
      <c r="B17" s="110" t="s">
        <v>234</v>
      </c>
      <c r="C17" s="111"/>
      <c r="D17" s="111"/>
      <c r="E17" s="112"/>
      <c r="F17" s="11">
        <v>300</v>
      </c>
    </row>
    <row r="18" spans="1:6" ht="16.5" customHeight="1" x14ac:dyDescent="0.25">
      <c r="A18" s="2">
        <v>9</v>
      </c>
      <c r="B18" s="110" t="s">
        <v>235</v>
      </c>
      <c r="C18" s="111"/>
      <c r="D18" s="111"/>
      <c r="E18" s="112"/>
      <c r="F18" s="11">
        <v>200</v>
      </c>
    </row>
    <row r="19" spans="1:6" ht="16.5" customHeight="1" x14ac:dyDescent="0.25">
      <c r="A19" s="2">
        <v>10</v>
      </c>
      <c r="B19" s="110" t="s">
        <v>236</v>
      </c>
      <c r="C19" s="111"/>
      <c r="D19" s="111"/>
      <c r="E19" s="112"/>
      <c r="F19" s="11">
        <v>1135</v>
      </c>
    </row>
    <row r="20" spans="1:6" ht="16.5" customHeight="1" x14ac:dyDescent="0.25">
      <c r="A20" s="2">
        <v>11</v>
      </c>
      <c r="B20" s="122" t="s">
        <v>239</v>
      </c>
      <c r="C20" s="123"/>
      <c r="D20" s="123"/>
      <c r="E20" s="124"/>
      <c r="F20" s="11">
        <v>520</v>
      </c>
    </row>
    <row r="21" spans="1:6" ht="16.5" customHeight="1" x14ac:dyDescent="0.25">
      <c r="A21" s="2">
        <v>12</v>
      </c>
      <c r="B21" s="110" t="s">
        <v>238</v>
      </c>
      <c r="C21" s="111"/>
      <c r="D21" s="111"/>
      <c r="E21" s="112"/>
      <c r="F21" s="11">
        <v>320</v>
      </c>
    </row>
    <row r="22" spans="1:6" ht="16.5" customHeight="1" x14ac:dyDescent="0.25">
      <c r="A22" s="2">
        <v>13</v>
      </c>
      <c r="B22" s="110" t="s">
        <v>240</v>
      </c>
      <c r="C22" s="111"/>
      <c r="D22" s="111"/>
      <c r="E22" s="112"/>
      <c r="F22" s="11">
        <v>320</v>
      </c>
    </row>
    <row r="23" spans="1:6" ht="16.5" customHeight="1" x14ac:dyDescent="0.25">
      <c r="A23" s="2">
        <v>14</v>
      </c>
      <c r="B23" s="110" t="s">
        <v>241</v>
      </c>
      <c r="C23" s="111"/>
      <c r="D23" s="111"/>
      <c r="E23" s="112"/>
      <c r="F23" s="11">
        <v>320</v>
      </c>
    </row>
    <row r="24" spans="1:6" ht="16.5" customHeight="1" x14ac:dyDescent="0.25">
      <c r="A24" s="2">
        <v>15</v>
      </c>
      <c r="B24" s="110" t="s">
        <v>242</v>
      </c>
      <c r="C24" s="111"/>
      <c r="D24" s="111"/>
      <c r="E24" s="112"/>
      <c r="F24" s="11">
        <v>320</v>
      </c>
    </row>
    <row r="25" spans="1:6" ht="16.5" customHeight="1" x14ac:dyDescent="0.25">
      <c r="A25" s="2">
        <v>16</v>
      </c>
      <c r="B25" s="122" t="s">
        <v>243</v>
      </c>
      <c r="C25" s="123"/>
      <c r="D25" s="123"/>
      <c r="E25" s="124"/>
      <c r="F25" s="11">
        <v>455</v>
      </c>
    </row>
    <row r="26" spans="1:6" ht="16.5" customHeight="1" x14ac:dyDescent="0.25">
      <c r="A26" s="2">
        <v>17</v>
      </c>
      <c r="B26" s="116" t="s">
        <v>244</v>
      </c>
      <c r="C26" s="117"/>
      <c r="D26" s="117"/>
      <c r="E26" s="118"/>
      <c r="F26" s="11">
        <v>506</v>
      </c>
    </row>
    <row r="27" spans="1:6" ht="16.5" customHeight="1" x14ac:dyDescent="0.25">
      <c r="A27" s="2"/>
      <c r="B27" s="116"/>
      <c r="C27" s="117"/>
      <c r="D27" s="117"/>
      <c r="E27" s="118"/>
      <c r="F27" s="11"/>
    </row>
    <row r="28" spans="1:6" ht="16.5" customHeight="1" x14ac:dyDescent="0.25">
      <c r="A28" s="2"/>
      <c r="B28" s="110"/>
      <c r="C28" s="111"/>
      <c r="D28" s="111"/>
      <c r="E28" s="112"/>
      <c r="F28" s="11"/>
    </row>
    <row r="29" spans="1:6" ht="16.5" customHeight="1" x14ac:dyDescent="0.25">
      <c r="A29" s="2"/>
      <c r="B29" s="107"/>
      <c r="C29" s="108"/>
      <c r="D29" s="108"/>
      <c r="E29" s="109"/>
      <c r="F29" s="11"/>
    </row>
    <row r="30" spans="1:6" ht="16.5" customHeight="1" x14ac:dyDescent="0.25">
      <c r="A30" s="2"/>
      <c r="B30" s="107"/>
      <c r="C30" s="108"/>
      <c r="D30" s="108"/>
      <c r="E30" s="109"/>
      <c r="F30" s="11"/>
    </row>
    <row r="31" spans="1:6" ht="16.5" customHeight="1" x14ac:dyDescent="0.25">
      <c r="A31" s="2"/>
      <c r="B31" s="73"/>
      <c r="C31" s="74"/>
      <c r="D31" s="74"/>
      <c r="E31" s="75"/>
      <c r="F31" s="11"/>
    </row>
    <row r="32" spans="1:6" ht="16.5" customHeight="1" x14ac:dyDescent="0.25">
      <c r="A32" s="2"/>
      <c r="B32" s="73"/>
      <c r="C32" s="74"/>
      <c r="D32" s="74"/>
      <c r="E32" s="75"/>
      <c r="F32" s="11"/>
    </row>
    <row r="33" spans="1:6" ht="16.5" customHeight="1" x14ac:dyDescent="0.25">
      <c r="A33" s="2"/>
      <c r="B33" s="113"/>
      <c r="C33" s="114"/>
      <c r="D33" s="114"/>
      <c r="E33" s="115"/>
      <c r="F33" s="11"/>
    </row>
    <row r="34" spans="1:6" ht="16.5" customHeight="1" x14ac:dyDescent="0.25">
      <c r="A34" s="2"/>
      <c r="B34" s="107"/>
      <c r="C34" s="108"/>
      <c r="D34" s="108"/>
      <c r="E34" s="109"/>
      <c r="F34" s="11"/>
    </row>
    <row r="35" spans="1:6" ht="16.5" customHeight="1" x14ac:dyDescent="0.25">
      <c r="A35" s="2"/>
      <c r="B35" s="107"/>
      <c r="C35" s="108"/>
      <c r="D35" s="108"/>
      <c r="E35" s="109"/>
      <c r="F35" s="11"/>
    </row>
    <row r="36" spans="1:6" ht="16.5" customHeight="1" x14ac:dyDescent="0.25">
      <c r="A36" s="2"/>
      <c r="B36" s="107"/>
      <c r="C36" s="108"/>
      <c r="D36" s="108"/>
      <c r="E36" s="109"/>
      <c r="F36" s="11"/>
    </row>
    <row r="37" spans="1:6" ht="12.75" customHeight="1" x14ac:dyDescent="0.25">
      <c r="A37" s="42"/>
      <c r="B37" s="43"/>
      <c r="C37" s="43"/>
      <c r="D37" s="42"/>
      <c r="E37" s="44"/>
      <c r="F37" s="45"/>
    </row>
    <row r="38" spans="1:6" ht="21.75" customHeight="1" x14ac:dyDescent="0.25">
      <c r="D38" s="94" t="s">
        <v>9</v>
      </c>
      <c r="E38" s="4" t="s">
        <v>5</v>
      </c>
      <c r="F38" s="12">
        <f>SUM(F10:F36)</f>
        <v>6406</v>
      </c>
    </row>
    <row r="39" spans="1:6" ht="21.75" customHeight="1" x14ac:dyDescent="0.25">
      <c r="D39" s="94"/>
      <c r="E39" s="4" t="s">
        <v>6</v>
      </c>
      <c r="F39" s="13">
        <v>10000</v>
      </c>
    </row>
    <row r="40" spans="1:6" ht="24" customHeight="1" x14ac:dyDescent="0.25">
      <c r="D40" s="94"/>
      <c r="E40" s="4" t="s">
        <v>7</v>
      </c>
      <c r="F40" s="13">
        <f>F39-F38</f>
        <v>3594</v>
      </c>
    </row>
    <row r="41" spans="1:6" ht="20.25" customHeight="1" x14ac:dyDescent="0.25">
      <c r="D41" s="94"/>
      <c r="E41" s="20" t="s">
        <v>8</v>
      </c>
      <c r="F41" s="17">
        <f>F39-F40</f>
        <v>6406</v>
      </c>
    </row>
    <row r="42" spans="1:6" ht="22.5" customHeight="1" x14ac:dyDescent="0.25">
      <c r="D42" s="1"/>
      <c r="F42" s="18" t="str">
        <f>BAHTTEXT(6406)</f>
        <v>หกพันสี่ร้อยหกบาทถ้วน</v>
      </c>
    </row>
    <row r="43" spans="1:6" ht="8.25" customHeight="1" x14ac:dyDescent="0.25"/>
    <row r="44" spans="1:6" s="22" customFormat="1" ht="23.25" customHeight="1" x14ac:dyDescent="0.2">
      <c r="A44" s="22" t="s">
        <v>11</v>
      </c>
      <c r="D44" s="95" t="s">
        <v>248</v>
      </c>
      <c r="E44" s="95"/>
      <c r="F44" s="95"/>
    </row>
    <row r="45" spans="1:6" s="22" customFormat="1" ht="23.25" customHeight="1" x14ac:dyDescent="0.2">
      <c r="A45" s="22" t="s">
        <v>181</v>
      </c>
      <c r="D45" s="95" t="s">
        <v>249</v>
      </c>
      <c r="E45" s="95"/>
      <c r="F45" s="95"/>
    </row>
    <row r="46" spans="1:6" s="22" customFormat="1" ht="23.25" customHeight="1" x14ac:dyDescent="0.2">
      <c r="A46" s="22" t="s">
        <v>12</v>
      </c>
      <c r="D46" s="95" t="s">
        <v>250</v>
      </c>
      <c r="E46" s="95"/>
      <c r="F46" s="95"/>
    </row>
    <row r="47" spans="1:6" ht="24" customHeight="1" x14ac:dyDescent="0.25"/>
    <row r="48" spans="1:6" ht="24" customHeight="1" x14ac:dyDescent="0.25"/>
    <row r="49" ht="24" customHeight="1" x14ac:dyDescent="0.25"/>
    <row r="50" ht="24" customHeight="1" x14ac:dyDescent="0.25"/>
  </sheetData>
  <mergeCells count="35">
    <mergeCell ref="B9:E9"/>
    <mergeCell ref="A2:F2"/>
    <mergeCell ref="A3:F3"/>
    <mergeCell ref="A4:F4"/>
    <mergeCell ref="A5:E5"/>
    <mergeCell ref="A6:F6"/>
    <mergeCell ref="B21:E21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35:E35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3:E33"/>
    <mergeCell ref="B34:E34"/>
    <mergeCell ref="B36:E36"/>
    <mergeCell ref="D38:D41"/>
    <mergeCell ref="D44:F44"/>
    <mergeCell ref="D45:F45"/>
    <mergeCell ref="D46:F46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9" zoomScaleNormal="100" workbookViewId="0">
      <selection activeCell="E20" sqref="E20"/>
    </sheetView>
  </sheetViews>
  <sheetFormatPr defaultRowHeight="15" x14ac:dyDescent="0.25"/>
  <cols>
    <col min="1" max="1" width="6.140625" customWidth="1"/>
    <col min="2" max="2" width="10.28515625" customWidth="1"/>
    <col min="3" max="3" width="8" customWidth="1"/>
    <col min="4" max="4" width="13.5703125" customWidth="1"/>
    <col min="5" max="5" width="48.140625" customWidth="1"/>
    <col min="6" max="6" width="12.42578125" customWidth="1"/>
  </cols>
  <sheetData>
    <row r="1" spans="1:9" ht="13.5" customHeight="1" x14ac:dyDescent="0.25">
      <c r="F1" s="6" t="s">
        <v>251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160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159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4.25" customHeight="1" x14ac:dyDescent="0.25">
      <c r="A7" s="16" t="s">
        <v>166</v>
      </c>
      <c r="B7" s="68"/>
      <c r="C7" s="68"/>
      <c r="D7" s="68"/>
      <c r="E7" s="68"/>
      <c r="F7" s="68"/>
    </row>
    <row r="8" spans="1:9" ht="15" customHeight="1" x14ac:dyDescent="0.25">
      <c r="A8" s="68" t="s">
        <v>1</v>
      </c>
      <c r="B8" s="79" t="s">
        <v>252</v>
      </c>
      <c r="E8" s="79"/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6.5" customHeight="1" x14ac:dyDescent="0.25">
      <c r="A10" s="2">
        <v>1</v>
      </c>
      <c r="B10" s="116" t="s">
        <v>253</v>
      </c>
      <c r="C10" s="117"/>
      <c r="D10" s="117"/>
      <c r="E10" s="118"/>
      <c r="F10" s="11">
        <v>320</v>
      </c>
    </row>
    <row r="11" spans="1:9" ht="16.5" customHeight="1" x14ac:dyDescent="0.25">
      <c r="A11" s="2">
        <v>2</v>
      </c>
      <c r="B11" s="116" t="s">
        <v>254</v>
      </c>
      <c r="C11" s="117"/>
      <c r="D11" s="117"/>
      <c r="E11" s="118"/>
      <c r="F11" s="11">
        <v>320</v>
      </c>
    </row>
    <row r="12" spans="1:9" ht="16.5" customHeight="1" x14ac:dyDescent="0.25">
      <c r="A12" s="2">
        <v>3</v>
      </c>
      <c r="B12" s="116" t="s">
        <v>255</v>
      </c>
      <c r="C12" s="117"/>
      <c r="D12" s="117"/>
      <c r="E12" s="118"/>
      <c r="F12" s="11">
        <v>320</v>
      </c>
    </row>
    <row r="13" spans="1:9" ht="16.5" customHeight="1" x14ac:dyDescent="0.25">
      <c r="A13" s="2">
        <v>4</v>
      </c>
      <c r="B13" s="116" t="s">
        <v>271</v>
      </c>
      <c r="C13" s="117"/>
      <c r="D13" s="117"/>
      <c r="E13" s="118"/>
      <c r="F13" s="11">
        <v>570</v>
      </c>
    </row>
    <row r="14" spans="1:9" ht="16.5" customHeight="1" x14ac:dyDescent="0.25">
      <c r="A14" s="2">
        <v>5</v>
      </c>
      <c r="B14" s="116" t="s">
        <v>256</v>
      </c>
      <c r="C14" s="117"/>
      <c r="D14" s="117"/>
      <c r="E14" s="118"/>
      <c r="F14" s="11">
        <v>320</v>
      </c>
      <c r="H14" t="s">
        <v>237</v>
      </c>
    </row>
    <row r="15" spans="1:9" ht="16.5" customHeight="1" x14ac:dyDescent="0.25">
      <c r="A15" s="2">
        <v>6</v>
      </c>
      <c r="B15" s="116" t="s">
        <v>257</v>
      </c>
      <c r="C15" s="117"/>
      <c r="D15" s="117"/>
      <c r="E15" s="118"/>
      <c r="F15" s="11">
        <v>320</v>
      </c>
    </row>
    <row r="16" spans="1:9" ht="16.5" customHeight="1" x14ac:dyDescent="0.25">
      <c r="A16" s="2">
        <v>7</v>
      </c>
      <c r="B16" s="110" t="s">
        <v>262</v>
      </c>
      <c r="C16" s="111"/>
      <c r="D16" s="111"/>
      <c r="E16" s="112"/>
      <c r="F16" s="11">
        <v>430</v>
      </c>
    </row>
    <row r="17" spans="1:6" ht="16.5" customHeight="1" x14ac:dyDescent="0.25">
      <c r="A17" s="2">
        <v>8</v>
      </c>
      <c r="B17" s="125" t="s">
        <v>265</v>
      </c>
      <c r="C17" s="126"/>
      <c r="D17" s="126"/>
      <c r="E17" s="127"/>
      <c r="F17" s="11"/>
    </row>
    <row r="18" spans="1:6" ht="16.5" customHeight="1" x14ac:dyDescent="0.25">
      <c r="A18" s="2"/>
      <c r="B18" s="110" t="s">
        <v>263</v>
      </c>
      <c r="C18" s="111"/>
      <c r="D18" s="111"/>
      <c r="E18" s="112"/>
      <c r="F18" s="11">
        <v>500</v>
      </c>
    </row>
    <row r="19" spans="1:6" ht="16.5" customHeight="1" x14ac:dyDescent="0.25">
      <c r="A19" s="2"/>
      <c r="B19" s="110" t="s">
        <v>264</v>
      </c>
      <c r="C19" s="111"/>
      <c r="D19" s="111"/>
      <c r="E19" s="112"/>
      <c r="F19" s="11">
        <v>235</v>
      </c>
    </row>
    <row r="20" spans="1:6" ht="16.5" customHeight="1" x14ac:dyDescent="0.25">
      <c r="A20" s="2"/>
      <c r="B20" s="76" t="s">
        <v>268</v>
      </c>
      <c r="C20" s="77"/>
      <c r="D20" s="77"/>
      <c r="E20" s="78"/>
      <c r="F20" s="11">
        <v>400</v>
      </c>
    </row>
    <row r="21" spans="1:6" ht="16.5" customHeight="1" x14ac:dyDescent="0.25">
      <c r="A21" s="2">
        <v>9</v>
      </c>
      <c r="B21" s="128" t="s">
        <v>266</v>
      </c>
      <c r="C21" s="129"/>
      <c r="D21" s="129"/>
      <c r="E21" s="130"/>
      <c r="F21" s="11">
        <v>1056</v>
      </c>
    </row>
    <row r="22" spans="1:6" ht="16.5" customHeight="1" x14ac:dyDescent="0.25">
      <c r="A22" s="2">
        <v>10</v>
      </c>
      <c r="B22" s="128" t="s">
        <v>267</v>
      </c>
      <c r="C22" s="129"/>
      <c r="D22" s="129"/>
      <c r="E22" s="130"/>
      <c r="F22" s="11">
        <v>1056</v>
      </c>
    </row>
    <row r="23" spans="1:6" ht="16.5" customHeight="1" x14ac:dyDescent="0.25">
      <c r="A23" s="2">
        <v>11</v>
      </c>
      <c r="B23" s="122" t="s">
        <v>269</v>
      </c>
      <c r="C23" s="123"/>
      <c r="D23" s="123"/>
      <c r="E23" s="124"/>
      <c r="F23" s="11">
        <v>1143</v>
      </c>
    </row>
    <row r="24" spans="1:6" ht="16.5" customHeight="1" x14ac:dyDescent="0.25">
      <c r="A24" s="2">
        <v>12</v>
      </c>
      <c r="B24" s="110" t="s">
        <v>270</v>
      </c>
      <c r="C24" s="111"/>
      <c r="D24" s="111"/>
      <c r="E24" s="112"/>
      <c r="F24" s="11">
        <v>300</v>
      </c>
    </row>
    <row r="25" spans="1:6" ht="16.5" customHeight="1" x14ac:dyDescent="0.25">
      <c r="A25" s="2"/>
      <c r="B25" s="110"/>
      <c r="C25" s="111"/>
      <c r="D25" s="111"/>
      <c r="E25" s="112"/>
      <c r="F25" s="11"/>
    </row>
    <row r="26" spans="1:6" ht="16.5" customHeight="1" x14ac:dyDescent="0.25">
      <c r="A26" s="2"/>
      <c r="B26" s="122"/>
      <c r="C26" s="123"/>
      <c r="D26" s="123"/>
      <c r="E26" s="124"/>
      <c r="F26" s="11"/>
    </row>
    <row r="27" spans="1:6" ht="16.5" customHeight="1" x14ac:dyDescent="0.25">
      <c r="A27" s="2"/>
      <c r="B27" s="116"/>
      <c r="C27" s="117"/>
      <c r="D27" s="117"/>
      <c r="E27" s="118"/>
      <c r="F27" s="11"/>
    </row>
    <row r="28" spans="1:6" ht="16.5" customHeight="1" x14ac:dyDescent="0.25">
      <c r="A28" s="2"/>
      <c r="B28" s="107"/>
      <c r="C28" s="108"/>
      <c r="D28" s="108"/>
      <c r="E28" s="109"/>
      <c r="F28" s="11"/>
    </row>
    <row r="29" spans="1:6" ht="16.5" customHeight="1" x14ac:dyDescent="0.25">
      <c r="A29" s="2"/>
      <c r="B29" s="107"/>
      <c r="C29" s="108"/>
      <c r="D29" s="108"/>
      <c r="E29" s="109"/>
      <c r="F29" s="11"/>
    </row>
    <row r="30" spans="1:6" ht="16.5" customHeight="1" x14ac:dyDescent="0.25">
      <c r="A30" s="2"/>
      <c r="B30" s="69"/>
      <c r="C30" s="70"/>
      <c r="D30" s="70"/>
      <c r="E30" s="71"/>
      <c r="F30" s="11"/>
    </row>
    <row r="31" spans="1:6" ht="16.5" customHeight="1" x14ac:dyDescent="0.25">
      <c r="A31" s="2"/>
      <c r="B31" s="69"/>
      <c r="C31" s="70"/>
      <c r="D31" s="70"/>
      <c r="E31" s="71"/>
      <c r="F31" s="11"/>
    </row>
    <row r="32" spans="1:6" ht="16.5" customHeight="1" x14ac:dyDescent="0.25">
      <c r="A32" s="2"/>
      <c r="B32" s="113"/>
      <c r="C32" s="114"/>
      <c r="D32" s="114"/>
      <c r="E32" s="115"/>
      <c r="F32" s="11"/>
    </row>
    <row r="33" spans="1:6" ht="16.5" customHeight="1" x14ac:dyDescent="0.25">
      <c r="A33" s="2"/>
      <c r="B33" s="107"/>
      <c r="C33" s="108"/>
      <c r="D33" s="108"/>
      <c r="E33" s="109"/>
      <c r="F33" s="11"/>
    </row>
    <row r="34" spans="1:6" ht="16.5" customHeight="1" x14ac:dyDescent="0.25">
      <c r="A34" s="2"/>
      <c r="B34" s="107"/>
      <c r="C34" s="108"/>
      <c r="D34" s="108"/>
      <c r="E34" s="109"/>
      <c r="F34" s="11"/>
    </row>
    <row r="35" spans="1:6" ht="16.5" customHeight="1" x14ac:dyDescent="0.25">
      <c r="A35" s="2"/>
      <c r="B35" s="107"/>
      <c r="C35" s="108"/>
      <c r="D35" s="108"/>
      <c r="E35" s="109"/>
      <c r="F35" s="11"/>
    </row>
    <row r="36" spans="1:6" ht="12.75" customHeight="1" x14ac:dyDescent="0.25">
      <c r="A36" s="42"/>
      <c r="B36" s="43"/>
      <c r="C36" s="43"/>
      <c r="D36" s="42"/>
      <c r="E36" s="44"/>
      <c r="F36" s="45"/>
    </row>
    <row r="37" spans="1:6" ht="21.75" customHeight="1" x14ac:dyDescent="0.25">
      <c r="D37" s="94" t="s">
        <v>9</v>
      </c>
      <c r="E37" s="4" t="s">
        <v>5</v>
      </c>
      <c r="F37" s="12">
        <f>SUM(F10:F35)</f>
        <v>7290</v>
      </c>
    </row>
    <row r="38" spans="1:6" ht="21.75" customHeight="1" x14ac:dyDescent="0.25">
      <c r="D38" s="94"/>
      <c r="E38" s="4" t="s">
        <v>6</v>
      </c>
      <c r="F38" s="13">
        <v>10000</v>
      </c>
    </row>
    <row r="39" spans="1:6" ht="24" customHeight="1" x14ac:dyDescent="0.25">
      <c r="D39" s="94"/>
      <c r="E39" s="4" t="s">
        <v>7</v>
      </c>
      <c r="F39" s="13">
        <f>F38-F37</f>
        <v>2710</v>
      </c>
    </row>
    <row r="40" spans="1:6" ht="20.25" customHeight="1" x14ac:dyDescent="0.25">
      <c r="D40" s="94"/>
      <c r="E40" s="20" t="s">
        <v>8</v>
      </c>
      <c r="F40" s="17">
        <f>F38-F39</f>
        <v>7290</v>
      </c>
    </row>
    <row r="41" spans="1:6" ht="22.5" customHeight="1" x14ac:dyDescent="0.25">
      <c r="D41" s="1"/>
      <c r="F41" s="18" t="str">
        <f>BAHTTEXT(7290)</f>
        <v>เจ็ดพันสองร้อยเก้าสิบบาทถ้วน</v>
      </c>
    </row>
    <row r="42" spans="1:6" ht="8.25" customHeight="1" x14ac:dyDescent="0.25"/>
    <row r="43" spans="1:6" s="22" customFormat="1" ht="23.25" customHeight="1" x14ac:dyDescent="0.2">
      <c r="A43" s="22" t="s">
        <v>11</v>
      </c>
      <c r="D43" s="95" t="s">
        <v>248</v>
      </c>
      <c r="E43" s="95"/>
      <c r="F43" s="95"/>
    </row>
    <row r="44" spans="1:6" s="22" customFormat="1" ht="23.25" customHeight="1" x14ac:dyDescent="0.2">
      <c r="A44" s="22" t="s">
        <v>181</v>
      </c>
      <c r="D44" s="95" t="s">
        <v>249</v>
      </c>
      <c r="E44" s="95"/>
      <c r="F44" s="95"/>
    </row>
    <row r="45" spans="1:6" s="22" customFormat="1" ht="23.25" customHeight="1" x14ac:dyDescent="0.2">
      <c r="A45" s="22" t="s">
        <v>12</v>
      </c>
      <c r="D45" s="95" t="s">
        <v>250</v>
      </c>
      <c r="E45" s="95"/>
      <c r="F45" s="95"/>
    </row>
    <row r="46" spans="1:6" ht="24" customHeight="1" x14ac:dyDescent="0.25"/>
    <row r="47" spans="1:6" ht="24" customHeight="1" x14ac:dyDescent="0.25"/>
    <row r="48" spans="1:6" ht="24" customHeight="1" x14ac:dyDescent="0.25"/>
    <row r="49" ht="24" customHeight="1" x14ac:dyDescent="0.25"/>
  </sheetData>
  <mergeCells count="33">
    <mergeCell ref="B27:E27"/>
    <mergeCell ref="B15:E15"/>
    <mergeCell ref="A2:F2"/>
    <mergeCell ref="A3:F3"/>
    <mergeCell ref="A4:F4"/>
    <mergeCell ref="A5:E5"/>
    <mergeCell ref="A6:F6"/>
    <mergeCell ref="B9:E9"/>
    <mergeCell ref="B10:E10"/>
    <mergeCell ref="B11:E11"/>
    <mergeCell ref="B12:E12"/>
    <mergeCell ref="B13:E13"/>
    <mergeCell ref="B14:E14"/>
    <mergeCell ref="B22:E22"/>
    <mergeCell ref="B23:E23"/>
    <mergeCell ref="B24:E24"/>
    <mergeCell ref="B25:E25"/>
    <mergeCell ref="B26:E26"/>
    <mergeCell ref="B16:E16"/>
    <mergeCell ref="B17:E17"/>
    <mergeCell ref="B18:E18"/>
    <mergeCell ref="B19:E19"/>
    <mergeCell ref="B21:E21"/>
    <mergeCell ref="D45:F45"/>
    <mergeCell ref="B28:E28"/>
    <mergeCell ref="B29:E29"/>
    <mergeCell ref="B32:E32"/>
    <mergeCell ref="B33:E33"/>
    <mergeCell ref="B34:E34"/>
    <mergeCell ref="B35:E35"/>
    <mergeCell ref="D37:D40"/>
    <mergeCell ref="D43:F43"/>
    <mergeCell ref="D44:F44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H22" sqref="H22"/>
    </sheetView>
  </sheetViews>
  <sheetFormatPr defaultRowHeight="15" x14ac:dyDescent="0.25"/>
  <cols>
    <col min="1" max="1" width="6.140625" customWidth="1"/>
    <col min="2" max="2" width="10.28515625" customWidth="1"/>
    <col min="3" max="3" width="8" customWidth="1"/>
    <col min="4" max="4" width="13.5703125" customWidth="1"/>
    <col min="5" max="5" width="48.5703125" customWidth="1"/>
    <col min="6" max="6" width="12.42578125" customWidth="1"/>
  </cols>
  <sheetData>
    <row r="1" spans="1:9" ht="13.5" customHeight="1" x14ac:dyDescent="0.25">
      <c r="F1" s="6" t="s">
        <v>259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160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159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4.25" customHeight="1" x14ac:dyDescent="0.25">
      <c r="A7" s="16" t="s">
        <v>166</v>
      </c>
      <c r="B7" s="72"/>
      <c r="C7" s="72"/>
      <c r="D7" s="72"/>
      <c r="E7" s="72"/>
      <c r="F7" s="72"/>
    </row>
    <row r="8" spans="1:9" ht="15" customHeight="1" x14ac:dyDescent="0.25">
      <c r="A8" s="72" t="s">
        <v>1</v>
      </c>
      <c r="B8" s="79" t="s">
        <v>252</v>
      </c>
      <c r="E8" s="79"/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6.5" customHeight="1" x14ac:dyDescent="0.25">
      <c r="A10" s="2">
        <v>1</v>
      </c>
      <c r="B10" s="110" t="s">
        <v>260</v>
      </c>
      <c r="C10" s="111"/>
      <c r="D10" s="111"/>
      <c r="E10" s="112"/>
      <c r="F10" s="11">
        <v>2000</v>
      </c>
    </row>
    <row r="11" spans="1:9" ht="16.5" customHeight="1" x14ac:dyDescent="0.25">
      <c r="A11" s="2">
        <v>2</v>
      </c>
      <c r="B11" s="110" t="s">
        <v>261</v>
      </c>
      <c r="C11" s="111"/>
      <c r="D11" s="111"/>
      <c r="E11" s="112"/>
      <c r="F11" s="11">
        <v>3500</v>
      </c>
    </row>
    <row r="12" spans="1:9" ht="16.5" customHeight="1" x14ac:dyDescent="0.25">
      <c r="A12" s="2"/>
      <c r="B12" s="110"/>
      <c r="C12" s="111"/>
      <c r="D12" s="111"/>
      <c r="E12" s="112"/>
      <c r="F12" s="11"/>
    </row>
    <row r="13" spans="1:9" ht="16.5" customHeight="1" x14ac:dyDescent="0.25">
      <c r="A13" s="2"/>
      <c r="B13" s="116"/>
      <c r="C13" s="117"/>
      <c r="D13" s="117"/>
      <c r="E13" s="118"/>
      <c r="F13" s="11"/>
    </row>
    <row r="14" spans="1:9" ht="16.5" customHeight="1" x14ac:dyDescent="0.25">
      <c r="A14" s="2"/>
      <c r="B14" s="116"/>
      <c r="C14" s="117"/>
      <c r="D14" s="117"/>
      <c r="E14" s="118"/>
      <c r="F14" s="11"/>
      <c r="H14" t="s">
        <v>237</v>
      </c>
    </row>
    <row r="15" spans="1:9" ht="16.5" customHeight="1" x14ac:dyDescent="0.25">
      <c r="A15" s="2"/>
      <c r="B15" s="116"/>
      <c r="C15" s="117"/>
      <c r="D15" s="117"/>
      <c r="E15" s="118"/>
      <c r="F15" s="11"/>
    </row>
    <row r="16" spans="1:9" ht="16.5" customHeight="1" x14ac:dyDescent="0.25">
      <c r="A16" s="2"/>
      <c r="B16" s="110"/>
      <c r="C16" s="111"/>
      <c r="D16" s="111"/>
      <c r="E16" s="112"/>
      <c r="F16" s="11"/>
    </row>
    <row r="17" spans="1:6" ht="16.5" customHeight="1" x14ac:dyDescent="0.25">
      <c r="A17" s="2"/>
      <c r="B17" s="122"/>
      <c r="C17" s="123"/>
      <c r="D17" s="123"/>
      <c r="E17" s="124"/>
      <c r="F17" s="11"/>
    </row>
    <row r="18" spans="1:6" ht="16.5" customHeight="1" x14ac:dyDescent="0.25">
      <c r="A18" s="2"/>
      <c r="B18" s="116"/>
      <c r="C18" s="117"/>
      <c r="D18" s="117"/>
      <c r="E18" s="118"/>
      <c r="F18" s="11"/>
    </row>
    <row r="19" spans="1:6" ht="16.5" customHeight="1" x14ac:dyDescent="0.25">
      <c r="A19" s="2"/>
      <c r="B19" s="116"/>
      <c r="C19" s="117"/>
      <c r="D19" s="117"/>
      <c r="E19" s="118"/>
      <c r="F19" s="11"/>
    </row>
    <row r="20" spans="1:6" ht="16.5" customHeight="1" x14ac:dyDescent="0.25">
      <c r="A20" s="2"/>
      <c r="B20" s="110"/>
      <c r="C20" s="111"/>
      <c r="D20" s="111"/>
      <c r="E20" s="112"/>
      <c r="F20" s="11"/>
    </row>
    <row r="21" spans="1:6" ht="16.5" customHeight="1" x14ac:dyDescent="0.25">
      <c r="A21" s="2"/>
      <c r="B21" s="107"/>
      <c r="C21" s="108"/>
      <c r="D21" s="108"/>
      <c r="E21" s="109"/>
      <c r="F21" s="11"/>
    </row>
    <row r="22" spans="1:6" ht="16.5" customHeight="1" x14ac:dyDescent="0.25">
      <c r="A22" s="2"/>
      <c r="B22" s="107"/>
      <c r="C22" s="108"/>
      <c r="D22" s="108"/>
      <c r="E22" s="109"/>
      <c r="F22" s="11"/>
    </row>
    <row r="23" spans="1:6" ht="16.5" customHeight="1" x14ac:dyDescent="0.25">
      <c r="A23" s="2"/>
      <c r="B23" s="73"/>
      <c r="C23" s="74"/>
      <c r="D23" s="74"/>
      <c r="E23" s="75"/>
      <c r="F23" s="11"/>
    </row>
    <row r="24" spans="1:6" ht="16.5" customHeight="1" x14ac:dyDescent="0.25">
      <c r="A24" s="2"/>
      <c r="B24" s="73"/>
      <c r="C24" s="74"/>
      <c r="D24" s="74"/>
      <c r="E24" s="75"/>
      <c r="F24" s="11"/>
    </row>
    <row r="25" spans="1:6" ht="16.5" customHeight="1" x14ac:dyDescent="0.25">
      <c r="A25" s="2"/>
      <c r="B25" s="113"/>
      <c r="C25" s="114"/>
      <c r="D25" s="114"/>
      <c r="E25" s="115"/>
      <c r="F25" s="11"/>
    </row>
    <row r="26" spans="1:6" ht="16.5" customHeight="1" x14ac:dyDescent="0.25">
      <c r="A26" s="2"/>
      <c r="B26" s="107"/>
      <c r="C26" s="108"/>
      <c r="D26" s="108"/>
      <c r="E26" s="109"/>
      <c r="F26" s="11"/>
    </row>
    <row r="27" spans="1:6" ht="16.5" customHeight="1" x14ac:dyDescent="0.25">
      <c r="A27" s="2"/>
      <c r="B27" s="107"/>
      <c r="C27" s="108"/>
      <c r="D27" s="108"/>
      <c r="E27" s="109"/>
      <c r="F27" s="11"/>
    </row>
    <row r="28" spans="1:6" ht="16.5" customHeight="1" x14ac:dyDescent="0.25">
      <c r="A28" s="2"/>
      <c r="B28" s="107"/>
      <c r="C28" s="108"/>
      <c r="D28" s="108"/>
      <c r="E28" s="109"/>
      <c r="F28" s="11"/>
    </row>
    <row r="29" spans="1:6" ht="12.75" customHeight="1" x14ac:dyDescent="0.25">
      <c r="A29" s="42"/>
      <c r="B29" s="43"/>
      <c r="C29" s="43"/>
      <c r="D29" s="42"/>
      <c r="E29" s="44"/>
      <c r="F29" s="45"/>
    </row>
    <row r="30" spans="1:6" ht="21.75" customHeight="1" x14ac:dyDescent="0.25">
      <c r="D30" s="94" t="s">
        <v>9</v>
      </c>
      <c r="E30" s="4" t="s">
        <v>5</v>
      </c>
      <c r="F30" s="12">
        <f>SUM(F10:F28)</f>
        <v>5500</v>
      </c>
    </row>
    <row r="31" spans="1:6" ht="21.75" customHeight="1" x14ac:dyDescent="0.25">
      <c r="D31" s="94"/>
      <c r="E31" s="4" t="s">
        <v>6</v>
      </c>
      <c r="F31" s="13">
        <v>10000</v>
      </c>
    </row>
    <row r="32" spans="1:6" ht="24" customHeight="1" x14ac:dyDescent="0.25">
      <c r="D32" s="94"/>
      <c r="E32" s="4" t="s">
        <v>7</v>
      </c>
      <c r="F32" s="13">
        <f>F31-F30</f>
        <v>4500</v>
      </c>
    </row>
    <row r="33" spans="1:6" ht="20.25" customHeight="1" x14ac:dyDescent="0.25">
      <c r="D33" s="94"/>
      <c r="E33" s="20" t="s">
        <v>8</v>
      </c>
      <c r="F33" s="17">
        <f>F31-F32</f>
        <v>5500</v>
      </c>
    </row>
    <row r="34" spans="1:6" ht="22.5" customHeight="1" x14ac:dyDescent="0.25">
      <c r="D34" s="1"/>
      <c r="F34" s="18" t="str">
        <f>BAHTTEXT(5500)</f>
        <v>ห้าพันห้าร้อยบาทถ้วน</v>
      </c>
    </row>
    <row r="35" spans="1:6" ht="8.25" customHeight="1" x14ac:dyDescent="0.25"/>
    <row r="36" spans="1:6" s="22" customFormat="1" ht="23.25" customHeight="1" x14ac:dyDescent="0.2">
      <c r="A36" s="22" t="s">
        <v>11</v>
      </c>
      <c r="D36" s="95" t="s">
        <v>248</v>
      </c>
      <c r="E36" s="95"/>
      <c r="F36" s="95"/>
    </row>
    <row r="37" spans="1:6" s="22" customFormat="1" ht="23.25" customHeight="1" x14ac:dyDescent="0.2">
      <c r="A37" s="22" t="s">
        <v>181</v>
      </c>
      <c r="D37" s="95" t="s">
        <v>249</v>
      </c>
      <c r="E37" s="95"/>
      <c r="F37" s="95"/>
    </row>
    <row r="38" spans="1:6" s="22" customFormat="1" ht="23.25" customHeight="1" x14ac:dyDescent="0.2">
      <c r="A38" s="22" t="s">
        <v>12</v>
      </c>
      <c r="D38" s="95" t="s">
        <v>250</v>
      </c>
      <c r="E38" s="95"/>
      <c r="F38" s="95"/>
    </row>
    <row r="39" spans="1:6" ht="24" customHeight="1" x14ac:dyDescent="0.25"/>
    <row r="40" spans="1:6" ht="24" customHeight="1" x14ac:dyDescent="0.25"/>
    <row r="41" spans="1:6" ht="24" customHeight="1" x14ac:dyDescent="0.25"/>
    <row r="42" spans="1:6" ht="24" customHeight="1" x14ac:dyDescent="0.25"/>
  </sheetData>
  <mergeCells count="27">
    <mergeCell ref="B15:E15"/>
    <mergeCell ref="A2:F2"/>
    <mergeCell ref="A3:F3"/>
    <mergeCell ref="A4:F4"/>
    <mergeCell ref="A5:E5"/>
    <mergeCell ref="A6:F6"/>
    <mergeCell ref="B9:E9"/>
    <mergeCell ref="B10:E10"/>
    <mergeCell ref="B11:E11"/>
    <mergeCell ref="B12:E12"/>
    <mergeCell ref="B13:E13"/>
    <mergeCell ref="B14:E14"/>
    <mergeCell ref="B27:E27"/>
    <mergeCell ref="B16:E16"/>
    <mergeCell ref="B17:E17"/>
    <mergeCell ref="B18:E18"/>
    <mergeCell ref="B19:E19"/>
    <mergeCell ref="B20:E20"/>
    <mergeCell ref="B21:E21"/>
    <mergeCell ref="B22:E22"/>
    <mergeCell ref="B25:E25"/>
    <mergeCell ref="B26:E26"/>
    <mergeCell ref="B28:E28"/>
    <mergeCell ref="D30:D33"/>
    <mergeCell ref="D36:F36"/>
    <mergeCell ref="D37:F37"/>
    <mergeCell ref="D38:F38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4"/>
  <sheetViews>
    <sheetView tabSelected="1" zoomScaleNormal="100" workbookViewId="0">
      <selection activeCell="I29" sqref="I29"/>
    </sheetView>
  </sheetViews>
  <sheetFormatPr defaultRowHeight="15" x14ac:dyDescent="0.25"/>
  <cols>
    <col min="1" max="1" width="6.140625" customWidth="1"/>
    <col min="2" max="2" width="10.28515625" customWidth="1"/>
    <col min="3" max="3" width="8" customWidth="1"/>
    <col min="4" max="4" width="13.5703125" customWidth="1"/>
    <col min="5" max="5" width="48.5703125" customWidth="1"/>
    <col min="6" max="6" width="12.42578125" customWidth="1"/>
  </cols>
  <sheetData>
    <row r="1" spans="1:9" ht="13.5" customHeight="1" x14ac:dyDescent="0.25">
      <c r="F1" s="6" t="s">
        <v>272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160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159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4.25" customHeight="1" x14ac:dyDescent="0.25">
      <c r="A7" s="16" t="s">
        <v>166</v>
      </c>
      <c r="B7" s="80"/>
      <c r="C7" s="80"/>
      <c r="D7" s="80"/>
      <c r="E7" s="80"/>
      <c r="F7" s="80"/>
    </row>
    <row r="8" spans="1:9" ht="15" customHeight="1" x14ac:dyDescent="0.25">
      <c r="A8" s="80" t="s">
        <v>1</v>
      </c>
      <c r="B8" s="79" t="s">
        <v>276</v>
      </c>
      <c r="E8" s="79"/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4.25" customHeight="1" x14ac:dyDescent="0.25">
      <c r="A10" s="93">
        <v>1</v>
      </c>
      <c r="B10" s="110" t="s">
        <v>277</v>
      </c>
      <c r="C10" s="111"/>
      <c r="D10" s="111"/>
      <c r="E10" s="112"/>
      <c r="F10" s="91">
        <v>150</v>
      </c>
    </row>
    <row r="11" spans="1:9" ht="16.5" customHeight="1" x14ac:dyDescent="0.25">
      <c r="A11" s="2">
        <v>2</v>
      </c>
      <c r="B11" s="110" t="s">
        <v>278</v>
      </c>
      <c r="C11" s="111"/>
      <c r="D11" s="111"/>
      <c r="E11" s="112"/>
      <c r="F11" s="11">
        <v>1000</v>
      </c>
    </row>
    <row r="12" spans="1:9" ht="16.5" customHeight="1" x14ac:dyDescent="0.25">
      <c r="A12" s="2">
        <v>3</v>
      </c>
      <c r="B12" s="110" t="s">
        <v>279</v>
      </c>
      <c r="C12" s="111"/>
      <c r="D12" s="111"/>
      <c r="E12" s="112"/>
      <c r="F12" s="11">
        <v>135</v>
      </c>
    </row>
    <row r="13" spans="1:9" s="92" customFormat="1" ht="16.5" customHeight="1" x14ac:dyDescent="0.25">
      <c r="A13" s="90">
        <v>4</v>
      </c>
      <c r="B13" s="84" t="s">
        <v>280</v>
      </c>
      <c r="C13" s="85"/>
      <c r="D13" s="85"/>
      <c r="E13" s="86"/>
      <c r="F13" s="91">
        <v>362</v>
      </c>
    </row>
    <row r="14" spans="1:9" ht="16.5" customHeight="1" x14ac:dyDescent="0.25">
      <c r="A14" s="2">
        <v>5</v>
      </c>
      <c r="B14" s="110" t="s">
        <v>273</v>
      </c>
      <c r="C14" s="111"/>
      <c r="D14" s="111"/>
      <c r="E14" s="112"/>
      <c r="F14" s="11">
        <v>137</v>
      </c>
    </row>
    <row r="15" spans="1:9" ht="16.5" customHeight="1" x14ac:dyDescent="0.25">
      <c r="A15" s="2">
        <v>6</v>
      </c>
      <c r="B15" s="116" t="s">
        <v>274</v>
      </c>
      <c r="C15" s="117"/>
      <c r="D15" s="117"/>
      <c r="E15" s="118"/>
      <c r="F15" s="11">
        <v>540</v>
      </c>
      <c r="H15" t="s">
        <v>237</v>
      </c>
    </row>
    <row r="16" spans="1:9" ht="16.5" customHeight="1" x14ac:dyDescent="0.25">
      <c r="A16" s="2">
        <v>7</v>
      </c>
      <c r="B16" s="87" t="s">
        <v>281</v>
      </c>
      <c r="C16" s="88"/>
      <c r="D16" s="88"/>
      <c r="E16" s="89"/>
      <c r="F16" s="11">
        <v>963</v>
      </c>
    </row>
    <row r="17" spans="1:6" ht="16.5" customHeight="1" x14ac:dyDescent="0.25">
      <c r="A17" s="2">
        <v>8</v>
      </c>
      <c r="B17" s="116" t="s">
        <v>275</v>
      </c>
      <c r="C17" s="117"/>
      <c r="D17" s="117"/>
      <c r="E17" s="118"/>
      <c r="F17" s="11">
        <v>1132</v>
      </c>
    </row>
    <row r="18" spans="1:6" ht="16.5" customHeight="1" x14ac:dyDescent="0.25">
      <c r="A18" s="2"/>
      <c r="B18" s="110"/>
      <c r="C18" s="111"/>
      <c r="D18" s="111"/>
      <c r="E18" s="112"/>
      <c r="F18" s="11"/>
    </row>
    <row r="19" spans="1:6" ht="16.5" customHeight="1" x14ac:dyDescent="0.25">
      <c r="A19" s="2"/>
      <c r="B19" s="122"/>
      <c r="C19" s="123"/>
      <c r="D19" s="123"/>
      <c r="E19" s="124"/>
      <c r="F19" s="11"/>
    </row>
    <row r="20" spans="1:6" ht="16.5" customHeight="1" x14ac:dyDescent="0.25">
      <c r="A20" s="2"/>
      <c r="B20" s="116"/>
      <c r="C20" s="117"/>
      <c r="D20" s="117"/>
      <c r="E20" s="118"/>
      <c r="F20" s="11"/>
    </row>
    <row r="21" spans="1:6" ht="16.5" customHeight="1" x14ac:dyDescent="0.25">
      <c r="A21" s="2"/>
      <c r="B21" s="116"/>
      <c r="C21" s="117"/>
      <c r="D21" s="117"/>
      <c r="E21" s="118"/>
      <c r="F21" s="11"/>
    </row>
    <row r="22" spans="1:6" ht="16.5" customHeight="1" x14ac:dyDescent="0.25">
      <c r="A22" s="2"/>
      <c r="B22" s="110"/>
      <c r="C22" s="111"/>
      <c r="D22" s="111"/>
      <c r="E22" s="112"/>
      <c r="F22" s="11"/>
    </row>
    <row r="23" spans="1:6" ht="16.5" customHeight="1" x14ac:dyDescent="0.25">
      <c r="A23" s="2"/>
      <c r="B23" s="107"/>
      <c r="C23" s="108"/>
      <c r="D23" s="108"/>
      <c r="E23" s="109"/>
      <c r="F23" s="11"/>
    </row>
    <row r="24" spans="1:6" ht="16.5" customHeight="1" x14ac:dyDescent="0.25">
      <c r="A24" s="2"/>
      <c r="B24" s="107"/>
      <c r="C24" s="108"/>
      <c r="D24" s="108"/>
      <c r="E24" s="109"/>
      <c r="F24" s="11"/>
    </row>
    <row r="25" spans="1:6" ht="16.5" customHeight="1" x14ac:dyDescent="0.25">
      <c r="A25" s="2"/>
      <c r="B25" s="81"/>
      <c r="C25" s="82"/>
      <c r="D25" s="82"/>
      <c r="E25" s="83"/>
      <c r="F25" s="11"/>
    </row>
    <row r="26" spans="1:6" ht="16.5" customHeight="1" x14ac:dyDescent="0.25">
      <c r="A26" s="2"/>
      <c r="B26" s="81"/>
      <c r="C26" s="82"/>
      <c r="D26" s="82"/>
      <c r="E26" s="83"/>
      <c r="F26" s="11"/>
    </row>
    <row r="27" spans="1:6" ht="16.5" customHeight="1" x14ac:dyDescent="0.25">
      <c r="A27" s="2"/>
      <c r="B27" s="113"/>
      <c r="C27" s="114"/>
      <c r="D27" s="114"/>
      <c r="E27" s="115"/>
      <c r="F27" s="11"/>
    </row>
    <row r="28" spans="1:6" ht="16.5" customHeight="1" x14ac:dyDescent="0.25">
      <c r="A28" s="2"/>
      <c r="B28" s="107"/>
      <c r="C28" s="108"/>
      <c r="D28" s="108"/>
      <c r="E28" s="109"/>
      <c r="F28" s="11"/>
    </row>
    <row r="29" spans="1:6" ht="16.5" customHeight="1" x14ac:dyDescent="0.25">
      <c r="A29" s="2"/>
      <c r="B29" s="107"/>
      <c r="C29" s="108"/>
      <c r="D29" s="108"/>
      <c r="E29" s="109"/>
      <c r="F29" s="11"/>
    </row>
    <row r="30" spans="1:6" ht="16.5" customHeight="1" x14ac:dyDescent="0.25">
      <c r="A30" s="2"/>
      <c r="B30" s="107"/>
      <c r="C30" s="108"/>
      <c r="D30" s="108"/>
      <c r="E30" s="109"/>
      <c r="F30" s="11"/>
    </row>
    <row r="31" spans="1:6" ht="12.75" customHeight="1" x14ac:dyDescent="0.25">
      <c r="A31" s="42"/>
      <c r="B31" s="43"/>
      <c r="C31" s="43"/>
      <c r="D31" s="42"/>
      <c r="E31" s="44"/>
      <c r="F31" s="45"/>
    </row>
    <row r="32" spans="1:6" ht="21.75" customHeight="1" x14ac:dyDescent="0.25">
      <c r="D32" s="94" t="s">
        <v>9</v>
      </c>
      <c r="E32" s="4" t="s">
        <v>5</v>
      </c>
      <c r="F32" s="12">
        <f>SUM(F10:F30)</f>
        <v>4419</v>
      </c>
    </row>
    <row r="33" spans="1:6" ht="21.75" customHeight="1" x14ac:dyDescent="0.25">
      <c r="D33" s="94"/>
      <c r="E33" s="4" t="s">
        <v>6</v>
      </c>
      <c r="F33" s="13">
        <v>10000</v>
      </c>
    </row>
    <row r="34" spans="1:6" ht="24" customHeight="1" x14ac:dyDescent="0.25">
      <c r="D34" s="94"/>
      <c r="E34" s="4" t="s">
        <v>7</v>
      </c>
      <c r="F34" s="13">
        <f>F33-F32</f>
        <v>5581</v>
      </c>
    </row>
    <row r="35" spans="1:6" ht="20.25" customHeight="1" x14ac:dyDescent="0.25">
      <c r="D35" s="94"/>
      <c r="E35" s="20" t="s">
        <v>8</v>
      </c>
      <c r="F35" s="17">
        <f>F33-F34</f>
        <v>4419</v>
      </c>
    </row>
    <row r="36" spans="1:6" ht="22.5" customHeight="1" x14ac:dyDescent="0.25">
      <c r="D36" s="1"/>
      <c r="F36" s="18" t="str">
        <f>BAHTTEXT(4419)</f>
        <v>สี่พันสี่ร้อยสิบเก้าบาทถ้วน</v>
      </c>
    </row>
    <row r="37" spans="1:6" ht="8.25" customHeight="1" x14ac:dyDescent="0.25"/>
    <row r="38" spans="1:6" s="22" customFormat="1" ht="23.25" customHeight="1" x14ac:dyDescent="0.2">
      <c r="A38" s="22" t="s">
        <v>11</v>
      </c>
      <c r="D38" s="95" t="s">
        <v>248</v>
      </c>
      <c r="E38" s="95"/>
      <c r="F38" s="95"/>
    </row>
    <row r="39" spans="1:6" s="22" customFormat="1" ht="23.25" customHeight="1" x14ac:dyDescent="0.2">
      <c r="A39" s="22" t="s">
        <v>181</v>
      </c>
      <c r="D39" s="95" t="s">
        <v>249</v>
      </c>
      <c r="E39" s="95"/>
      <c r="F39" s="95"/>
    </row>
    <row r="40" spans="1:6" s="22" customFormat="1" ht="23.25" customHeight="1" x14ac:dyDescent="0.2">
      <c r="A40" s="22" t="s">
        <v>12</v>
      </c>
      <c r="D40" s="95" t="s">
        <v>250</v>
      </c>
      <c r="E40" s="95"/>
      <c r="F40" s="95"/>
    </row>
    <row r="41" spans="1:6" ht="24" customHeight="1" x14ac:dyDescent="0.25"/>
    <row r="42" spans="1:6" ht="24" customHeight="1" x14ac:dyDescent="0.25"/>
    <row r="43" spans="1:6" ht="24" customHeight="1" x14ac:dyDescent="0.25"/>
    <row r="44" spans="1:6" ht="24" customHeight="1" x14ac:dyDescent="0.25"/>
  </sheetData>
  <mergeCells count="27">
    <mergeCell ref="B10:E10"/>
    <mergeCell ref="B9:E9"/>
    <mergeCell ref="A2:F2"/>
    <mergeCell ref="A3:F3"/>
    <mergeCell ref="A4:F4"/>
    <mergeCell ref="A5:E5"/>
    <mergeCell ref="A6:F6"/>
    <mergeCell ref="B23:E23"/>
    <mergeCell ref="B11:E11"/>
    <mergeCell ref="B12:E12"/>
    <mergeCell ref="B14:E14"/>
    <mergeCell ref="B15:E15"/>
    <mergeCell ref="B17:E17"/>
    <mergeCell ref="B18:E18"/>
    <mergeCell ref="B19:E19"/>
    <mergeCell ref="B20:E20"/>
    <mergeCell ref="B21:E21"/>
    <mergeCell ref="B22:E22"/>
    <mergeCell ref="D38:F38"/>
    <mergeCell ref="D39:F39"/>
    <mergeCell ref="D40:F40"/>
    <mergeCell ref="B24:E24"/>
    <mergeCell ref="B27:E27"/>
    <mergeCell ref="B28:E28"/>
    <mergeCell ref="B29:E29"/>
    <mergeCell ref="B30:E30"/>
    <mergeCell ref="D32:D35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7" zoomScaleNormal="100" workbookViewId="0">
      <selection activeCell="B12" sqref="B12"/>
    </sheetView>
  </sheetViews>
  <sheetFormatPr defaultRowHeight="15" x14ac:dyDescent="0.25"/>
  <cols>
    <col min="1" max="1" width="5.42578125" customWidth="1"/>
    <col min="2" max="2" width="10.28515625" customWidth="1"/>
    <col min="3" max="3" width="8" customWidth="1"/>
    <col min="4" max="4" width="13.5703125" customWidth="1"/>
    <col min="5" max="5" width="35.28515625" customWidth="1"/>
    <col min="6" max="6" width="12.42578125" customWidth="1"/>
  </cols>
  <sheetData>
    <row r="1" spans="1:9" x14ac:dyDescent="0.25">
      <c r="F1" s="6" t="s">
        <v>29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52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0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24" customHeight="1" x14ac:dyDescent="0.25">
      <c r="A7" s="16" t="s">
        <v>10</v>
      </c>
      <c r="B7" s="28"/>
      <c r="C7" s="28"/>
      <c r="D7" s="28"/>
      <c r="E7" s="28"/>
      <c r="F7" s="28"/>
    </row>
    <row r="8" spans="1:9" ht="24" customHeight="1" x14ac:dyDescent="0.25">
      <c r="A8" s="28" t="s">
        <v>1</v>
      </c>
      <c r="B8" t="s">
        <v>30</v>
      </c>
    </row>
    <row r="9" spans="1:9" ht="24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24" customHeight="1" x14ac:dyDescent="0.25">
      <c r="A10" s="2">
        <v>1</v>
      </c>
      <c r="B10" s="10" t="s">
        <v>31</v>
      </c>
      <c r="C10" s="19"/>
      <c r="D10" s="14"/>
      <c r="E10" s="29"/>
      <c r="F10" s="11">
        <v>320</v>
      </c>
    </row>
    <row r="11" spans="1:9" ht="24" customHeight="1" x14ac:dyDescent="0.25">
      <c r="A11" s="2">
        <v>2</v>
      </c>
      <c r="B11" s="10" t="s">
        <v>32</v>
      </c>
      <c r="C11" s="19"/>
      <c r="D11" s="14"/>
      <c r="E11" s="29"/>
      <c r="F11" s="11">
        <v>320</v>
      </c>
    </row>
    <row r="12" spans="1:9" ht="24" customHeight="1" x14ac:dyDescent="0.25">
      <c r="A12" s="2">
        <v>3</v>
      </c>
      <c r="B12" s="10" t="s">
        <v>33</v>
      </c>
      <c r="C12" s="19"/>
      <c r="D12" s="14"/>
      <c r="E12" s="29"/>
      <c r="F12" s="11">
        <v>320</v>
      </c>
    </row>
    <row r="13" spans="1:9" ht="24" customHeight="1" x14ac:dyDescent="0.25">
      <c r="A13" s="2">
        <v>4</v>
      </c>
      <c r="B13" s="10" t="s">
        <v>34</v>
      </c>
      <c r="C13" s="19"/>
      <c r="D13" s="14"/>
      <c r="E13" s="29"/>
      <c r="F13" s="11">
        <v>60</v>
      </c>
    </row>
    <row r="14" spans="1:9" ht="24" customHeight="1" x14ac:dyDescent="0.25">
      <c r="A14" s="2">
        <v>5</v>
      </c>
      <c r="B14" s="10" t="s">
        <v>35</v>
      </c>
      <c r="C14" s="19"/>
      <c r="D14" s="14"/>
      <c r="E14" s="29"/>
      <c r="F14" s="11">
        <v>320</v>
      </c>
    </row>
    <row r="15" spans="1:9" ht="24" customHeight="1" x14ac:dyDescent="0.25">
      <c r="A15" s="2">
        <v>6</v>
      </c>
      <c r="B15" s="10" t="s">
        <v>36</v>
      </c>
      <c r="C15" s="19"/>
      <c r="D15" s="14"/>
      <c r="E15" s="29"/>
      <c r="F15" s="11">
        <v>320</v>
      </c>
    </row>
    <row r="16" spans="1:9" ht="24" customHeight="1" x14ac:dyDescent="0.25">
      <c r="A16" s="2">
        <v>7</v>
      </c>
      <c r="B16" s="10" t="s">
        <v>37</v>
      </c>
      <c r="C16" s="19"/>
      <c r="D16" s="14"/>
      <c r="E16" s="29"/>
      <c r="F16" s="11">
        <v>320</v>
      </c>
    </row>
    <row r="17" spans="1:6" ht="24" customHeight="1" x14ac:dyDescent="0.25">
      <c r="A17" s="2">
        <v>8</v>
      </c>
      <c r="B17" s="10" t="s">
        <v>38</v>
      </c>
      <c r="C17" s="19"/>
      <c r="D17" s="14"/>
      <c r="E17" s="29"/>
      <c r="F17" s="11">
        <v>100</v>
      </c>
    </row>
    <row r="18" spans="1:6" ht="24" customHeight="1" x14ac:dyDescent="0.25">
      <c r="A18" s="2">
        <v>9</v>
      </c>
      <c r="B18" s="10" t="s">
        <v>39</v>
      </c>
      <c r="C18" s="19"/>
      <c r="D18" s="14"/>
      <c r="E18" s="29"/>
      <c r="F18" s="11">
        <v>500</v>
      </c>
    </row>
    <row r="19" spans="1:6" ht="24" customHeight="1" x14ac:dyDescent="0.25">
      <c r="A19" s="2">
        <v>10</v>
      </c>
      <c r="B19" s="10" t="s">
        <v>40</v>
      </c>
      <c r="C19" s="19"/>
      <c r="D19" s="14"/>
      <c r="E19" s="29"/>
      <c r="F19" s="11">
        <v>900</v>
      </c>
    </row>
    <row r="20" spans="1:6" ht="24" customHeight="1" x14ac:dyDescent="0.25">
      <c r="A20" s="2">
        <v>11</v>
      </c>
      <c r="B20" s="10" t="s">
        <v>41</v>
      </c>
      <c r="C20" s="19"/>
      <c r="D20" s="14"/>
      <c r="E20" s="29"/>
      <c r="F20" s="11">
        <v>199.75</v>
      </c>
    </row>
    <row r="21" spans="1:6" ht="24" customHeight="1" x14ac:dyDescent="0.25">
      <c r="A21" s="2"/>
      <c r="B21" s="10"/>
      <c r="C21" s="19"/>
      <c r="D21" s="14"/>
      <c r="E21" s="29"/>
      <c r="F21" s="11"/>
    </row>
    <row r="22" spans="1:6" ht="24" customHeight="1" x14ac:dyDescent="0.25">
      <c r="A22" s="2"/>
      <c r="B22" s="25"/>
      <c r="C22" s="19"/>
      <c r="D22" s="14"/>
      <c r="E22" s="29"/>
      <c r="F22" s="11"/>
    </row>
    <row r="23" spans="1:6" ht="24" customHeight="1" x14ac:dyDescent="0.25">
      <c r="A23" s="2"/>
      <c r="B23" s="10"/>
      <c r="C23" s="19"/>
      <c r="D23" s="14"/>
      <c r="E23" s="29"/>
      <c r="F23" s="11"/>
    </row>
    <row r="24" spans="1:6" ht="24" customHeight="1" x14ac:dyDescent="0.25">
      <c r="A24" s="2"/>
      <c r="B24" s="10"/>
      <c r="C24" s="14"/>
      <c r="D24" s="14"/>
      <c r="E24" s="29"/>
      <c r="F24" s="11"/>
    </row>
    <row r="25" spans="1:6" ht="14.25" customHeight="1" x14ac:dyDescent="0.25">
      <c r="A25" s="15"/>
      <c r="B25" s="15"/>
      <c r="C25" s="15"/>
      <c r="D25" s="15"/>
      <c r="E25" s="5"/>
      <c r="F25" s="5"/>
    </row>
    <row r="26" spans="1:6" ht="24" customHeight="1" x14ac:dyDescent="0.25">
      <c r="D26" s="94" t="s">
        <v>9</v>
      </c>
      <c r="E26" s="4" t="s">
        <v>5</v>
      </c>
      <c r="F26" s="12">
        <f>SUM(F10:F24)</f>
        <v>3679.75</v>
      </c>
    </row>
    <row r="27" spans="1:6" ht="24" customHeight="1" x14ac:dyDescent="0.25">
      <c r="D27" s="94"/>
      <c r="E27" s="4" t="s">
        <v>6</v>
      </c>
      <c r="F27" s="13">
        <v>3000</v>
      </c>
    </row>
    <row r="28" spans="1:6" ht="24" customHeight="1" x14ac:dyDescent="0.25">
      <c r="D28" s="94"/>
      <c r="E28" s="4" t="s">
        <v>7</v>
      </c>
      <c r="F28" s="13">
        <f>F27-F26</f>
        <v>-679.75</v>
      </c>
    </row>
    <row r="29" spans="1:6" ht="24" customHeight="1" x14ac:dyDescent="0.25">
      <c r="D29" s="94"/>
      <c r="E29" s="20" t="s">
        <v>8</v>
      </c>
      <c r="F29" s="17">
        <f>F27-F28</f>
        <v>3679.75</v>
      </c>
    </row>
    <row r="30" spans="1:6" ht="24" customHeight="1" x14ac:dyDescent="0.25">
      <c r="D30" s="1"/>
      <c r="F30" s="18" t="s">
        <v>42</v>
      </c>
    </row>
    <row r="31" spans="1:6" ht="21" customHeight="1" x14ac:dyDescent="0.25"/>
    <row r="32" spans="1:6" s="22" customFormat="1" ht="23.25" customHeight="1" x14ac:dyDescent="0.2">
      <c r="A32" s="22" t="s">
        <v>11</v>
      </c>
      <c r="D32" s="95" t="s">
        <v>14</v>
      </c>
      <c r="E32" s="95"/>
      <c r="F32" s="95"/>
    </row>
    <row r="33" spans="1:6" s="22" customFormat="1" ht="23.25" customHeight="1" x14ac:dyDescent="0.2">
      <c r="A33" s="22" t="s">
        <v>13</v>
      </c>
      <c r="D33" s="95" t="s">
        <v>15</v>
      </c>
      <c r="E33" s="95"/>
      <c r="F33" s="95"/>
    </row>
    <row r="34" spans="1:6" s="22" customFormat="1" ht="23.25" customHeight="1" x14ac:dyDescent="0.2">
      <c r="A34" s="22" t="s">
        <v>12</v>
      </c>
      <c r="D34" s="95" t="s">
        <v>16</v>
      </c>
      <c r="E34" s="95"/>
      <c r="F34" s="95"/>
    </row>
    <row r="35" spans="1:6" ht="24" customHeight="1" x14ac:dyDescent="0.25"/>
    <row r="36" spans="1:6" ht="24" customHeight="1" x14ac:dyDescent="0.25"/>
    <row r="37" spans="1:6" ht="24" customHeight="1" x14ac:dyDescent="0.25"/>
    <row r="38" spans="1:6" ht="24" customHeight="1" x14ac:dyDescent="0.25"/>
  </sheetData>
  <mergeCells count="10">
    <mergeCell ref="D26:D29"/>
    <mergeCell ref="D32:F32"/>
    <mergeCell ref="D33:F33"/>
    <mergeCell ref="D34:F34"/>
    <mergeCell ref="A2:F2"/>
    <mergeCell ref="A3:F3"/>
    <mergeCell ref="A4:F4"/>
    <mergeCell ref="A5:E5"/>
    <mergeCell ref="A6:F6"/>
    <mergeCell ref="B9:E9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>
      <selection activeCell="E17" sqref="E17"/>
    </sheetView>
  </sheetViews>
  <sheetFormatPr defaultRowHeight="15" x14ac:dyDescent="0.25"/>
  <cols>
    <col min="1" max="1" width="5.42578125" customWidth="1"/>
    <col min="2" max="2" width="10.28515625" customWidth="1"/>
    <col min="3" max="3" width="8" customWidth="1"/>
    <col min="4" max="4" width="13.5703125" customWidth="1"/>
    <col min="5" max="5" width="35.28515625" customWidth="1"/>
    <col min="6" max="6" width="12.42578125" customWidth="1"/>
  </cols>
  <sheetData>
    <row r="1" spans="1:9" x14ac:dyDescent="0.25">
      <c r="F1" s="6" t="s">
        <v>43</v>
      </c>
    </row>
    <row r="2" spans="1:9" ht="15.75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7.25" x14ac:dyDescent="0.3">
      <c r="A3" s="97" t="s">
        <v>52</v>
      </c>
      <c r="B3" s="97"/>
      <c r="C3" s="97"/>
      <c r="D3" s="97"/>
      <c r="E3" s="97"/>
      <c r="F3" s="97"/>
      <c r="G3" s="8"/>
      <c r="H3" s="8"/>
      <c r="I3" s="8"/>
    </row>
    <row r="4" spans="1:9" ht="17.25" x14ac:dyDescent="0.3">
      <c r="A4" s="98" t="s">
        <v>0</v>
      </c>
      <c r="B4" s="98"/>
      <c r="C4" s="98"/>
      <c r="D4" s="98"/>
      <c r="E4" s="98"/>
      <c r="F4" s="98"/>
      <c r="G4" s="9"/>
      <c r="H4" s="9"/>
      <c r="I4" s="9"/>
    </row>
    <row r="5" spans="1:9" ht="9" customHeight="1" x14ac:dyDescent="0.25">
      <c r="A5" s="99"/>
      <c r="B5" s="99"/>
      <c r="C5" s="99"/>
      <c r="D5" s="99"/>
      <c r="E5" s="99"/>
    </row>
    <row r="6" spans="1:9" ht="24" customHeight="1" x14ac:dyDescent="0.25">
      <c r="A6" s="100" t="s">
        <v>53</v>
      </c>
      <c r="B6" s="100"/>
      <c r="C6" s="100"/>
      <c r="D6" s="100"/>
      <c r="E6" s="100"/>
      <c r="F6" s="100"/>
    </row>
    <row r="7" spans="1:9" ht="24" customHeight="1" x14ac:dyDescent="0.25">
      <c r="A7" s="16" t="s">
        <v>10</v>
      </c>
      <c r="B7" s="30"/>
      <c r="C7" s="30"/>
      <c r="D7" s="30"/>
      <c r="E7" s="30"/>
      <c r="F7" s="30"/>
    </row>
    <row r="8" spans="1:9" ht="24" customHeight="1" x14ac:dyDescent="0.25">
      <c r="A8" s="30" t="s">
        <v>1</v>
      </c>
      <c r="B8" t="s">
        <v>54</v>
      </c>
    </row>
    <row r="9" spans="1:9" ht="24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24" customHeight="1" x14ac:dyDescent="0.25">
      <c r="A10" s="2">
        <v>1</v>
      </c>
      <c r="B10" s="10" t="s">
        <v>44</v>
      </c>
      <c r="C10" s="19"/>
      <c r="D10" s="14"/>
      <c r="E10" s="31"/>
      <c r="F10" s="11">
        <v>800</v>
      </c>
    </row>
    <row r="11" spans="1:9" ht="24" customHeight="1" x14ac:dyDescent="0.25">
      <c r="A11" s="2">
        <v>2</v>
      </c>
      <c r="B11" s="10" t="s">
        <v>45</v>
      </c>
      <c r="C11" s="19"/>
      <c r="D11" s="14"/>
      <c r="E11" s="31"/>
      <c r="F11" s="11">
        <v>900</v>
      </c>
    </row>
    <row r="12" spans="1:9" ht="24" customHeight="1" x14ac:dyDescent="0.25">
      <c r="A12" s="2">
        <v>3</v>
      </c>
      <c r="B12" s="10" t="s">
        <v>46</v>
      </c>
      <c r="C12" s="19"/>
      <c r="D12" s="14"/>
      <c r="E12" s="31"/>
      <c r="F12" s="11">
        <v>190</v>
      </c>
    </row>
    <row r="13" spans="1:9" ht="24" customHeight="1" x14ac:dyDescent="0.25">
      <c r="A13" s="2">
        <v>4</v>
      </c>
      <c r="B13" s="10" t="s">
        <v>47</v>
      </c>
      <c r="C13" s="19"/>
      <c r="D13" s="14"/>
      <c r="E13" s="31"/>
      <c r="F13" s="11">
        <v>320</v>
      </c>
    </row>
    <row r="14" spans="1:9" ht="24" customHeight="1" x14ac:dyDescent="0.25">
      <c r="A14" s="2">
        <v>5</v>
      </c>
      <c r="B14" s="10" t="s">
        <v>48</v>
      </c>
      <c r="C14" s="19"/>
      <c r="D14" s="14"/>
      <c r="E14" s="31"/>
      <c r="F14" s="11">
        <v>320</v>
      </c>
    </row>
    <row r="15" spans="1:9" ht="24" customHeight="1" x14ac:dyDescent="0.25">
      <c r="A15" s="2">
        <v>6</v>
      </c>
      <c r="B15" s="10" t="s">
        <v>49</v>
      </c>
      <c r="C15" s="19"/>
      <c r="D15" s="14"/>
      <c r="E15" s="31"/>
      <c r="F15" s="11">
        <v>180</v>
      </c>
    </row>
    <row r="16" spans="1:9" ht="24" customHeight="1" x14ac:dyDescent="0.25">
      <c r="A16" s="2"/>
      <c r="B16" s="10"/>
      <c r="C16" s="19"/>
      <c r="D16" s="14"/>
      <c r="E16" s="31"/>
      <c r="F16" s="11"/>
    </row>
    <row r="17" spans="1:6" ht="24" customHeight="1" x14ac:dyDescent="0.25">
      <c r="A17" s="2"/>
      <c r="B17" s="10"/>
      <c r="C17" s="19"/>
      <c r="D17" s="14"/>
      <c r="E17" s="31"/>
      <c r="F17" s="11"/>
    </row>
    <row r="18" spans="1:6" ht="24" customHeight="1" x14ac:dyDescent="0.25">
      <c r="A18" s="2"/>
      <c r="B18" s="10"/>
      <c r="C18" s="19"/>
      <c r="D18" s="14"/>
      <c r="E18" s="31"/>
      <c r="F18" s="11"/>
    </row>
    <row r="19" spans="1:6" ht="24" customHeight="1" x14ac:dyDescent="0.25">
      <c r="A19" s="2"/>
      <c r="B19" s="10"/>
      <c r="C19" s="19"/>
      <c r="D19" s="14"/>
      <c r="E19" s="31"/>
      <c r="F19" s="11"/>
    </row>
    <row r="20" spans="1:6" ht="24" customHeight="1" x14ac:dyDescent="0.25">
      <c r="A20" s="2"/>
      <c r="B20" s="10"/>
      <c r="C20" s="19"/>
      <c r="D20" s="14"/>
      <c r="E20" s="31"/>
      <c r="F20" s="11"/>
    </row>
    <row r="21" spans="1:6" ht="24" customHeight="1" x14ac:dyDescent="0.25">
      <c r="A21" s="2"/>
      <c r="B21" s="25"/>
      <c r="C21" s="19"/>
      <c r="D21" s="14"/>
      <c r="E21" s="31"/>
      <c r="F21" s="11"/>
    </row>
    <row r="22" spans="1:6" ht="24" customHeight="1" x14ac:dyDescent="0.25">
      <c r="A22" s="2"/>
      <c r="B22" s="10"/>
      <c r="C22" s="19"/>
      <c r="D22" s="14"/>
      <c r="E22" s="31"/>
      <c r="F22" s="11"/>
    </row>
    <row r="23" spans="1:6" ht="24" customHeight="1" x14ac:dyDescent="0.25">
      <c r="A23" s="2"/>
      <c r="B23" s="10"/>
      <c r="C23" s="14"/>
      <c r="D23" s="14"/>
      <c r="E23" s="31"/>
      <c r="F23" s="11"/>
    </row>
    <row r="24" spans="1:6" ht="14.25" customHeight="1" x14ac:dyDescent="0.25">
      <c r="A24" s="15"/>
      <c r="B24" s="15"/>
      <c r="C24" s="15"/>
      <c r="D24" s="15"/>
      <c r="E24" s="5"/>
      <c r="F24" s="5"/>
    </row>
    <row r="25" spans="1:6" ht="24" customHeight="1" x14ac:dyDescent="0.25">
      <c r="D25" s="94" t="s">
        <v>9</v>
      </c>
      <c r="E25" s="4" t="s">
        <v>5</v>
      </c>
      <c r="F25" s="12">
        <f>SUM(F10:F23)</f>
        <v>2710</v>
      </c>
    </row>
    <row r="26" spans="1:6" ht="24" customHeight="1" x14ac:dyDescent="0.25">
      <c r="D26" s="94"/>
      <c r="E26" s="4" t="s">
        <v>6</v>
      </c>
      <c r="F26" s="13">
        <v>3000</v>
      </c>
    </row>
    <row r="27" spans="1:6" ht="24" customHeight="1" x14ac:dyDescent="0.25">
      <c r="D27" s="94"/>
      <c r="E27" s="4" t="s">
        <v>7</v>
      </c>
      <c r="F27" s="13">
        <f>F26-F25</f>
        <v>290</v>
      </c>
    </row>
    <row r="28" spans="1:6" ht="24" customHeight="1" x14ac:dyDescent="0.25">
      <c r="D28" s="94"/>
      <c r="E28" s="20" t="s">
        <v>8</v>
      </c>
      <c r="F28" s="17">
        <f>F26-F27</f>
        <v>2710</v>
      </c>
    </row>
    <row r="29" spans="1:6" ht="24" customHeight="1" x14ac:dyDescent="0.25">
      <c r="D29" s="1"/>
      <c r="F29" s="18" t="s">
        <v>50</v>
      </c>
    </row>
    <row r="30" spans="1:6" ht="21" customHeight="1" x14ac:dyDescent="0.25"/>
    <row r="31" spans="1:6" s="22" customFormat="1" ht="23.25" customHeight="1" x14ac:dyDescent="0.2">
      <c r="A31" s="22" t="s">
        <v>11</v>
      </c>
      <c r="D31" s="95" t="s">
        <v>14</v>
      </c>
      <c r="E31" s="95"/>
      <c r="F31" s="95"/>
    </row>
    <row r="32" spans="1:6" s="22" customFormat="1" ht="23.25" customHeight="1" x14ac:dyDescent="0.2">
      <c r="A32" s="22" t="s">
        <v>13</v>
      </c>
      <c r="D32" s="95" t="s">
        <v>15</v>
      </c>
      <c r="E32" s="95"/>
      <c r="F32" s="95"/>
    </row>
    <row r="33" spans="1:6" s="22" customFormat="1" ht="23.25" customHeight="1" x14ac:dyDescent="0.2">
      <c r="A33" s="22" t="s">
        <v>12</v>
      </c>
      <c r="D33" s="95" t="s">
        <v>16</v>
      </c>
      <c r="E33" s="95"/>
      <c r="F33" s="95"/>
    </row>
    <row r="34" spans="1:6" ht="24" customHeight="1" x14ac:dyDescent="0.25"/>
    <row r="35" spans="1:6" ht="24" customHeight="1" x14ac:dyDescent="0.25"/>
    <row r="36" spans="1:6" ht="24" customHeight="1" x14ac:dyDescent="0.25"/>
    <row r="37" spans="1:6" ht="24" customHeight="1" x14ac:dyDescent="0.25"/>
  </sheetData>
  <mergeCells count="10">
    <mergeCell ref="D25:D28"/>
    <mergeCell ref="D31:F31"/>
    <mergeCell ref="D32:F32"/>
    <mergeCell ref="D33:F33"/>
    <mergeCell ref="A2:F2"/>
    <mergeCell ref="A3:F3"/>
    <mergeCell ref="A4:F4"/>
    <mergeCell ref="A5:E5"/>
    <mergeCell ref="A6:F6"/>
    <mergeCell ref="B9:E9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6" zoomScaleNormal="100" workbookViewId="0">
      <selection activeCell="B27" sqref="B27"/>
    </sheetView>
  </sheetViews>
  <sheetFormatPr defaultRowHeight="15" x14ac:dyDescent="0.25"/>
  <cols>
    <col min="1" max="1" width="5.42578125" customWidth="1"/>
    <col min="2" max="2" width="10.28515625" customWidth="1"/>
    <col min="3" max="3" width="8" customWidth="1"/>
    <col min="4" max="4" width="13.5703125" customWidth="1"/>
    <col min="5" max="5" width="38.85546875" customWidth="1"/>
    <col min="6" max="6" width="12.42578125" customWidth="1"/>
  </cols>
  <sheetData>
    <row r="1" spans="1:9" ht="13.5" customHeight="1" x14ac:dyDescent="0.25">
      <c r="F1" s="6" t="s">
        <v>55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52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0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6.5" customHeight="1" x14ac:dyDescent="0.25">
      <c r="A7" s="16" t="s">
        <v>10</v>
      </c>
      <c r="B7" s="32"/>
      <c r="C7" s="32"/>
      <c r="D7" s="32"/>
      <c r="E7" s="32"/>
      <c r="F7" s="32"/>
    </row>
    <row r="8" spans="1:9" ht="15" customHeight="1" x14ac:dyDescent="0.25">
      <c r="A8" s="32" t="s">
        <v>1</v>
      </c>
      <c r="B8" t="s">
        <v>69</v>
      </c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9.5" customHeight="1" x14ac:dyDescent="0.25">
      <c r="A10" s="2">
        <v>1</v>
      </c>
      <c r="B10" s="10" t="s">
        <v>68</v>
      </c>
      <c r="C10" s="19"/>
      <c r="D10" s="14"/>
      <c r="E10" s="33"/>
      <c r="F10" s="11">
        <v>190</v>
      </c>
    </row>
    <row r="11" spans="1:9" ht="19.5" customHeight="1" x14ac:dyDescent="0.25">
      <c r="A11" s="2">
        <v>2</v>
      </c>
      <c r="B11" s="35" t="s">
        <v>56</v>
      </c>
      <c r="C11" s="19"/>
      <c r="D11" s="14"/>
      <c r="E11" s="33"/>
      <c r="F11" s="11">
        <v>100</v>
      </c>
    </row>
    <row r="12" spans="1:9" ht="19.5" customHeight="1" x14ac:dyDescent="0.25">
      <c r="A12" s="2">
        <v>3</v>
      </c>
      <c r="B12" s="10" t="s">
        <v>58</v>
      </c>
      <c r="C12" s="19"/>
      <c r="D12" s="14"/>
      <c r="E12" s="33"/>
      <c r="F12" s="11">
        <v>320</v>
      </c>
    </row>
    <row r="13" spans="1:9" ht="19.5" customHeight="1" x14ac:dyDescent="0.25">
      <c r="A13" s="2">
        <v>4</v>
      </c>
      <c r="B13" s="10" t="s">
        <v>57</v>
      </c>
      <c r="C13" s="19"/>
      <c r="D13" s="14"/>
      <c r="E13" s="33"/>
      <c r="F13" s="11">
        <v>320</v>
      </c>
    </row>
    <row r="14" spans="1:9" ht="19.5" customHeight="1" x14ac:dyDescent="0.25">
      <c r="A14" s="2">
        <v>5</v>
      </c>
      <c r="B14" s="10" t="s">
        <v>59</v>
      </c>
      <c r="C14" s="19"/>
      <c r="D14" s="14"/>
      <c r="E14" s="33"/>
      <c r="F14" s="11">
        <v>320</v>
      </c>
    </row>
    <row r="15" spans="1:9" ht="19.5" customHeight="1" x14ac:dyDescent="0.25">
      <c r="A15" s="2">
        <v>6</v>
      </c>
      <c r="B15" s="10" t="s">
        <v>60</v>
      </c>
      <c r="C15" s="19"/>
      <c r="D15" s="14"/>
      <c r="E15" s="33"/>
      <c r="F15" s="11">
        <v>320</v>
      </c>
    </row>
    <row r="16" spans="1:9" ht="19.5" customHeight="1" x14ac:dyDescent="0.25">
      <c r="A16" s="2">
        <v>7</v>
      </c>
      <c r="B16" s="10" t="s">
        <v>61</v>
      </c>
      <c r="C16" s="19"/>
      <c r="D16" s="14"/>
      <c r="E16" s="33"/>
      <c r="F16" s="11">
        <v>150</v>
      </c>
    </row>
    <row r="17" spans="1:6" ht="19.5" customHeight="1" x14ac:dyDescent="0.25">
      <c r="A17" s="2">
        <v>8</v>
      </c>
      <c r="B17" s="10" t="s">
        <v>62</v>
      </c>
      <c r="C17" s="19"/>
      <c r="D17" s="14"/>
      <c r="E17" s="33"/>
      <c r="F17" s="11">
        <v>80</v>
      </c>
    </row>
    <row r="18" spans="1:6" ht="19.5" customHeight="1" x14ac:dyDescent="0.25">
      <c r="A18" s="2">
        <v>9</v>
      </c>
      <c r="B18" s="10" t="s">
        <v>63</v>
      </c>
      <c r="C18" s="19"/>
      <c r="D18" s="14"/>
      <c r="E18" s="33"/>
      <c r="F18" s="11">
        <v>40</v>
      </c>
    </row>
    <row r="19" spans="1:6" ht="19.5" customHeight="1" x14ac:dyDescent="0.25">
      <c r="A19" s="2">
        <v>10</v>
      </c>
      <c r="B19" s="10" t="s">
        <v>77</v>
      </c>
      <c r="C19" s="19"/>
      <c r="D19" s="14"/>
      <c r="E19" s="34"/>
      <c r="F19" s="11">
        <v>100</v>
      </c>
    </row>
    <row r="20" spans="1:6" ht="19.5" customHeight="1" x14ac:dyDescent="0.25">
      <c r="A20" s="2">
        <v>11</v>
      </c>
      <c r="B20" s="10" t="s">
        <v>65</v>
      </c>
      <c r="C20" s="19"/>
      <c r="D20" s="14"/>
      <c r="E20" s="33"/>
      <c r="F20" s="11">
        <v>680</v>
      </c>
    </row>
    <row r="21" spans="1:6" ht="19.5" customHeight="1" x14ac:dyDescent="0.25">
      <c r="A21" s="2">
        <v>12</v>
      </c>
      <c r="B21" s="10" t="s">
        <v>64</v>
      </c>
      <c r="C21" s="19"/>
      <c r="D21" s="14"/>
      <c r="E21" s="33"/>
      <c r="F21" s="11">
        <v>500</v>
      </c>
    </row>
    <row r="22" spans="1:6" ht="19.5" customHeight="1" x14ac:dyDescent="0.25">
      <c r="A22" s="2">
        <v>13</v>
      </c>
      <c r="B22" s="10" t="s">
        <v>66</v>
      </c>
      <c r="C22" s="19"/>
      <c r="D22" s="14"/>
      <c r="E22" s="33"/>
      <c r="F22" s="11">
        <v>540</v>
      </c>
    </row>
    <row r="23" spans="1:6" ht="19.5" customHeight="1" x14ac:dyDescent="0.25">
      <c r="A23" s="2">
        <v>14</v>
      </c>
      <c r="B23" s="25" t="s">
        <v>67</v>
      </c>
      <c r="C23" s="19"/>
      <c r="D23" s="14"/>
      <c r="E23" s="33"/>
      <c r="F23" s="11">
        <v>1073.75</v>
      </c>
    </row>
    <row r="24" spans="1:6" ht="19.5" customHeight="1" x14ac:dyDescent="0.25">
      <c r="A24" s="2">
        <v>15</v>
      </c>
      <c r="B24" s="10" t="s">
        <v>70</v>
      </c>
      <c r="C24" s="19"/>
      <c r="D24" s="14"/>
      <c r="E24" s="33"/>
      <c r="F24" s="11">
        <v>320</v>
      </c>
    </row>
    <row r="25" spans="1:6" ht="19.5" customHeight="1" x14ac:dyDescent="0.25">
      <c r="A25" s="2">
        <v>16</v>
      </c>
      <c r="B25" s="10" t="s">
        <v>71</v>
      </c>
      <c r="C25" s="19"/>
      <c r="D25" s="14"/>
      <c r="E25" s="33"/>
      <c r="F25" s="11">
        <v>320</v>
      </c>
    </row>
    <row r="26" spans="1:6" ht="19.5" customHeight="1" x14ac:dyDescent="0.25">
      <c r="A26" s="2">
        <v>17</v>
      </c>
      <c r="B26" s="10" t="s">
        <v>72</v>
      </c>
      <c r="C26" s="19"/>
      <c r="D26" s="14"/>
      <c r="E26" s="33"/>
      <c r="F26" s="11">
        <v>320</v>
      </c>
    </row>
    <row r="27" spans="1:6" ht="19.5" customHeight="1" x14ac:dyDescent="0.25">
      <c r="A27" s="2">
        <v>18</v>
      </c>
      <c r="B27" s="10" t="s">
        <v>73</v>
      </c>
      <c r="C27" s="19"/>
      <c r="D27" s="14"/>
      <c r="E27" s="33"/>
      <c r="F27" s="11">
        <v>320</v>
      </c>
    </row>
    <row r="28" spans="1:6" ht="19.5" customHeight="1" x14ac:dyDescent="0.25">
      <c r="A28" s="2">
        <v>19</v>
      </c>
      <c r="B28" s="10" t="s">
        <v>74</v>
      </c>
      <c r="C28" s="19"/>
      <c r="D28" s="14"/>
      <c r="E28" s="33"/>
      <c r="F28" s="11">
        <v>320</v>
      </c>
    </row>
    <row r="29" spans="1:6" ht="19.5" customHeight="1" x14ac:dyDescent="0.25">
      <c r="A29" s="2">
        <v>20</v>
      </c>
      <c r="B29" s="25" t="s">
        <v>75</v>
      </c>
      <c r="C29" s="19"/>
      <c r="D29" s="14"/>
      <c r="E29" s="33"/>
      <c r="F29" s="11">
        <v>130</v>
      </c>
    </row>
    <row r="30" spans="1:6" ht="19.5" customHeight="1" x14ac:dyDescent="0.25">
      <c r="A30" s="2">
        <v>21</v>
      </c>
      <c r="B30" s="25" t="s">
        <v>76</v>
      </c>
      <c r="C30" s="19"/>
      <c r="D30" s="14"/>
      <c r="E30" s="33"/>
      <c r="F30" s="11">
        <v>50</v>
      </c>
    </row>
    <row r="31" spans="1:6" ht="19.5" customHeight="1" x14ac:dyDescent="0.25">
      <c r="A31" s="2">
        <v>22</v>
      </c>
      <c r="B31" s="10" t="s">
        <v>78</v>
      </c>
      <c r="C31" s="14"/>
      <c r="D31" s="14"/>
      <c r="E31" s="33"/>
      <c r="F31" s="11">
        <v>2200</v>
      </c>
    </row>
    <row r="32" spans="1:6" ht="6.75" customHeight="1" x14ac:dyDescent="0.25">
      <c r="A32" s="15"/>
      <c r="B32" s="15"/>
      <c r="C32" s="15"/>
      <c r="D32" s="15"/>
      <c r="E32" s="5"/>
      <c r="F32" s="5"/>
    </row>
    <row r="33" spans="1:6" ht="21.75" customHeight="1" x14ac:dyDescent="0.25">
      <c r="D33" s="94" t="s">
        <v>9</v>
      </c>
      <c r="E33" s="4" t="s">
        <v>5</v>
      </c>
      <c r="F33" s="12">
        <f>SUM(F10:F31)</f>
        <v>8713.75</v>
      </c>
    </row>
    <row r="34" spans="1:6" ht="21.75" customHeight="1" x14ac:dyDescent="0.25">
      <c r="D34" s="94"/>
      <c r="E34" s="4" t="s">
        <v>6</v>
      </c>
      <c r="F34" s="13">
        <v>3000</v>
      </c>
    </row>
    <row r="35" spans="1:6" ht="24" customHeight="1" x14ac:dyDescent="0.25">
      <c r="D35" s="94"/>
      <c r="E35" s="4" t="s">
        <v>7</v>
      </c>
      <c r="F35" s="13">
        <f>F34-F33</f>
        <v>-5713.75</v>
      </c>
    </row>
    <row r="36" spans="1:6" ht="20.25" customHeight="1" x14ac:dyDescent="0.25">
      <c r="D36" s="94"/>
      <c r="E36" s="20" t="s">
        <v>8</v>
      </c>
      <c r="F36" s="17">
        <f>F34-F35</f>
        <v>8713.75</v>
      </c>
    </row>
    <row r="37" spans="1:6" ht="22.5" customHeight="1" x14ac:dyDescent="0.25">
      <c r="D37" s="1"/>
      <c r="F37" s="18" t="s">
        <v>79</v>
      </c>
    </row>
    <row r="38" spans="1:6" ht="8.25" customHeight="1" x14ac:dyDescent="0.25"/>
    <row r="39" spans="1:6" s="22" customFormat="1" ht="23.25" customHeight="1" x14ac:dyDescent="0.2">
      <c r="A39" s="22" t="s">
        <v>11</v>
      </c>
      <c r="D39" s="95" t="s">
        <v>14</v>
      </c>
      <c r="E39" s="95"/>
      <c r="F39" s="95"/>
    </row>
    <row r="40" spans="1:6" s="22" customFormat="1" ht="23.25" customHeight="1" x14ac:dyDescent="0.2">
      <c r="A40" s="22" t="s">
        <v>13</v>
      </c>
      <c r="D40" s="95" t="s">
        <v>15</v>
      </c>
      <c r="E40" s="95"/>
      <c r="F40" s="95"/>
    </row>
    <row r="41" spans="1:6" s="22" customFormat="1" ht="23.25" customHeight="1" x14ac:dyDescent="0.2">
      <c r="A41" s="22" t="s">
        <v>12</v>
      </c>
      <c r="D41" s="95" t="s">
        <v>16</v>
      </c>
      <c r="E41" s="95"/>
      <c r="F41" s="95"/>
    </row>
    <row r="42" spans="1:6" ht="24" customHeight="1" x14ac:dyDescent="0.25"/>
    <row r="43" spans="1:6" ht="24" customHeight="1" x14ac:dyDescent="0.25"/>
    <row r="44" spans="1:6" ht="24" customHeight="1" x14ac:dyDescent="0.25"/>
    <row r="45" spans="1:6" ht="24" customHeight="1" x14ac:dyDescent="0.25"/>
  </sheetData>
  <mergeCells count="10">
    <mergeCell ref="D33:D36"/>
    <mergeCell ref="D39:F39"/>
    <mergeCell ref="D40:F40"/>
    <mergeCell ref="D41:F41"/>
    <mergeCell ref="A2:F2"/>
    <mergeCell ref="A3:F3"/>
    <mergeCell ref="A4:F4"/>
    <mergeCell ref="A5:E5"/>
    <mergeCell ref="A6:F6"/>
    <mergeCell ref="B9:E9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3" zoomScaleNormal="100" workbookViewId="0">
      <selection activeCell="L26" sqref="L26"/>
    </sheetView>
  </sheetViews>
  <sheetFormatPr defaultRowHeight="15" x14ac:dyDescent="0.25"/>
  <cols>
    <col min="1" max="1" width="5.42578125" customWidth="1"/>
    <col min="2" max="2" width="10.28515625" customWidth="1"/>
    <col min="3" max="3" width="8" customWidth="1"/>
    <col min="4" max="4" width="13.5703125" customWidth="1"/>
    <col min="5" max="5" width="42.140625" customWidth="1"/>
    <col min="6" max="6" width="12.42578125" customWidth="1"/>
  </cols>
  <sheetData>
    <row r="1" spans="1:9" ht="13.5" customHeight="1" x14ac:dyDescent="0.25">
      <c r="F1" s="6" t="s">
        <v>80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52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0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6.5" customHeight="1" x14ac:dyDescent="0.25">
      <c r="A7" s="16" t="s">
        <v>10</v>
      </c>
      <c r="B7" s="36"/>
      <c r="C7" s="36"/>
      <c r="D7" s="36"/>
      <c r="E7" s="36"/>
      <c r="F7" s="36"/>
    </row>
    <row r="8" spans="1:9" ht="15" customHeight="1" x14ac:dyDescent="0.25">
      <c r="A8" s="36" t="s">
        <v>1</v>
      </c>
      <c r="B8" t="s">
        <v>97</v>
      </c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9.5" customHeight="1" x14ac:dyDescent="0.25">
      <c r="A10" s="2">
        <v>1</v>
      </c>
      <c r="B10" s="10" t="s">
        <v>82</v>
      </c>
      <c r="C10" s="19"/>
      <c r="D10" s="14"/>
      <c r="E10" s="37"/>
      <c r="F10" s="11">
        <v>848</v>
      </c>
    </row>
    <row r="11" spans="1:9" ht="19.5" customHeight="1" x14ac:dyDescent="0.25">
      <c r="A11" s="2">
        <v>2</v>
      </c>
      <c r="B11" s="10" t="s">
        <v>83</v>
      </c>
      <c r="C11" s="19"/>
      <c r="D11" s="14"/>
      <c r="E11" s="37"/>
      <c r="F11" s="11">
        <v>848</v>
      </c>
    </row>
    <row r="12" spans="1:9" ht="19.5" customHeight="1" x14ac:dyDescent="0.25">
      <c r="A12" s="2">
        <v>3</v>
      </c>
      <c r="B12" s="10" t="s">
        <v>84</v>
      </c>
      <c r="C12" s="19"/>
      <c r="D12" s="14"/>
      <c r="E12" s="37"/>
      <c r="F12" s="11">
        <v>86</v>
      </c>
    </row>
    <row r="13" spans="1:9" ht="19.5" customHeight="1" x14ac:dyDescent="0.25">
      <c r="A13" s="2">
        <v>4</v>
      </c>
      <c r="B13" s="10" t="s">
        <v>84</v>
      </c>
      <c r="C13" s="19"/>
      <c r="D13" s="14"/>
      <c r="E13" s="37"/>
      <c r="F13" s="11">
        <v>86</v>
      </c>
    </row>
    <row r="14" spans="1:9" ht="19.5" customHeight="1" x14ac:dyDescent="0.25">
      <c r="A14" s="2">
        <v>5</v>
      </c>
      <c r="B14" s="10" t="s">
        <v>81</v>
      </c>
      <c r="C14" s="19"/>
      <c r="D14" s="14"/>
      <c r="E14" s="37"/>
      <c r="F14" s="11">
        <v>20</v>
      </c>
    </row>
    <row r="15" spans="1:9" ht="19.5" customHeight="1" x14ac:dyDescent="0.25">
      <c r="A15" s="2">
        <v>6</v>
      </c>
      <c r="B15" s="10" t="s">
        <v>85</v>
      </c>
      <c r="C15" s="19"/>
      <c r="D15" s="14"/>
      <c r="E15" s="37"/>
      <c r="F15" s="11">
        <v>848</v>
      </c>
    </row>
    <row r="16" spans="1:9" ht="19.5" customHeight="1" x14ac:dyDescent="0.25">
      <c r="A16" s="2">
        <v>7</v>
      </c>
      <c r="B16" s="10" t="s">
        <v>85</v>
      </c>
      <c r="C16" s="19"/>
      <c r="D16" s="14"/>
      <c r="E16" s="37"/>
      <c r="F16" s="11">
        <v>848</v>
      </c>
    </row>
    <row r="17" spans="1:6" ht="19.5" customHeight="1" x14ac:dyDescent="0.25">
      <c r="A17" s="2">
        <v>8</v>
      </c>
      <c r="B17" s="10" t="s">
        <v>86</v>
      </c>
      <c r="C17" s="19"/>
      <c r="D17" s="14"/>
      <c r="E17" s="37"/>
      <c r="F17" s="11">
        <v>848</v>
      </c>
    </row>
    <row r="18" spans="1:6" ht="19.5" customHeight="1" x14ac:dyDescent="0.25">
      <c r="A18" s="2">
        <v>9</v>
      </c>
      <c r="B18" s="10" t="s">
        <v>86</v>
      </c>
      <c r="C18" s="19"/>
      <c r="D18" s="14"/>
      <c r="E18" s="37"/>
      <c r="F18" s="11">
        <v>848</v>
      </c>
    </row>
    <row r="19" spans="1:6" ht="19.5" customHeight="1" x14ac:dyDescent="0.25">
      <c r="A19" s="2">
        <v>10</v>
      </c>
      <c r="B19" s="10" t="s">
        <v>87</v>
      </c>
      <c r="C19" s="19"/>
      <c r="D19" s="14"/>
      <c r="E19" s="37"/>
      <c r="F19" s="11">
        <v>848</v>
      </c>
    </row>
    <row r="20" spans="1:6" ht="19.5" customHeight="1" x14ac:dyDescent="0.25">
      <c r="A20" s="2">
        <v>11</v>
      </c>
      <c r="B20" s="10" t="s">
        <v>88</v>
      </c>
      <c r="C20" s="19"/>
      <c r="D20" s="14"/>
      <c r="E20" s="37"/>
      <c r="F20" s="11">
        <v>80</v>
      </c>
    </row>
    <row r="21" spans="1:6" ht="19.5" customHeight="1" x14ac:dyDescent="0.25">
      <c r="A21" s="2">
        <v>12</v>
      </c>
      <c r="B21" s="10" t="s">
        <v>89</v>
      </c>
      <c r="C21" s="19"/>
      <c r="D21" s="14"/>
      <c r="E21" s="37"/>
      <c r="F21" s="11">
        <v>270</v>
      </c>
    </row>
    <row r="22" spans="1:6" ht="19.5" customHeight="1" x14ac:dyDescent="0.25">
      <c r="A22" s="2">
        <v>13</v>
      </c>
      <c r="B22" s="10" t="s">
        <v>91</v>
      </c>
      <c r="C22" s="19"/>
      <c r="D22" s="14"/>
      <c r="E22" s="37"/>
      <c r="F22" s="11">
        <v>500</v>
      </c>
    </row>
    <row r="23" spans="1:6" ht="19.5" customHeight="1" x14ac:dyDescent="0.25">
      <c r="A23" s="2">
        <v>14</v>
      </c>
      <c r="B23" s="10" t="s">
        <v>90</v>
      </c>
      <c r="C23" s="19"/>
      <c r="D23" s="14"/>
      <c r="E23" s="37"/>
      <c r="F23" s="11">
        <v>1160</v>
      </c>
    </row>
    <row r="24" spans="1:6" ht="19.5" customHeight="1" x14ac:dyDescent="0.25">
      <c r="A24" s="2">
        <v>15</v>
      </c>
      <c r="B24" s="41" t="s">
        <v>95</v>
      </c>
      <c r="C24" s="19"/>
      <c r="D24" s="14"/>
      <c r="E24" s="38"/>
      <c r="F24" s="11">
        <v>500</v>
      </c>
    </row>
    <row r="25" spans="1:6" ht="19.5" customHeight="1" x14ac:dyDescent="0.25">
      <c r="A25" s="2">
        <v>16</v>
      </c>
      <c r="B25" s="10" t="s">
        <v>92</v>
      </c>
      <c r="C25" s="19"/>
      <c r="D25" s="14"/>
      <c r="E25" s="38"/>
      <c r="F25" s="11">
        <v>320</v>
      </c>
    </row>
    <row r="26" spans="1:6" ht="19.5" customHeight="1" x14ac:dyDescent="0.25">
      <c r="A26" s="2">
        <v>17</v>
      </c>
      <c r="B26" s="10" t="s">
        <v>93</v>
      </c>
      <c r="C26" s="19"/>
      <c r="D26" s="14"/>
      <c r="E26" s="38"/>
      <c r="F26" s="11">
        <v>320</v>
      </c>
    </row>
    <row r="27" spans="1:6" ht="19.5" customHeight="1" x14ac:dyDescent="0.25">
      <c r="A27" s="2">
        <v>18</v>
      </c>
      <c r="B27" s="10" t="s">
        <v>94</v>
      </c>
      <c r="C27" s="19"/>
      <c r="D27" s="14"/>
      <c r="E27" s="38"/>
      <c r="F27" s="11">
        <v>320</v>
      </c>
    </row>
    <row r="28" spans="1:6" ht="19.5" customHeight="1" x14ac:dyDescent="0.25">
      <c r="A28" s="2">
        <v>19</v>
      </c>
      <c r="B28" s="10" t="s">
        <v>96</v>
      </c>
      <c r="C28" s="19"/>
      <c r="D28" s="14"/>
      <c r="E28" s="38"/>
      <c r="F28" s="11">
        <v>80</v>
      </c>
    </row>
    <row r="29" spans="1:6" ht="19.5" customHeight="1" x14ac:dyDescent="0.25">
      <c r="A29" s="2"/>
      <c r="B29" s="10"/>
      <c r="C29" s="19"/>
      <c r="D29" s="14"/>
      <c r="E29" s="38"/>
      <c r="F29" s="11"/>
    </row>
    <row r="30" spans="1:6" ht="19.5" customHeight="1" x14ac:dyDescent="0.25">
      <c r="A30" s="42"/>
      <c r="B30" s="43"/>
      <c r="C30" s="43"/>
      <c r="D30" s="42"/>
      <c r="E30" s="44"/>
      <c r="F30" s="45"/>
    </row>
    <row r="31" spans="1:6" ht="21.75" customHeight="1" x14ac:dyDescent="0.25">
      <c r="D31" s="94" t="s">
        <v>9</v>
      </c>
      <c r="E31" s="4" t="s">
        <v>5</v>
      </c>
      <c r="F31" s="12">
        <f>SUM(F10:F29)</f>
        <v>9678</v>
      </c>
    </row>
    <row r="32" spans="1:6" ht="21.75" customHeight="1" x14ac:dyDescent="0.25">
      <c r="D32" s="94"/>
      <c r="E32" s="4" t="s">
        <v>6</v>
      </c>
      <c r="F32" s="13">
        <v>10000</v>
      </c>
    </row>
    <row r="33" spans="1:6" ht="24" customHeight="1" x14ac:dyDescent="0.25">
      <c r="D33" s="94"/>
      <c r="E33" s="4" t="s">
        <v>7</v>
      </c>
      <c r="F33" s="13">
        <f>F32-F31</f>
        <v>322</v>
      </c>
    </row>
    <row r="34" spans="1:6" ht="20.25" customHeight="1" x14ac:dyDescent="0.25">
      <c r="D34" s="94"/>
      <c r="E34" s="20" t="s">
        <v>8</v>
      </c>
      <c r="F34" s="17">
        <f>F32-F33</f>
        <v>9678</v>
      </c>
    </row>
    <row r="35" spans="1:6" ht="22.5" customHeight="1" x14ac:dyDescent="0.25">
      <c r="D35" s="1"/>
      <c r="F35" s="18" t="s">
        <v>98</v>
      </c>
    </row>
    <row r="36" spans="1:6" ht="8.25" customHeight="1" x14ac:dyDescent="0.25"/>
    <row r="37" spans="1:6" s="22" customFormat="1" ht="23.25" customHeight="1" x14ac:dyDescent="0.2">
      <c r="A37" s="22" t="s">
        <v>11</v>
      </c>
      <c r="D37" s="95" t="s">
        <v>14</v>
      </c>
      <c r="E37" s="95"/>
      <c r="F37" s="95"/>
    </row>
    <row r="38" spans="1:6" s="22" customFormat="1" ht="23.25" customHeight="1" x14ac:dyDescent="0.2">
      <c r="A38" s="22" t="s">
        <v>13</v>
      </c>
      <c r="D38" s="95" t="s">
        <v>15</v>
      </c>
      <c r="E38" s="95"/>
      <c r="F38" s="95"/>
    </row>
    <row r="39" spans="1:6" s="22" customFormat="1" ht="23.25" customHeight="1" x14ac:dyDescent="0.2">
      <c r="A39" s="22" t="s">
        <v>12</v>
      </c>
      <c r="D39" s="95" t="s">
        <v>16</v>
      </c>
      <c r="E39" s="95"/>
      <c r="F39" s="95"/>
    </row>
    <row r="40" spans="1:6" ht="24" customHeight="1" x14ac:dyDescent="0.25"/>
    <row r="41" spans="1:6" ht="24" customHeight="1" x14ac:dyDescent="0.25"/>
    <row r="42" spans="1:6" ht="24" customHeight="1" x14ac:dyDescent="0.25"/>
    <row r="43" spans="1:6" ht="24" customHeight="1" x14ac:dyDescent="0.25"/>
  </sheetData>
  <mergeCells count="10">
    <mergeCell ref="D31:D34"/>
    <mergeCell ref="D37:F37"/>
    <mergeCell ref="D38:F38"/>
    <mergeCell ref="D39:F39"/>
    <mergeCell ref="A2:F2"/>
    <mergeCell ref="A3:F3"/>
    <mergeCell ref="A4:F4"/>
    <mergeCell ref="A5:E5"/>
    <mergeCell ref="A6:F6"/>
    <mergeCell ref="B9:E9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activeCell="E22" sqref="E22"/>
    </sheetView>
  </sheetViews>
  <sheetFormatPr defaultRowHeight="15" x14ac:dyDescent="0.25"/>
  <cols>
    <col min="1" max="1" width="5.42578125" customWidth="1"/>
    <col min="2" max="2" width="10.28515625" customWidth="1"/>
    <col min="3" max="3" width="8" customWidth="1"/>
    <col min="4" max="4" width="13.5703125" customWidth="1"/>
    <col min="5" max="5" width="42.140625" customWidth="1"/>
    <col min="6" max="6" width="12.42578125" customWidth="1"/>
  </cols>
  <sheetData>
    <row r="1" spans="1:9" ht="13.5" customHeight="1" x14ac:dyDescent="0.25">
      <c r="F1" s="6" t="s">
        <v>99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52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0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6.5" customHeight="1" x14ac:dyDescent="0.25">
      <c r="A7" s="16" t="s">
        <v>10</v>
      </c>
      <c r="B7" s="39"/>
      <c r="C7" s="39"/>
      <c r="D7" s="39"/>
      <c r="E7" s="39"/>
      <c r="F7" s="39"/>
    </row>
    <row r="8" spans="1:9" ht="15" customHeight="1" x14ac:dyDescent="0.25">
      <c r="A8" s="39" t="s">
        <v>1</v>
      </c>
      <c r="B8" t="s">
        <v>100</v>
      </c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9.5" customHeight="1" x14ac:dyDescent="0.25">
      <c r="A10" s="2">
        <v>1</v>
      </c>
      <c r="B10" s="10" t="s">
        <v>101</v>
      </c>
      <c r="C10" s="19"/>
      <c r="D10" s="14"/>
      <c r="E10" s="40"/>
      <c r="F10" s="11">
        <v>302</v>
      </c>
    </row>
    <row r="11" spans="1:9" ht="19.5" customHeight="1" x14ac:dyDescent="0.25">
      <c r="A11" s="2">
        <v>2</v>
      </c>
      <c r="B11" s="104" t="s">
        <v>102</v>
      </c>
      <c r="C11" s="105"/>
      <c r="D11" s="105"/>
      <c r="E11" s="106"/>
      <c r="F11" s="11">
        <v>1605</v>
      </c>
    </row>
    <row r="12" spans="1:9" ht="19.5" customHeight="1" x14ac:dyDescent="0.25">
      <c r="A12" s="2">
        <v>3</v>
      </c>
      <c r="B12" s="104" t="s">
        <v>103</v>
      </c>
      <c r="C12" s="105"/>
      <c r="D12" s="105"/>
      <c r="E12" s="106"/>
      <c r="F12" s="11">
        <v>791</v>
      </c>
    </row>
    <row r="13" spans="1:9" ht="19.5" customHeight="1" x14ac:dyDescent="0.25">
      <c r="A13" s="2">
        <v>4</v>
      </c>
      <c r="B13" s="10" t="s">
        <v>104</v>
      </c>
      <c r="C13" s="19"/>
      <c r="D13" s="14"/>
      <c r="E13" s="40"/>
      <c r="F13" s="11">
        <v>642</v>
      </c>
    </row>
    <row r="14" spans="1:9" ht="19.5" customHeight="1" x14ac:dyDescent="0.25">
      <c r="A14" s="2">
        <v>5</v>
      </c>
      <c r="B14" s="10" t="s">
        <v>105</v>
      </c>
      <c r="C14" s="19"/>
      <c r="D14" s="14"/>
      <c r="E14" s="40"/>
      <c r="F14" s="11">
        <v>642</v>
      </c>
    </row>
    <row r="15" spans="1:9" ht="19.5" customHeight="1" x14ac:dyDescent="0.25">
      <c r="A15" s="2">
        <v>6</v>
      </c>
      <c r="B15" s="10" t="s">
        <v>106</v>
      </c>
      <c r="C15" s="19"/>
      <c r="D15" s="14"/>
      <c r="E15" s="40"/>
      <c r="F15" s="11">
        <v>320</v>
      </c>
    </row>
    <row r="16" spans="1:9" ht="19.5" customHeight="1" x14ac:dyDescent="0.25">
      <c r="A16" s="2">
        <v>7</v>
      </c>
      <c r="B16" s="10" t="s">
        <v>107</v>
      </c>
      <c r="C16" s="19"/>
      <c r="D16" s="14"/>
      <c r="E16" s="40"/>
      <c r="F16" s="11">
        <v>320</v>
      </c>
    </row>
    <row r="17" spans="1:6" ht="19.5" customHeight="1" x14ac:dyDescent="0.25">
      <c r="A17" s="2">
        <v>8</v>
      </c>
      <c r="B17" s="10" t="s">
        <v>108</v>
      </c>
      <c r="C17" s="19"/>
      <c r="D17" s="14"/>
      <c r="E17" s="40"/>
      <c r="F17" s="11">
        <v>320</v>
      </c>
    </row>
    <row r="18" spans="1:6" ht="19.5" customHeight="1" x14ac:dyDescent="0.25">
      <c r="A18" s="2">
        <v>9</v>
      </c>
      <c r="B18" s="10" t="s">
        <v>115</v>
      </c>
      <c r="C18" s="19"/>
      <c r="D18" s="14"/>
      <c r="E18" s="40"/>
      <c r="F18" s="11">
        <v>320</v>
      </c>
    </row>
    <row r="19" spans="1:6" ht="19.5" customHeight="1" x14ac:dyDescent="0.25">
      <c r="A19" s="2">
        <v>10</v>
      </c>
      <c r="B19" s="10" t="s">
        <v>116</v>
      </c>
      <c r="C19" s="19"/>
      <c r="D19" s="14"/>
      <c r="E19" s="40"/>
      <c r="F19" s="11">
        <v>320</v>
      </c>
    </row>
    <row r="20" spans="1:6" ht="19.5" customHeight="1" x14ac:dyDescent="0.25">
      <c r="A20" s="2">
        <v>11</v>
      </c>
      <c r="B20" s="10" t="s">
        <v>117</v>
      </c>
      <c r="C20" s="19"/>
      <c r="D20" s="14"/>
      <c r="E20" s="40"/>
      <c r="F20" s="11">
        <v>320</v>
      </c>
    </row>
    <row r="21" spans="1:6" ht="19.5" customHeight="1" x14ac:dyDescent="0.25">
      <c r="A21" s="2">
        <v>12</v>
      </c>
      <c r="B21" s="10" t="s">
        <v>110</v>
      </c>
      <c r="C21" s="19"/>
      <c r="D21" s="14"/>
      <c r="E21" s="40"/>
      <c r="F21" s="11">
        <v>135</v>
      </c>
    </row>
    <row r="22" spans="1:6" ht="19.5" customHeight="1" x14ac:dyDescent="0.25">
      <c r="A22" s="2">
        <v>13</v>
      </c>
      <c r="B22" s="10" t="s">
        <v>111</v>
      </c>
      <c r="C22" s="19"/>
      <c r="D22" s="14"/>
      <c r="E22" s="40"/>
      <c r="F22" s="11">
        <v>135</v>
      </c>
    </row>
    <row r="23" spans="1:6" ht="19.5" customHeight="1" x14ac:dyDescent="0.25">
      <c r="A23" s="2">
        <v>14</v>
      </c>
      <c r="B23" s="10" t="s">
        <v>109</v>
      </c>
      <c r="C23" s="19"/>
      <c r="D23" s="14"/>
      <c r="E23" s="40"/>
      <c r="F23" s="11">
        <v>50</v>
      </c>
    </row>
    <row r="24" spans="1:6" ht="19.5" customHeight="1" x14ac:dyDescent="0.25">
      <c r="A24" s="2">
        <v>15</v>
      </c>
      <c r="B24" s="10" t="s">
        <v>112</v>
      </c>
      <c r="C24" s="19"/>
      <c r="D24" s="14"/>
      <c r="E24" s="40"/>
      <c r="F24" s="11">
        <v>300</v>
      </c>
    </row>
    <row r="25" spans="1:6" ht="19.5" customHeight="1" x14ac:dyDescent="0.25">
      <c r="A25" s="2">
        <v>16</v>
      </c>
      <c r="B25" s="10" t="s">
        <v>113</v>
      </c>
      <c r="C25" s="19"/>
      <c r="D25" s="14"/>
      <c r="E25" s="40"/>
      <c r="F25" s="11">
        <v>100</v>
      </c>
    </row>
    <row r="26" spans="1:6" ht="19.5" customHeight="1" x14ac:dyDescent="0.25">
      <c r="A26" s="2"/>
      <c r="B26" s="10"/>
      <c r="C26" s="19"/>
      <c r="D26" s="14"/>
      <c r="E26" s="40"/>
      <c r="F26" s="11"/>
    </row>
    <row r="27" spans="1:6" ht="19.5" customHeight="1" x14ac:dyDescent="0.25">
      <c r="A27" s="2"/>
      <c r="B27" s="10"/>
      <c r="C27" s="19"/>
      <c r="D27" s="14"/>
      <c r="E27" s="40"/>
      <c r="F27" s="11"/>
    </row>
    <row r="28" spans="1:6" ht="19.5" customHeight="1" x14ac:dyDescent="0.25">
      <c r="A28" s="2"/>
      <c r="B28" s="10"/>
      <c r="C28" s="19"/>
      <c r="D28" s="14"/>
      <c r="E28" s="40"/>
      <c r="F28" s="11"/>
    </row>
    <row r="29" spans="1:6" ht="19.5" customHeight="1" x14ac:dyDescent="0.25">
      <c r="A29" s="2"/>
      <c r="B29" s="10"/>
      <c r="C29" s="19"/>
      <c r="D29" s="14"/>
      <c r="E29" s="40"/>
      <c r="F29" s="11"/>
    </row>
    <row r="30" spans="1:6" ht="19.5" customHeight="1" x14ac:dyDescent="0.25">
      <c r="A30" s="42"/>
      <c r="B30" s="43"/>
      <c r="C30" s="43"/>
      <c r="D30" s="42"/>
      <c r="E30" s="44"/>
      <c r="F30" s="45"/>
    </row>
    <row r="31" spans="1:6" ht="21.75" customHeight="1" x14ac:dyDescent="0.25">
      <c r="D31" s="94" t="s">
        <v>9</v>
      </c>
      <c r="E31" s="4" t="s">
        <v>5</v>
      </c>
      <c r="F31" s="12">
        <f>SUM(F10:F29)</f>
        <v>6622</v>
      </c>
    </row>
    <row r="32" spans="1:6" ht="21.75" customHeight="1" x14ac:dyDescent="0.25">
      <c r="D32" s="94"/>
      <c r="E32" s="4" t="s">
        <v>6</v>
      </c>
      <c r="F32" s="13">
        <v>10000</v>
      </c>
    </row>
    <row r="33" spans="1:6" ht="24" customHeight="1" x14ac:dyDescent="0.25">
      <c r="D33" s="94"/>
      <c r="E33" s="4" t="s">
        <v>7</v>
      </c>
      <c r="F33" s="13">
        <f>F32-F31</f>
        <v>3378</v>
      </c>
    </row>
    <row r="34" spans="1:6" ht="20.25" customHeight="1" x14ac:dyDescent="0.25">
      <c r="D34" s="94"/>
      <c r="E34" s="20" t="s">
        <v>8</v>
      </c>
      <c r="F34" s="17">
        <f>F32-F33</f>
        <v>6622</v>
      </c>
    </row>
    <row r="35" spans="1:6" ht="22.5" customHeight="1" x14ac:dyDescent="0.25">
      <c r="D35" s="1"/>
      <c r="F35" s="18" t="s">
        <v>114</v>
      </c>
    </row>
    <row r="36" spans="1:6" ht="8.25" customHeight="1" x14ac:dyDescent="0.25"/>
    <row r="37" spans="1:6" s="22" customFormat="1" ht="23.25" customHeight="1" x14ac:dyDescent="0.2">
      <c r="A37" s="22" t="s">
        <v>11</v>
      </c>
      <c r="D37" s="95" t="s">
        <v>14</v>
      </c>
      <c r="E37" s="95"/>
      <c r="F37" s="95"/>
    </row>
    <row r="38" spans="1:6" s="22" customFormat="1" ht="23.25" customHeight="1" x14ac:dyDescent="0.2">
      <c r="A38" s="22" t="s">
        <v>13</v>
      </c>
      <c r="D38" s="95" t="s">
        <v>15</v>
      </c>
      <c r="E38" s="95"/>
      <c r="F38" s="95"/>
    </row>
    <row r="39" spans="1:6" s="22" customFormat="1" ht="23.25" customHeight="1" x14ac:dyDescent="0.2">
      <c r="A39" s="22" t="s">
        <v>12</v>
      </c>
      <c r="D39" s="95" t="s">
        <v>16</v>
      </c>
      <c r="E39" s="95"/>
      <c r="F39" s="95"/>
    </row>
    <row r="40" spans="1:6" ht="24" customHeight="1" x14ac:dyDescent="0.25"/>
    <row r="41" spans="1:6" ht="24" customHeight="1" x14ac:dyDescent="0.25"/>
    <row r="42" spans="1:6" ht="24" customHeight="1" x14ac:dyDescent="0.25"/>
    <row r="43" spans="1:6" ht="24" customHeight="1" x14ac:dyDescent="0.25"/>
  </sheetData>
  <mergeCells count="12">
    <mergeCell ref="B9:E9"/>
    <mergeCell ref="A2:F2"/>
    <mergeCell ref="A3:F3"/>
    <mergeCell ref="A4:F4"/>
    <mergeCell ref="A5:E5"/>
    <mergeCell ref="A6:F6"/>
    <mergeCell ref="D31:D34"/>
    <mergeCell ref="D37:F37"/>
    <mergeCell ref="D38:F38"/>
    <mergeCell ref="D39:F39"/>
    <mergeCell ref="B11:E11"/>
    <mergeCell ref="B12:E12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activeCell="K15" sqref="K15"/>
    </sheetView>
  </sheetViews>
  <sheetFormatPr defaultRowHeight="15" x14ac:dyDescent="0.25"/>
  <cols>
    <col min="1" max="1" width="5.42578125" customWidth="1"/>
    <col min="2" max="2" width="10.28515625" customWidth="1"/>
    <col min="3" max="3" width="8" customWidth="1"/>
    <col min="4" max="4" width="13.5703125" customWidth="1"/>
    <col min="5" max="5" width="42.140625" customWidth="1"/>
    <col min="6" max="6" width="12.42578125" customWidth="1"/>
  </cols>
  <sheetData>
    <row r="1" spans="1:9" ht="13.5" customHeight="1" x14ac:dyDescent="0.25">
      <c r="F1" s="6" t="s">
        <v>118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52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0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6.5" customHeight="1" x14ac:dyDescent="0.25">
      <c r="A7" s="16" t="s">
        <v>10</v>
      </c>
      <c r="B7" s="46"/>
      <c r="C7" s="46"/>
      <c r="D7" s="46"/>
      <c r="E7" s="46"/>
      <c r="F7" s="46"/>
    </row>
    <row r="8" spans="1:9" ht="15" customHeight="1" x14ac:dyDescent="0.25">
      <c r="A8" s="46" t="s">
        <v>1</v>
      </c>
      <c r="B8" t="s">
        <v>119</v>
      </c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9.5" customHeight="1" x14ac:dyDescent="0.25">
      <c r="A10" s="2">
        <v>1</v>
      </c>
      <c r="B10" s="48" t="s">
        <v>121</v>
      </c>
      <c r="C10" s="49"/>
      <c r="D10" s="14"/>
      <c r="E10" s="47"/>
      <c r="F10" s="11">
        <v>1100</v>
      </c>
    </row>
    <row r="11" spans="1:9" ht="19.5" customHeight="1" x14ac:dyDescent="0.25">
      <c r="A11" s="2">
        <v>2</v>
      </c>
      <c r="B11" s="104" t="s">
        <v>129</v>
      </c>
      <c r="C11" s="105"/>
      <c r="D11" s="105"/>
      <c r="E11" s="106"/>
      <c r="F11" s="11">
        <v>120</v>
      </c>
    </row>
    <row r="12" spans="1:9" ht="19.5" customHeight="1" x14ac:dyDescent="0.25">
      <c r="A12" s="2">
        <v>3</v>
      </c>
      <c r="B12" s="104" t="s">
        <v>120</v>
      </c>
      <c r="C12" s="105"/>
      <c r="D12" s="105"/>
      <c r="E12" s="106"/>
      <c r="F12" s="11">
        <v>2140</v>
      </c>
    </row>
    <row r="13" spans="1:9" ht="19.5" customHeight="1" x14ac:dyDescent="0.25">
      <c r="A13" s="2">
        <v>4</v>
      </c>
      <c r="B13" s="48" t="s">
        <v>122</v>
      </c>
      <c r="C13" s="49"/>
      <c r="D13" s="14"/>
      <c r="E13" s="47"/>
      <c r="F13" s="11">
        <v>514</v>
      </c>
    </row>
    <row r="14" spans="1:9" ht="19.5" customHeight="1" x14ac:dyDescent="0.25">
      <c r="A14" s="2">
        <v>5</v>
      </c>
      <c r="B14" s="48" t="s">
        <v>123</v>
      </c>
      <c r="C14" s="49"/>
      <c r="D14" s="14"/>
      <c r="E14" s="47"/>
      <c r="F14" s="11">
        <v>320</v>
      </c>
    </row>
    <row r="15" spans="1:9" ht="19.5" customHeight="1" x14ac:dyDescent="0.25">
      <c r="A15" s="2">
        <v>6</v>
      </c>
      <c r="B15" s="48" t="s">
        <v>124</v>
      </c>
      <c r="C15" s="49"/>
      <c r="D15" s="14"/>
      <c r="E15" s="47"/>
      <c r="F15" s="11">
        <v>320</v>
      </c>
    </row>
    <row r="16" spans="1:9" ht="19.5" customHeight="1" x14ac:dyDescent="0.25">
      <c r="A16" s="2">
        <v>7</v>
      </c>
      <c r="B16" s="48" t="s">
        <v>125</v>
      </c>
      <c r="C16" s="49"/>
      <c r="D16" s="14"/>
      <c r="E16" s="47"/>
      <c r="F16" s="11">
        <v>320</v>
      </c>
    </row>
    <row r="17" spans="1:6" ht="19.5" customHeight="1" x14ac:dyDescent="0.25">
      <c r="A17" s="2">
        <v>8</v>
      </c>
      <c r="B17" s="48" t="s">
        <v>126</v>
      </c>
      <c r="C17" s="49"/>
      <c r="D17" s="14"/>
      <c r="E17" s="47"/>
      <c r="F17" s="11">
        <v>320</v>
      </c>
    </row>
    <row r="18" spans="1:6" ht="19.5" customHeight="1" x14ac:dyDescent="0.25">
      <c r="A18" s="2">
        <v>9</v>
      </c>
      <c r="B18" s="48" t="s">
        <v>127</v>
      </c>
      <c r="C18" s="49"/>
      <c r="D18" s="14"/>
      <c r="E18" s="47"/>
      <c r="F18" s="11">
        <v>80</v>
      </c>
    </row>
    <row r="19" spans="1:6" ht="19.5" customHeight="1" x14ac:dyDescent="0.25">
      <c r="A19" s="2">
        <v>10</v>
      </c>
      <c r="B19" s="25" t="s">
        <v>128</v>
      </c>
      <c r="C19" s="49"/>
      <c r="D19" s="14"/>
      <c r="E19" s="47"/>
      <c r="F19" s="11">
        <v>400</v>
      </c>
    </row>
    <row r="20" spans="1:6" ht="19.5" customHeight="1" x14ac:dyDescent="0.25">
      <c r="A20" s="2">
        <v>11</v>
      </c>
      <c r="B20" s="48" t="s">
        <v>130</v>
      </c>
      <c r="C20" s="49"/>
      <c r="D20" s="14"/>
      <c r="E20" s="47"/>
      <c r="F20" s="11">
        <v>120</v>
      </c>
    </row>
    <row r="21" spans="1:6" ht="19.5" customHeight="1" x14ac:dyDescent="0.25">
      <c r="A21" s="2">
        <v>12</v>
      </c>
      <c r="B21" s="48" t="s">
        <v>131</v>
      </c>
      <c r="C21" s="49"/>
      <c r="D21" s="14"/>
      <c r="E21" s="47"/>
      <c r="F21" s="11">
        <v>120</v>
      </c>
    </row>
    <row r="22" spans="1:6" ht="19.5" customHeight="1" x14ac:dyDescent="0.25">
      <c r="A22" s="2">
        <v>13</v>
      </c>
      <c r="B22" s="48" t="s">
        <v>132</v>
      </c>
      <c r="C22" s="49"/>
      <c r="D22" s="14"/>
      <c r="E22" s="47"/>
      <c r="F22" s="11">
        <v>120</v>
      </c>
    </row>
    <row r="23" spans="1:6" ht="19.5" customHeight="1" x14ac:dyDescent="0.25">
      <c r="A23" s="2">
        <v>14</v>
      </c>
      <c r="B23" s="48" t="s">
        <v>133</v>
      </c>
      <c r="C23" s="49"/>
      <c r="D23" s="14"/>
      <c r="E23" s="47"/>
      <c r="F23" s="11">
        <v>120</v>
      </c>
    </row>
    <row r="24" spans="1:6" ht="19.5" customHeight="1" x14ac:dyDescent="0.25">
      <c r="A24" s="2">
        <v>15</v>
      </c>
      <c r="B24" s="48" t="s">
        <v>134</v>
      </c>
      <c r="C24" s="49"/>
      <c r="D24" s="14"/>
      <c r="E24" s="47"/>
      <c r="F24" s="11">
        <v>120</v>
      </c>
    </row>
    <row r="25" spans="1:6" ht="19.5" customHeight="1" x14ac:dyDescent="0.25">
      <c r="A25" s="2">
        <v>16</v>
      </c>
      <c r="B25" s="48" t="s">
        <v>135</v>
      </c>
      <c r="C25" s="49"/>
      <c r="D25" s="14"/>
      <c r="E25" s="47"/>
      <c r="F25" s="11">
        <v>685</v>
      </c>
    </row>
    <row r="26" spans="1:6" ht="19.5" customHeight="1" x14ac:dyDescent="0.25">
      <c r="A26" s="2">
        <v>17</v>
      </c>
      <c r="B26" s="25" t="s">
        <v>138</v>
      </c>
      <c r="C26" s="49"/>
      <c r="D26" s="14"/>
      <c r="E26" s="47"/>
      <c r="F26" s="11">
        <v>290</v>
      </c>
    </row>
    <row r="27" spans="1:6" ht="19.5" customHeight="1" x14ac:dyDescent="0.25">
      <c r="A27" s="2">
        <v>18</v>
      </c>
      <c r="B27" s="48" t="s">
        <v>136</v>
      </c>
      <c r="C27" s="49"/>
      <c r="D27" s="14"/>
      <c r="E27" s="47"/>
      <c r="F27" s="11">
        <v>80</v>
      </c>
    </row>
    <row r="28" spans="1:6" ht="19.5" customHeight="1" x14ac:dyDescent="0.25">
      <c r="A28" s="2"/>
      <c r="B28" s="48"/>
      <c r="C28" s="49"/>
      <c r="D28" s="14"/>
      <c r="E28" s="47"/>
      <c r="F28" s="11"/>
    </row>
    <row r="29" spans="1:6" ht="19.5" customHeight="1" x14ac:dyDescent="0.25">
      <c r="A29" s="2"/>
      <c r="B29" s="48"/>
      <c r="C29" s="49"/>
      <c r="D29" s="14"/>
      <c r="E29" s="47"/>
      <c r="F29" s="11"/>
    </row>
    <row r="30" spans="1:6" ht="19.5" customHeight="1" x14ac:dyDescent="0.25">
      <c r="A30" s="42"/>
      <c r="B30" s="43"/>
      <c r="C30" s="43"/>
      <c r="D30" s="42"/>
      <c r="E30" s="44"/>
      <c r="F30" s="45"/>
    </row>
    <row r="31" spans="1:6" ht="21.75" customHeight="1" x14ac:dyDescent="0.25">
      <c r="D31" s="94" t="s">
        <v>9</v>
      </c>
      <c r="E31" s="4" t="s">
        <v>5</v>
      </c>
      <c r="F31" s="12">
        <f>SUM(F10:F29)</f>
        <v>7289</v>
      </c>
    </row>
    <row r="32" spans="1:6" ht="21.75" customHeight="1" x14ac:dyDescent="0.25">
      <c r="D32" s="94"/>
      <c r="E32" s="4" t="s">
        <v>6</v>
      </c>
      <c r="F32" s="13">
        <v>10000</v>
      </c>
    </row>
    <row r="33" spans="1:6" ht="24" customHeight="1" x14ac:dyDescent="0.25">
      <c r="D33" s="94"/>
      <c r="E33" s="4" t="s">
        <v>7</v>
      </c>
      <c r="F33" s="13">
        <f>F32-F31</f>
        <v>2711</v>
      </c>
    </row>
    <row r="34" spans="1:6" ht="20.25" customHeight="1" x14ac:dyDescent="0.25">
      <c r="D34" s="94"/>
      <c r="E34" s="20" t="s">
        <v>8</v>
      </c>
      <c r="F34" s="17">
        <f>F32-F33</f>
        <v>7289</v>
      </c>
    </row>
    <row r="35" spans="1:6" ht="22.5" customHeight="1" x14ac:dyDescent="0.25">
      <c r="D35" s="1"/>
      <c r="F35" s="18" t="s">
        <v>137</v>
      </c>
    </row>
    <row r="36" spans="1:6" ht="8.25" customHeight="1" x14ac:dyDescent="0.25"/>
    <row r="37" spans="1:6" s="22" customFormat="1" ht="23.25" customHeight="1" x14ac:dyDescent="0.2">
      <c r="A37" s="22" t="s">
        <v>11</v>
      </c>
      <c r="D37" s="95" t="s">
        <v>14</v>
      </c>
      <c r="E37" s="95"/>
      <c r="F37" s="95"/>
    </row>
    <row r="38" spans="1:6" s="22" customFormat="1" ht="23.25" customHeight="1" x14ac:dyDescent="0.2">
      <c r="A38" s="22" t="s">
        <v>13</v>
      </c>
      <c r="D38" s="95" t="s">
        <v>15</v>
      </c>
      <c r="E38" s="95"/>
      <c r="F38" s="95"/>
    </row>
    <row r="39" spans="1:6" s="22" customFormat="1" ht="23.25" customHeight="1" x14ac:dyDescent="0.2">
      <c r="A39" s="22" t="s">
        <v>12</v>
      </c>
      <c r="D39" s="95" t="s">
        <v>16</v>
      </c>
      <c r="E39" s="95"/>
      <c r="F39" s="95"/>
    </row>
    <row r="40" spans="1:6" ht="24" customHeight="1" x14ac:dyDescent="0.25"/>
    <row r="41" spans="1:6" ht="24" customHeight="1" x14ac:dyDescent="0.25"/>
    <row r="42" spans="1:6" ht="24" customHeight="1" x14ac:dyDescent="0.25"/>
    <row r="43" spans="1:6" ht="24" customHeight="1" x14ac:dyDescent="0.25"/>
  </sheetData>
  <mergeCells count="12">
    <mergeCell ref="D39:F39"/>
    <mergeCell ref="A2:F2"/>
    <mergeCell ref="A3:F3"/>
    <mergeCell ref="A4:F4"/>
    <mergeCell ref="A5:E5"/>
    <mergeCell ref="A6:F6"/>
    <mergeCell ref="B9:E9"/>
    <mergeCell ref="B11:E11"/>
    <mergeCell ref="B12:E12"/>
    <mergeCell ref="D31:D34"/>
    <mergeCell ref="D37:F37"/>
    <mergeCell ref="D38:F38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6" zoomScaleNormal="100" workbookViewId="0">
      <selection activeCell="E17" sqref="E17"/>
    </sheetView>
  </sheetViews>
  <sheetFormatPr defaultRowHeight="15" x14ac:dyDescent="0.25"/>
  <cols>
    <col min="1" max="1" width="5.42578125" customWidth="1"/>
    <col min="2" max="2" width="10.28515625" customWidth="1"/>
    <col min="3" max="3" width="8" customWidth="1"/>
    <col min="4" max="4" width="13.5703125" customWidth="1"/>
    <col min="5" max="5" width="42.140625" customWidth="1"/>
    <col min="6" max="6" width="12.42578125" customWidth="1"/>
  </cols>
  <sheetData>
    <row r="1" spans="1:9" ht="13.5" customHeight="1" x14ac:dyDescent="0.25">
      <c r="F1" s="6" t="s">
        <v>139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160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159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4.25" customHeight="1" x14ac:dyDescent="0.25">
      <c r="A7" s="16" t="s">
        <v>10</v>
      </c>
      <c r="B7" s="50"/>
      <c r="C7" s="50"/>
      <c r="D7" s="50"/>
      <c r="E7" s="50"/>
      <c r="F7" s="50"/>
    </row>
    <row r="8" spans="1:9" ht="12" customHeight="1" x14ac:dyDescent="0.25">
      <c r="A8" s="50" t="s">
        <v>1</v>
      </c>
      <c r="B8" t="s">
        <v>140</v>
      </c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8" customHeight="1" x14ac:dyDescent="0.25">
      <c r="A10" s="2">
        <v>1</v>
      </c>
      <c r="B10" s="52" t="s">
        <v>141</v>
      </c>
      <c r="C10" s="53"/>
      <c r="D10" s="14"/>
      <c r="E10" s="51"/>
      <c r="F10" s="11">
        <v>200</v>
      </c>
    </row>
    <row r="11" spans="1:9" ht="18" customHeight="1" x14ac:dyDescent="0.25">
      <c r="A11" s="2">
        <v>2</v>
      </c>
      <c r="B11" s="52" t="s">
        <v>142</v>
      </c>
      <c r="C11" s="53"/>
      <c r="D11" s="14"/>
      <c r="E11" s="51"/>
      <c r="F11" s="11">
        <v>180</v>
      </c>
    </row>
    <row r="12" spans="1:9" ht="18" customHeight="1" x14ac:dyDescent="0.25">
      <c r="A12" s="2">
        <v>3</v>
      </c>
      <c r="B12" s="52" t="s">
        <v>143</v>
      </c>
      <c r="C12" s="53"/>
      <c r="D12" s="14"/>
      <c r="E12" s="51"/>
      <c r="F12" s="11">
        <v>140</v>
      </c>
    </row>
    <row r="13" spans="1:9" ht="18" customHeight="1" x14ac:dyDescent="0.25">
      <c r="A13" s="2">
        <v>4</v>
      </c>
      <c r="B13" s="52" t="s">
        <v>157</v>
      </c>
      <c r="C13" s="53"/>
      <c r="D13" s="14"/>
      <c r="E13" s="51"/>
      <c r="F13" s="11">
        <v>540</v>
      </c>
    </row>
    <row r="14" spans="1:9" ht="18" customHeight="1" x14ac:dyDescent="0.25">
      <c r="A14" s="2">
        <v>5</v>
      </c>
      <c r="B14" s="52" t="s">
        <v>144</v>
      </c>
      <c r="C14" s="53"/>
      <c r="D14" s="14"/>
      <c r="E14" s="51"/>
      <c r="F14" s="11">
        <v>140</v>
      </c>
    </row>
    <row r="15" spans="1:9" ht="18" customHeight="1" x14ac:dyDescent="0.25">
      <c r="A15" s="2">
        <v>6</v>
      </c>
      <c r="B15" s="52" t="s">
        <v>145</v>
      </c>
      <c r="C15" s="53"/>
      <c r="D15" s="14"/>
      <c r="E15" s="51"/>
      <c r="F15" s="11">
        <v>140</v>
      </c>
    </row>
    <row r="16" spans="1:9" ht="18" customHeight="1" x14ac:dyDescent="0.25">
      <c r="A16" s="2">
        <v>7</v>
      </c>
      <c r="B16" s="52" t="s">
        <v>145</v>
      </c>
      <c r="C16" s="53"/>
      <c r="D16" s="14"/>
      <c r="E16" s="51"/>
      <c r="F16" s="11">
        <v>140</v>
      </c>
    </row>
    <row r="17" spans="1:6" ht="18" customHeight="1" x14ac:dyDescent="0.25">
      <c r="A17" s="2">
        <v>8</v>
      </c>
      <c r="B17" s="52" t="s">
        <v>145</v>
      </c>
      <c r="C17" s="53"/>
      <c r="D17" s="14"/>
      <c r="E17" s="51"/>
      <c r="F17" s="11">
        <v>140</v>
      </c>
    </row>
    <row r="18" spans="1:6" ht="18" customHeight="1" x14ac:dyDescent="0.25">
      <c r="A18" s="2">
        <v>9</v>
      </c>
      <c r="B18" s="52" t="s">
        <v>145</v>
      </c>
      <c r="C18" s="53"/>
      <c r="D18" s="14"/>
      <c r="E18" s="51"/>
      <c r="F18" s="11">
        <v>140</v>
      </c>
    </row>
    <row r="19" spans="1:6" ht="18" customHeight="1" x14ac:dyDescent="0.25">
      <c r="A19" s="2">
        <v>10</v>
      </c>
      <c r="B19" s="52" t="s">
        <v>146</v>
      </c>
      <c r="C19" s="53"/>
      <c r="D19" s="14"/>
      <c r="E19" s="51"/>
      <c r="F19" s="11">
        <v>140</v>
      </c>
    </row>
    <row r="20" spans="1:6" ht="18" customHeight="1" x14ac:dyDescent="0.25">
      <c r="A20" s="2">
        <v>11</v>
      </c>
      <c r="B20" s="52" t="s">
        <v>147</v>
      </c>
      <c r="C20" s="53"/>
      <c r="D20" s="14"/>
      <c r="E20" s="51"/>
      <c r="F20" s="11">
        <v>140</v>
      </c>
    </row>
    <row r="21" spans="1:6" ht="18" customHeight="1" x14ac:dyDescent="0.25">
      <c r="A21" s="2">
        <v>12</v>
      </c>
      <c r="B21" s="52" t="s">
        <v>148</v>
      </c>
      <c r="C21" s="53"/>
      <c r="D21" s="14"/>
      <c r="E21" s="51"/>
      <c r="F21" s="11">
        <v>86</v>
      </c>
    </row>
    <row r="22" spans="1:6" ht="18" customHeight="1" x14ac:dyDescent="0.25">
      <c r="A22" s="2">
        <v>13</v>
      </c>
      <c r="B22" s="52" t="s">
        <v>149</v>
      </c>
      <c r="C22" s="53"/>
      <c r="D22" s="14"/>
      <c r="E22" s="51"/>
      <c r="F22" s="11">
        <v>86</v>
      </c>
    </row>
    <row r="23" spans="1:6" ht="18" customHeight="1" x14ac:dyDescent="0.25">
      <c r="A23" s="2">
        <v>14</v>
      </c>
      <c r="B23" s="52" t="s">
        <v>156</v>
      </c>
      <c r="C23" s="53"/>
      <c r="D23" s="14"/>
      <c r="E23" s="51"/>
      <c r="F23" s="11">
        <v>5566.14</v>
      </c>
    </row>
    <row r="24" spans="1:6" ht="18" customHeight="1" x14ac:dyDescent="0.25">
      <c r="A24" s="2">
        <v>15</v>
      </c>
      <c r="B24" s="52" t="s">
        <v>150</v>
      </c>
      <c r="C24" s="53"/>
      <c r="D24" s="14"/>
      <c r="E24" s="51"/>
      <c r="F24" s="11">
        <v>320</v>
      </c>
    </row>
    <row r="25" spans="1:6" ht="18" customHeight="1" x14ac:dyDescent="0.25">
      <c r="A25" s="2">
        <v>16</v>
      </c>
      <c r="B25" s="52" t="s">
        <v>151</v>
      </c>
      <c r="C25" s="53"/>
      <c r="D25" s="14"/>
      <c r="E25" s="51"/>
      <c r="F25" s="11">
        <v>320</v>
      </c>
    </row>
    <row r="26" spans="1:6" ht="18" customHeight="1" x14ac:dyDescent="0.25">
      <c r="A26" s="2">
        <v>17</v>
      </c>
      <c r="B26" s="52" t="s">
        <v>152</v>
      </c>
      <c r="C26" s="53"/>
      <c r="D26" s="14"/>
      <c r="E26" s="51"/>
      <c r="F26" s="11">
        <v>320</v>
      </c>
    </row>
    <row r="27" spans="1:6" ht="18" customHeight="1" x14ac:dyDescent="0.25">
      <c r="A27" s="2">
        <v>18</v>
      </c>
      <c r="B27" s="25" t="s">
        <v>153</v>
      </c>
      <c r="C27" s="53"/>
      <c r="D27" s="14"/>
      <c r="E27" s="51"/>
      <c r="F27" s="11">
        <v>70</v>
      </c>
    </row>
    <row r="28" spans="1:6" ht="18" customHeight="1" x14ac:dyDescent="0.25">
      <c r="A28" s="2">
        <v>19</v>
      </c>
      <c r="B28" s="52" t="s">
        <v>154</v>
      </c>
      <c r="C28" s="53"/>
      <c r="D28" s="14"/>
      <c r="E28" s="51"/>
      <c r="F28" s="11">
        <v>200</v>
      </c>
    </row>
    <row r="29" spans="1:6" ht="18" customHeight="1" x14ac:dyDescent="0.25">
      <c r="A29" s="2">
        <v>20</v>
      </c>
      <c r="B29" s="25" t="s">
        <v>155</v>
      </c>
      <c r="C29" s="53"/>
      <c r="D29" s="14"/>
      <c r="E29" s="51"/>
      <c r="F29" s="11">
        <v>365</v>
      </c>
    </row>
    <row r="30" spans="1:6" ht="18" customHeight="1" x14ac:dyDescent="0.25">
      <c r="A30" s="2">
        <v>21</v>
      </c>
      <c r="B30" s="52" t="s">
        <v>158</v>
      </c>
      <c r="C30" s="53"/>
      <c r="D30" s="14"/>
      <c r="E30" s="51"/>
      <c r="F30" s="11">
        <v>30</v>
      </c>
    </row>
    <row r="31" spans="1:6" ht="18" customHeight="1" x14ac:dyDescent="0.25">
      <c r="A31" s="2">
        <v>22</v>
      </c>
      <c r="B31" s="55" t="s">
        <v>161</v>
      </c>
      <c r="C31" s="56"/>
      <c r="D31" s="14"/>
      <c r="E31" s="54"/>
      <c r="F31" s="11">
        <v>240</v>
      </c>
    </row>
    <row r="32" spans="1:6" ht="18" customHeight="1" x14ac:dyDescent="0.25">
      <c r="A32" s="2">
        <v>23</v>
      </c>
      <c r="B32" s="55" t="s">
        <v>162</v>
      </c>
      <c r="C32" s="56"/>
      <c r="D32" s="14"/>
      <c r="E32" s="54"/>
      <c r="F32" s="11">
        <v>240</v>
      </c>
    </row>
    <row r="33" spans="1:6" ht="18" customHeight="1" x14ac:dyDescent="0.25">
      <c r="A33" s="2">
        <v>24</v>
      </c>
      <c r="B33" s="55" t="s">
        <v>163</v>
      </c>
      <c r="C33" s="56"/>
      <c r="D33" s="14"/>
      <c r="E33" s="54"/>
      <c r="F33" s="11">
        <v>172</v>
      </c>
    </row>
    <row r="34" spans="1:6" ht="14.25" customHeight="1" x14ac:dyDescent="0.25">
      <c r="A34" s="2"/>
      <c r="B34" s="52"/>
      <c r="C34" s="53"/>
      <c r="D34" s="14"/>
      <c r="E34" s="51"/>
      <c r="F34" s="11"/>
    </row>
    <row r="35" spans="1:6" ht="12.75" customHeight="1" x14ac:dyDescent="0.25">
      <c r="A35" s="42"/>
      <c r="B35" s="43"/>
      <c r="C35" s="43"/>
      <c r="D35" s="42"/>
      <c r="E35" s="44"/>
      <c r="F35" s="45"/>
    </row>
    <row r="36" spans="1:6" ht="21.75" customHeight="1" x14ac:dyDescent="0.25">
      <c r="D36" s="94" t="s">
        <v>9</v>
      </c>
      <c r="E36" s="4" t="s">
        <v>5</v>
      </c>
      <c r="F36" s="12">
        <f>SUM(F10:F34)</f>
        <v>10055.14</v>
      </c>
    </row>
    <row r="37" spans="1:6" ht="21.75" customHeight="1" x14ac:dyDescent="0.25">
      <c r="D37" s="94"/>
      <c r="E37" s="4" t="s">
        <v>6</v>
      </c>
      <c r="F37" s="13">
        <v>10000</v>
      </c>
    </row>
    <row r="38" spans="1:6" ht="24" customHeight="1" x14ac:dyDescent="0.25">
      <c r="D38" s="94"/>
      <c r="E38" s="4" t="s">
        <v>7</v>
      </c>
      <c r="F38" s="13">
        <f>F37-F36</f>
        <v>-55.139999999999418</v>
      </c>
    </row>
    <row r="39" spans="1:6" ht="20.25" customHeight="1" x14ac:dyDescent="0.25">
      <c r="D39" s="94"/>
      <c r="E39" s="20" t="s">
        <v>8</v>
      </c>
      <c r="F39" s="17">
        <f>F37-F38</f>
        <v>10055.14</v>
      </c>
    </row>
    <row r="40" spans="1:6" ht="22.5" customHeight="1" x14ac:dyDescent="0.25">
      <c r="D40" s="1"/>
      <c r="F40" s="18" t="s">
        <v>164</v>
      </c>
    </row>
    <row r="41" spans="1:6" ht="8.25" customHeight="1" x14ac:dyDescent="0.25"/>
    <row r="42" spans="1:6" s="22" customFormat="1" ht="23.25" customHeight="1" x14ac:dyDescent="0.2">
      <c r="A42" s="22" t="s">
        <v>11</v>
      </c>
      <c r="D42" s="95" t="s">
        <v>14</v>
      </c>
      <c r="E42" s="95"/>
      <c r="F42" s="95"/>
    </row>
    <row r="43" spans="1:6" s="22" customFormat="1" ht="23.25" customHeight="1" x14ac:dyDescent="0.2">
      <c r="A43" s="22" t="s">
        <v>13</v>
      </c>
      <c r="D43" s="95" t="s">
        <v>15</v>
      </c>
      <c r="E43" s="95"/>
      <c r="F43" s="95"/>
    </row>
    <row r="44" spans="1:6" s="22" customFormat="1" ht="23.25" customHeight="1" x14ac:dyDescent="0.2">
      <c r="A44" s="22" t="s">
        <v>12</v>
      </c>
      <c r="D44" s="95" t="s">
        <v>16</v>
      </c>
      <c r="E44" s="95"/>
      <c r="F44" s="95"/>
    </row>
    <row r="45" spans="1:6" ht="24" customHeight="1" x14ac:dyDescent="0.25"/>
    <row r="46" spans="1:6" ht="24" customHeight="1" x14ac:dyDescent="0.25"/>
    <row r="47" spans="1:6" ht="24" customHeight="1" x14ac:dyDescent="0.25"/>
    <row r="48" spans="1:6" ht="24" customHeight="1" x14ac:dyDescent="0.25"/>
  </sheetData>
  <mergeCells count="10">
    <mergeCell ref="D36:D39"/>
    <mergeCell ref="D42:F42"/>
    <mergeCell ref="D43:F43"/>
    <mergeCell ref="D44:F44"/>
    <mergeCell ref="A2:F2"/>
    <mergeCell ref="A3:F3"/>
    <mergeCell ref="A4:F4"/>
    <mergeCell ref="A5:E5"/>
    <mergeCell ref="A6:F6"/>
    <mergeCell ref="B9:E9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6" zoomScaleNormal="100" workbookViewId="0">
      <selection activeCell="B37" sqref="B37"/>
    </sheetView>
  </sheetViews>
  <sheetFormatPr defaultRowHeight="15" x14ac:dyDescent="0.25"/>
  <cols>
    <col min="1" max="1" width="5.42578125" customWidth="1"/>
    <col min="2" max="2" width="10.28515625" customWidth="1"/>
    <col min="3" max="3" width="8" customWidth="1"/>
    <col min="4" max="4" width="13.5703125" customWidth="1"/>
    <col min="5" max="5" width="43.7109375" customWidth="1"/>
    <col min="6" max="6" width="12.42578125" customWidth="1"/>
  </cols>
  <sheetData>
    <row r="1" spans="1:9" ht="13.5" customHeight="1" x14ac:dyDescent="0.25">
      <c r="F1" s="6" t="s">
        <v>165</v>
      </c>
    </row>
    <row r="2" spans="1:9" ht="14.25" customHeight="1" x14ac:dyDescent="0.25">
      <c r="A2" s="96" t="s">
        <v>51</v>
      </c>
      <c r="B2" s="96"/>
      <c r="C2" s="96"/>
      <c r="D2" s="96"/>
      <c r="E2" s="96"/>
      <c r="F2" s="96"/>
      <c r="G2" s="7"/>
      <c r="H2" s="7"/>
      <c r="I2" s="7"/>
    </row>
    <row r="3" spans="1:9" ht="14.25" customHeight="1" x14ac:dyDescent="0.3">
      <c r="A3" s="97" t="s">
        <v>160</v>
      </c>
      <c r="B3" s="97"/>
      <c r="C3" s="97"/>
      <c r="D3" s="97"/>
      <c r="E3" s="97"/>
      <c r="F3" s="97"/>
      <c r="G3" s="8"/>
      <c r="H3" s="8"/>
      <c r="I3" s="8"/>
    </row>
    <row r="4" spans="1:9" ht="15.75" customHeight="1" x14ac:dyDescent="0.3">
      <c r="A4" s="98" t="s">
        <v>159</v>
      </c>
      <c r="B4" s="98"/>
      <c r="C4" s="98"/>
      <c r="D4" s="98"/>
      <c r="E4" s="98"/>
      <c r="F4" s="98"/>
      <c r="G4" s="9"/>
      <c r="H4" s="9"/>
      <c r="I4" s="9"/>
    </row>
    <row r="5" spans="1:9" ht="3" customHeight="1" x14ac:dyDescent="0.25">
      <c r="A5" s="99"/>
      <c r="B5" s="99"/>
      <c r="C5" s="99"/>
      <c r="D5" s="99"/>
      <c r="E5" s="99"/>
    </row>
    <row r="6" spans="1:9" ht="12.75" customHeight="1" x14ac:dyDescent="0.25">
      <c r="A6" s="100" t="s">
        <v>53</v>
      </c>
      <c r="B6" s="100"/>
      <c r="C6" s="100"/>
      <c r="D6" s="100"/>
      <c r="E6" s="100"/>
      <c r="F6" s="100"/>
    </row>
    <row r="7" spans="1:9" ht="14.25" customHeight="1" x14ac:dyDescent="0.25">
      <c r="A7" s="16" t="s">
        <v>166</v>
      </c>
      <c r="B7" s="57"/>
      <c r="C7" s="57"/>
      <c r="D7" s="57"/>
      <c r="E7" s="57"/>
      <c r="F7" s="57"/>
    </row>
    <row r="8" spans="1:9" ht="15" customHeight="1" x14ac:dyDescent="0.25">
      <c r="A8" s="57" t="s">
        <v>1</v>
      </c>
      <c r="B8" t="s">
        <v>197</v>
      </c>
      <c r="F8" t="s">
        <v>208</v>
      </c>
    </row>
    <row r="9" spans="1:9" ht="14.25" customHeight="1" x14ac:dyDescent="0.25">
      <c r="A9" s="3" t="s">
        <v>2</v>
      </c>
      <c r="B9" s="101" t="s">
        <v>3</v>
      </c>
      <c r="C9" s="102"/>
      <c r="D9" s="102"/>
      <c r="E9" s="103"/>
      <c r="F9" s="21" t="s">
        <v>4</v>
      </c>
    </row>
    <row r="10" spans="1:9" ht="14.25" customHeight="1" x14ac:dyDescent="0.25">
      <c r="A10" s="2">
        <v>1</v>
      </c>
      <c r="B10" s="107" t="s">
        <v>167</v>
      </c>
      <c r="C10" s="108"/>
      <c r="D10" s="108"/>
      <c r="E10" s="109"/>
      <c r="F10" s="11">
        <v>888</v>
      </c>
    </row>
    <row r="11" spans="1:9" ht="14.25" customHeight="1" x14ac:dyDescent="0.25">
      <c r="A11" s="2">
        <v>2</v>
      </c>
      <c r="B11" s="107" t="s">
        <v>167</v>
      </c>
      <c r="C11" s="108"/>
      <c r="D11" s="108"/>
      <c r="E11" s="109"/>
      <c r="F11" s="11">
        <v>888</v>
      </c>
    </row>
    <row r="12" spans="1:9" ht="14.25" customHeight="1" x14ac:dyDescent="0.25">
      <c r="A12" s="2">
        <v>3</v>
      </c>
      <c r="B12" s="107" t="s">
        <v>174</v>
      </c>
      <c r="C12" s="108"/>
      <c r="D12" s="108"/>
      <c r="E12" s="109"/>
      <c r="F12" s="11">
        <v>235</v>
      </c>
    </row>
    <row r="13" spans="1:9" ht="14.25" customHeight="1" x14ac:dyDescent="0.25">
      <c r="A13" s="2">
        <v>4</v>
      </c>
      <c r="B13" s="107" t="s">
        <v>168</v>
      </c>
      <c r="C13" s="108"/>
      <c r="D13" s="108"/>
      <c r="E13" s="109"/>
      <c r="F13" s="11">
        <v>888</v>
      </c>
    </row>
    <row r="14" spans="1:9" ht="14.25" customHeight="1" x14ac:dyDescent="0.25">
      <c r="A14" s="2">
        <v>5</v>
      </c>
      <c r="B14" s="107" t="s">
        <v>168</v>
      </c>
      <c r="C14" s="108"/>
      <c r="D14" s="108"/>
      <c r="E14" s="109"/>
      <c r="F14" s="11">
        <v>888</v>
      </c>
    </row>
    <row r="15" spans="1:9" ht="14.25" customHeight="1" x14ac:dyDescent="0.25">
      <c r="A15" s="2">
        <v>6</v>
      </c>
      <c r="B15" s="107" t="s">
        <v>173</v>
      </c>
      <c r="C15" s="108"/>
      <c r="D15" s="108"/>
      <c r="E15" s="109"/>
      <c r="F15" s="11">
        <v>80</v>
      </c>
    </row>
    <row r="16" spans="1:9" ht="14.25" customHeight="1" x14ac:dyDescent="0.25">
      <c r="A16" s="2">
        <v>7</v>
      </c>
      <c r="B16" s="107" t="s">
        <v>169</v>
      </c>
      <c r="C16" s="108"/>
      <c r="D16" s="108"/>
      <c r="E16" s="109"/>
      <c r="F16" s="11">
        <v>888</v>
      </c>
    </row>
    <row r="17" spans="1:6" ht="14.25" customHeight="1" x14ac:dyDescent="0.25">
      <c r="A17" s="2">
        <v>8</v>
      </c>
      <c r="B17" s="107" t="s">
        <v>169</v>
      </c>
      <c r="C17" s="108"/>
      <c r="D17" s="108"/>
      <c r="E17" s="109"/>
      <c r="F17" s="11">
        <v>888</v>
      </c>
    </row>
    <row r="18" spans="1:6" ht="14.25" customHeight="1" x14ac:dyDescent="0.25">
      <c r="A18" s="2">
        <v>9</v>
      </c>
      <c r="B18" s="107" t="s">
        <v>172</v>
      </c>
      <c r="C18" s="108"/>
      <c r="D18" s="108"/>
      <c r="E18" s="109"/>
      <c r="F18" s="11">
        <v>235</v>
      </c>
    </row>
    <row r="19" spans="1:6" ht="14.25" customHeight="1" x14ac:dyDescent="0.25">
      <c r="A19" s="2">
        <v>10</v>
      </c>
      <c r="B19" s="107" t="s">
        <v>170</v>
      </c>
      <c r="C19" s="108"/>
      <c r="D19" s="108"/>
      <c r="E19" s="109"/>
      <c r="F19" s="11">
        <v>888</v>
      </c>
    </row>
    <row r="20" spans="1:6" ht="14.25" customHeight="1" x14ac:dyDescent="0.25">
      <c r="A20" s="2">
        <v>11</v>
      </c>
      <c r="B20" s="107" t="s">
        <v>170</v>
      </c>
      <c r="C20" s="108"/>
      <c r="D20" s="108"/>
      <c r="E20" s="109"/>
      <c r="F20" s="11">
        <v>888</v>
      </c>
    </row>
    <row r="21" spans="1:6" ht="14.25" customHeight="1" x14ac:dyDescent="0.25">
      <c r="A21" s="2">
        <v>12</v>
      </c>
      <c r="B21" s="107" t="s">
        <v>171</v>
      </c>
      <c r="C21" s="108"/>
      <c r="D21" s="108"/>
      <c r="E21" s="109"/>
      <c r="F21" s="11">
        <v>235</v>
      </c>
    </row>
    <row r="22" spans="1:6" ht="14.25" customHeight="1" x14ac:dyDescent="0.25">
      <c r="A22" s="2">
        <v>13</v>
      </c>
      <c r="B22" s="107" t="s">
        <v>175</v>
      </c>
      <c r="C22" s="108"/>
      <c r="D22" s="108"/>
      <c r="E22" s="109"/>
      <c r="F22" s="11">
        <v>100</v>
      </c>
    </row>
    <row r="23" spans="1:6" ht="14.25" customHeight="1" x14ac:dyDescent="0.25">
      <c r="A23" s="2">
        <v>14</v>
      </c>
      <c r="B23" s="107" t="s">
        <v>176</v>
      </c>
      <c r="C23" s="108"/>
      <c r="D23" s="108"/>
      <c r="E23" s="109"/>
      <c r="F23" s="11">
        <v>100</v>
      </c>
    </row>
    <row r="24" spans="1:6" ht="14.25" customHeight="1" x14ac:dyDescent="0.25">
      <c r="A24" s="2">
        <v>15</v>
      </c>
      <c r="B24" s="107" t="s">
        <v>177</v>
      </c>
      <c r="C24" s="108"/>
      <c r="D24" s="108"/>
      <c r="E24" s="109"/>
      <c r="F24" s="11">
        <v>100</v>
      </c>
    </row>
    <row r="25" spans="1:6" ht="14.25" customHeight="1" x14ac:dyDescent="0.25">
      <c r="A25" s="2">
        <v>16</v>
      </c>
      <c r="B25" s="107" t="s">
        <v>177</v>
      </c>
      <c r="C25" s="108"/>
      <c r="D25" s="108"/>
      <c r="E25" s="109"/>
      <c r="F25" s="11">
        <v>100</v>
      </c>
    </row>
    <row r="26" spans="1:6" ht="14.25" customHeight="1" x14ac:dyDescent="0.25">
      <c r="A26" s="2">
        <v>17</v>
      </c>
      <c r="B26" s="107" t="s">
        <v>178</v>
      </c>
      <c r="C26" s="108"/>
      <c r="D26" s="108"/>
      <c r="E26" s="109"/>
      <c r="F26" s="11">
        <v>100</v>
      </c>
    </row>
    <row r="27" spans="1:6" ht="14.25" customHeight="1" x14ac:dyDescent="0.25">
      <c r="A27" s="2">
        <v>18</v>
      </c>
      <c r="B27" s="107" t="s">
        <v>179</v>
      </c>
      <c r="C27" s="108"/>
      <c r="D27" s="108"/>
      <c r="E27" s="109"/>
      <c r="F27" s="11">
        <v>100</v>
      </c>
    </row>
    <row r="28" spans="1:6" ht="14.25" customHeight="1" x14ac:dyDescent="0.25">
      <c r="A28" s="2">
        <v>19</v>
      </c>
      <c r="B28" s="107" t="s">
        <v>180</v>
      </c>
      <c r="C28" s="108"/>
      <c r="D28" s="108"/>
      <c r="E28" s="109"/>
      <c r="F28" s="11">
        <v>86</v>
      </c>
    </row>
    <row r="29" spans="1:6" ht="14.25" customHeight="1" x14ac:dyDescent="0.25">
      <c r="A29" s="2">
        <v>20</v>
      </c>
      <c r="B29" s="107" t="s">
        <v>191</v>
      </c>
      <c r="C29" s="108"/>
      <c r="D29" s="108"/>
      <c r="E29" s="109"/>
      <c r="F29" s="11">
        <v>650</v>
      </c>
    </row>
    <row r="30" spans="1:6" ht="14.25" customHeight="1" x14ac:dyDescent="0.25">
      <c r="A30" s="2">
        <v>21</v>
      </c>
      <c r="B30" s="107" t="s">
        <v>192</v>
      </c>
      <c r="C30" s="108"/>
      <c r="D30" s="108"/>
      <c r="E30" s="109"/>
      <c r="F30" s="11">
        <v>120</v>
      </c>
    </row>
    <row r="31" spans="1:6" ht="14.25" customHeight="1" x14ac:dyDescent="0.25">
      <c r="A31" s="2">
        <v>22</v>
      </c>
      <c r="B31" s="107" t="s">
        <v>182</v>
      </c>
      <c r="C31" s="108"/>
      <c r="D31" s="108"/>
      <c r="E31" s="109"/>
      <c r="F31" s="11">
        <v>50</v>
      </c>
    </row>
    <row r="32" spans="1:6" ht="14.25" customHeight="1" x14ac:dyDescent="0.25">
      <c r="A32" s="2">
        <v>23</v>
      </c>
      <c r="B32" s="107" t="s">
        <v>183</v>
      </c>
      <c r="C32" s="108"/>
      <c r="D32" s="108"/>
      <c r="E32" s="109"/>
      <c r="F32" s="11">
        <v>370</v>
      </c>
    </row>
    <row r="33" spans="1:11" ht="14.25" customHeight="1" x14ac:dyDescent="0.25">
      <c r="A33" s="2">
        <v>24</v>
      </c>
      <c r="B33" s="107" t="s">
        <v>184</v>
      </c>
      <c r="C33" s="108"/>
      <c r="D33" s="108"/>
      <c r="E33" s="109"/>
      <c r="F33" s="11">
        <v>175</v>
      </c>
    </row>
    <row r="34" spans="1:11" ht="14.25" customHeight="1" x14ac:dyDescent="0.25">
      <c r="A34" s="2">
        <v>25</v>
      </c>
      <c r="B34" s="62" t="s">
        <v>185</v>
      </c>
      <c r="C34" s="63"/>
      <c r="D34" s="63"/>
      <c r="E34" s="64"/>
      <c r="F34" s="11">
        <v>200</v>
      </c>
      <c r="K34">
        <v>0</v>
      </c>
    </row>
    <row r="35" spans="1:11" ht="14.25" customHeight="1" x14ac:dyDescent="0.25">
      <c r="A35" s="2">
        <v>26</v>
      </c>
      <c r="B35" s="65" t="s">
        <v>186</v>
      </c>
      <c r="C35" s="66"/>
      <c r="D35" s="66"/>
      <c r="E35" s="67"/>
      <c r="F35" s="11">
        <v>50</v>
      </c>
    </row>
    <row r="36" spans="1:11" ht="14.25" customHeight="1" x14ac:dyDescent="0.25">
      <c r="A36" s="2">
        <v>27</v>
      </c>
      <c r="B36" s="65" t="s">
        <v>187</v>
      </c>
      <c r="C36" s="66"/>
      <c r="D36" s="66"/>
      <c r="E36" s="67"/>
      <c r="F36" s="11">
        <v>140</v>
      </c>
    </row>
    <row r="37" spans="1:11" ht="14.25" customHeight="1" x14ac:dyDescent="0.25">
      <c r="A37" s="2">
        <v>28</v>
      </c>
      <c r="B37" s="65" t="s">
        <v>188</v>
      </c>
      <c r="C37" s="66"/>
      <c r="D37" s="66"/>
      <c r="E37" s="67"/>
      <c r="F37" s="11">
        <v>320</v>
      </c>
    </row>
    <row r="38" spans="1:11" ht="14.25" customHeight="1" x14ac:dyDescent="0.25">
      <c r="A38" s="2">
        <v>29</v>
      </c>
      <c r="B38" s="65" t="s">
        <v>189</v>
      </c>
      <c r="C38" s="66"/>
      <c r="D38" s="66"/>
      <c r="E38" s="67"/>
      <c r="F38" s="11">
        <v>320</v>
      </c>
    </row>
    <row r="39" spans="1:11" ht="14.25" customHeight="1" x14ac:dyDescent="0.25">
      <c r="A39" s="2">
        <v>30</v>
      </c>
      <c r="B39" s="65" t="s">
        <v>190</v>
      </c>
      <c r="C39" s="66"/>
      <c r="D39" s="66"/>
      <c r="E39" s="67"/>
      <c r="F39" s="11">
        <v>320</v>
      </c>
    </row>
    <row r="40" spans="1:11" ht="14.25" customHeight="1" x14ac:dyDescent="0.25">
      <c r="A40" s="2">
        <v>31</v>
      </c>
      <c r="B40" s="58" t="s">
        <v>209</v>
      </c>
      <c r="C40" s="59"/>
      <c r="D40" s="60"/>
      <c r="E40" s="61"/>
      <c r="F40" s="11">
        <v>500</v>
      </c>
    </row>
    <row r="41" spans="1:11" ht="12.75" customHeight="1" x14ac:dyDescent="0.25">
      <c r="A41" s="42"/>
      <c r="B41" s="43"/>
      <c r="C41" s="43"/>
      <c r="D41" s="42"/>
      <c r="E41" s="44"/>
      <c r="F41" s="45"/>
    </row>
    <row r="42" spans="1:11" ht="21.75" customHeight="1" x14ac:dyDescent="0.25">
      <c r="D42" s="94" t="s">
        <v>9</v>
      </c>
      <c r="E42" s="4" t="s">
        <v>5</v>
      </c>
      <c r="F42" s="12">
        <f>SUM(F10:F40)</f>
        <v>11790</v>
      </c>
    </row>
    <row r="43" spans="1:11" ht="21.75" customHeight="1" x14ac:dyDescent="0.25">
      <c r="D43" s="94"/>
      <c r="E43" s="4" t="s">
        <v>6</v>
      </c>
      <c r="F43" s="13">
        <v>10000</v>
      </c>
    </row>
    <row r="44" spans="1:11" ht="24" customHeight="1" x14ac:dyDescent="0.25">
      <c r="D44" s="94"/>
      <c r="E44" s="4" t="s">
        <v>7</v>
      </c>
      <c r="F44" s="13">
        <f>F43-F42</f>
        <v>-1790</v>
      </c>
    </row>
    <row r="45" spans="1:11" ht="20.25" customHeight="1" x14ac:dyDescent="0.25">
      <c r="D45" s="94"/>
      <c r="E45" s="20" t="s">
        <v>8</v>
      </c>
      <c r="F45" s="17">
        <f>F43-F44</f>
        <v>11790</v>
      </c>
    </row>
    <row r="46" spans="1:11" ht="22.5" customHeight="1" x14ac:dyDescent="0.25">
      <c r="D46" s="1"/>
      <c r="F46" s="18" t="str">
        <f>BAHTTEXT(11790)</f>
        <v>หนึ่งหมื่นหนึ่งพันเจ็ดร้อยเก้าสิบบาทถ้วน</v>
      </c>
    </row>
    <row r="47" spans="1:11" ht="8.25" customHeight="1" x14ac:dyDescent="0.25"/>
    <row r="48" spans="1:11" s="22" customFormat="1" ht="23.25" customHeight="1" x14ac:dyDescent="0.2">
      <c r="A48" s="22" t="s">
        <v>11</v>
      </c>
      <c r="D48" s="95" t="s">
        <v>193</v>
      </c>
      <c r="E48" s="95"/>
      <c r="F48" s="95"/>
    </row>
    <row r="49" spans="1:6" s="22" customFormat="1" ht="23.25" customHeight="1" x14ac:dyDescent="0.2">
      <c r="A49" s="22" t="s">
        <v>181</v>
      </c>
      <c r="D49" s="95" t="s">
        <v>195</v>
      </c>
      <c r="E49" s="95"/>
      <c r="F49" s="95"/>
    </row>
    <row r="50" spans="1:6" s="22" customFormat="1" ht="23.25" customHeight="1" x14ac:dyDescent="0.2">
      <c r="A50" s="22" t="s">
        <v>12</v>
      </c>
      <c r="D50" s="95" t="s">
        <v>194</v>
      </c>
      <c r="E50" s="95"/>
      <c r="F50" s="95"/>
    </row>
    <row r="51" spans="1:6" ht="24" customHeight="1" x14ac:dyDescent="0.25"/>
    <row r="52" spans="1:6" ht="24" customHeight="1" x14ac:dyDescent="0.25"/>
    <row r="53" spans="1:6" ht="24" customHeight="1" x14ac:dyDescent="0.25"/>
    <row r="54" spans="1:6" ht="24" customHeight="1" x14ac:dyDescent="0.25"/>
  </sheetData>
  <mergeCells count="34">
    <mergeCell ref="B19:E19"/>
    <mergeCell ref="B20:E20"/>
    <mergeCell ref="B21:E21"/>
    <mergeCell ref="B22:E22"/>
    <mergeCell ref="B23:E23"/>
    <mergeCell ref="B24:E24"/>
    <mergeCell ref="D42:D45"/>
    <mergeCell ref="D48:F48"/>
    <mergeCell ref="D49:F49"/>
    <mergeCell ref="D50:F50"/>
    <mergeCell ref="B31:E31"/>
    <mergeCell ref="B32:E32"/>
    <mergeCell ref="B33:E33"/>
    <mergeCell ref="B25:E25"/>
    <mergeCell ref="B26:E26"/>
    <mergeCell ref="B27:E27"/>
    <mergeCell ref="B28:E28"/>
    <mergeCell ref="B29:E29"/>
    <mergeCell ref="B30:E30"/>
    <mergeCell ref="B17:E17"/>
    <mergeCell ref="B18:E18"/>
    <mergeCell ref="A2:F2"/>
    <mergeCell ref="A3:F3"/>
    <mergeCell ref="A4:F4"/>
    <mergeCell ref="A5:E5"/>
    <mergeCell ref="A6:F6"/>
    <mergeCell ref="B9:E9"/>
    <mergeCell ref="B10:E10"/>
    <mergeCell ref="B11:E11"/>
    <mergeCell ref="B16:E16"/>
    <mergeCell ref="B12:E12"/>
    <mergeCell ref="B13:E13"/>
    <mergeCell ref="B14:E14"/>
    <mergeCell ref="B15:E15"/>
  </mergeCells>
  <printOptions horizontalCentered="1"/>
  <pageMargins left="0" right="0" top="0.55118110236220474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A001</vt:lpstr>
      <vt:lpstr>A002</vt:lpstr>
      <vt:lpstr>A003</vt:lpstr>
      <vt:lpstr>A004</vt:lpstr>
      <vt:lpstr>A005</vt:lpstr>
      <vt:lpstr>A006</vt:lpstr>
      <vt:lpstr>A007</vt:lpstr>
      <vt:lpstr>A008</vt:lpstr>
      <vt:lpstr>A009</vt:lpstr>
      <vt:lpstr>A010</vt:lpstr>
      <vt:lpstr>A011</vt:lpstr>
      <vt:lpstr>A012</vt:lpstr>
      <vt:lpstr>A013</vt:lpstr>
      <vt:lpstr>A014</vt:lpstr>
    </vt:vector>
  </TitlesOfParts>
  <Company>KKD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2011 V.2</dc:creator>
  <cp:lastModifiedBy>User</cp:lastModifiedBy>
  <cp:lastPrinted>2016-04-07T04:06:03Z</cp:lastPrinted>
  <dcterms:created xsi:type="dcterms:W3CDTF">2014-03-10T02:51:57Z</dcterms:created>
  <dcterms:modified xsi:type="dcterms:W3CDTF">2016-04-07T04:16:32Z</dcterms:modified>
</cp:coreProperties>
</file>