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A09F24C-CCA9-4311-A5B9-2448DB84FFB4}" xr6:coauthVersionLast="47" xr6:coauthVersionMax="47" xr10:uidLastSave="{00000000-0000-0000-0000-000000000000}"/>
  <bookViews>
    <workbookView minimized="1" xWindow="2184" yWindow="1788" windowWidth="21624" windowHeight="11244" xr2:uid="{EC6AB492-2B37-42DF-8E68-3DF4894ED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1" l="1" a="1"/>
  <c r="B68" i="1" s="1"/>
  <c r="B69" i="1" a="1"/>
  <c r="B69" i="1" s="1"/>
  <c r="B70" i="1" a="1"/>
  <c r="B70" i="1" s="1"/>
  <c r="B71" i="1" a="1"/>
  <c r="B71" i="1"/>
  <c r="B72" i="1" a="1"/>
  <c r="B72" i="1" s="1"/>
  <c r="B73" i="1" a="1"/>
  <c r="B73" i="1" s="1"/>
  <c r="B74" i="1" a="1"/>
  <c r="B74" i="1" s="1"/>
  <c r="B75" i="1" a="1"/>
  <c r="B75" i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67" i="1" a="1"/>
  <c r="B67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67" i="1" a="1"/>
  <c r="E67" i="1" s="1"/>
  <c r="F65" i="1"/>
  <c r="G65" i="1"/>
  <c r="H65" i="1"/>
  <c r="E65" i="1"/>
  <c r="E64" i="1"/>
  <c r="F64" i="1"/>
  <c r="G64" i="1"/>
  <c r="H64" i="1"/>
  <c r="F63" i="1"/>
  <c r="G63" i="1"/>
  <c r="H63" i="1"/>
  <c r="E63" i="1"/>
  <c r="E61" i="1"/>
  <c r="F61" i="1"/>
  <c r="G61" i="1"/>
  <c r="H61" i="1"/>
  <c r="E62" i="1"/>
  <c r="F62" i="1"/>
  <c r="G62" i="1"/>
  <c r="H62" i="1"/>
  <c r="F60" i="1"/>
  <c r="G60" i="1"/>
  <c r="H60" i="1"/>
  <c r="E60" i="1"/>
  <c r="E57" i="1"/>
  <c r="F57" i="1"/>
  <c r="G57" i="1"/>
  <c r="H57" i="1"/>
  <c r="E58" i="1"/>
  <c r="F58" i="1"/>
  <c r="G58" i="1"/>
  <c r="H58" i="1"/>
  <c r="E59" i="1"/>
  <c r="F59" i="1"/>
  <c r="G59" i="1"/>
  <c r="H59" i="1"/>
  <c r="F56" i="1"/>
  <c r="G56" i="1"/>
  <c r="H56" i="1"/>
  <c r="E56" i="1"/>
  <c r="H52" i="1"/>
  <c r="H53" i="1"/>
  <c r="H54" i="1"/>
  <c r="H55" i="1"/>
  <c r="G52" i="1"/>
  <c r="G53" i="1"/>
  <c r="G54" i="1"/>
  <c r="G55" i="1"/>
  <c r="F52" i="1"/>
  <c r="F53" i="1"/>
  <c r="F54" i="1"/>
  <c r="F55" i="1"/>
  <c r="F51" i="1"/>
  <c r="G51" i="1"/>
  <c r="H51" i="1"/>
  <c r="E52" i="1"/>
  <c r="E53" i="1"/>
  <c r="E54" i="1"/>
  <c r="E55" i="1"/>
  <c r="E51" i="1"/>
  <c r="B48" i="1" a="1"/>
  <c r="B48" i="1" s="1"/>
  <c r="E48" i="1" a="1"/>
  <c r="E48" i="1" s="1"/>
  <c r="E47" i="1" a="1"/>
  <c r="E47" i="1" s="1"/>
  <c r="E46" i="1" a="1"/>
  <c r="E46" i="1" s="1"/>
  <c r="E45" i="1" a="1"/>
  <c r="E45" i="1" s="1"/>
  <c r="E43" i="1" a="1"/>
  <c r="E43" i="1" s="1"/>
  <c r="E44" i="1" a="1"/>
  <c r="E44" i="1" s="1"/>
  <c r="B28" i="1" a="1"/>
  <c r="B28" i="1" s="1"/>
  <c r="N22" i="1" a="1"/>
  <c r="N22" i="1" s="1"/>
  <c r="N30" i="1" s="1" a="1"/>
  <c r="N30" i="1" s="1"/>
  <c r="B10" i="1"/>
  <c r="I16" i="1" s="1"/>
  <c r="C15" i="1"/>
  <c r="C10" i="1"/>
  <c r="J17" i="1" s="1"/>
  <c r="D10" i="1"/>
  <c r="K18" i="1" s="1"/>
  <c r="E10" i="1"/>
  <c r="L19" i="1" s="1"/>
  <c r="C9" i="1"/>
  <c r="F36" i="1" s="1"/>
  <c r="D9" i="1"/>
  <c r="G39" i="1" s="1"/>
  <c r="E9" i="1"/>
  <c r="H36" i="1" s="1"/>
  <c r="B9" i="1"/>
  <c r="E37" i="1" s="1"/>
  <c r="B16" i="1" l="1"/>
  <c r="H5" i="1" s="1"/>
  <c r="B15" i="1"/>
  <c r="G4" i="1" s="1"/>
  <c r="C14" i="1"/>
  <c r="B17" i="1"/>
  <c r="E13" i="1"/>
  <c r="E18" i="1"/>
  <c r="E17" i="1"/>
  <c r="I6" i="1" s="1"/>
  <c r="H4" i="1"/>
  <c r="C18" i="1"/>
  <c r="D16" i="1"/>
  <c r="E14" i="1"/>
  <c r="K3" i="1"/>
  <c r="H35" i="1"/>
  <c r="F40" i="1"/>
  <c r="G37" i="1"/>
  <c r="C13" i="1"/>
  <c r="D17" i="1"/>
  <c r="E15" i="1"/>
  <c r="I4" i="1" s="1"/>
  <c r="E35" i="1"/>
  <c r="E36" i="1"/>
  <c r="G38" i="1"/>
  <c r="B13" i="1"/>
  <c r="C17" i="1"/>
  <c r="D15" i="1"/>
  <c r="H6" i="1"/>
  <c r="G35" i="1"/>
  <c r="F39" i="1"/>
  <c r="G36" i="1"/>
  <c r="J4" i="1"/>
  <c r="D13" i="1"/>
  <c r="B18" i="1"/>
  <c r="C16" i="1"/>
  <c r="D14" i="1"/>
  <c r="L3" i="1" s="1"/>
  <c r="F35" i="1"/>
  <c r="F38" i="1"/>
  <c r="H40" i="1"/>
  <c r="E40" i="1"/>
  <c r="F37" i="1"/>
  <c r="H39" i="1"/>
  <c r="E39" i="1"/>
  <c r="H38" i="1"/>
  <c r="E38" i="1"/>
  <c r="G40" i="1"/>
  <c r="H37" i="1"/>
  <c r="B14" i="1"/>
  <c r="D18" i="1"/>
  <c r="E16" i="1"/>
  <c r="I5" i="1" l="1"/>
  <c r="G5" i="1"/>
  <c r="L4" i="1"/>
  <c r="I3" i="1"/>
  <c r="H3" i="1"/>
  <c r="G3" i="1"/>
  <c r="J5" i="1"/>
  <c r="K5" i="1"/>
  <c r="J3" i="1"/>
  <c r="L6" i="1"/>
  <c r="K6" i="1"/>
  <c r="J6" i="1"/>
  <c r="L5" i="1"/>
  <c r="K4" i="1"/>
  <c r="I7" i="1"/>
  <c r="G7" i="1"/>
  <c r="H7" i="1"/>
  <c r="K2" i="1"/>
  <c r="J2" i="1"/>
  <c r="L7" i="1"/>
  <c r="L2" i="1"/>
  <c r="L9" i="1" s="1"/>
  <c r="L10" i="1" s="1"/>
  <c r="G2" i="1"/>
  <c r="I2" i="1"/>
  <c r="H2" i="1"/>
  <c r="J7" i="1"/>
  <c r="K7" i="1"/>
  <c r="G6" i="1"/>
  <c r="L18" i="1" l="1"/>
  <c r="K19" i="1"/>
  <c r="K9" i="1"/>
  <c r="K10" i="1" s="1"/>
  <c r="H9" i="1"/>
  <c r="H10" i="1" s="1"/>
  <c r="J9" i="1"/>
  <c r="J10" i="1" s="1"/>
  <c r="I9" i="1"/>
  <c r="I10" i="1" s="1"/>
  <c r="G9" i="1"/>
  <c r="G10" i="1" s="1"/>
  <c r="J16" i="1" l="1"/>
  <c r="I17" i="1"/>
  <c r="I19" i="1"/>
  <c r="L16" i="1"/>
  <c r="K17" i="1"/>
  <c r="J18" i="1"/>
  <c r="K16" i="1"/>
  <c r="I18" i="1"/>
  <c r="L17" i="1"/>
  <c r="J19" i="1"/>
  <c r="I22" i="1" l="1" a="1"/>
  <c r="I22" i="1" s="1"/>
  <c r="S30" i="1" s="1" a="1"/>
  <c r="S30" i="1" s="1"/>
  <c r="X30" i="1" s="1" a="1"/>
  <c r="X30" i="1" s="1"/>
  <c r="AE30" i="1" s="1" a="1"/>
  <c r="AE30" i="1" s="1"/>
  <c r="B35" i="1" s="1" a="1"/>
  <c r="B35" i="1" s="1"/>
  <c r="B40" i="1" l="1" a="1"/>
  <c r="B40" i="1" s="1"/>
  <c r="B39" i="1" a="1"/>
  <c r="B39" i="1" s="1"/>
  <c r="B36" i="1" a="1"/>
  <c r="B36" i="1" s="1"/>
  <c r="B38" i="1" a="1"/>
  <c r="B38" i="1" s="1"/>
  <c r="B37" i="1" a="1"/>
  <c r="B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<sst xmlns="http://schemas.openxmlformats.org/spreadsheetml/2006/main" count="96" uniqueCount="77">
  <si>
    <t>x1</t>
  </si>
  <si>
    <t>x2</t>
  </si>
  <si>
    <t>x3</t>
  </si>
  <si>
    <t>x4</t>
  </si>
  <si>
    <t>a</t>
  </si>
  <si>
    <t>b</t>
  </si>
  <si>
    <t>c</t>
  </si>
  <si>
    <t>d</t>
  </si>
  <si>
    <t>e</t>
  </si>
  <si>
    <t>f</t>
  </si>
  <si>
    <t>Media</t>
  </si>
  <si>
    <t>Varianza</t>
  </si>
  <si>
    <t>x1-medx1</t>
  </si>
  <si>
    <t>x2-medx2</t>
  </si>
  <si>
    <t>x3-medx3</t>
  </si>
  <si>
    <t>x4-medx4</t>
  </si>
  <si>
    <t>(x1-medx1)(x2-medx2)</t>
  </si>
  <si>
    <t>(x1-medx1)(x3-medx3)</t>
  </si>
  <si>
    <t>(x1-medx1)(x4-medx4)</t>
  </si>
  <si>
    <t>(x2-medx2)(x3-medx3)</t>
  </si>
  <si>
    <t>(x2-medx2)(x4-medx4)</t>
  </si>
  <si>
    <t>(x3-medx3)(x4-medx4)</t>
  </si>
  <si>
    <t>Suma</t>
  </si>
  <si>
    <t>Suma/n-1</t>
  </si>
  <si>
    <t>Matriz de Covarianza</t>
  </si>
  <si>
    <t>Matriz de Covarianza Inversa</t>
  </si>
  <si>
    <t>Transpuesta</t>
  </si>
  <si>
    <t>Identidad - 1/n(unos)</t>
  </si>
  <si>
    <t>(Identidad - 1/n(unos))*X</t>
  </si>
  <si>
    <t>(Identidad - 1/n(unos))*X*S-1</t>
  </si>
  <si>
    <t>(Identidad - 1/n(unos))*X*S-1*Xt</t>
  </si>
  <si>
    <t>(Identidad - 1/n(unos))*X*S-1*Xt*(Identidad - 1/n(unos))</t>
  </si>
  <si>
    <t>a-centroide</t>
  </si>
  <si>
    <t>b-centroide</t>
  </si>
  <si>
    <t>c-centroide</t>
  </si>
  <si>
    <t>d-centroide</t>
  </si>
  <si>
    <t>e-centroide</t>
  </si>
  <si>
    <t>f-centroide</t>
  </si>
  <si>
    <t>a-centroide*S-1</t>
  </si>
  <si>
    <t>b-centroide*S-1</t>
  </si>
  <si>
    <t>d-centroide*S-1</t>
  </si>
  <si>
    <t>c-centroide*S-1</t>
  </si>
  <si>
    <t>e-centroide*S-1</t>
  </si>
  <si>
    <t>f-centroide*S-1</t>
  </si>
  <si>
    <t>Operaciones</t>
  </si>
  <si>
    <t>a-b</t>
  </si>
  <si>
    <t>a-c</t>
  </si>
  <si>
    <t>a-d</t>
  </si>
  <si>
    <t>a-e</t>
  </si>
  <si>
    <t>a-f</t>
  </si>
  <si>
    <t>b-c</t>
  </si>
  <si>
    <t>b-d</t>
  </si>
  <si>
    <t>b-e</t>
  </si>
  <si>
    <t>b-f</t>
  </si>
  <si>
    <t>c-d</t>
  </si>
  <si>
    <t>c-e</t>
  </si>
  <si>
    <t>c-f</t>
  </si>
  <si>
    <t>d-e</t>
  </si>
  <si>
    <t>d-f</t>
  </si>
  <si>
    <t>e-f</t>
  </si>
  <si>
    <t>a-b*S-1</t>
  </si>
  <si>
    <t>a-c*S-1</t>
  </si>
  <si>
    <t>a-d*S-1</t>
  </si>
  <si>
    <t>a-e*S-1</t>
  </si>
  <si>
    <t>a-f*S-1</t>
  </si>
  <si>
    <t>b-c*S-1</t>
  </si>
  <si>
    <t>b-d*S-1</t>
  </si>
  <si>
    <t>b-e*S-1</t>
  </si>
  <si>
    <t>b-f*S-1</t>
  </si>
  <si>
    <t>c-d*S-1</t>
  </si>
  <si>
    <t>c-e*S-1</t>
  </si>
  <si>
    <t>c-f*S-1</t>
  </si>
  <si>
    <t>d-e*S-1</t>
  </si>
  <si>
    <t>d-f*S-1</t>
  </si>
  <si>
    <t>e-f*S-1</t>
  </si>
  <si>
    <t>Diagonal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</si>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</sst>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8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2" borderId="1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16" xfId="0" applyNumberFormat="1" applyFill="1" applyBorder="1"/>
    <xf numFmtId="164" fontId="0" fillId="2" borderId="17" xfId="0" applyNumberFormat="1" applyFill="1" applyBorder="1"/>
    <xf numFmtId="0" fontId="0" fillId="0" borderId="23" xfId="0" applyBorder="1" applyAlignment="1">
      <alignment horizontal="center"/>
    </xf>
    <xf numFmtId="164" fontId="0" fillId="2" borderId="24" xfId="0" applyNumberFormat="1" applyFill="1" applyBorder="1"/>
    <xf numFmtId="164" fontId="0" fillId="2" borderId="25" xfId="0" applyNumberFormat="1" applyFill="1" applyBorder="1"/>
    <xf numFmtId="0" fontId="0" fillId="0" borderId="4" xfId="0" applyBorder="1" applyAlignment="1">
      <alignment horizontal="center"/>
    </xf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27" xfId="0" applyNumberFormat="1" applyFill="1" applyBorder="1"/>
    <xf numFmtId="164" fontId="0" fillId="2" borderId="3" xfId="0" applyNumberFormat="1" applyFill="1" applyBorder="1"/>
    <xf numFmtId="164" fontId="0" fillId="2" borderId="13" xfId="0" applyNumberFormat="1" applyFill="1" applyBorder="1"/>
    <xf numFmtId="164" fontId="0" fillId="2" borderId="26" xfId="0" applyNumberFormat="1" applyFill="1" applyBorder="1"/>
    <xf numFmtId="164" fontId="0" fillId="2" borderId="14" xfId="0" applyNumberFormat="1" applyFill="1" applyBorder="1"/>
    <xf numFmtId="164" fontId="0" fillId="2" borderId="22" xfId="0" applyNumberFormat="1" applyFill="1" applyBorder="1"/>
    <xf numFmtId="164" fontId="0" fillId="2" borderId="9" xfId="0" applyNumberFormat="1" applyFill="1" applyBorder="1"/>
    <xf numFmtId="164" fontId="0" fillId="2" borderId="15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164" fontId="0" fillId="2" borderId="8" xfId="0" applyNumberForma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2" borderId="22" xfId="0" applyFill="1" applyBorder="1"/>
    <xf numFmtId="0" fontId="0" fillId="0" borderId="28" xfId="0" applyBorder="1" applyAlignment="1">
      <alignment horizontal="center"/>
    </xf>
    <xf numFmtId="0" fontId="0" fillId="2" borderId="27" xfId="0" applyFill="1" applyBorder="1"/>
    <xf numFmtId="165" fontId="0" fillId="2" borderId="31" xfId="0" applyNumberFormat="1" applyFill="1" applyBorder="1"/>
    <xf numFmtId="165" fontId="0" fillId="2" borderId="29" xfId="0" applyNumberFormat="1" applyFill="1" applyBorder="1"/>
    <xf numFmtId="165" fontId="0" fillId="2" borderId="30" xfId="0" applyNumberFormat="1" applyFill="1" applyBorder="1"/>
    <xf numFmtId="164" fontId="0" fillId="2" borderId="31" xfId="0" applyNumberFormat="1" applyFill="1" applyBorder="1"/>
    <xf numFmtId="164" fontId="0" fillId="2" borderId="29" xfId="0" applyNumberFormat="1" applyFill="1" applyBorder="1"/>
    <xf numFmtId="164" fontId="0" fillId="2" borderId="30" xfId="0" applyNumberFormat="1" applyFill="1" applyBorder="1"/>
    <xf numFmtId="164" fontId="0" fillId="2" borderId="32" xfId="0" applyNumberFormat="1" applyFill="1" applyBorder="1"/>
    <xf numFmtId="0" fontId="0" fillId="2" borderId="3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36</xdr:row>
      <xdr:rowOff>0</xdr:rowOff>
    </xdr:from>
    <xdr:ext cx="1064587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79C15C2-4FE6-4134-9F1F-0CC48E273539}"/>
                </a:ext>
              </a:extLst>
            </xdr:cNvPr>
            <xdr:cNvSpPr txBox="1"/>
          </xdr:nvSpPr>
          <xdr:spPr>
            <a:xfrm>
              <a:off x="0" y="6972300"/>
              <a:ext cx="1064587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79C15C2-4FE6-4134-9F1F-0CC48E273539}"/>
                </a:ext>
              </a:extLst>
            </xdr:cNvPr>
            <xdr:cNvSpPr txBox="1"/>
          </xdr:nvSpPr>
          <xdr:spPr>
            <a:xfrm>
              <a:off x="0" y="6972300"/>
              <a:ext cx="1064587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(𝑐,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34</xdr:row>
      <xdr:rowOff>0</xdr:rowOff>
    </xdr:from>
    <xdr:ext cx="1077283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E0FF352-346F-4578-928E-D8830087B4C2}"/>
                </a:ext>
              </a:extLst>
            </xdr:cNvPr>
            <xdr:cNvSpPr txBox="1"/>
          </xdr:nvSpPr>
          <xdr:spPr>
            <a:xfrm>
              <a:off x="0" y="6972300"/>
              <a:ext cx="107728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E0FF352-346F-4578-928E-D8830087B4C2}"/>
                </a:ext>
              </a:extLst>
            </xdr:cNvPr>
            <xdr:cNvSpPr txBox="1"/>
          </xdr:nvSpPr>
          <xdr:spPr>
            <a:xfrm>
              <a:off x="0" y="6972300"/>
              <a:ext cx="107728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(𝑎,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0</xdr:rowOff>
    </xdr:from>
    <xdr:ext cx="1074333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EDFEB51-F353-4A2D-A5B7-1B17E89DB2D8}"/>
                </a:ext>
              </a:extLst>
            </xdr:cNvPr>
            <xdr:cNvSpPr txBox="1"/>
          </xdr:nvSpPr>
          <xdr:spPr>
            <a:xfrm>
              <a:off x="0" y="6781800"/>
              <a:ext cx="107433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EDFEB51-F353-4A2D-A5B7-1B17E89DB2D8}"/>
                </a:ext>
              </a:extLst>
            </xdr:cNvPr>
            <xdr:cNvSpPr txBox="1"/>
          </xdr:nvSpPr>
          <xdr:spPr>
            <a:xfrm>
              <a:off x="0" y="6781800"/>
              <a:ext cx="107433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(𝑏,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37</xdr:row>
      <xdr:rowOff>0</xdr:rowOff>
    </xdr:from>
    <xdr:ext cx="1081450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E2597FD-5504-4D5E-ABFB-BBB8D2A171F9}"/>
                </a:ext>
              </a:extLst>
            </xdr:cNvPr>
            <xdr:cNvSpPr txBox="1"/>
          </xdr:nvSpPr>
          <xdr:spPr>
            <a:xfrm>
              <a:off x="0" y="7162800"/>
              <a:ext cx="108145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E2597FD-5504-4D5E-ABFB-BBB8D2A171F9}"/>
                </a:ext>
              </a:extLst>
            </xdr:cNvPr>
            <xdr:cNvSpPr txBox="1"/>
          </xdr:nvSpPr>
          <xdr:spPr>
            <a:xfrm>
              <a:off x="0" y="7162800"/>
              <a:ext cx="108145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(𝑑,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38</xdr:row>
      <xdr:rowOff>0</xdr:rowOff>
    </xdr:from>
    <xdr:ext cx="1068241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2DEAC4E-0005-48F0-B42F-796588462129}"/>
                </a:ext>
              </a:extLst>
            </xdr:cNvPr>
            <xdr:cNvSpPr txBox="1"/>
          </xdr:nvSpPr>
          <xdr:spPr>
            <a:xfrm>
              <a:off x="0" y="7353300"/>
              <a:ext cx="106824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2DEAC4E-0005-48F0-B42F-796588462129}"/>
                </a:ext>
              </a:extLst>
            </xdr:cNvPr>
            <xdr:cNvSpPr txBox="1"/>
          </xdr:nvSpPr>
          <xdr:spPr>
            <a:xfrm>
              <a:off x="0" y="7353300"/>
              <a:ext cx="106824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(𝑒,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39</xdr:row>
      <xdr:rowOff>0</xdr:rowOff>
    </xdr:from>
    <xdr:ext cx="1076898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C24671A2-36DD-4F5C-BFF2-F8E414259AEE}"/>
                </a:ext>
              </a:extLst>
            </xdr:cNvPr>
            <xdr:cNvSpPr txBox="1"/>
          </xdr:nvSpPr>
          <xdr:spPr>
            <a:xfrm>
              <a:off x="0" y="7543800"/>
              <a:ext cx="1076898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C24671A2-36DD-4F5C-BFF2-F8E414259AEE}"/>
                </a:ext>
              </a:extLst>
            </xdr:cNvPr>
            <xdr:cNvSpPr txBox="1"/>
          </xdr:nvSpPr>
          <xdr:spPr>
            <a:xfrm>
              <a:off x="0" y="7543800"/>
              <a:ext cx="1076898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(𝑓,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44</xdr:row>
      <xdr:rowOff>0</xdr:rowOff>
    </xdr:from>
    <xdr:ext cx="1064587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C6CDBA2-055B-4F82-993B-A3F1C67A43BA}"/>
                </a:ext>
              </a:extLst>
            </xdr:cNvPr>
            <xdr:cNvSpPr txBox="1"/>
          </xdr:nvSpPr>
          <xdr:spPr>
            <a:xfrm>
              <a:off x="0" y="6972300"/>
              <a:ext cx="1064587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C6CDBA2-055B-4F82-993B-A3F1C67A43BA}"/>
                </a:ext>
              </a:extLst>
            </xdr:cNvPr>
            <xdr:cNvSpPr txBox="1"/>
          </xdr:nvSpPr>
          <xdr:spPr>
            <a:xfrm>
              <a:off x="0" y="6972300"/>
              <a:ext cx="1064587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(𝑐,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42</xdr:row>
      <xdr:rowOff>0</xdr:rowOff>
    </xdr:from>
    <xdr:ext cx="1077283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4EBFC7DB-1295-44F2-8388-42BF353EAC13}"/>
                </a:ext>
              </a:extLst>
            </xdr:cNvPr>
            <xdr:cNvSpPr txBox="1"/>
          </xdr:nvSpPr>
          <xdr:spPr>
            <a:xfrm>
              <a:off x="0" y="6591300"/>
              <a:ext cx="107728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4EBFC7DB-1295-44F2-8388-42BF353EAC13}"/>
                </a:ext>
              </a:extLst>
            </xdr:cNvPr>
            <xdr:cNvSpPr txBox="1"/>
          </xdr:nvSpPr>
          <xdr:spPr>
            <a:xfrm>
              <a:off x="0" y="6591300"/>
              <a:ext cx="107728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(𝑎,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43</xdr:row>
      <xdr:rowOff>0</xdr:rowOff>
    </xdr:from>
    <xdr:ext cx="1074333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4F8EA536-4C89-4034-B033-BEDFCBCCCADB}"/>
                </a:ext>
              </a:extLst>
            </xdr:cNvPr>
            <xdr:cNvSpPr txBox="1"/>
          </xdr:nvSpPr>
          <xdr:spPr>
            <a:xfrm>
              <a:off x="0" y="6781800"/>
              <a:ext cx="107433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4F8EA536-4C89-4034-B033-BEDFCBCCCADB}"/>
                </a:ext>
              </a:extLst>
            </xdr:cNvPr>
            <xdr:cNvSpPr txBox="1"/>
          </xdr:nvSpPr>
          <xdr:spPr>
            <a:xfrm>
              <a:off x="0" y="6781800"/>
              <a:ext cx="107433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(𝑏,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45</xdr:row>
      <xdr:rowOff>0</xdr:rowOff>
    </xdr:from>
    <xdr:ext cx="1081450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F87C2446-7B85-4645-8119-034916B592C9}"/>
                </a:ext>
              </a:extLst>
            </xdr:cNvPr>
            <xdr:cNvSpPr txBox="1"/>
          </xdr:nvSpPr>
          <xdr:spPr>
            <a:xfrm>
              <a:off x="0" y="7162800"/>
              <a:ext cx="108145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F87C2446-7B85-4645-8119-034916B592C9}"/>
                </a:ext>
              </a:extLst>
            </xdr:cNvPr>
            <xdr:cNvSpPr txBox="1"/>
          </xdr:nvSpPr>
          <xdr:spPr>
            <a:xfrm>
              <a:off x="0" y="7162800"/>
              <a:ext cx="108145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(𝑑,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46</xdr:row>
      <xdr:rowOff>0</xdr:rowOff>
    </xdr:from>
    <xdr:ext cx="1068241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454E45DB-806F-4B12-A216-2F5EB95502BB}"/>
                </a:ext>
              </a:extLst>
            </xdr:cNvPr>
            <xdr:cNvSpPr txBox="1"/>
          </xdr:nvSpPr>
          <xdr:spPr>
            <a:xfrm>
              <a:off x="0" y="7353300"/>
              <a:ext cx="106824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454E45DB-806F-4B12-A216-2F5EB95502BB}"/>
                </a:ext>
              </a:extLst>
            </xdr:cNvPr>
            <xdr:cNvSpPr txBox="1"/>
          </xdr:nvSpPr>
          <xdr:spPr>
            <a:xfrm>
              <a:off x="0" y="7353300"/>
              <a:ext cx="106824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(𝑒,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47</xdr:row>
      <xdr:rowOff>0</xdr:rowOff>
    </xdr:from>
    <xdr:ext cx="1076898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7C111303-4CFC-4FB0-8C1D-1077D88A931F}"/>
                </a:ext>
              </a:extLst>
            </xdr:cNvPr>
            <xdr:cNvSpPr txBox="1"/>
          </xdr:nvSpPr>
          <xdr:spPr>
            <a:xfrm>
              <a:off x="0" y="7543800"/>
              <a:ext cx="1076898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𝑐𝑒𝑛𝑡𝑟𝑜𝑖𝑑𝑒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7C111303-4CFC-4FB0-8C1D-1077D88A931F}"/>
                </a:ext>
              </a:extLst>
            </xdr:cNvPr>
            <xdr:cNvSpPr txBox="1"/>
          </xdr:nvSpPr>
          <xdr:spPr>
            <a:xfrm>
              <a:off x="0" y="7543800"/>
              <a:ext cx="1076898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(𝑓, 𝑐𝑒𝑛𝑡𝑟𝑜𝑖𝑑𝑒)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66</xdr:row>
      <xdr:rowOff>0</xdr:rowOff>
    </xdr:from>
    <xdr:ext cx="543290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E25C3FFF-E1CE-42DF-8CCB-F7091AEFFDE2}"/>
                </a:ext>
              </a:extLst>
            </xdr:cNvPr>
            <xdr:cNvSpPr txBox="1"/>
          </xdr:nvSpPr>
          <xdr:spPr>
            <a:xfrm>
              <a:off x="0" y="12753975"/>
              <a:ext cx="54329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E25C3FFF-E1CE-42DF-8CCB-F7091AEFFDE2}"/>
                </a:ext>
              </a:extLst>
            </xdr:cNvPr>
            <xdr:cNvSpPr txBox="1"/>
          </xdr:nvSpPr>
          <xdr:spPr>
            <a:xfrm>
              <a:off x="0" y="12753975"/>
              <a:ext cx="54329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(𝑎, 𝑏)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67</xdr:row>
      <xdr:rowOff>0</xdr:rowOff>
    </xdr:from>
    <xdr:ext cx="533544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118294C-DD7F-42DF-BF59-B4456897590D}"/>
                </a:ext>
              </a:extLst>
            </xdr:cNvPr>
            <xdr:cNvSpPr txBox="1"/>
          </xdr:nvSpPr>
          <xdr:spPr>
            <a:xfrm>
              <a:off x="0" y="12944475"/>
              <a:ext cx="533544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118294C-DD7F-42DF-BF59-B4456897590D}"/>
                </a:ext>
              </a:extLst>
            </xdr:cNvPr>
            <xdr:cNvSpPr txBox="1"/>
          </xdr:nvSpPr>
          <xdr:spPr>
            <a:xfrm>
              <a:off x="0" y="12944475"/>
              <a:ext cx="533544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(𝑎, 𝑐)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68</xdr:row>
      <xdr:rowOff>0</xdr:rowOff>
    </xdr:from>
    <xdr:ext cx="550407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05A46F47-5CF2-419A-83D5-2C3A11439226}"/>
                </a:ext>
              </a:extLst>
            </xdr:cNvPr>
            <xdr:cNvSpPr txBox="1"/>
          </xdr:nvSpPr>
          <xdr:spPr>
            <a:xfrm>
              <a:off x="0" y="13134975"/>
              <a:ext cx="550407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05A46F47-5CF2-419A-83D5-2C3A11439226}"/>
                </a:ext>
              </a:extLst>
            </xdr:cNvPr>
            <xdr:cNvSpPr txBox="1"/>
          </xdr:nvSpPr>
          <xdr:spPr>
            <a:xfrm>
              <a:off x="0" y="13134975"/>
              <a:ext cx="550407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(𝑎, 𝑑)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69</xdr:row>
      <xdr:rowOff>0</xdr:rowOff>
    </xdr:from>
    <xdr:ext cx="537198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858FFF8-DDD2-4DAC-9BDB-973F439B8474}"/>
                </a:ext>
              </a:extLst>
            </xdr:cNvPr>
            <xdr:cNvSpPr txBox="1"/>
          </xdr:nvSpPr>
          <xdr:spPr>
            <a:xfrm>
              <a:off x="0" y="13325475"/>
              <a:ext cx="537198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858FFF8-DDD2-4DAC-9BDB-973F439B8474}"/>
                </a:ext>
              </a:extLst>
            </xdr:cNvPr>
            <xdr:cNvSpPr txBox="1"/>
          </xdr:nvSpPr>
          <xdr:spPr>
            <a:xfrm>
              <a:off x="0" y="13325475"/>
              <a:ext cx="537198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(𝑎, 𝑒)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70</xdr:row>
      <xdr:rowOff>0</xdr:rowOff>
    </xdr:from>
    <xdr:ext cx="545855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897B796-E75A-432E-8365-4F67ECF533D0}"/>
                </a:ext>
              </a:extLst>
            </xdr:cNvPr>
            <xdr:cNvSpPr txBox="1"/>
          </xdr:nvSpPr>
          <xdr:spPr>
            <a:xfrm>
              <a:off x="0" y="13515975"/>
              <a:ext cx="545855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897B796-E75A-432E-8365-4F67ECF533D0}"/>
                </a:ext>
              </a:extLst>
            </xdr:cNvPr>
            <xdr:cNvSpPr txBox="1"/>
          </xdr:nvSpPr>
          <xdr:spPr>
            <a:xfrm>
              <a:off x="0" y="13515975"/>
              <a:ext cx="545855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(𝑎, 𝑓)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71</xdr:row>
      <xdr:rowOff>0</xdr:rowOff>
    </xdr:from>
    <xdr:ext cx="530593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402DDA20-026B-4487-AF88-A1B06CBDC9ED}"/>
                </a:ext>
              </a:extLst>
            </xdr:cNvPr>
            <xdr:cNvSpPr txBox="1"/>
          </xdr:nvSpPr>
          <xdr:spPr>
            <a:xfrm>
              <a:off x="0" y="13716000"/>
              <a:ext cx="53059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402DDA20-026B-4487-AF88-A1B06CBDC9ED}"/>
                </a:ext>
              </a:extLst>
            </xdr:cNvPr>
            <xdr:cNvSpPr txBox="1"/>
          </xdr:nvSpPr>
          <xdr:spPr>
            <a:xfrm>
              <a:off x="0" y="13716000"/>
              <a:ext cx="53059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(𝑏, 𝑐)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72</xdr:row>
      <xdr:rowOff>0</xdr:rowOff>
    </xdr:from>
    <xdr:ext cx="547458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49065B04-D4E3-4688-947A-D2B08BC60072}"/>
                </a:ext>
              </a:extLst>
            </xdr:cNvPr>
            <xdr:cNvSpPr txBox="1"/>
          </xdr:nvSpPr>
          <xdr:spPr>
            <a:xfrm>
              <a:off x="0" y="13906500"/>
              <a:ext cx="547458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49065B04-D4E3-4688-947A-D2B08BC60072}"/>
                </a:ext>
              </a:extLst>
            </xdr:cNvPr>
            <xdr:cNvSpPr txBox="1"/>
          </xdr:nvSpPr>
          <xdr:spPr>
            <a:xfrm>
              <a:off x="0" y="13906500"/>
              <a:ext cx="547458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(𝑏, 𝑑)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73</xdr:row>
      <xdr:rowOff>0</xdr:rowOff>
    </xdr:from>
    <xdr:ext cx="534249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633836B-8825-46D2-9C9C-7E63F57AD724}"/>
                </a:ext>
              </a:extLst>
            </xdr:cNvPr>
            <xdr:cNvSpPr txBox="1"/>
          </xdr:nvSpPr>
          <xdr:spPr>
            <a:xfrm>
              <a:off x="0" y="14097000"/>
              <a:ext cx="534249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633836B-8825-46D2-9C9C-7E63F57AD724}"/>
                </a:ext>
              </a:extLst>
            </xdr:cNvPr>
            <xdr:cNvSpPr txBox="1"/>
          </xdr:nvSpPr>
          <xdr:spPr>
            <a:xfrm>
              <a:off x="0" y="14097000"/>
              <a:ext cx="534249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(𝑏, 𝑒)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74</xdr:row>
      <xdr:rowOff>0</xdr:rowOff>
    </xdr:from>
    <xdr:ext cx="542906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20A1B904-7575-4652-A6BF-56D5DAC02DC1}"/>
                </a:ext>
              </a:extLst>
            </xdr:cNvPr>
            <xdr:cNvSpPr txBox="1"/>
          </xdr:nvSpPr>
          <xdr:spPr>
            <a:xfrm>
              <a:off x="0" y="14287500"/>
              <a:ext cx="542906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20A1B904-7575-4652-A6BF-56D5DAC02DC1}"/>
                </a:ext>
              </a:extLst>
            </xdr:cNvPr>
            <xdr:cNvSpPr txBox="1"/>
          </xdr:nvSpPr>
          <xdr:spPr>
            <a:xfrm>
              <a:off x="0" y="14287500"/>
              <a:ext cx="542906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(𝑏, 𝑓)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75</xdr:row>
      <xdr:rowOff>0</xdr:rowOff>
    </xdr:from>
    <xdr:ext cx="537711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630BFEEB-CE22-4E18-9BA4-C48E4C7578B7}"/>
                </a:ext>
              </a:extLst>
            </xdr:cNvPr>
            <xdr:cNvSpPr txBox="1"/>
          </xdr:nvSpPr>
          <xdr:spPr>
            <a:xfrm>
              <a:off x="0" y="14487525"/>
              <a:ext cx="5377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630BFEEB-CE22-4E18-9BA4-C48E4C7578B7}"/>
                </a:ext>
              </a:extLst>
            </xdr:cNvPr>
            <xdr:cNvSpPr txBox="1"/>
          </xdr:nvSpPr>
          <xdr:spPr>
            <a:xfrm>
              <a:off x="0" y="14487525"/>
              <a:ext cx="5377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(𝑐, 𝑑)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76</xdr:row>
      <xdr:rowOff>0</xdr:rowOff>
    </xdr:from>
    <xdr:ext cx="524503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22630D45-6355-42DD-A5FA-7DE7F2C22126}"/>
                </a:ext>
              </a:extLst>
            </xdr:cNvPr>
            <xdr:cNvSpPr txBox="1"/>
          </xdr:nvSpPr>
          <xdr:spPr>
            <a:xfrm>
              <a:off x="0" y="14678025"/>
              <a:ext cx="52450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22630D45-6355-42DD-A5FA-7DE7F2C22126}"/>
                </a:ext>
              </a:extLst>
            </xdr:cNvPr>
            <xdr:cNvSpPr txBox="1"/>
          </xdr:nvSpPr>
          <xdr:spPr>
            <a:xfrm>
              <a:off x="0" y="14678025"/>
              <a:ext cx="524503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(𝑐, 𝑒)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77</xdr:row>
      <xdr:rowOff>0</xdr:rowOff>
    </xdr:from>
    <xdr:ext cx="533159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D6EB1C43-7DAB-4F9B-84DB-921BEC6E425C}"/>
                </a:ext>
              </a:extLst>
            </xdr:cNvPr>
            <xdr:cNvSpPr txBox="1"/>
          </xdr:nvSpPr>
          <xdr:spPr>
            <a:xfrm>
              <a:off x="0" y="14868525"/>
              <a:ext cx="533159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D6EB1C43-7DAB-4F9B-84DB-921BEC6E425C}"/>
                </a:ext>
              </a:extLst>
            </xdr:cNvPr>
            <xdr:cNvSpPr txBox="1"/>
          </xdr:nvSpPr>
          <xdr:spPr>
            <a:xfrm>
              <a:off x="0" y="14868525"/>
              <a:ext cx="533159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(𝑐, 𝑓)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78</xdr:row>
      <xdr:rowOff>0</xdr:rowOff>
    </xdr:from>
    <xdr:ext cx="541367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0E97DB4B-6F46-4AAA-A18F-C8BB2A3D4CA5}"/>
                </a:ext>
              </a:extLst>
            </xdr:cNvPr>
            <xdr:cNvSpPr txBox="1"/>
          </xdr:nvSpPr>
          <xdr:spPr>
            <a:xfrm>
              <a:off x="0" y="15068550"/>
              <a:ext cx="541367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0E97DB4B-6F46-4AAA-A18F-C8BB2A3D4CA5}"/>
                </a:ext>
              </a:extLst>
            </xdr:cNvPr>
            <xdr:cNvSpPr txBox="1"/>
          </xdr:nvSpPr>
          <xdr:spPr>
            <a:xfrm>
              <a:off x="0" y="15068550"/>
              <a:ext cx="541367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(𝑑, 𝑒)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79</xdr:row>
      <xdr:rowOff>0</xdr:rowOff>
    </xdr:from>
    <xdr:ext cx="550022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FF67296F-4B0A-4744-A01D-CE904761431A}"/>
                </a:ext>
              </a:extLst>
            </xdr:cNvPr>
            <xdr:cNvSpPr txBox="1"/>
          </xdr:nvSpPr>
          <xdr:spPr>
            <a:xfrm>
              <a:off x="0" y="15259050"/>
              <a:ext cx="550022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FF67296F-4B0A-4744-A01D-CE904761431A}"/>
                </a:ext>
              </a:extLst>
            </xdr:cNvPr>
            <xdr:cNvSpPr txBox="1"/>
          </xdr:nvSpPr>
          <xdr:spPr>
            <a:xfrm>
              <a:off x="0" y="15259050"/>
              <a:ext cx="550022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(𝑑, 𝑓)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80</xdr:row>
      <xdr:rowOff>0</xdr:rowOff>
    </xdr:from>
    <xdr:ext cx="536814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FD23128E-833A-44E0-8F13-F571D12FE48A}"/>
                </a:ext>
              </a:extLst>
            </xdr:cNvPr>
            <xdr:cNvSpPr txBox="1"/>
          </xdr:nvSpPr>
          <xdr:spPr>
            <a:xfrm>
              <a:off x="0" y="15459075"/>
              <a:ext cx="536814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d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FD23128E-833A-44E0-8F13-F571D12FE48A}"/>
                </a:ext>
              </a:extLst>
            </xdr:cNvPr>
            <xdr:cNvSpPr txBox="1"/>
          </xdr:nvSpPr>
          <xdr:spPr>
            <a:xfrm>
              <a:off x="0" y="15459075"/>
              <a:ext cx="536814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𝑑_𝑀^2 (𝑒, 𝑓)</a:t>
              </a:r>
              <a:endParaRPr lang="es-MX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A0E3-C445-4370-A527-CD797EAA3E9E}">
  <dimension ref="A1:AJ81"/>
  <sheetViews>
    <sheetView tabSelected="1" topLeftCell="E1" workbookViewId="0">
      <selection activeCell="N1" sqref="N1"/>
    </sheetView>
  </sheetViews>
  <sheetFormatPr baseColWidth="10" defaultRowHeight="14.4" x14ac:dyDescent="0.3"/>
  <cols>
    <col min="1" max="1" width="27.33203125" customWidth="1"/>
    <col min="2" max="2" width="14" customWidth="1"/>
    <col min="4" max="4" width="21.33203125" customWidth="1"/>
    <col min="7" max="7" width="28.88671875" customWidth="1"/>
    <col min="8" max="8" width="22.6640625" customWidth="1"/>
    <col min="9" max="9" width="20.5546875" customWidth="1"/>
    <col min="10" max="10" width="24" customWidth="1"/>
    <col min="11" max="11" width="21.5546875" customWidth="1"/>
    <col min="12" max="12" width="22.109375" customWidth="1"/>
    <col min="14" max="14" width="26.109375" customWidth="1"/>
  </cols>
  <sheetData>
    <row r="1" spans="1:26" ht="15" thickBot="1" x14ac:dyDescent="0.35">
      <c r="A1" s="4"/>
      <c r="B1" s="3" t="s">
        <v>0</v>
      </c>
      <c r="C1" s="1" t="s">
        <v>1</v>
      </c>
      <c r="D1" s="1" t="s">
        <v>2</v>
      </c>
      <c r="E1" s="2" t="s">
        <v>3</v>
      </c>
      <c r="G1" s="28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21</v>
      </c>
      <c r="N1" s="63" t="s">
        <v>76</v>
      </c>
    </row>
    <row r="2" spans="1:26" x14ac:dyDescent="0.3">
      <c r="A2" s="5" t="s">
        <v>4</v>
      </c>
      <c r="B2" s="8">
        <v>2</v>
      </c>
      <c r="C2" s="9">
        <v>4</v>
      </c>
      <c r="D2" s="9">
        <v>1</v>
      </c>
      <c r="E2" s="12">
        <v>7</v>
      </c>
      <c r="G2" s="33">
        <f>B13*C13</f>
        <v>0</v>
      </c>
      <c r="H2" s="34">
        <f>B13*D13</f>
        <v>3.888888888888888</v>
      </c>
      <c r="I2" s="34">
        <f>B13*E13</f>
        <v>-4.8611111111111098</v>
      </c>
      <c r="J2" s="34">
        <f>C13*D13</f>
        <v>0</v>
      </c>
      <c r="K2" s="34">
        <f>C13*E13</f>
        <v>0</v>
      </c>
      <c r="L2" s="35">
        <f>D13*E13</f>
        <v>-13.888888888888886</v>
      </c>
    </row>
    <row r="3" spans="1:26" x14ac:dyDescent="0.3">
      <c r="A3" s="6" t="s">
        <v>5</v>
      </c>
      <c r="B3" s="10">
        <v>1</v>
      </c>
      <c r="C3" s="11">
        <v>6</v>
      </c>
      <c r="D3" s="11">
        <v>3</v>
      </c>
      <c r="E3" s="13">
        <v>5</v>
      </c>
      <c r="G3" s="36">
        <f t="shared" ref="G3:G7" si="0">B14*C14</f>
        <v>-4.333333333333333</v>
      </c>
      <c r="H3" s="20">
        <f t="shared" ref="H3:H7" si="1">B14*D14</f>
        <v>2.888888888888888</v>
      </c>
      <c r="I3" s="20">
        <f t="shared" ref="I3:I7" si="2">B14*E14</f>
        <v>-4.6944444444444438</v>
      </c>
      <c r="J3" s="20">
        <f t="shared" ref="J3:J7" si="3">C14*D14</f>
        <v>-2.6666666666666661</v>
      </c>
      <c r="K3" s="20">
        <f t="shared" ref="K3:K7" si="4">C14*E14</f>
        <v>4.333333333333333</v>
      </c>
      <c r="L3" s="37">
        <f t="shared" ref="L3:L7" si="5">D14*E14</f>
        <v>-2.888888888888888</v>
      </c>
    </row>
    <row r="4" spans="1:26" x14ac:dyDescent="0.3">
      <c r="A4" s="6" t="s">
        <v>6</v>
      </c>
      <c r="B4" s="10">
        <v>1</v>
      </c>
      <c r="C4" s="11">
        <v>8</v>
      </c>
      <c r="D4" s="11">
        <v>4</v>
      </c>
      <c r="E4" s="13">
        <v>2</v>
      </c>
      <c r="G4" s="36">
        <f t="shared" si="0"/>
        <v>-8.6666666666666661</v>
      </c>
      <c r="H4" s="20">
        <f t="shared" si="1"/>
        <v>0.72222222222222154</v>
      </c>
      <c r="I4" s="20">
        <f t="shared" si="2"/>
        <v>1.8055555555555558</v>
      </c>
      <c r="J4" s="20">
        <f t="shared" si="3"/>
        <v>-1.3333333333333321</v>
      </c>
      <c r="K4" s="20">
        <f t="shared" si="4"/>
        <v>-3.3333333333333339</v>
      </c>
      <c r="L4" s="37">
        <f t="shared" si="5"/>
        <v>0.27777777777777757</v>
      </c>
    </row>
    <row r="5" spans="1:26" x14ac:dyDescent="0.3">
      <c r="A5" s="6" t="s">
        <v>7</v>
      </c>
      <c r="B5" s="10">
        <v>4</v>
      </c>
      <c r="C5" s="11">
        <v>5</v>
      </c>
      <c r="D5" s="11">
        <v>4</v>
      </c>
      <c r="E5" s="13">
        <v>0</v>
      </c>
      <c r="G5" s="36">
        <f t="shared" si="0"/>
        <v>0.83333333333333348</v>
      </c>
      <c r="H5" s="20">
        <f t="shared" si="1"/>
        <v>-0.27777777777777757</v>
      </c>
      <c r="I5" s="20">
        <f t="shared" si="2"/>
        <v>-2.3611111111111116</v>
      </c>
      <c r="J5" s="20">
        <f t="shared" si="3"/>
        <v>-0.33333333333333304</v>
      </c>
      <c r="K5" s="20">
        <f t="shared" si="4"/>
        <v>-2.8333333333333335</v>
      </c>
      <c r="L5" s="37">
        <f t="shared" si="5"/>
        <v>0.94444444444444364</v>
      </c>
    </row>
    <row r="6" spans="1:26" x14ac:dyDescent="0.3">
      <c r="A6" s="6" t="s">
        <v>8</v>
      </c>
      <c r="B6" s="10">
        <v>5</v>
      </c>
      <c r="C6" s="11">
        <v>0</v>
      </c>
      <c r="D6" s="11">
        <v>6</v>
      </c>
      <c r="E6" s="13">
        <v>1</v>
      </c>
      <c r="G6" s="36">
        <f t="shared" si="0"/>
        <v>-7.3333333333333339</v>
      </c>
      <c r="H6" s="20">
        <f t="shared" si="1"/>
        <v>3.0555555555555562</v>
      </c>
      <c r="I6" s="20">
        <f t="shared" si="2"/>
        <v>-3.3611111111111116</v>
      </c>
      <c r="J6" s="20">
        <f t="shared" si="3"/>
        <v>-6.6666666666666679</v>
      </c>
      <c r="K6" s="20">
        <f t="shared" si="4"/>
        <v>7.3333333333333339</v>
      </c>
      <c r="L6" s="37">
        <f t="shared" si="5"/>
        <v>-3.0555555555555562</v>
      </c>
    </row>
    <row r="7" spans="1:26" ht="15" thickBot="1" x14ac:dyDescent="0.35">
      <c r="A7" s="7" t="s">
        <v>9</v>
      </c>
      <c r="B7" s="14">
        <v>6</v>
      </c>
      <c r="C7" s="15">
        <v>1</v>
      </c>
      <c r="D7" s="15">
        <v>8</v>
      </c>
      <c r="E7" s="16">
        <v>2</v>
      </c>
      <c r="G7" s="38">
        <f t="shared" si="0"/>
        <v>-8.5</v>
      </c>
      <c r="H7" s="23">
        <f t="shared" si="1"/>
        <v>10.388888888888891</v>
      </c>
      <c r="I7" s="23">
        <f t="shared" si="2"/>
        <v>-2.3611111111111116</v>
      </c>
      <c r="J7" s="23">
        <f t="shared" si="3"/>
        <v>-11</v>
      </c>
      <c r="K7" s="23">
        <f t="shared" si="4"/>
        <v>2.5000000000000004</v>
      </c>
      <c r="L7" s="24">
        <f t="shared" si="5"/>
        <v>-3.0555555555555562</v>
      </c>
    </row>
    <row r="8" spans="1:26" ht="15" thickBot="1" x14ac:dyDescent="0.35"/>
    <row r="9" spans="1:26" ht="15" thickBot="1" x14ac:dyDescent="0.35">
      <c r="A9" s="28" t="s">
        <v>10</v>
      </c>
      <c r="B9" s="29">
        <f>AVERAGE(B2:B7)</f>
        <v>3.1666666666666665</v>
      </c>
      <c r="C9" s="29">
        <f t="shared" ref="C9:E9" si="6">AVERAGE(C2:C7)</f>
        <v>4</v>
      </c>
      <c r="D9" s="29">
        <f t="shared" si="6"/>
        <v>4.333333333333333</v>
      </c>
      <c r="E9" s="30">
        <f t="shared" si="6"/>
        <v>2.8333333333333335</v>
      </c>
      <c r="F9" s="31" t="s">
        <v>22</v>
      </c>
      <c r="G9" s="21">
        <f>SUM(G2:G7)</f>
        <v>-28</v>
      </c>
      <c r="H9" s="21">
        <f t="shared" ref="H9:L9" si="7">SUM(H2:H7)</f>
        <v>20.666666666666664</v>
      </c>
      <c r="I9" s="21">
        <f t="shared" si="7"/>
        <v>-15.833333333333332</v>
      </c>
      <c r="J9" s="21">
        <f t="shared" si="7"/>
        <v>-22</v>
      </c>
      <c r="K9" s="21">
        <f t="shared" si="7"/>
        <v>8</v>
      </c>
      <c r="L9" s="22">
        <f t="shared" si="7"/>
        <v>-21.666666666666668</v>
      </c>
    </row>
    <row r="10" spans="1:26" ht="15" thickBot="1" x14ac:dyDescent="0.35">
      <c r="A10" s="25" t="s">
        <v>11</v>
      </c>
      <c r="B10" s="26">
        <f>_xlfn.VAR.S(B2:B7)</f>
        <v>4.5666666666666673</v>
      </c>
      <c r="C10" s="26">
        <f t="shared" ref="C10:E10" si="8">_xlfn.VAR.S(C2:C7)</f>
        <v>9.1999999999999993</v>
      </c>
      <c r="D10" s="26">
        <f t="shared" si="8"/>
        <v>5.8666666666666654</v>
      </c>
      <c r="E10" s="27">
        <f t="shared" si="8"/>
        <v>6.9666666666666668</v>
      </c>
      <c r="F10" s="32" t="s">
        <v>23</v>
      </c>
      <c r="G10" s="23">
        <f>G9/(6-1)</f>
        <v>-5.6</v>
      </c>
      <c r="H10" s="23">
        <f t="shared" ref="H10:L10" si="9">H9/(6-1)</f>
        <v>4.1333333333333329</v>
      </c>
      <c r="I10" s="23">
        <f t="shared" si="9"/>
        <v>-3.1666666666666665</v>
      </c>
      <c r="J10" s="23">
        <f t="shared" si="9"/>
        <v>-4.4000000000000004</v>
      </c>
      <c r="K10" s="23">
        <f t="shared" si="9"/>
        <v>1.6</v>
      </c>
      <c r="L10" s="24">
        <f t="shared" si="9"/>
        <v>-4.3333333333333339</v>
      </c>
    </row>
    <row r="11" spans="1:26" ht="15" thickBot="1" x14ac:dyDescent="0.35"/>
    <row r="12" spans="1:26" ht="15" thickBot="1" x14ac:dyDescent="0.35">
      <c r="B12" s="28" t="s">
        <v>12</v>
      </c>
      <c r="C12" s="1" t="s">
        <v>13</v>
      </c>
      <c r="D12" s="1" t="s">
        <v>14</v>
      </c>
      <c r="E12" s="2" t="s">
        <v>15</v>
      </c>
    </row>
    <row r="13" spans="1:26" ht="15" thickBot="1" x14ac:dyDescent="0.35">
      <c r="B13" s="33">
        <f>B2-$B$9</f>
        <v>-1.1666666666666665</v>
      </c>
      <c r="C13" s="34">
        <f>C2-$C$9</f>
        <v>0</v>
      </c>
      <c r="D13" s="34">
        <f>D2-$D$9</f>
        <v>-3.333333333333333</v>
      </c>
      <c r="E13" s="35">
        <f>E2-$E$9</f>
        <v>4.1666666666666661</v>
      </c>
    </row>
    <row r="14" spans="1:26" ht="15" thickBot="1" x14ac:dyDescent="0.35">
      <c r="B14" s="36">
        <f t="shared" ref="B14:B18" si="10">B3-$B$9</f>
        <v>-2.1666666666666665</v>
      </c>
      <c r="C14" s="20">
        <f t="shared" ref="C14:C18" si="11">C3-$C$9</f>
        <v>2</v>
      </c>
      <c r="D14" s="20">
        <f t="shared" ref="D14:D18" si="12">D3-$D$9</f>
        <v>-1.333333333333333</v>
      </c>
      <c r="E14" s="37">
        <f t="shared" ref="E14:E18" si="13">E3-$E$9</f>
        <v>2.1666666666666665</v>
      </c>
      <c r="H14" s="60" t="s">
        <v>24</v>
      </c>
      <c r="I14" s="61"/>
      <c r="J14" s="61"/>
      <c r="K14" s="61"/>
      <c r="L14" s="62"/>
      <c r="N14" s="45">
        <v>1</v>
      </c>
      <c r="O14" s="46">
        <v>0</v>
      </c>
      <c r="P14" s="46">
        <v>0</v>
      </c>
      <c r="Q14" s="46">
        <v>0</v>
      </c>
      <c r="R14" s="46">
        <v>0</v>
      </c>
      <c r="S14" s="47">
        <v>0</v>
      </c>
      <c r="U14" s="45">
        <v>1</v>
      </c>
      <c r="V14" s="46">
        <v>1</v>
      </c>
      <c r="W14" s="46">
        <v>1</v>
      </c>
      <c r="X14" s="46">
        <v>1</v>
      </c>
      <c r="Y14" s="46">
        <v>1</v>
      </c>
      <c r="Z14" s="47">
        <v>1</v>
      </c>
    </row>
    <row r="15" spans="1:26" ht="15" thickBot="1" x14ac:dyDescent="0.35">
      <c r="B15" s="36">
        <f t="shared" si="10"/>
        <v>-2.1666666666666665</v>
      </c>
      <c r="C15" s="20">
        <f t="shared" si="11"/>
        <v>4</v>
      </c>
      <c r="D15" s="20">
        <f t="shared" si="12"/>
        <v>-0.33333333333333304</v>
      </c>
      <c r="E15" s="37">
        <f t="shared" si="13"/>
        <v>-0.83333333333333348</v>
      </c>
      <c r="H15" s="4"/>
      <c r="I15" s="3" t="s">
        <v>0</v>
      </c>
      <c r="J15" s="1" t="s">
        <v>1</v>
      </c>
      <c r="K15" s="1" t="s">
        <v>2</v>
      </c>
      <c r="L15" s="2" t="s">
        <v>3</v>
      </c>
      <c r="N15" s="48">
        <v>0</v>
      </c>
      <c r="O15" s="11">
        <v>1</v>
      </c>
      <c r="P15" s="11">
        <v>0</v>
      </c>
      <c r="Q15" s="11">
        <v>0</v>
      </c>
      <c r="R15" s="11">
        <v>0</v>
      </c>
      <c r="S15" s="13">
        <v>0</v>
      </c>
      <c r="U15" s="48">
        <v>1</v>
      </c>
      <c r="V15" s="11">
        <v>1</v>
      </c>
      <c r="W15" s="11">
        <v>1</v>
      </c>
      <c r="X15" s="11">
        <v>1</v>
      </c>
      <c r="Y15" s="11">
        <v>1</v>
      </c>
      <c r="Z15" s="13">
        <v>1</v>
      </c>
    </row>
    <row r="16" spans="1:26" x14ac:dyDescent="0.3">
      <c r="B16" s="36">
        <f t="shared" si="10"/>
        <v>0.83333333333333348</v>
      </c>
      <c r="C16" s="20">
        <f t="shared" si="11"/>
        <v>1</v>
      </c>
      <c r="D16" s="20">
        <f t="shared" si="12"/>
        <v>-0.33333333333333304</v>
      </c>
      <c r="E16" s="37">
        <f t="shared" si="13"/>
        <v>-2.8333333333333335</v>
      </c>
      <c r="H16" s="5" t="s">
        <v>0</v>
      </c>
      <c r="I16" s="44">
        <f>B10</f>
        <v>4.5666666666666673</v>
      </c>
      <c r="J16" s="34">
        <f>G10</f>
        <v>-5.6</v>
      </c>
      <c r="K16" s="34">
        <f>H10</f>
        <v>4.1333333333333329</v>
      </c>
      <c r="L16" s="35">
        <f>I10</f>
        <v>-3.1666666666666665</v>
      </c>
      <c r="N16" s="48">
        <v>0</v>
      </c>
      <c r="O16" s="11">
        <v>0</v>
      </c>
      <c r="P16" s="11">
        <v>1</v>
      </c>
      <c r="Q16" s="11">
        <v>0</v>
      </c>
      <c r="R16" s="11">
        <v>0</v>
      </c>
      <c r="S16" s="13">
        <v>0</v>
      </c>
      <c r="U16" s="48">
        <v>1</v>
      </c>
      <c r="V16" s="11">
        <v>1</v>
      </c>
      <c r="W16" s="11">
        <v>1</v>
      </c>
      <c r="X16" s="11">
        <v>1</v>
      </c>
      <c r="Y16" s="11">
        <v>1</v>
      </c>
      <c r="Z16" s="13">
        <v>1</v>
      </c>
    </row>
    <row r="17" spans="1:36" x14ac:dyDescent="0.3">
      <c r="B17" s="36">
        <f t="shared" si="10"/>
        <v>1.8333333333333335</v>
      </c>
      <c r="C17" s="20">
        <f t="shared" si="11"/>
        <v>-4</v>
      </c>
      <c r="D17" s="20">
        <f t="shared" si="12"/>
        <v>1.666666666666667</v>
      </c>
      <c r="E17" s="37">
        <f t="shared" si="13"/>
        <v>-1.8333333333333335</v>
      </c>
      <c r="H17" s="6" t="s">
        <v>1</v>
      </c>
      <c r="I17" s="39">
        <f>G10</f>
        <v>-5.6</v>
      </c>
      <c r="J17" s="20">
        <f>C10</f>
        <v>9.1999999999999993</v>
      </c>
      <c r="K17" s="20">
        <f>J10</f>
        <v>-4.4000000000000004</v>
      </c>
      <c r="L17" s="37">
        <f>K10</f>
        <v>1.6</v>
      </c>
      <c r="N17" s="48">
        <v>0</v>
      </c>
      <c r="O17" s="11">
        <v>0</v>
      </c>
      <c r="P17" s="11">
        <v>0</v>
      </c>
      <c r="Q17" s="11">
        <v>1</v>
      </c>
      <c r="R17" s="11">
        <v>0</v>
      </c>
      <c r="S17" s="13">
        <v>0</v>
      </c>
      <c r="U17" s="48">
        <v>1</v>
      </c>
      <c r="V17" s="11">
        <v>1</v>
      </c>
      <c r="W17" s="11">
        <v>1</v>
      </c>
      <c r="X17" s="11">
        <v>1</v>
      </c>
      <c r="Y17" s="11">
        <v>1</v>
      </c>
      <c r="Z17" s="13">
        <v>1</v>
      </c>
    </row>
    <row r="18" spans="1:36" ht="15" thickBot="1" x14ac:dyDescent="0.35">
      <c r="B18" s="38">
        <f t="shared" si="10"/>
        <v>2.8333333333333335</v>
      </c>
      <c r="C18" s="23">
        <f t="shared" si="11"/>
        <v>-3</v>
      </c>
      <c r="D18" s="23">
        <f t="shared" si="12"/>
        <v>3.666666666666667</v>
      </c>
      <c r="E18" s="24">
        <f t="shared" si="13"/>
        <v>-0.83333333333333348</v>
      </c>
      <c r="H18" s="6" t="s">
        <v>2</v>
      </c>
      <c r="I18" s="39">
        <f>H10</f>
        <v>4.1333333333333329</v>
      </c>
      <c r="J18" s="20">
        <f>J10</f>
        <v>-4.4000000000000004</v>
      </c>
      <c r="K18" s="20">
        <f>D10</f>
        <v>5.8666666666666654</v>
      </c>
      <c r="L18" s="37">
        <f>L10</f>
        <v>-4.3333333333333339</v>
      </c>
      <c r="N18" s="48">
        <v>0</v>
      </c>
      <c r="O18" s="11">
        <v>0</v>
      </c>
      <c r="P18" s="11">
        <v>0</v>
      </c>
      <c r="Q18" s="11">
        <v>0</v>
      </c>
      <c r="R18" s="11">
        <v>1</v>
      </c>
      <c r="S18" s="13">
        <v>0</v>
      </c>
      <c r="U18" s="48">
        <v>1</v>
      </c>
      <c r="V18" s="11">
        <v>1</v>
      </c>
      <c r="W18" s="11">
        <v>1</v>
      </c>
      <c r="X18" s="11">
        <v>1</v>
      </c>
      <c r="Y18" s="11">
        <v>1</v>
      </c>
      <c r="Z18" s="13">
        <v>1</v>
      </c>
    </row>
    <row r="19" spans="1:36" ht="15" thickBot="1" x14ac:dyDescent="0.35">
      <c r="H19" s="7" t="s">
        <v>3</v>
      </c>
      <c r="I19" s="40">
        <f>I10</f>
        <v>-3.1666666666666665</v>
      </c>
      <c r="J19" s="23">
        <f>K10</f>
        <v>1.6</v>
      </c>
      <c r="K19" s="23">
        <f>L10</f>
        <v>-4.3333333333333339</v>
      </c>
      <c r="L19" s="24">
        <f>E10</f>
        <v>6.9666666666666668</v>
      </c>
      <c r="N19" s="49">
        <v>0</v>
      </c>
      <c r="O19" s="15">
        <v>0</v>
      </c>
      <c r="P19" s="15">
        <v>0</v>
      </c>
      <c r="Q19" s="15">
        <v>0</v>
      </c>
      <c r="R19" s="15">
        <v>0</v>
      </c>
      <c r="S19" s="16">
        <v>1</v>
      </c>
      <c r="U19" s="49">
        <v>1</v>
      </c>
      <c r="V19" s="15">
        <v>1</v>
      </c>
      <c r="W19" s="15">
        <v>1</v>
      </c>
      <c r="X19" s="15">
        <v>1</v>
      </c>
      <c r="Y19" s="15">
        <v>1</v>
      </c>
      <c r="Z19" s="16">
        <v>1</v>
      </c>
    </row>
    <row r="20" spans="1:36" ht="15" thickBot="1" x14ac:dyDescent="0.35"/>
    <row r="21" spans="1:36" ht="15" thickBot="1" x14ac:dyDescent="0.35">
      <c r="I21" s="60" t="s">
        <v>25</v>
      </c>
      <c r="J21" s="61"/>
      <c r="K21" s="61"/>
      <c r="L21" s="62"/>
      <c r="N21" s="60" t="s">
        <v>27</v>
      </c>
      <c r="O21" s="61"/>
      <c r="P21" s="61"/>
      <c r="Q21" s="61"/>
      <c r="R21" s="61"/>
      <c r="S21" s="62"/>
    </row>
    <row r="22" spans="1:36" x14ac:dyDescent="0.3">
      <c r="I22" s="33" cm="1">
        <f t="array" ref="I22:L25">MINVERSE(I16:L19)</f>
        <v>2.529695554218705</v>
      </c>
      <c r="J22" s="34">
        <v>1.2459157554525351</v>
      </c>
      <c r="K22" s="34">
        <v>-0.38825388961628582</v>
      </c>
      <c r="L22" s="35">
        <v>0.62222064946860323</v>
      </c>
      <c r="N22" s="51" cm="1">
        <f t="array" ref="N22:S27">N14:S19-1/6*(U14:Z19)</f>
        <v>0.83333333333333337</v>
      </c>
      <c r="O22" s="9">
        <v>-0.16666666666666666</v>
      </c>
      <c r="P22" s="9">
        <v>-0.16666666666666666</v>
      </c>
      <c r="Q22" s="9">
        <v>-0.16666666666666666</v>
      </c>
      <c r="R22" s="9">
        <v>-0.16666666666666666</v>
      </c>
      <c r="S22" s="12">
        <v>-0.16666666666666666</v>
      </c>
    </row>
    <row r="23" spans="1:36" x14ac:dyDescent="0.3">
      <c r="I23" s="36">
        <v>1.2459157554525353</v>
      </c>
      <c r="J23" s="20">
        <v>0.80679311605741888</v>
      </c>
      <c r="K23" s="20">
        <v>1.6160043408000844E-2</v>
      </c>
      <c r="L23" s="37">
        <v>0.39108484612571692</v>
      </c>
      <c r="N23" s="48">
        <v>-0.16666666666666666</v>
      </c>
      <c r="O23" s="11">
        <v>0.83333333333333337</v>
      </c>
      <c r="P23" s="11">
        <v>-0.16666666666666666</v>
      </c>
      <c r="Q23" s="11">
        <v>-0.16666666666666666</v>
      </c>
      <c r="R23" s="11">
        <v>-0.16666666666666666</v>
      </c>
      <c r="S23" s="13">
        <v>-0.16666666666666666</v>
      </c>
    </row>
    <row r="24" spans="1:36" x14ac:dyDescent="0.3">
      <c r="I24" s="36">
        <v>-0.38825388961628543</v>
      </c>
      <c r="J24" s="20">
        <v>1.6160043408001076E-2</v>
      </c>
      <c r="K24" s="20">
        <v>0.59756773653231454</v>
      </c>
      <c r="L24" s="37">
        <v>0.19150241221085992</v>
      </c>
      <c r="N24" s="48">
        <v>-0.16666666666666666</v>
      </c>
      <c r="O24" s="11">
        <v>-0.16666666666666666</v>
      </c>
      <c r="P24" s="11">
        <v>0.83333333333333337</v>
      </c>
      <c r="Q24" s="11">
        <v>-0.16666666666666666</v>
      </c>
      <c r="R24" s="11">
        <v>-0.16666666666666666</v>
      </c>
      <c r="S24" s="13">
        <v>-0.16666666666666666</v>
      </c>
    </row>
    <row r="25" spans="1:36" ht="15" thickBot="1" x14ac:dyDescent="0.35">
      <c r="I25" s="38">
        <v>0.62222064946860334</v>
      </c>
      <c r="J25" s="23">
        <v>0.39108484612571692</v>
      </c>
      <c r="K25" s="23">
        <v>0.19150241221085987</v>
      </c>
      <c r="L25" s="24">
        <v>0.45566604149710377</v>
      </c>
      <c r="N25" s="48">
        <v>-0.16666666666666666</v>
      </c>
      <c r="O25" s="11">
        <v>-0.16666666666666666</v>
      </c>
      <c r="P25" s="11">
        <v>-0.16666666666666666</v>
      </c>
      <c r="Q25" s="11">
        <v>0.83333333333333337</v>
      </c>
      <c r="R25" s="11">
        <v>-0.16666666666666666</v>
      </c>
      <c r="S25" s="13">
        <v>-0.16666666666666666</v>
      </c>
    </row>
    <row r="26" spans="1:36" ht="15" thickBot="1" x14ac:dyDescent="0.35">
      <c r="A26" s="60" t="s">
        <v>26</v>
      </c>
      <c r="B26" s="61"/>
      <c r="C26" s="61"/>
      <c r="D26" s="61"/>
      <c r="E26" s="61"/>
      <c r="F26" s="61"/>
      <c r="G26" s="62"/>
      <c r="N26" s="48">
        <v>-0.16666666666666666</v>
      </c>
      <c r="O26" s="11">
        <v>-0.16666666666666666</v>
      </c>
      <c r="P26" s="11">
        <v>-0.16666666666666666</v>
      </c>
      <c r="Q26" s="11">
        <v>-0.16666666666666666</v>
      </c>
      <c r="R26" s="11">
        <v>0.83333333333333337</v>
      </c>
      <c r="S26" s="13">
        <v>-0.16666666666666666</v>
      </c>
    </row>
    <row r="27" spans="1:36" ht="15" thickBot="1" x14ac:dyDescent="0.35">
      <c r="A27" s="19"/>
      <c r="B27" s="3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2" t="s">
        <v>9</v>
      </c>
      <c r="N27" s="49">
        <v>-0.16666666666666666</v>
      </c>
      <c r="O27" s="15">
        <v>-0.16666666666666666</v>
      </c>
      <c r="P27" s="15">
        <v>-0.16666666666666666</v>
      </c>
      <c r="Q27" s="15">
        <v>-0.16666666666666666</v>
      </c>
      <c r="R27" s="15">
        <v>-0.16666666666666666</v>
      </c>
      <c r="S27" s="16">
        <v>0.83333333333333337</v>
      </c>
    </row>
    <row r="28" spans="1:36" ht="15" thickBot="1" x14ac:dyDescent="0.35">
      <c r="A28" s="5" t="s">
        <v>0</v>
      </c>
      <c r="B28" s="8" cm="1">
        <f t="array" ref="B28:G31">TRANSPOSE(B2:E7)</f>
        <v>2</v>
      </c>
      <c r="C28" s="9">
        <v>1</v>
      </c>
      <c r="D28" s="9">
        <v>1</v>
      </c>
      <c r="E28" s="9">
        <v>4</v>
      </c>
      <c r="F28" s="9">
        <v>5</v>
      </c>
      <c r="G28" s="12">
        <v>6</v>
      </c>
    </row>
    <row r="29" spans="1:36" ht="15" thickBot="1" x14ac:dyDescent="0.35">
      <c r="A29" s="6" t="s">
        <v>1</v>
      </c>
      <c r="B29" s="10">
        <v>4</v>
      </c>
      <c r="C29" s="11">
        <v>6</v>
      </c>
      <c r="D29" s="11">
        <v>8</v>
      </c>
      <c r="E29" s="11">
        <v>5</v>
      </c>
      <c r="F29" s="11">
        <v>0</v>
      </c>
      <c r="G29" s="13">
        <v>1</v>
      </c>
      <c r="N29" s="60" t="s">
        <v>28</v>
      </c>
      <c r="O29" s="61"/>
      <c r="P29" s="61"/>
      <c r="Q29" s="62"/>
      <c r="S29" s="60" t="s">
        <v>29</v>
      </c>
      <c r="T29" s="61"/>
      <c r="U29" s="61"/>
      <c r="V29" s="62"/>
      <c r="X29" s="60" t="s">
        <v>30</v>
      </c>
      <c r="Y29" s="61"/>
      <c r="Z29" s="61"/>
      <c r="AA29" s="61"/>
      <c r="AB29" s="61"/>
      <c r="AC29" s="62"/>
      <c r="AE29" s="60" t="s">
        <v>31</v>
      </c>
      <c r="AF29" s="61"/>
      <c r="AG29" s="61"/>
      <c r="AH29" s="61"/>
      <c r="AI29" s="61"/>
      <c r="AJ29" s="62"/>
    </row>
    <row r="30" spans="1:36" x14ac:dyDescent="0.3">
      <c r="A30" s="6" t="s">
        <v>2</v>
      </c>
      <c r="B30" s="10">
        <v>1</v>
      </c>
      <c r="C30" s="11">
        <v>3</v>
      </c>
      <c r="D30" s="11">
        <v>4</v>
      </c>
      <c r="E30" s="11">
        <v>4</v>
      </c>
      <c r="F30" s="11">
        <v>6</v>
      </c>
      <c r="G30" s="13">
        <v>8</v>
      </c>
      <c r="N30" s="33" cm="1">
        <f t="array" ref="N30:Q35">MMULT(N22:S27,B2:E7)</f>
        <v>-1.1666666666666665</v>
      </c>
      <c r="O30" s="34">
        <v>3.0531133177191805E-16</v>
      </c>
      <c r="P30" s="34">
        <v>-3.333333333333333</v>
      </c>
      <c r="Q30" s="35">
        <v>4.1666666666666679</v>
      </c>
      <c r="S30" s="51" cm="1">
        <f t="array" ref="S30:V35">MMULT(N30:Q35,I22:L25)</f>
        <v>0.93545419158497767</v>
      </c>
      <c r="T30" s="9">
        <v>0.12208499946919349</v>
      </c>
      <c r="U30" s="9">
        <v>-0.74100286634346524</v>
      </c>
      <c r="V30" s="12">
        <v>0.53434304115502962</v>
      </c>
      <c r="X30" s="51" cm="1">
        <f t="array" ref="X30:AC35">MMULT(S30:V35,B28:G31)</f>
        <v>5.3586468027884715</v>
      </c>
      <c r="Y30" s="9">
        <v>2.1166707951448909</v>
      </c>
      <c r="Z30" s="9">
        <v>1.6808804274723865E-2</v>
      </c>
      <c r="AA30" s="9">
        <v>1.3882302983120174</v>
      </c>
      <c r="AB30" s="9">
        <v>0.76559680101912631</v>
      </c>
      <c r="AC30" s="12">
        <v>0.87547330054139705</v>
      </c>
      <c r="AE30" s="51" cm="1">
        <f t="array" ref="AE30:AJ35">MMULT(X30:AC35,N22:S27)</f>
        <v>3.6050756691083667</v>
      </c>
      <c r="AF30" s="9">
        <v>0.36309966146478645</v>
      </c>
      <c r="AG30" s="9">
        <v>-1.7367623294053804</v>
      </c>
      <c r="AH30" s="9">
        <v>-0.36534083536808687</v>
      </c>
      <c r="AI30" s="9">
        <v>-0.98797433266097789</v>
      </c>
      <c r="AJ30" s="12">
        <v>-0.87809783313870715</v>
      </c>
    </row>
    <row r="31" spans="1:36" ht="15" thickBot="1" x14ac:dyDescent="0.35">
      <c r="A31" s="7" t="s">
        <v>3</v>
      </c>
      <c r="B31" s="14">
        <v>7</v>
      </c>
      <c r="C31" s="15">
        <v>5</v>
      </c>
      <c r="D31" s="15">
        <v>2</v>
      </c>
      <c r="E31" s="15">
        <v>0</v>
      </c>
      <c r="F31" s="15">
        <v>1</v>
      </c>
      <c r="G31" s="16">
        <v>2</v>
      </c>
      <c r="N31" s="36">
        <v>-2.1666666666666665</v>
      </c>
      <c r="O31" s="20">
        <v>2.0000000000000004</v>
      </c>
      <c r="P31" s="20">
        <v>-1.3333333333333328</v>
      </c>
      <c r="Q31" s="37">
        <v>2.166666666666667</v>
      </c>
      <c r="S31" s="48">
        <v>-1.1233589298984348</v>
      </c>
      <c r="T31" s="11">
        <v>-0.26009412930393594</v>
      </c>
      <c r="U31" s="11">
        <v>0.49170175873173161</v>
      </c>
      <c r="V31" s="13">
        <v>0.16596482536537238</v>
      </c>
      <c r="X31" s="48">
        <v>-1.6336388407232749</v>
      </c>
      <c r="Y31" s="11">
        <v>-0.3789943026999939</v>
      </c>
      <c r="Z31" s="11">
        <v>-0.90537527867225109</v>
      </c>
      <c r="AA31" s="11">
        <v>-3.827099331186492</v>
      </c>
      <c r="AB31" s="11">
        <v>-2.5006192717364124</v>
      </c>
      <c r="AC31" s="13">
        <v>-2.7347039881099473</v>
      </c>
      <c r="AE31" s="48">
        <v>0.36309966146478706</v>
      </c>
      <c r="AF31" s="11">
        <v>1.6177441994880679</v>
      </c>
      <c r="AG31" s="11">
        <v>1.0913632235158106</v>
      </c>
      <c r="AH31" s="11">
        <v>-1.8303608289984303</v>
      </c>
      <c r="AI31" s="11">
        <v>-0.5038807695483507</v>
      </c>
      <c r="AJ31" s="13">
        <v>-0.73796548592188582</v>
      </c>
    </row>
    <row r="32" spans="1:36" x14ac:dyDescent="0.3">
      <c r="N32" s="36">
        <v>-2.1666666666666665</v>
      </c>
      <c r="O32" s="20">
        <v>4</v>
      </c>
      <c r="P32" s="20">
        <v>-0.33333333333333282</v>
      </c>
      <c r="Q32" s="37">
        <v>-0.83333333333333304</v>
      </c>
      <c r="S32" s="48">
        <v>-0.8864432570154599</v>
      </c>
      <c r="T32" s="11">
        <v>0.19639760784175175</v>
      </c>
      <c r="U32" s="11">
        <v>0.54708234544746814</v>
      </c>
      <c r="V32" s="13">
        <v>-0.22736119466364541</v>
      </c>
      <c r="X32" s="48">
        <v>-2.0317420998619626</v>
      </c>
      <c r="Y32" s="11">
        <v>0.7963834530592282</v>
      </c>
      <c r="Z32" s="11">
        <v>2.418344598181136</v>
      </c>
      <c r="AA32" s="11">
        <v>-0.37545560706320824</v>
      </c>
      <c r="AB32" s="11">
        <v>-1.3770834070561353</v>
      </c>
      <c r="AC32" s="13">
        <v>-1.2003255599985527</v>
      </c>
      <c r="AE32" s="48">
        <v>-1.7367623294053804</v>
      </c>
      <c r="AF32" s="11">
        <v>1.0913632235158106</v>
      </c>
      <c r="AG32" s="11">
        <v>2.7133243686377186</v>
      </c>
      <c r="AH32" s="11">
        <v>-8.0475836606625828E-2</v>
      </c>
      <c r="AI32" s="11">
        <v>-1.0821036365995529</v>
      </c>
      <c r="AJ32" s="13">
        <v>-0.90534578954197031</v>
      </c>
    </row>
    <row r="33" spans="1:36" ht="15" thickBot="1" x14ac:dyDescent="0.35">
      <c r="N33" s="36">
        <v>0.8333333333333337</v>
      </c>
      <c r="O33" s="20">
        <v>1.0000000000000002</v>
      </c>
      <c r="P33" s="20">
        <v>-0.33333333333333326</v>
      </c>
      <c r="Q33" s="37">
        <v>-2.833333333333333</v>
      </c>
      <c r="S33" s="48">
        <v>1.7204548403458433</v>
      </c>
      <c r="T33" s="11">
        <v>0.73159583377566717</v>
      </c>
      <c r="U33" s="11">
        <v>-1.0491642780471118</v>
      </c>
      <c r="V33" s="13">
        <v>-0.44528586762919398</v>
      </c>
      <c r="X33" s="48">
        <v>2.2011276643428856</v>
      </c>
      <c r="Y33" s="11">
        <v>0.73610767071254157</v>
      </c>
      <c r="Z33" s="11">
        <v>2.4859926631043452</v>
      </c>
      <c r="AA33" s="11">
        <v>6.3431414180732624</v>
      </c>
      <c r="AB33" s="11">
        <v>1.8620026658173514</v>
      </c>
      <c r="AC33" s="13">
        <v>1.7704389162154461</v>
      </c>
      <c r="AE33" s="48">
        <v>-0.36534083536808615</v>
      </c>
      <c r="AF33" s="11">
        <v>-1.8303608289984301</v>
      </c>
      <c r="AG33" s="11">
        <v>-8.0475836606626605E-2</v>
      </c>
      <c r="AH33" s="11">
        <v>3.7766729183622898</v>
      </c>
      <c r="AI33" s="11">
        <v>-0.7044658338936205</v>
      </c>
      <c r="AJ33" s="13">
        <v>-0.79602958349552577</v>
      </c>
    </row>
    <row r="34" spans="1:36" ht="15" thickBot="1" x14ac:dyDescent="0.35">
      <c r="A34" s="4"/>
      <c r="B34" s="19" t="s">
        <v>75</v>
      </c>
      <c r="N34" s="36">
        <v>1.8333333333333339</v>
      </c>
      <c r="O34" s="20">
        <v>-3.9999999999999996</v>
      </c>
      <c r="P34" s="20">
        <v>1.6666666666666667</v>
      </c>
      <c r="Q34" s="37">
        <v>-1.8333333333333328</v>
      </c>
      <c r="S34" s="48">
        <v>-2.1337155124620946</v>
      </c>
      <c r="T34" s="11">
        <v>-1.6330490581171722</v>
      </c>
      <c r="U34" s="11">
        <v>-0.13158049942791289</v>
      </c>
      <c r="V34" s="13">
        <v>-0.93981858287035136</v>
      </c>
      <c r="X34" s="48">
        <v>-17.509937836913252</v>
      </c>
      <c r="Y34" s="11">
        <v>-17.025844273800622</v>
      </c>
      <c r="Z34" s="11">
        <v>-17.604067140851825</v>
      </c>
      <c r="AA34" s="11">
        <v>-17.226429338145891</v>
      </c>
      <c r="AB34" s="11">
        <v>-12.397879141748302</v>
      </c>
      <c r="AC34" s="13">
        <v>-17.367623294053747</v>
      </c>
      <c r="AE34" s="48">
        <v>-0.98797433266098178</v>
      </c>
      <c r="AF34" s="11">
        <v>-0.50388076954835181</v>
      </c>
      <c r="AG34" s="11">
        <v>-1.0821036365995544</v>
      </c>
      <c r="AH34" s="11">
        <v>-0.70446583389361894</v>
      </c>
      <c r="AI34" s="11">
        <v>4.1240843625039707</v>
      </c>
      <c r="AJ34" s="13">
        <v>-0.84565978980147527</v>
      </c>
    </row>
    <row r="35" spans="1:36" ht="15" thickBot="1" x14ac:dyDescent="0.35">
      <c r="A35" s="43"/>
      <c r="B35" s="52" cm="1">
        <f t="array" ref="B35">INDEX(AE30:AJ30, , ROWS($1:1))</f>
        <v>3.6050756691083667</v>
      </c>
      <c r="D35" s="50" t="s">
        <v>32</v>
      </c>
      <c r="E35" s="58">
        <f>B2-B$9</f>
        <v>-1.1666666666666665</v>
      </c>
      <c r="F35" s="21">
        <f t="shared" ref="F35:H40" si="14">C2-C$9</f>
        <v>0</v>
      </c>
      <c r="G35" s="21">
        <f t="shared" si="14"/>
        <v>-3.333333333333333</v>
      </c>
      <c r="H35" s="22">
        <f t="shared" si="14"/>
        <v>4.1666666666666661</v>
      </c>
      <c r="N35" s="38">
        <v>2.8333333333333335</v>
      </c>
      <c r="O35" s="23">
        <v>-2.9999999999999996</v>
      </c>
      <c r="P35" s="23">
        <v>3.666666666666667</v>
      </c>
      <c r="Q35" s="24">
        <v>-0.83333333333333282</v>
      </c>
      <c r="S35" s="49">
        <v>1.4876086674451769</v>
      </c>
      <c r="T35" s="15">
        <v>0.8430647463344999</v>
      </c>
      <c r="U35" s="15">
        <v>0.88296353963929142</v>
      </c>
      <c r="V35" s="16">
        <v>0.91215777864279213</v>
      </c>
      <c r="X35" s="49">
        <v>13.615544310367191</v>
      </c>
      <c r="Y35" s="15">
        <v>13.755676657584011</v>
      </c>
      <c r="Z35" s="15">
        <v>13.588296353963926</v>
      </c>
      <c r="AA35" s="15">
        <v>13.697612560010374</v>
      </c>
      <c r="AB35" s="15">
        <v>13.647982353704425</v>
      </c>
      <c r="AC35" s="16">
        <v>18.656740625405476</v>
      </c>
      <c r="AE35" s="49">
        <v>-0.87809783313870771</v>
      </c>
      <c r="AF35" s="15">
        <v>-0.7379654859218876</v>
      </c>
      <c r="AG35" s="15">
        <v>-0.90534578954197276</v>
      </c>
      <c r="AH35" s="15">
        <v>-0.79602958349552555</v>
      </c>
      <c r="AI35" s="15">
        <v>-0.84565978980147349</v>
      </c>
      <c r="AJ35" s="16">
        <v>4.1630984818995778</v>
      </c>
    </row>
    <row r="36" spans="1:36" x14ac:dyDescent="0.3">
      <c r="A36" s="41"/>
      <c r="B36" s="53" cm="1">
        <f t="array" ref="B36">INDEX(AE31:AJ31, , ROWS($1:2))</f>
        <v>1.6177441994880679</v>
      </c>
      <c r="D36" s="6" t="s">
        <v>33</v>
      </c>
      <c r="E36" s="39">
        <f t="shared" ref="E36:E40" si="15">B3-B$9</f>
        <v>-2.1666666666666665</v>
      </c>
      <c r="F36" s="20">
        <f t="shared" si="14"/>
        <v>2</v>
      </c>
      <c r="G36" s="20">
        <f t="shared" si="14"/>
        <v>-1.333333333333333</v>
      </c>
      <c r="H36" s="37">
        <f t="shared" si="14"/>
        <v>2.1666666666666665</v>
      </c>
    </row>
    <row r="37" spans="1:36" x14ac:dyDescent="0.3">
      <c r="A37" s="41"/>
      <c r="B37" s="53" cm="1">
        <f t="array" ref="B37">INDEX(AE32:AJ32, , ROWS($1:3))</f>
        <v>2.7133243686377186</v>
      </c>
      <c r="D37" s="6" t="s">
        <v>34</v>
      </c>
      <c r="E37" s="39">
        <f t="shared" si="15"/>
        <v>-2.1666666666666665</v>
      </c>
      <c r="F37" s="20">
        <f t="shared" si="14"/>
        <v>4</v>
      </c>
      <c r="G37" s="20">
        <f t="shared" si="14"/>
        <v>-0.33333333333333304</v>
      </c>
      <c r="H37" s="37">
        <f t="shared" si="14"/>
        <v>-0.83333333333333348</v>
      </c>
    </row>
    <row r="38" spans="1:36" x14ac:dyDescent="0.3">
      <c r="A38" s="41"/>
      <c r="B38" s="53" cm="1">
        <f t="array" ref="B38">INDEX(AE33:AJ33, , ROWS($1:4))</f>
        <v>3.7766729183622898</v>
      </c>
      <c r="D38" s="6" t="s">
        <v>35</v>
      </c>
      <c r="E38" s="39">
        <f t="shared" si="15"/>
        <v>0.83333333333333348</v>
      </c>
      <c r="F38" s="20">
        <f t="shared" si="14"/>
        <v>1</v>
      </c>
      <c r="G38" s="20">
        <f t="shared" si="14"/>
        <v>-0.33333333333333304</v>
      </c>
      <c r="H38" s="37">
        <f t="shared" si="14"/>
        <v>-2.8333333333333335</v>
      </c>
    </row>
    <row r="39" spans="1:36" x14ac:dyDescent="0.3">
      <c r="A39" s="41"/>
      <c r="B39" s="53" cm="1">
        <f t="array" ref="B39">INDEX(AE34:AJ34, , ROWS($1:5))</f>
        <v>4.1240843625039707</v>
      </c>
      <c r="D39" s="6" t="s">
        <v>36</v>
      </c>
      <c r="E39" s="39">
        <f t="shared" si="15"/>
        <v>1.8333333333333335</v>
      </c>
      <c r="F39" s="20">
        <f t="shared" si="14"/>
        <v>-4</v>
      </c>
      <c r="G39" s="20">
        <f t="shared" si="14"/>
        <v>1.666666666666667</v>
      </c>
      <c r="H39" s="37">
        <f t="shared" si="14"/>
        <v>-1.8333333333333335</v>
      </c>
    </row>
    <row r="40" spans="1:36" ht="15" thickBot="1" x14ac:dyDescent="0.35">
      <c r="A40" s="42"/>
      <c r="B40" s="54" cm="1">
        <f t="array" ref="B40">INDEX(AE35:AJ35, , ROWS($1:6))</f>
        <v>4.1630984818995778</v>
      </c>
      <c r="D40" s="7" t="s">
        <v>37</v>
      </c>
      <c r="E40" s="40">
        <f t="shared" si="15"/>
        <v>2.8333333333333335</v>
      </c>
      <c r="F40" s="23">
        <f t="shared" si="14"/>
        <v>-3</v>
      </c>
      <c r="G40" s="23">
        <f t="shared" si="14"/>
        <v>3.666666666666667</v>
      </c>
      <c r="H40" s="24">
        <f t="shared" si="14"/>
        <v>-0.83333333333333348</v>
      </c>
    </row>
    <row r="41" spans="1:36" ht="15" thickBot="1" x14ac:dyDescent="0.35"/>
    <row r="42" spans="1:36" ht="15" thickBot="1" x14ac:dyDescent="0.35">
      <c r="A42" s="4"/>
      <c r="B42" s="17" t="s">
        <v>44</v>
      </c>
    </row>
    <row r="43" spans="1:36" x14ac:dyDescent="0.3">
      <c r="A43" s="43"/>
      <c r="B43" s="52" cm="1">
        <f t="array" ref="B43">MMULT(_xlfn.ANCHORARRAY(E43),TRANSPOSE(E35:H35))</f>
        <v>3.6050756691083654</v>
      </c>
      <c r="D43" s="50" t="s">
        <v>38</v>
      </c>
      <c r="E43" s="59" cm="1">
        <f t="array" ref="E43:H43">MMULT(E35:H35,I22:L25)</f>
        <v>0.93545419158497634</v>
      </c>
      <c r="F43" s="46">
        <v>0.1220849994691926</v>
      </c>
      <c r="G43" s="46">
        <v>-0.74100286634346557</v>
      </c>
      <c r="H43" s="47">
        <v>0.53434304115502873</v>
      </c>
    </row>
    <row r="44" spans="1:36" x14ac:dyDescent="0.3">
      <c r="A44" s="41"/>
      <c r="B44" s="53" cm="1">
        <f t="array" ref="B44">MMULT(_xlfn.ANCHORARRAY(E44),TRANSPOSE(E36:H36))</f>
        <v>1.6177441994880677</v>
      </c>
      <c r="D44" s="6" t="s">
        <v>39</v>
      </c>
      <c r="E44" s="10" cm="1">
        <f t="array" ref="E44:H44">MMULT(E36:H36,I22:L25)</f>
        <v>-1.1233589298984354</v>
      </c>
      <c r="F44" s="11">
        <v>-0.26009412930393649</v>
      </c>
      <c r="G44" s="11">
        <v>0.49170175873173139</v>
      </c>
      <c r="H44" s="13">
        <v>0.16596482536537194</v>
      </c>
    </row>
    <row r="45" spans="1:36" x14ac:dyDescent="0.3">
      <c r="A45" s="41"/>
      <c r="B45" s="53" cm="1">
        <f t="array" ref="B45">MMULT(_xlfn.ANCHORARRAY(E45),TRANSPOSE(E37:H37))</f>
        <v>2.7133243686377191</v>
      </c>
      <c r="D45" s="6" t="s">
        <v>41</v>
      </c>
      <c r="E45" s="10" cm="1">
        <f t="array" ref="E45:H45">MMULT(E37:H37,I22:L25)</f>
        <v>-0.88644325701546012</v>
      </c>
      <c r="F45" s="11">
        <v>0.19639760784175159</v>
      </c>
      <c r="G45" s="11">
        <v>0.54708234544746792</v>
      </c>
      <c r="H45" s="13">
        <v>-0.22736119466364563</v>
      </c>
    </row>
    <row r="46" spans="1:36" x14ac:dyDescent="0.3">
      <c r="A46" s="41"/>
      <c r="B46" s="53" cm="1">
        <f t="array" ref="B46">MMULT(_xlfn.ANCHORARRAY(E46),TRANSPOSE(E38:H38))</f>
        <v>3.7766729183622898</v>
      </c>
      <c r="D46" s="6" t="s">
        <v>40</v>
      </c>
      <c r="E46" s="10" cm="1">
        <f t="array" ref="E46:H46">MMULT(E38:H38,I22:L25)</f>
        <v>1.7204548403458422</v>
      </c>
      <c r="F46" s="11">
        <v>0.7315958337756665</v>
      </c>
      <c r="G46" s="11">
        <v>-1.0491642780471118</v>
      </c>
      <c r="H46" s="13">
        <v>-0.44528586762919431</v>
      </c>
    </row>
    <row r="47" spans="1:36" x14ac:dyDescent="0.3">
      <c r="A47" s="41"/>
      <c r="B47" s="53" cm="1">
        <f t="array" ref="B47">MMULT(_xlfn.ANCHORARRAY(E47),TRANSPOSE(E39:H39))</f>
        <v>4.1240843625039751</v>
      </c>
      <c r="D47" s="6" t="s">
        <v>42</v>
      </c>
      <c r="E47" s="10" cm="1">
        <f t="array" ref="E47:H47">MMULT(E39:H39,I22:L25)</f>
        <v>-2.1337155124620972</v>
      </c>
      <c r="F47" s="11">
        <v>-1.6330490581171739</v>
      </c>
      <c r="G47" s="11">
        <v>-0.13158049942791283</v>
      </c>
      <c r="H47" s="13">
        <v>-0.93981858287035203</v>
      </c>
    </row>
    <row r="48" spans="1:36" ht="15" thickBot="1" x14ac:dyDescent="0.35">
      <c r="A48" s="42"/>
      <c r="B48" s="54" cm="1">
        <f t="array" ref="B48">MMULT(_xlfn.ANCHORARRAY(E48),TRANSPOSE(E40:H40))</f>
        <v>4.163098481899576</v>
      </c>
      <c r="D48" s="7" t="s">
        <v>43</v>
      </c>
      <c r="E48" s="14" cm="1">
        <f t="array" ref="E48:H48">MMULT(E40:H40,I22:L25)</f>
        <v>1.4876086674451758</v>
      </c>
      <c r="F48" s="15">
        <v>0.84306474633449913</v>
      </c>
      <c r="G48" s="15">
        <v>0.8829635396392912</v>
      </c>
      <c r="H48" s="16">
        <v>0.91215777864279157</v>
      </c>
    </row>
    <row r="50" spans="4:8" ht="15" thickBot="1" x14ac:dyDescent="0.35"/>
    <row r="51" spans="4:8" x14ac:dyDescent="0.3">
      <c r="D51" s="50" t="s">
        <v>45</v>
      </c>
      <c r="E51" s="59">
        <f>B$2-B3</f>
        <v>1</v>
      </c>
      <c r="F51" s="46">
        <f t="shared" ref="F51:H55" si="16">C$2-C3</f>
        <v>-2</v>
      </c>
      <c r="G51" s="46">
        <f t="shared" si="16"/>
        <v>-2</v>
      </c>
      <c r="H51" s="47">
        <f t="shared" si="16"/>
        <v>2</v>
      </c>
    </row>
    <row r="52" spans="4:8" x14ac:dyDescent="0.3">
      <c r="D52" s="6" t="s">
        <v>46</v>
      </c>
      <c r="E52" s="10">
        <f t="shared" ref="E52:E55" si="17">B$2-B4</f>
        <v>1</v>
      </c>
      <c r="F52" s="11">
        <f t="shared" si="16"/>
        <v>-4</v>
      </c>
      <c r="G52" s="11">
        <f t="shared" si="16"/>
        <v>-3</v>
      </c>
      <c r="H52" s="13">
        <f t="shared" si="16"/>
        <v>5</v>
      </c>
    </row>
    <row r="53" spans="4:8" x14ac:dyDescent="0.3">
      <c r="D53" s="6" t="s">
        <v>47</v>
      </c>
      <c r="E53" s="10">
        <f t="shared" si="17"/>
        <v>-2</v>
      </c>
      <c r="F53" s="11">
        <f t="shared" si="16"/>
        <v>-1</v>
      </c>
      <c r="G53" s="11">
        <f t="shared" si="16"/>
        <v>-3</v>
      </c>
      <c r="H53" s="13">
        <f t="shared" si="16"/>
        <v>7</v>
      </c>
    </row>
    <row r="54" spans="4:8" x14ac:dyDescent="0.3">
      <c r="D54" s="6" t="s">
        <v>48</v>
      </c>
      <c r="E54" s="10">
        <f t="shared" si="17"/>
        <v>-3</v>
      </c>
      <c r="F54" s="11">
        <f t="shared" si="16"/>
        <v>4</v>
      </c>
      <c r="G54" s="11">
        <f t="shared" si="16"/>
        <v>-5</v>
      </c>
      <c r="H54" s="13">
        <f t="shared" si="16"/>
        <v>6</v>
      </c>
    </row>
    <row r="55" spans="4:8" x14ac:dyDescent="0.3">
      <c r="D55" s="6" t="s">
        <v>49</v>
      </c>
      <c r="E55" s="10">
        <f t="shared" si="17"/>
        <v>-4</v>
      </c>
      <c r="F55" s="11">
        <f t="shared" si="16"/>
        <v>3</v>
      </c>
      <c r="G55" s="11">
        <f t="shared" si="16"/>
        <v>-7</v>
      </c>
      <c r="H55" s="13">
        <f t="shared" si="16"/>
        <v>5</v>
      </c>
    </row>
    <row r="56" spans="4:8" x14ac:dyDescent="0.3">
      <c r="D56" s="6" t="s">
        <v>50</v>
      </c>
      <c r="E56" s="10">
        <f>B$3-B4</f>
        <v>0</v>
      </c>
      <c r="F56" s="11">
        <f t="shared" ref="F56:H56" si="18">C$3-C4</f>
        <v>-2</v>
      </c>
      <c r="G56" s="11">
        <f t="shared" si="18"/>
        <v>-1</v>
      </c>
      <c r="H56" s="13">
        <f t="shared" si="18"/>
        <v>3</v>
      </c>
    </row>
    <row r="57" spans="4:8" x14ac:dyDescent="0.3">
      <c r="D57" s="6" t="s">
        <v>51</v>
      </c>
      <c r="E57" s="10">
        <f t="shared" ref="E57:E59" si="19">B$3-B5</f>
        <v>-3</v>
      </c>
      <c r="F57" s="11">
        <f t="shared" ref="F57:F59" si="20">C$3-C5</f>
        <v>1</v>
      </c>
      <c r="G57" s="11">
        <f t="shared" ref="G57:G59" si="21">D$3-D5</f>
        <v>-1</v>
      </c>
      <c r="H57" s="13">
        <f t="shared" ref="H57:H59" si="22">E$3-E5</f>
        <v>5</v>
      </c>
    </row>
    <row r="58" spans="4:8" x14ac:dyDescent="0.3">
      <c r="D58" s="6" t="s">
        <v>52</v>
      </c>
      <c r="E58" s="10">
        <f t="shared" si="19"/>
        <v>-4</v>
      </c>
      <c r="F58" s="11">
        <f t="shared" si="20"/>
        <v>6</v>
      </c>
      <c r="G58" s="11">
        <f t="shared" si="21"/>
        <v>-3</v>
      </c>
      <c r="H58" s="13">
        <f t="shared" si="22"/>
        <v>4</v>
      </c>
    </row>
    <row r="59" spans="4:8" x14ac:dyDescent="0.3">
      <c r="D59" s="6" t="s">
        <v>53</v>
      </c>
      <c r="E59" s="10">
        <f t="shared" si="19"/>
        <v>-5</v>
      </c>
      <c r="F59" s="11">
        <f t="shared" si="20"/>
        <v>5</v>
      </c>
      <c r="G59" s="11">
        <f t="shared" si="21"/>
        <v>-5</v>
      </c>
      <c r="H59" s="13">
        <f t="shared" si="22"/>
        <v>3</v>
      </c>
    </row>
    <row r="60" spans="4:8" x14ac:dyDescent="0.3">
      <c r="D60" s="6" t="s">
        <v>54</v>
      </c>
      <c r="E60" s="10">
        <f>B$4-B5</f>
        <v>-3</v>
      </c>
      <c r="F60" s="11">
        <f t="shared" ref="F60:H60" si="23">C$4-C5</f>
        <v>3</v>
      </c>
      <c r="G60" s="11">
        <f t="shared" si="23"/>
        <v>0</v>
      </c>
      <c r="H60" s="13">
        <f t="shared" si="23"/>
        <v>2</v>
      </c>
    </row>
    <row r="61" spans="4:8" x14ac:dyDescent="0.3">
      <c r="D61" s="6" t="s">
        <v>55</v>
      </c>
      <c r="E61" s="10">
        <f t="shared" ref="E61:E62" si="24">B$4-B6</f>
        <v>-4</v>
      </c>
      <c r="F61" s="11">
        <f t="shared" ref="F61:F62" si="25">C$4-C6</f>
        <v>8</v>
      </c>
      <c r="G61" s="11">
        <f t="shared" ref="G61:G62" si="26">D$4-D6</f>
        <v>-2</v>
      </c>
      <c r="H61" s="13">
        <f t="shared" ref="H61:H62" si="27">E$4-E6</f>
        <v>1</v>
      </c>
    </row>
    <row r="62" spans="4:8" x14ac:dyDescent="0.3">
      <c r="D62" s="6" t="s">
        <v>56</v>
      </c>
      <c r="E62" s="10">
        <f t="shared" si="24"/>
        <v>-5</v>
      </c>
      <c r="F62" s="11">
        <f t="shared" si="25"/>
        <v>7</v>
      </c>
      <c r="G62" s="11">
        <f t="shared" si="26"/>
        <v>-4</v>
      </c>
      <c r="H62" s="13">
        <f t="shared" si="27"/>
        <v>0</v>
      </c>
    </row>
    <row r="63" spans="4:8" x14ac:dyDescent="0.3">
      <c r="D63" s="6" t="s">
        <v>57</v>
      </c>
      <c r="E63" s="10">
        <f>B$5-B6</f>
        <v>-1</v>
      </c>
      <c r="F63" s="11">
        <f t="shared" ref="F63:H63" si="28">C$5-C6</f>
        <v>5</v>
      </c>
      <c r="G63" s="11">
        <f t="shared" si="28"/>
        <v>-2</v>
      </c>
      <c r="H63" s="13">
        <f t="shared" si="28"/>
        <v>-1</v>
      </c>
    </row>
    <row r="64" spans="4:8" x14ac:dyDescent="0.3">
      <c r="D64" s="6" t="s">
        <v>58</v>
      </c>
      <c r="E64" s="10">
        <f>B$5-B7</f>
        <v>-2</v>
      </c>
      <c r="F64" s="11">
        <f t="shared" ref="F64" si="29">C$5-C7</f>
        <v>4</v>
      </c>
      <c r="G64" s="11">
        <f t="shared" ref="G64" si="30">D$5-D7</f>
        <v>-4</v>
      </c>
      <c r="H64" s="13">
        <f t="shared" ref="H64" si="31">E$5-E7</f>
        <v>-2</v>
      </c>
    </row>
    <row r="65" spans="1:8" ht="15" thickBot="1" x14ac:dyDescent="0.35">
      <c r="D65" s="7" t="s">
        <v>59</v>
      </c>
      <c r="E65" s="14">
        <f>B6-B7</f>
        <v>-1</v>
      </c>
      <c r="F65" s="15">
        <f t="shared" ref="F65:H65" si="32">C6-C7</f>
        <v>-1</v>
      </c>
      <c r="G65" s="15">
        <f t="shared" si="32"/>
        <v>-2</v>
      </c>
      <c r="H65" s="16">
        <f t="shared" si="32"/>
        <v>-1</v>
      </c>
    </row>
    <row r="66" spans="1:8" ht="15" thickBot="1" x14ac:dyDescent="0.35">
      <c r="A66" s="4"/>
      <c r="B66" s="18" t="s">
        <v>44</v>
      </c>
    </row>
    <row r="67" spans="1:8" x14ac:dyDescent="0.3">
      <c r="A67" s="43"/>
      <c r="B67" s="55" cm="1">
        <f t="array" ref="B67">MMULT(_xlfn.ANCHORARRAY(E67),TRANSPOSE(E51:H51))</f>
        <v>4.496620545666862</v>
      </c>
      <c r="D67" s="50" t="s">
        <v>60</v>
      </c>
      <c r="E67" s="59" cm="1">
        <f t="array" ref="E67:H67">MMULT(E51:H51,_xlfn.ANCHORARRAY($I$22))</f>
        <v>2.058813121483412</v>
      </c>
      <c r="F67" s="46">
        <v>0.38217912877312898</v>
      </c>
      <c r="G67" s="46">
        <v>-1.232704625075197</v>
      </c>
      <c r="H67" s="47">
        <v>0.36837821578965713</v>
      </c>
    </row>
    <row r="68" spans="1:8" x14ac:dyDescent="0.3">
      <c r="A68" s="41"/>
      <c r="B68" s="56" cm="1">
        <f t="array" ref="B68">MMULT(_xlfn.ANCHORARRAY(E68),TRANSPOSE(E52:H52))</f>
        <v>9.7919246965568476</v>
      </c>
      <c r="D68" s="6" t="s">
        <v>61</v>
      </c>
      <c r="E68" s="10" cm="1">
        <f t="array" ref="E68:H68">MMULT(E52:H52,_xlfn.ANCHORARRAY($I$22))</f>
        <v>1.8218974486004367</v>
      </c>
      <c r="F68" s="11">
        <v>-7.4312608372559374E-2</v>
      </c>
      <c r="G68" s="11">
        <v>-1.2880852117909334</v>
      </c>
      <c r="H68" s="13">
        <v>0.76170423581867475</v>
      </c>
    </row>
    <row r="69" spans="1:8" x14ac:dyDescent="0.3">
      <c r="A69" s="41"/>
      <c r="B69" s="56" cm="1">
        <f t="array" ref="B69">MMULT(_xlfn.ANCHORARRAY(E69),TRANSPOSE(E53:H53))</f>
        <v>8.1124302582068264</v>
      </c>
      <c r="D69" s="6" t="s">
        <v>62</v>
      </c>
      <c r="E69" s="10" cm="1">
        <f t="array" ref="E69:H69">MMULT(E53:H53,_xlfn.ANCHORARRAY($I$22))</f>
        <v>-0.78500064876086562</v>
      </c>
      <c r="F69" s="11">
        <v>-0.6095108343064739</v>
      </c>
      <c r="G69" s="11">
        <v>0.30816141170364619</v>
      </c>
      <c r="H69" s="13">
        <v>0.97962890878422293</v>
      </c>
    </row>
    <row r="70" spans="1:8" x14ac:dyDescent="0.3">
      <c r="A70" s="41"/>
      <c r="B70" s="56" cm="1">
        <f t="array" ref="B70">MMULT(_xlfn.ANCHORARRAY(E70),TRANSPOSE(E54:H54))</f>
        <v>9.7051086969342926</v>
      </c>
      <c r="D70" s="6" t="s">
        <v>63</v>
      </c>
      <c r="E70" s="10" cm="1">
        <f t="array" ref="E70:H70">MMULT(E54:H54,_xlfn.ANCHORARRAY($I$22))</f>
        <v>3.0691697040470736</v>
      </c>
      <c r="F70" s="11">
        <v>1.7551340575863668</v>
      </c>
      <c r="G70" s="11">
        <v>-0.60942236691555229</v>
      </c>
      <c r="H70" s="13">
        <v>1.4741616240253808</v>
      </c>
    </row>
    <row r="71" spans="1:8" x14ac:dyDescent="0.3">
      <c r="A71" s="41"/>
      <c r="B71" s="56" cm="1">
        <f t="array" ref="B71">MMULT(_xlfn.ANCHORARRAY(E71),TRANSPOSE(E55:H55))</f>
        <v>9.524369817285363</v>
      </c>
      <c r="D71" s="6" t="s">
        <v>64</v>
      </c>
      <c r="E71" s="10" cm="1">
        <f t="array" ref="E71:H71">MMULT(E55:H55,_xlfn.ANCHORARRAY($I$22))</f>
        <v>-0.55215447586019906</v>
      </c>
      <c r="F71" s="11">
        <v>-0.7209797468653063</v>
      </c>
      <c r="G71" s="11">
        <v>-1.6239664059827565</v>
      </c>
      <c r="H71" s="13">
        <v>-0.37781473748776229</v>
      </c>
    </row>
    <row r="72" spans="1:8" x14ac:dyDescent="0.3">
      <c r="A72" s="41"/>
      <c r="B72" s="56" cm="1">
        <f t="array" ref="B72">MMULT(_xlfn.ANCHORARRAY(E72),TRANSPOSE(E56:H56))</f>
        <v>2.1483421210941649</v>
      </c>
      <c r="D72" s="6" t="s">
        <v>65</v>
      </c>
      <c r="E72" s="10" cm="1">
        <f t="array" ref="E72:H72">MMULT(E56:H56,_xlfn.ANCHORARRAY($I$22))</f>
        <v>-0.23691567288297533</v>
      </c>
      <c r="F72" s="11">
        <v>-0.45649173714568803</v>
      </c>
      <c r="G72" s="11">
        <v>-5.5380586715736646E-2</v>
      </c>
      <c r="H72" s="13">
        <v>0.3933260200290174</v>
      </c>
    </row>
    <row r="73" spans="1:8" x14ac:dyDescent="0.3">
      <c r="A73" s="41"/>
      <c r="B73" s="56" cm="1">
        <f t="array" ref="B73">MMULT(_xlfn.ANCHORARRAY(E73),TRANSPOSE(E57:H57))</f>
        <v>9.055138775847217</v>
      </c>
      <c r="D73" s="6" t="s">
        <v>66</v>
      </c>
      <c r="E73" s="10" cm="1">
        <f t="array" ref="E73:H73">MMULT(E57:H57,_xlfn.ANCHORARRAY($I$22))</f>
        <v>-2.8438137702442776</v>
      </c>
      <c r="F73" s="11">
        <v>-0.99168996307960278</v>
      </c>
      <c r="G73" s="11">
        <v>1.5408660367788434</v>
      </c>
      <c r="H73" s="13">
        <v>0.61125069299456625</v>
      </c>
    </row>
    <row r="74" spans="1:8" x14ac:dyDescent="0.3">
      <c r="A74" s="41"/>
      <c r="B74" s="56" cm="1">
        <f t="array" ref="B74">MMULT(_xlfn.ANCHORARRAY(E74),TRANSPOSE(E58:H58))</f>
        <v>6.7495901010887449</v>
      </c>
      <c r="D74" s="6" t="s">
        <v>67</v>
      </c>
      <c r="E74" s="10" cm="1">
        <f t="array" ref="E74:H74">MMULT(E58:H58,_xlfn.ANCHORARRAY($I$22))</f>
        <v>1.0103565825636616</v>
      </c>
      <c r="F74" s="11">
        <v>1.3729549288132379</v>
      </c>
      <c r="G74" s="11">
        <v>0.62328225815964411</v>
      </c>
      <c r="H74" s="13">
        <v>1.1057834082357241</v>
      </c>
    </row>
    <row r="75" spans="1:8" x14ac:dyDescent="0.3">
      <c r="A75" s="41"/>
      <c r="B75" s="56" cm="1">
        <f t="array" ref="B75">MMULT(_xlfn.ANCHORARRAY(E75),TRANSPOSE(E59:H59))</f>
        <v>7.2567736532314129</v>
      </c>
      <c r="D75" s="6" t="s">
        <v>68</v>
      </c>
      <c r="E75" s="10" cm="1">
        <f t="array" ref="E75:H75">MMULT(E59:H59,_xlfn.ANCHORARRAY($I$22))</f>
        <v>-2.6109675973436111</v>
      </c>
      <c r="F75" s="11">
        <v>-1.1031588756384361</v>
      </c>
      <c r="G75" s="11">
        <v>-0.39126178090755981</v>
      </c>
      <c r="H75" s="13">
        <v>-0.7461929532774203</v>
      </c>
    </row>
    <row r="76" spans="1:8" x14ac:dyDescent="0.3">
      <c r="A76" s="41"/>
      <c r="B76" s="56" cm="1">
        <f t="array" ref="B76">MMULT(_xlfn.ANCHORARRAY(E76),TRANSPOSE(E60:H60))</f>
        <v>6.6509489602132614</v>
      </c>
      <c r="D76" s="6" t="s">
        <v>69</v>
      </c>
      <c r="E76" s="10" cm="1">
        <f t="array" ref="E76:H76">MMULT(E60:H60,_xlfn.ANCHORARRAY($I$22))</f>
        <v>-2.6068980973613023</v>
      </c>
      <c r="F76" s="11">
        <v>-0.53519822593391431</v>
      </c>
      <c r="G76" s="11">
        <v>1.5962466234945798</v>
      </c>
      <c r="H76" s="13">
        <v>0.21792467296554885</v>
      </c>
    </row>
    <row r="77" spans="1:8" x14ac:dyDescent="0.3">
      <c r="A77" s="41"/>
      <c r="B77" s="56" cm="1">
        <f t="array" ref="B77">MMULT(_xlfn.ANCHORARRAY(E77),TRANSPOSE(E61:H61))</f>
        <v>9.0016160043408036</v>
      </c>
      <c r="D77" s="6" t="s">
        <v>70</v>
      </c>
      <c r="E77" s="10" cm="1">
        <f t="array" ref="E77:H77">MMULT(E61:H61,_xlfn.ANCHORARRAY($I$22))</f>
        <v>1.2472722554466369</v>
      </c>
      <c r="F77" s="11">
        <v>1.8294466659589257</v>
      </c>
      <c r="G77" s="11">
        <v>0.67866284487538076</v>
      </c>
      <c r="H77" s="13">
        <v>0.71245738820670645</v>
      </c>
    </row>
    <row r="78" spans="1:8" x14ac:dyDescent="0.3">
      <c r="A78" s="41"/>
      <c r="B78" s="56" cm="1">
        <f t="array" ref="B78">MMULT(_xlfn.ANCHORARRAY(E78),TRANSPOSE(E62:H62))</f>
        <v>8.6871144296212428</v>
      </c>
      <c r="D78" s="6" t="s">
        <v>71</v>
      </c>
      <c r="E78" s="10" cm="1">
        <f t="array" ref="E78:H78">MMULT(E62:H62,_xlfn.ANCHORARRAY($I$22))</f>
        <v>-2.3740519244606366</v>
      </c>
      <c r="F78" s="11">
        <v>-0.6466671384927476</v>
      </c>
      <c r="G78" s="11">
        <v>-0.33588119419182316</v>
      </c>
      <c r="H78" s="13">
        <v>-1.1395189733064375</v>
      </c>
    </row>
    <row r="79" spans="1:8" x14ac:dyDescent="0.3">
      <c r="A79" s="41"/>
      <c r="B79" s="56" cm="1">
        <f t="array" ref="B79">MMULT(_xlfn.ANCHORARRAY(E79),TRANSPOSE(E63:H63))</f>
        <v>9.3096889486535002</v>
      </c>
      <c r="D79" s="6" t="s">
        <v>72</v>
      </c>
      <c r="E79" s="10" cm="1">
        <f t="array" ref="E79:H79">MMULT(E63:H63,_xlfn.ANCHORARRAY($I$22))</f>
        <v>3.8541703528079387</v>
      </c>
      <c r="F79" s="11">
        <v>2.3646448918928398</v>
      </c>
      <c r="G79" s="11">
        <v>-0.91758377861919882</v>
      </c>
      <c r="H79" s="13">
        <v>0.49453271524115749</v>
      </c>
    </row>
    <row r="80" spans="1:8" x14ac:dyDescent="0.3">
      <c r="A80" s="41"/>
      <c r="B80" s="56" cm="1">
        <f t="array" ref="B80">MMULT(_xlfn.ANCHORARRAY(E80),TRANSPOSE(E64:H64))</f>
        <v>9.5318305672529196</v>
      </c>
      <c r="D80" s="6" t="s">
        <v>73</v>
      </c>
      <c r="E80" s="10" cm="1">
        <f t="array" ref="E80:H80">MMULT(E64:H64,_xlfn.ANCHORARRAY($I$22))</f>
        <v>0.23284617290066634</v>
      </c>
      <c r="F80" s="11">
        <v>-0.11146891255883284</v>
      </c>
      <c r="G80" s="11">
        <v>-1.9321278176864027</v>
      </c>
      <c r="H80" s="13">
        <v>-1.3574436462719861</v>
      </c>
    </row>
    <row r="81" spans="1:8" ht="15" thickBot="1" x14ac:dyDescent="0.35">
      <c r="A81" s="42"/>
      <c r="B81" s="57" cm="1">
        <f t="array" ref="B81">MMULT(_xlfn.ANCHORARRAY(E81),TRANSPOSE(E65:H65))</f>
        <v>9.9785024240064981</v>
      </c>
      <c r="D81" s="7" t="s">
        <v>74</v>
      </c>
      <c r="E81" s="14" cm="1">
        <f t="array" ref="E81:H81">MMULT(E65:H65,_xlfn.ANCHORARRAY($I$22))</f>
        <v>-3.6213241799072726</v>
      </c>
      <c r="F81" s="15">
        <v>-2.4761138044516731</v>
      </c>
      <c r="G81" s="15">
        <v>-1.014544039067204</v>
      </c>
      <c r="H81" s="16">
        <v>-1.8519763615131439</v>
      </c>
    </row>
  </sheetData>
  <mergeCells count="8">
    <mergeCell ref="X29:AC29"/>
    <mergeCell ref="AE29:AJ29"/>
    <mergeCell ref="H14:L14"/>
    <mergeCell ref="I21:L21"/>
    <mergeCell ref="A26:G26"/>
    <mergeCell ref="N21:S21"/>
    <mergeCell ref="N29:Q29"/>
    <mergeCell ref="S29:V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DELL</dc:creator>
  <cp:lastModifiedBy>Usuario</cp:lastModifiedBy>
  <dcterms:created xsi:type="dcterms:W3CDTF">2022-11-05T17:32:51Z</dcterms:created>
  <dcterms:modified xsi:type="dcterms:W3CDTF">2022-11-12T02:41:54Z</dcterms:modified>
</cp:coreProperties>
</file>