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\Documents\"/>
    </mc:Choice>
  </mc:AlternateContent>
  <xr:revisionPtr revIDLastSave="0" documentId="8_{C762B994-5285-4722-A6EA-309DB0705136}" xr6:coauthVersionLast="45" xr6:coauthVersionMax="45" xr10:uidLastSave="{00000000-0000-0000-0000-000000000000}"/>
  <bookViews>
    <workbookView xWindow="-110" yWindow="-110" windowWidth="19420" windowHeight="10420" xr2:uid="{714FDA27-4CBF-42C2-B9F9-8F443DC447C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4" i="1"/>
  <c r="G2" i="1"/>
  <c r="G3" i="1"/>
  <c r="G4" i="1"/>
  <c r="G5" i="1"/>
  <c r="F19" i="1" s="1"/>
  <c r="G6" i="1"/>
  <c r="G7" i="1"/>
  <c r="G8" i="1"/>
  <c r="G1" i="1"/>
  <c r="G19" i="1" s="1"/>
  <c r="A10" i="1"/>
  <c r="A19" i="1"/>
  <c r="A15" i="1"/>
  <c r="H7" i="1"/>
  <c r="I7" i="1"/>
  <c r="H8" i="1"/>
  <c r="I8" i="1"/>
  <c r="B19" i="1"/>
  <c r="C19" i="1"/>
  <c r="D19" i="1"/>
  <c r="E19" i="1"/>
  <c r="H19" i="1"/>
  <c r="I19" i="1"/>
  <c r="D3" i="1"/>
  <c r="D4" i="1"/>
  <c r="D5" i="1"/>
  <c r="D6" i="1"/>
  <c r="D15" i="1" s="1"/>
  <c r="D7" i="1"/>
  <c r="D8" i="1"/>
  <c r="I3" i="1"/>
  <c r="I4" i="1"/>
  <c r="I5" i="1"/>
  <c r="H15" i="1" s="1"/>
  <c r="I6" i="1"/>
  <c r="I2" i="1"/>
  <c r="H3" i="1"/>
  <c r="H4" i="1"/>
  <c r="H5" i="1"/>
  <c r="H6" i="1"/>
  <c r="H12" i="1" s="1"/>
  <c r="H10" i="1"/>
  <c r="H2" i="1"/>
  <c r="D2" i="1"/>
  <c r="B17" i="1"/>
  <c r="E17" i="1"/>
  <c r="B15" i="1"/>
  <c r="E15" i="1"/>
  <c r="B12" i="1"/>
  <c r="C12" i="1"/>
  <c r="E12" i="1"/>
  <c r="F12" i="1"/>
  <c r="C7" i="1"/>
  <c r="E7" i="1"/>
  <c r="F7" i="1"/>
  <c r="C8" i="1"/>
  <c r="E8" i="1"/>
  <c r="F8" i="1"/>
  <c r="C1" i="1"/>
  <c r="E1" i="1"/>
  <c r="E2" i="1" s="1"/>
  <c r="E3" i="1" s="1"/>
  <c r="F1" i="1"/>
  <c r="A12" i="1"/>
  <c r="B10" i="1"/>
  <c r="C2" i="1"/>
  <c r="C3" i="1"/>
  <c r="C4" i="1"/>
  <c r="C5" i="1"/>
  <c r="C6" i="1"/>
  <c r="G12" i="1" l="1"/>
  <c r="F15" i="1"/>
  <c r="F17" i="1" s="1"/>
  <c r="D12" i="1"/>
  <c r="D17" i="1" s="1"/>
  <c r="I15" i="1"/>
  <c r="G15" i="1"/>
  <c r="G17" i="1" s="1"/>
  <c r="C15" i="1"/>
  <c r="C17" i="1" s="1"/>
  <c r="I12" i="1"/>
  <c r="C10" i="1"/>
  <c r="A17" i="1"/>
  <c r="D10" i="1"/>
  <c r="E4" i="1"/>
  <c r="F2" i="1"/>
  <c r="I17" i="1" l="1"/>
  <c r="H17" i="1"/>
  <c r="F3" i="1"/>
  <c r="E5" i="1"/>
  <c r="E6" i="1" l="1"/>
  <c r="F4" i="1"/>
  <c r="F5" i="1" l="1"/>
  <c r="E10" i="1" l="1"/>
  <c r="F6" i="1"/>
  <c r="F10" i="1" l="1"/>
  <c r="I10" i="1"/>
</calcChain>
</file>

<file path=xl/sharedStrings.xml><?xml version="1.0" encoding="utf-8"?>
<sst xmlns="http://schemas.openxmlformats.org/spreadsheetml/2006/main" count="7" uniqueCount="7">
  <si>
    <t>moyenne</t>
  </si>
  <si>
    <t>ecart type</t>
  </si>
  <si>
    <t>E(X)</t>
  </si>
  <si>
    <t>E(Y)</t>
  </si>
  <si>
    <t>E(XY)</t>
  </si>
  <si>
    <t>Cov(XY)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</si>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</sst>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Feuil1!$H$2:$H$8</c:f>
              <c:numCache>
                <c:formatCode>General</c:formatCode>
                <c:ptCount val="7"/>
                <c:pt idx="0">
                  <c:v>0.52121212121212124</c:v>
                </c:pt>
                <c:pt idx="1">
                  <c:v>0.41035856573705182</c:v>
                </c:pt>
                <c:pt idx="2">
                  <c:v>0.3192090395480226</c:v>
                </c:pt>
                <c:pt idx="3">
                  <c:v>0.19700214132762311</c:v>
                </c:pt>
                <c:pt idx="4">
                  <c:v>0.10554561717352415</c:v>
                </c:pt>
                <c:pt idx="5">
                  <c:v>0.11326860841423948</c:v>
                </c:pt>
                <c:pt idx="6">
                  <c:v>5.0872093023255814E-2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5-433E-A294-A9B592670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Feuil1!$I$2:$I$8</c:f>
              <c:numCache>
                <c:formatCode>General</c:formatCode>
                <c:ptCount val="7"/>
                <c:pt idx="0">
                  <c:v>0.66225165562913912</c:v>
                </c:pt>
                <c:pt idx="1">
                  <c:v>0.53784860557768921</c:v>
                </c:pt>
                <c:pt idx="2">
                  <c:v>0.27720207253886009</c:v>
                </c:pt>
                <c:pt idx="3">
                  <c:v>0.31643002028397565</c:v>
                </c:pt>
                <c:pt idx="4">
                  <c:v>0.11093990755007704</c:v>
                </c:pt>
                <c:pt idx="5">
                  <c:v>0.11234396671289876</c:v>
                </c:pt>
                <c:pt idx="6">
                  <c:v>0.10099750623441396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5-433E-A294-A9B59267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44464"/>
        <c:axId val="415943808"/>
      </c:lineChart>
      <c:catAx>
        <c:axId val="4159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943808"/>
        <c:crosses val="autoZero"/>
        <c:auto val="1"/>
        <c:lblAlgn val="ctr"/>
        <c:lblOffset val="100"/>
        <c:noMultiLvlLbl val="0"/>
      </c:catAx>
      <c:valAx>
        <c:axId val="415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9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498475</xdr:colOff>
      <xdr:row>11</xdr:row>
      <xdr:rowOff>9525</xdr:rowOff>
    </xdr:from>
    <xdr:to>
      <xdr:col>19</xdr:col>
      <xdr:colOff>498475</xdr:colOff>
      <xdr:row>25</xdr:row>
      <xdr:rowOff>174625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79F5F0-632B-4A7E-8AE2-14820BAD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413B-FDD3-47E9-9CC6-B25CCC087239}">
  <dimension ref="A1:L19"/>
  <sheetViews>
    <sheetView tabSelected="1" workbookViewId="0">
      <selection activeCell="K11" sqref="K11"/>
    </sheetView>
  </sheetViews>
  <sheetFormatPr baseColWidth="10" defaultRowHeight="14.5" x14ac:dyDescent="0.35"/>
  <sheetData>
    <row r="1" spans="1:12" x14ac:dyDescent="0.35">
      <c r="A1">
        <v>165</v>
      </c>
      <c r="B1">
        <v>151</v>
      </c>
      <c r="C1">
        <f>A1/B1</f>
        <v>1.0927152317880795</v>
      </c>
      <c r="E1">
        <f>A1</f>
        <v>165</v>
      </c>
      <c r="F1">
        <f>B1</f>
        <v>151</v>
      </c>
      <c r="G1">
        <f>A1*B1</f>
        <v>24915</v>
      </c>
    </row>
    <row r="2" spans="1:12" x14ac:dyDescent="0.35">
      <c r="A2">
        <v>86</v>
      </c>
      <c r="B2">
        <v>100</v>
      </c>
      <c r="C2">
        <f t="shared" ref="C2:C8" si="0">A2/B2</f>
        <v>0.86</v>
      </c>
      <c r="D2">
        <f>(C2-C1)/C1</f>
        <v>-0.212969696969697</v>
      </c>
      <c r="E2">
        <f>E1+ A2</f>
        <v>251</v>
      </c>
      <c r="F2">
        <f>F1+B2</f>
        <v>251</v>
      </c>
      <c r="G2">
        <f t="shared" ref="G2:G8" si="1">A2*B2</f>
        <v>8600</v>
      </c>
      <c r="H2">
        <f>(E2-E1)/E1</f>
        <v>0.52121212121212124</v>
      </c>
      <c r="I2">
        <f>(F2-F1)/F1</f>
        <v>0.66225165562913912</v>
      </c>
      <c r="K2" t="s">
        <v>2</v>
      </c>
      <c r="L2">
        <v>90.375</v>
      </c>
    </row>
    <row r="3" spans="1:12" x14ac:dyDescent="0.35">
      <c r="A3">
        <v>103</v>
      </c>
      <c r="B3">
        <v>135</v>
      </c>
      <c r="C3">
        <f t="shared" si="0"/>
        <v>0.76296296296296295</v>
      </c>
      <c r="D3">
        <f t="shared" ref="D3:D8" si="2">(C3-C2)/C2</f>
        <v>-0.11283376399655469</v>
      </c>
      <c r="E3">
        <f t="shared" ref="E3:E8" si="3">E2+ A3</f>
        <v>354</v>
      </c>
      <c r="F3">
        <f t="shared" ref="F3:F8" si="4">F2+B3</f>
        <v>386</v>
      </c>
      <c r="G3">
        <f t="shared" si="1"/>
        <v>13905</v>
      </c>
      <c r="H3">
        <f t="shared" ref="H3:H8" si="5">(E3-E2)/E2</f>
        <v>0.41035856573705182</v>
      </c>
      <c r="I3">
        <f t="shared" ref="I3:I8" si="6">(F3-F2)/F2</f>
        <v>0.53784860557768921</v>
      </c>
      <c r="K3" t="s">
        <v>3</v>
      </c>
      <c r="L3">
        <v>110.375</v>
      </c>
    </row>
    <row r="4" spans="1:12" x14ac:dyDescent="0.35">
      <c r="A4">
        <v>113</v>
      </c>
      <c r="B4">
        <v>107</v>
      </c>
      <c r="C4">
        <f t="shared" si="0"/>
        <v>1.0560747663551402</v>
      </c>
      <c r="D4">
        <f t="shared" si="2"/>
        <v>0.38417566464023228</v>
      </c>
      <c r="E4">
        <f t="shared" si="3"/>
        <v>467</v>
      </c>
      <c r="F4">
        <f t="shared" si="4"/>
        <v>493</v>
      </c>
      <c r="G4">
        <f t="shared" si="1"/>
        <v>12091</v>
      </c>
      <c r="H4">
        <f t="shared" si="5"/>
        <v>0.3192090395480226</v>
      </c>
      <c r="I4">
        <f t="shared" si="6"/>
        <v>0.27720207253886009</v>
      </c>
      <c r="K4" t="s">
        <v>4</v>
      </c>
      <c r="L4">
        <f>AVERAGE(G1:G8)</f>
        <v>10827</v>
      </c>
    </row>
    <row r="5" spans="1:12" x14ac:dyDescent="0.35">
      <c r="A5">
        <v>92</v>
      </c>
      <c r="B5">
        <v>156</v>
      </c>
      <c r="C5">
        <f t="shared" si="0"/>
        <v>0.58974358974358976</v>
      </c>
      <c r="D5">
        <f t="shared" si="2"/>
        <v>-0.44157022918084865</v>
      </c>
      <c r="E5">
        <f t="shared" si="3"/>
        <v>559</v>
      </c>
      <c r="F5">
        <f t="shared" si="4"/>
        <v>649</v>
      </c>
      <c r="G5">
        <f t="shared" si="1"/>
        <v>14352</v>
      </c>
      <c r="H5">
        <f t="shared" si="5"/>
        <v>0.19700214132762311</v>
      </c>
      <c r="I5">
        <f t="shared" si="6"/>
        <v>0.31643002028397565</v>
      </c>
    </row>
    <row r="6" spans="1:12" x14ac:dyDescent="0.35">
      <c r="A6">
        <v>59</v>
      </c>
      <c r="B6">
        <v>72</v>
      </c>
      <c r="C6">
        <f t="shared" si="0"/>
        <v>0.81944444444444442</v>
      </c>
      <c r="D6">
        <f t="shared" si="2"/>
        <v>0.3894927536231883</v>
      </c>
      <c r="E6">
        <f t="shared" si="3"/>
        <v>618</v>
      </c>
      <c r="F6">
        <f t="shared" si="4"/>
        <v>721</v>
      </c>
      <c r="G6">
        <f t="shared" si="1"/>
        <v>4248</v>
      </c>
      <c r="H6">
        <f t="shared" si="5"/>
        <v>0.10554561717352415</v>
      </c>
      <c r="I6">
        <f t="shared" si="6"/>
        <v>0.11093990755007704</v>
      </c>
    </row>
    <row r="7" spans="1:12" x14ac:dyDescent="0.35">
      <c r="A7">
        <v>70</v>
      </c>
      <c r="B7">
        <v>81</v>
      </c>
      <c r="C7">
        <f t="shared" si="0"/>
        <v>0.86419753086419748</v>
      </c>
      <c r="D7">
        <f t="shared" si="2"/>
        <v>5.4613935969868146E-2</v>
      </c>
      <c r="E7">
        <f t="shared" si="3"/>
        <v>688</v>
      </c>
      <c r="F7">
        <f t="shared" si="4"/>
        <v>802</v>
      </c>
      <c r="G7">
        <f t="shared" si="1"/>
        <v>5670</v>
      </c>
      <c r="H7">
        <f t="shared" si="5"/>
        <v>0.11326860841423948</v>
      </c>
      <c r="I7">
        <f t="shared" si="6"/>
        <v>0.11234396671289876</v>
      </c>
      <c r="K7" t="s">
        <v>5</v>
      </c>
      <c r="L7">
        <f>L4-L3*L2</f>
        <v>851.859375</v>
      </c>
    </row>
    <row r="8" spans="1:12" x14ac:dyDescent="0.35">
      <c r="A8">
        <v>35</v>
      </c>
      <c r="B8">
        <v>81</v>
      </c>
      <c r="C8">
        <f t="shared" si="0"/>
        <v>0.43209876543209874</v>
      </c>
      <c r="D8">
        <f t="shared" si="2"/>
        <v>-0.5</v>
      </c>
      <c r="E8">
        <f t="shared" si="3"/>
        <v>723</v>
      </c>
      <c r="F8">
        <f t="shared" si="4"/>
        <v>883</v>
      </c>
      <c r="G8">
        <f t="shared" si="1"/>
        <v>2835</v>
      </c>
      <c r="H8">
        <f t="shared" si="5"/>
        <v>5.0872093023255814E-2</v>
      </c>
      <c r="I8">
        <f t="shared" si="6"/>
        <v>0.10099750623441396</v>
      </c>
    </row>
    <row r="9" spans="1:12" x14ac:dyDescent="0.35">
      <c r="A9" t="s">
        <v>0</v>
      </c>
    </row>
    <row r="10" spans="1:12" x14ac:dyDescent="0.35">
      <c r="A10">
        <f>AVERAGE(A1:A8)</f>
        <v>90.375</v>
      </c>
      <c r="B10">
        <f>AVERAGE(B1:B8)</f>
        <v>110.375</v>
      </c>
      <c r="C10">
        <f>AVERAGE(C1:C8)</f>
        <v>0.80965466144881415</v>
      </c>
      <c r="D10">
        <f>AVERAGE(D1:D8)</f>
        <v>-6.2727333701973087E-2</v>
      </c>
      <c r="E10">
        <f>AVERAGE(E1:E8)</f>
        <v>478.125</v>
      </c>
      <c r="F10">
        <f>AVERAGE(F1:F8)</f>
        <v>542</v>
      </c>
      <c r="H10">
        <f>AVERAGE(H1:H8)</f>
        <v>0.24535259806226262</v>
      </c>
      <c r="I10">
        <f>AVERAGE(I1:I8)</f>
        <v>0.30257339064672195</v>
      </c>
      <c r="K10" t="s">
        <v>6</v>
      </c>
    </row>
    <row r="11" spans="1:12" x14ac:dyDescent="0.35">
      <c r="A11" t="s">
        <v>1</v>
      </c>
    </row>
    <row r="12" spans="1:12" x14ac:dyDescent="0.35">
      <c r="A12">
        <f>STDEV(A1:A8)</f>
        <v>39.147842487531435</v>
      </c>
      <c r="B12">
        <f t="shared" ref="B12:I12" si="7">STDEV(B1:B8)</f>
        <v>33.071081454518975</v>
      </c>
      <c r="C12">
        <f t="shared" si="7"/>
        <v>0.2202404598014415</v>
      </c>
      <c r="D12">
        <f t="shared" si="7"/>
        <v>0.36004791743580694</v>
      </c>
      <c r="E12">
        <f t="shared" si="7"/>
        <v>205.38496084878548</v>
      </c>
      <c r="F12">
        <f t="shared" si="7"/>
        <v>265.02560523196894</v>
      </c>
      <c r="G12">
        <f t="shared" si="7"/>
        <v>7178.1278100311683</v>
      </c>
      <c r="H12">
        <f t="shared" si="7"/>
        <v>0.17603637198172947</v>
      </c>
      <c r="I12">
        <f t="shared" si="7"/>
        <v>0.22327190216548365</v>
      </c>
    </row>
    <row r="15" spans="1:12" x14ac:dyDescent="0.35">
      <c r="A15">
        <f>COVAR(A1:A8,B1:B8)</f>
        <v>851.859375</v>
      </c>
      <c r="B15">
        <f t="shared" ref="B15:I15" si="8">COVAR(C1:C8,B1:B8)</f>
        <v>1.0093667425871404</v>
      </c>
      <c r="C15">
        <f t="shared" si="8"/>
        <v>5.2019331710982199E-2</v>
      </c>
      <c r="D15">
        <f t="shared" si="8"/>
        <v>-2.0661882976655823</v>
      </c>
      <c r="E15">
        <f t="shared" si="8"/>
        <v>47524.375</v>
      </c>
      <c r="F15">
        <f t="shared" si="8"/>
        <v>-1283626.625</v>
      </c>
      <c r="G15">
        <f t="shared" si="8"/>
        <v>424.52912152146718</v>
      </c>
      <c r="H15">
        <f t="shared" si="8"/>
        <v>3.237417418667602E-2</v>
      </c>
      <c r="I15" t="e">
        <f t="shared" si="8"/>
        <v>#DIV/0!</v>
      </c>
    </row>
    <row r="17" spans="1:9" x14ac:dyDescent="0.35">
      <c r="A17">
        <f>A15/(A12*B12)</f>
        <v>0.65797846240917324</v>
      </c>
      <c r="B17">
        <f t="shared" ref="B17:I17" si="9">B15/(B12*C12)</f>
        <v>0.13858093561777068</v>
      </c>
      <c r="C17">
        <f t="shared" si="9"/>
        <v>0.65600531824320507</v>
      </c>
      <c r="D17">
        <f t="shared" si="9"/>
        <v>-2.7940936265703646E-2</v>
      </c>
      <c r="E17">
        <f t="shared" si="9"/>
        <v>0.87309186070322908</v>
      </c>
      <c r="F17">
        <f t="shared" si="9"/>
        <v>-0.67474503071779257</v>
      </c>
      <c r="G17">
        <f t="shared" si="9"/>
        <v>0.33596488758744486</v>
      </c>
      <c r="H17">
        <f t="shared" si="9"/>
        <v>0.82368701063415806</v>
      </c>
      <c r="I17" t="e">
        <f t="shared" si="9"/>
        <v>#DIV/0!</v>
      </c>
    </row>
    <row r="19" spans="1:9" x14ac:dyDescent="0.35">
      <c r="A19">
        <f>CORREL(A1:A8,B1:B8)</f>
        <v>0.75197538561048372</v>
      </c>
      <c r="B19">
        <f t="shared" ref="B19:I19" si="10">CORREL(B1:B8,C1:C8)</f>
        <v>0.15837821213459513</v>
      </c>
      <c r="C19">
        <f t="shared" si="10"/>
        <v>0.82913634199400554</v>
      </c>
      <c r="D19">
        <f t="shared" si="10"/>
        <v>-3.8312231029779924E-2</v>
      </c>
      <c r="E19">
        <f t="shared" si="10"/>
        <v>0.99781926937511911</v>
      </c>
      <c r="F19">
        <f t="shared" si="10"/>
        <v>-0.77113717796319148</v>
      </c>
      <c r="G19">
        <f t="shared" si="10"/>
        <v>0.59567883514118569</v>
      </c>
      <c r="H19">
        <f t="shared" si="10"/>
        <v>0.96096817907318477</v>
      </c>
      <c r="I19" t="e">
        <f t="shared" si="1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</dc:creator>
  <cp:lastModifiedBy>Yanis</cp:lastModifiedBy>
  <dcterms:created xsi:type="dcterms:W3CDTF">2020-02-17T16:10:50Z</dcterms:created>
  <dcterms:modified xsi:type="dcterms:W3CDTF">2020-02-18T12:02:43Z</dcterms:modified>
</cp:coreProperties>
</file>