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.julia/v0.6/PlasmoAlgorithms/examples/PoolingContract/"/>
    </mc:Choice>
  </mc:AlternateContent>
  <bookViews>
    <workbookView xWindow="39220" yWindow="500" windowWidth="36380" windowHeight="19100" tabRatio="500" activeTab="2"/>
  </bookViews>
  <sheets>
    <sheet name="branchAndBound" sheetId="2" r:id="rId1"/>
    <sheet name="DE" sheetId="3" r:id="rId2"/>
    <sheet name="Presentation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3" l="1"/>
  <c r="E13" i="3"/>
  <c r="E12" i="3"/>
  <c r="E9" i="3"/>
  <c r="E8" i="3"/>
  <c r="E7" i="3"/>
  <c r="E12" i="2"/>
  <c r="E20" i="2"/>
  <c r="E19" i="2"/>
  <c r="E18" i="2"/>
  <c r="E11" i="2"/>
  <c r="E10" i="2"/>
  <c r="F5" i="2"/>
  <c r="E5" i="2"/>
  <c r="F4" i="2"/>
  <c r="E4" i="2"/>
  <c r="E3" i="2"/>
  <c r="F3" i="2"/>
  <c r="E4" i="3"/>
  <c r="E3" i="3"/>
  <c r="E2" i="3"/>
</calcChain>
</file>

<file path=xl/sharedStrings.xml><?xml version="1.0" encoding="utf-8"?>
<sst xmlns="http://schemas.openxmlformats.org/spreadsheetml/2006/main" count="93" uniqueCount="53">
  <si>
    <t>LB</t>
  </si>
  <si>
    <t>UB</t>
  </si>
  <si>
    <t>Number of nodes</t>
  </si>
  <si>
    <t>Benders time</t>
  </si>
  <si>
    <t>Lagrangean time</t>
  </si>
  <si>
    <t>number of scenario</t>
  </si>
  <si>
    <t>gap</t>
  </si>
  <si>
    <t>Wall Time</t>
  </si>
  <si>
    <t>Uncertainty</t>
  </si>
  <si>
    <t>Solver=BARON</t>
  </si>
  <si>
    <t>Stage 1 Binary</t>
  </si>
  <si>
    <t>Stage 1 continuous</t>
  </si>
  <si>
    <t>Demand of all the producuts high, medium, low</t>
  </si>
  <si>
    <t>Demand of all the producuts high, medium, low. Price of feeds high, medium, low</t>
  </si>
  <si>
    <t>Demand of all the producuts high, medium, low.  Price of feeds high, medium, low. Selling price of products high, medium, low</t>
  </si>
  <si>
    <t>Number of scenarios</t>
  </si>
  <si>
    <t>Stage 2 Linear constr per scenario</t>
  </si>
  <si>
    <t>Nonlinear Constr per scenario</t>
  </si>
  <si>
    <t>Stage 2 Binary var per scenario</t>
  </si>
  <si>
    <t>Stage 2 continuous var per scenario</t>
  </si>
  <si>
    <t>Algorithm= Lagrangean cuts + Benders cuts(with lift-and-project cuts)</t>
  </si>
  <si>
    <t>wall time</t>
  </si>
  <si>
    <t>Algorithm=Lagrangean cuts + Benders cuts</t>
  </si>
  <si>
    <t>Algorithm=Lagrangean decomposition</t>
  </si>
  <si>
    <t>&gt;10,000</t>
  </si>
  <si>
    <t>Solver=Antigone</t>
  </si>
  <si>
    <t>Solver=SCIP</t>
  </si>
  <si>
    <t>#Scenarios</t>
  </si>
  <si>
    <t>SCIP 5.0</t>
  </si>
  <si>
    <t>BARON 18.5.8</t>
  </si>
  <si>
    <t>ANTIGONE 1.1</t>
  </si>
  <si>
    <t>5/0.1</t>
  </si>
  <si>
    <t>3005/0.1</t>
  </si>
  <si>
    <t>16/0.1</t>
  </si>
  <si>
    <t>251/0.1</t>
  </si>
  <si>
    <t>LD</t>
  </si>
  <si>
    <t>walltime/gap</t>
  </si>
  <si>
    <t>walltime/gap/#nodes</t>
  </si>
  <si>
    <t>152/0.1
1</t>
  </si>
  <si>
    <t>502/0.1
1</t>
  </si>
  <si>
    <t>2113/0.1
1</t>
  </si>
  <si>
    <t xml:space="preserve">GBD(with cuts)+L </t>
  </si>
  <si>
    <t>GBD+L</t>
  </si>
  <si>
    <t>-/8.7</t>
  </si>
  <si>
    <t>-/1.4</t>
  </si>
  <si>
    <t>-/54.4</t>
  </si>
  <si>
    <t>-/100.0</t>
  </si>
  <si>
    <t>-/0.1
381</t>
  </si>
  <si>
    <t>-/0.8
39</t>
  </si>
  <si>
    <t>-/1.3
7</t>
  </si>
  <si>
    <t>-/0.2
363</t>
  </si>
  <si>
    <t>-/7.1
43</t>
  </si>
  <si>
    <t>-/12.2
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</si>
</sst>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1" xfId="0" applyBorder="1"/>
    <xf numFmtId="10" fontId="0" fillId="0" borderId="1" xfId="0" applyNumberFormat="1" applyBorder="1"/>
    <xf numFmtId="3" fontId="0" fillId="0" borderId="0" xfId="0" applyNumberFormat="1"/>
    <xf numFmtId="2" fontId="0" fillId="0" borderId="0" xfId="0" applyNumberFormat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130" zoomScaleNormal="130" zoomScalePageLayoutView="130" workbookViewId="0">
      <selection activeCell="B22" sqref="B22"/>
    </sheetView>
  </sheetViews>
  <sheetFormatPr baseColWidth="10" defaultRowHeight="16" x14ac:dyDescent="0.2"/>
  <cols>
    <col min="1" max="1" width="58.83203125" bestFit="1" customWidth="1"/>
    <col min="2" max="2" width="18.1640625" bestFit="1" customWidth="1"/>
    <col min="4" max="4" width="11.33203125" bestFit="1" customWidth="1"/>
    <col min="6" max="6" width="12" bestFit="1" customWidth="1"/>
    <col min="7" max="7" width="14.83203125" bestFit="1" customWidth="1"/>
    <col min="8" max="8" width="12" bestFit="1" customWidth="1"/>
    <col min="9" max="9" width="15.5" bestFit="1" customWidth="1"/>
  </cols>
  <sheetData>
    <row r="1" spans="1:9" x14ac:dyDescent="0.2">
      <c r="A1" s="1" t="s">
        <v>20</v>
      </c>
    </row>
    <row r="2" spans="1:9" x14ac:dyDescent="0.2">
      <c r="B2" s="3" t="s">
        <v>15</v>
      </c>
      <c r="C2" s="3" t="s">
        <v>1</v>
      </c>
      <c r="D2" s="3" t="s">
        <v>0</v>
      </c>
      <c r="E2" s="4" t="s">
        <v>6</v>
      </c>
      <c r="F2" s="3" t="s">
        <v>21</v>
      </c>
      <c r="G2" s="3" t="s">
        <v>4</v>
      </c>
      <c r="H2" s="3" t="s">
        <v>3</v>
      </c>
      <c r="I2" s="3" t="s">
        <v>2</v>
      </c>
    </row>
    <row r="3" spans="1:9" x14ac:dyDescent="0.2">
      <c r="B3" s="3">
        <v>3</v>
      </c>
      <c r="C3" s="3">
        <v>-1338.88</v>
      </c>
      <c r="D3" s="3">
        <v>-1339.82</v>
      </c>
      <c r="E3" s="4">
        <f>(D3-C3)/D3</f>
        <v>7.0158678031364457E-4</v>
      </c>
      <c r="F3" s="3">
        <f>G3+H3</f>
        <v>152</v>
      </c>
      <c r="G3" s="3">
        <v>83</v>
      </c>
      <c r="H3" s="3">
        <v>69</v>
      </c>
      <c r="I3" s="3">
        <v>1</v>
      </c>
    </row>
    <row r="4" spans="1:9" x14ac:dyDescent="0.2">
      <c r="B4" s="3">
        <v>9</v>
      </c>
      <c r="C4" s="3">
        <v>-1338.48</v>
      </c>
      <c r="D4" s="3">
        <v>-1339.8</v>
      </c>
      <c r="E4" s="4">
        <f>(D4-C4)/D4</f>
        <v>9.8522167487679973E-4</v>
      </c>
      <c r="F4" s="3">
        <f>G4+H4</f>
        <v>502</v>
      </c>
      <c r="G4" s="3">
        <v>280</v>
      </c>
      <c r="H4" s="3">
        <v>222</v>
      </c>
      <c r="I4" s="3">
        <v>1</v>
      </c>
    </row>
    <row r="5" spans="1:9" x14ac:dyDescent="0.2">
      <c r="B5" s="3">
        <v>27</v>
      </c>
      <c r="C5" s="3">
        <v>-1338.58</v>
      </c>
      <c r="D5" s="3">
        <v>-1339.99</v>
      </c>
      <c r="E5" s="4">
        <f>(D5-C5)/D5</f>
        <v>1.0522466585572146E-3</v>
      </c>
      <c r="F5" s="3">
        <f>G5+H5</f>
        <v>2113</v>
      </c>
      <c r="G5" s="3">
        <v>1151</v>
      </c>
      <c r="H5" s="3">
        <v>962</v>
      </c>
      <c r="I5" s="3">
        <v>1</v>
      </c>
    </row>
    <row r="8" spans="1:9" x14ac:dyDescent="0.2">
      <c r="A8" s="1" t="s">
        <v>22</v>
      </c>
    </row>
    <row r="9" spans="1:9" x14ac:dyDescent="0.2">
      <c r="B9" s="3" t="s">
        <v>15</v>
      </c>
      <c r="C9" s="3" t="s">
        <v>1</v>
      </c>
      <c r="D9" s="3" t="s">
        <v>0</v>
      </c>
      <c r="E9" s="4" t="s">
        <v>6</v>
      </c>
      <c r="F9" s="3" t="s">
        <v>21</v>
      </c>
      <c r="G9" s="3" t="s">
        <v>4</v>
      </c>
      <c r="H9" s="3" t="s">
        <v>3</v>
      </c>
      <c r="I9" s="3" t="s">
        <v>2</v>
      </c>
    </row>
    <row r="10" spans="1:9" x14ac:dyDescent="0.2">
      <c r="B10" s="3">
        <v>3</v>
      </c>
      <c r="C10" s="3">
        <v>-1338.89</v>
      </c>
      <c r="D10" s="3">
        <v>-1340.51</v>
      </c>
      <c r="E10" s="4">
        <f>(D10-C10)/D10</f>
        <v>1.2084952741866087E-3</v>
      </c>
      <c r="F10" s="3" t="s">
        <v>24</v>
      </c>
      <c r="G10" s="3">
        <v>8103</v>
      </c>
      <c r="H10" s="3">
        <v>1711</v>
      </c>
      <c r="I10" s="3">
        <v>381</v>
      </c>
    </row>
    <row r="11" spans="1:9" x14ac:dyDescent="0.2">
      <c r="B11" s="3">
        <v>9</v>
      </c>
      <c r="C11" s="3">
        <v>-1338.89</v>
      </c>
      <c r="D11" s="3">
        <v>-1350.16</v>
      </c>
      <c r="E11" s="4">
        <f>(D11-C11)/D11</f>
        <v>8.3471588552467713E-3</v>
      </c>
      <c r="F11" s="3" t="s">
        <v>24</v>
      </c>
      <c r="G11" s="3">
        <v>9317</v>
      </c>
      <c r="H11" s="3">
        <v>809</v>
      </c>
      <c r="I11" s="3">
        <v>39</v>
      </c>
    </row>
    <row r="12" spans="1:9" x14ac:dyDescent="0.2">
      <c r="B12" s="3">
        <v>27</v>
      </c>
      <c r="C12" s="3">
        <v>-1338.72</v>
      </c>
      <c r="D12" s="3">
        <v>-1356.72</v>
      </c>
      <c r="E12" s="4">
        <f>(D12-C12)/D12</f>
        <v>1.3267291703520255E-2</v>
      </c>
      <c r="F12" s="3" t="s">
        <v>24</v>
      </c>
      <c r="G12" s="3">
        <v>10220</v>
      </c>
      <c r="H12" s="3">
        <v>1305</v>
      </c>
      <c r="I12" s="3">
        <v>7</v>
      </c>
    </row>
    <row r="16" spans="1:9" x14ac:dyDescent="0.2">
      <c r="A16" s="1" t="s">
        <v>23</v>
      </c>
    </row>
    <row r="17" spans="2:9" x14ac:dyDescent="0.2">
      <c r="B17" s="3" t="s">
        <v>15</v>
      </c>
      <c r="C17" s="3" t="s">
        <v>1</v>
      </c>
      <c r="D17" s="3" t="s">
        <v>0</v>
      </c>
      <c r="E17" s="4" t="s">
        <v>6</v>
      </c>
      <c r="F17" s="3" t="s">
        <v>21</v>
      </c>
      <c r="G17" s="3" t="s">
        <v>4</v>
      </c>
      <c r="H17" s="3" t="s">
        <v>3</v>
      </c>
      <c r="I17" s="3" t="s">
        <v>2</v>
      </c>
    </row>
    <row r="18" spans="2:9" x14ac:dyDescent="0.2">
      <c r="B18" s="3">
        <v>3</v>
      </c>
      <c r="C18" s="3">
        <v>-1338.68</v>
      </c>
      <c r="D18" s="3">
        <v>-1341.93</v>
      </c>
      <c r="E18" s="4">
        <f>(D18-C18)/D18</f>
        <v>2.4218848971257812E-3</v>
      </c>
      <c r="F18" s="3" t="s">
        <v>24</v>
      </c>
      <c r="G18" s="3">
        <v>9924</v>
      </c>
      <c r="H18" s="3"/>
      <c r="I18" s="3">
        <v>363</v>
      </c>
    </row>
    <row r="19" spans="2:9" x14ac:dyDescent="0.2">
      <c r="B19" s="3">
        <v>9</v>
      </c>
      <c r="C19" s="3">
        <v>-1313.93</v>
      </c>
      <c r="D19" s="3">
        <v>-1414.68</v>
      </c>
      <c r="E19" s="4">
        <f>(D19-C19)/D19</f>
        <v>7.1217519156275624E-2</v>
      </c>
      <c r="F19" s="3" t="s">
        <v>24</v>
      </c>
      <c r="G19" s="3">
        <v>10511</v>
      </c>
      <c r="H19" s="3"/>
      <c r="I19" s="3">
        <v>43</v>
      </c>
    </row>
    <row r="20" spans="2:9" x14ac:dyDescent="0.2">
      <c r="B20" s="3">
        <v>27</v>
      </c>
      <c r="C20" s="3">
        <v>-1308.9100000000001</v>
      </c>
      <c r="D20" s="3">
        <v>-1491.52</v>
      </c>
      <c r="E20" s="4">
        <f>(D20-C20)/D20</f>
        <v>0.12243214975327177</v>
      </c>
      <c r="F20" s="3" t="s">
        <v>24</v>
      </c>
      <c r="G20" s="3">
        <v>10893</v>
      </c>
      <c r="H20" s="3"/>
      <c r="I20" s="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0" zoomScaleNormal="130" zoomScalePageLayoutView="130" workbookViewId="0">
      <selection activeCell="G4" sqref="G4"/>
    </sheetView>
  </sheetViews>
  <sheetFormatPr baseColWidth="10" defaultRowHeight="16" x14ac:dyDescent="0.2"/>
  <cols>
    <col min="1" max="2" width="17.1640625" bestFit="1" customWidth="1"/>
    <col min="3" max="3" width="26.5" bestFit="1" customWidth="1"/>
    <col min="4" max="4" width="30.5" bestFit="1" customWidth="1"/>
    <col min="5" max="5" width="29.83203125" bestFit="1" customWidth="1"/>
    <col min="6" max="6" width="25.83203125" bestFit="1" customWidth="1"/>
    <col min="7" max="7" width="106.33203125" bestFit="1" customWidth="1"/>
  </cols>
  <sheetData>
    <row r="1" spans="1:7" x14ac:dyDescent="0.2">
      <c r="A1" t="s">
        <v>9</v>
      </c>
      <c r="B1" t="s">
        <v>5</v>
      </c>
      <c r="C1" t="s">
        <v>1</v>
      </c>
      <c r="D1" t="s">
        <v>0</v>
      </c>
      <c r="E1" t="s">
        <v>6</v>
      </c>
      <c r="F1" t="s">
        <v>7</v>
      </c>
      <c r="G1" t="s">
        <v>8</v>
      </c>
    </row>
    <row r="2" spans="1:7" x14ac:dyDescent="0.2">
      <c r="B2">
        <v>3</v>
      </c>
      <c r="C2">
        <v>-1338.24</v>
      </c>
      <c r="D2">
        <v>-1338.24</v>
      </c>
      <c r="E2" s="2">
        <f>-(C2-D2)/D2</f>
        <v>0</v>
      </c>
      <c r="F2">
        <v>5</v>
      </c>
      <c r="G2" t="s">
        <v>12</v>
      </c>
    </row>
    <row r="3" spans="1:7" x14ac:dyDescent="0.2">
      <c r="B3">
        <v>9</v>
      </c>
      <c r="C3">
        <v>-1337.2</v>
      </c>
      <c r="D3">
        <v>-1338.25</v>
      </c>
      <c r="E3" s="2">
        <f>-(C3-D3)/D3</f>
        <v>7.8460676256301477E-4</v>
      </c>
      <c r="F3">
        <v>3005</v>
      </c>
      <c r="G3" t="s">
        <v>13</v>
      </c>
    </row>
    <row r="4" spans="1:7" x14ac:dyDescent="0.2">
      <c r="B4">
        <v>27</v>
      </c>
      <c r="C4">
        <v>-1221.32</v>
      </c>
      <c r="D4">
        <v>-1338.25</v>
      </c>
      <c r="E4" s="2">
        <f>-(C4-D4)/D4</f>
        <v>8.7375303568092699E-2</v>
      </c>
      <c r="F4" s="5">
        <v>10000</v>
      </c>
      <c r="G4" t="s">
        <v>14</v>
      </c>
    </row>
    <row r="6" spans="1:7" x14ac:dyDescent="0.2">
      <c r="A6" t="s">
        <v>25</v>
      </c>
      <c r="B6" t="s">
        <v>5</v>
      </c>
      <c r="C6" t="s">
        <v>1</v>
      </c>
      <c r="D6" t="s">
        <v>0</v>
      </c>
      <c r="E6" t="s">
        <v>6</v>
      </c>
      <c r="F6" t="s">
        <v>7</v>
      </c>
    </row>
    <row r="7" spans="1:7" x14ac:dyDescent="0.2">
      <c r="B7">
        <v>3</v>
      </c>
      <c r="C7" s="6">
        <v>-1338.2470000000001</v>
      </c>
      <c r="D7" s="6">
        <v>-1339.585</v>
      </c>
      <c r="E7" s="2">
        <f>-(C7-D7)/D7</f>
        <v>9.9881679773957256E-4</v>
      </c>
      <c r="F7">
        <v>16</v>
      </c>
    </row>
    <row r="8" spans="1:7" x14ac:dyDescent="0.2">
      <c r="B8">
        <v>9</v>
      </c>
      <c r="C8" s="6">
        <v>-1338.2470000000001</v>
      </c>
      <c r="D8" s="6">
        <v>-1339.585</v>
      </c>
      <c r="E8" s="2">
        <f>-(C8-D8)/D8</f>
        <v>9.9881679773957256E-4</v>
      </c>
      <c r="F8">
        <v>251</v>
      </c>
    </row>
    <row r="9" spans="1:7" x14ac:dyDescent="0.2">
      <c r="B9">
        <v>27</v>
      </c>
      <c r="C9" s="6">
        <v>-1319.2560000000001</v>
      </c>
      <c r="D9" s="6">
        <v>-1338.309</v>
      </c>
      <c r="E9" s="2">
        <f>-(C9-D9)/D9</f>
        <v>1.4236622484045077E-2</v>
      </c>
      <c r="F9" s="5" t="s">
        <v>24</v>
      </c>
    </row>
    <row r="11" spans="1:7" x14ac:dyDescent="0.2">
      <c r="A11" t="s">
        <v>26</v>
      </c>
      <c r="B11" t="s">
        <v>5</v>
      </c>
      <c r="C11" t="s">
        <v>1</v>
      </c>
      <c r="D11" t="s">
        <v>0</v>
      </c>
      <c r="E11" t="s">
        <v>6</v>
      </c>
      <c r="F11" t="s">
        <v>7</v>
      </c>
    </row>
    <row r="12" spans="1:7" x14ac:dyDescent="0.2">
      <c r="B12">
        <v>3</v>
      </c>
      <c r="C12" s="6">
        <v>-1007.7889579159799</v>
      </c>
      <c r="D12" s="6">
        <v>-2210.83461672973</v>
      </c>
      <c r="E12" s="2">
        <f>-(C12-D12)/D12</f>
        <v>0.54415904731639175</v>
      </c>
      <c r="F12" t="s">
        <v>24</v>
      </c>
    </row>
    <row r="13" spans="1:7" x14ac:dyDescent="0.2">
      <c r="B13">
        <v>9</v>
      </c>
      <c r="C13" s="6">
        <v>-1.3578666711118499E-6</v>
      </c>
      <c r="D13" s="6">
        <v>-2390.5310000300201</v>
      </c>
      <c r="E13" s="2">
        <f>-(C13-D13)/D13</f>
        <v>0.99999999943198126</v>
      </c>
      <c r="F13" t="s">
        <v>24</v>
      </c>
    </row>
    <row r="14" spans="1:7" x14ac:dyDescent="0.2">
      <c r="B14">
        <v>27</v>
      </c>
      <c r="C14" s="6">
        <v>0</v>
      </c>
      <c r="D14" s="6">
        <v>-2430.51977177764</v>
      </c>
      <c r="E14" s="2">
        <f>-(C14-D14)/D14</f>
        <v>1</v>
      </c>
      <c r="F14" t="s">
        <v>24</v>
      </c>
    </row>
    <row r="21" spans="1:6" x14ac:dyDescent="0.2">
      <c r="A21" t="s">
        <v>10</v>
      </c>
      <c r="B21" t="s">
        <v>11</v>
      </c>
      <c r="C21" t="s">
        <v>18</v>
      </c>
      <c r="D21" t="s">
        <v>19</v>
      </c>
      <c r="E21" t="s">
        <v>16</v>
      </c>
      <c r="F21" t="s">
        <v>17</v>
      </c>
    </row>
    <row r="22" spans="1:6" x14ac:dyDescent="0.2">
      <c r="A22">
        <v>9</v>
      </c>
      <c r="B22">
        <v>9</v>
      </c>
      <c r="C22">
        <v>35</v>
      </c>
      <c r="D22">
        <v>112</v>
      </c>
      <c r="E22">
        <v>116</v>
      </c>
      <c r="F2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30" zoomScaleNormal="130" workbookViewId="0">
      <selection activeCell="G21" sqref="G21"/>
    </sheetView>
  </sheetViews>
  <sheetFormatPr baseColWidth="10" defaultRowHeight="16" x14ac:dyDescent="0.2"/>
  <cols>
    <col min="1" max="1" width="14.5" bestFit="1" customWidth="1"/>
    <col min="2" max="2" width="10.5" bestFit="1" customWidth="1"/>
    <col min="3" max="3" width="11.1640625" bestFit="1" customWidth="1"/>
    <col min="8" max="8" width="23.33203125" bestFit="1" customWidth="1"/>
  </cols>
  <sheetData>
    <row r="1" spans="1:12" x14ac:dyDescent="0.2">
      <c r="A1" s="7" t="s">
        <v>27</v>
      </c>
      <c r="B1" s="7">
        <v>3</v>
      </c>
      <c r="C1" s="7">
        <v>9</v>
      </c>
      <c r="D1" s="7">
        <v>27</v>
      </c>
    </row>
    <row r="2" spans="1:12" x14ac:dyDescent="0.2">
      <c r="A2" s="8" t="s">
        <v>29</v>
      </c>
      <c r="B2" s="8" t="s">
        <v>31</v>
      </c>
      <c r="C2" s="8" t="s">
        <v>32</v>
      </c>
      <c r="D2" s="8" t="s">
        <v>43</v>
      </c>
    </row>
    <row r="3" spans="1:12" x14ac:dyDescent="0.2">
      <c r="A3" s="8" t="s">
        <v>30</v>
      </c>
      <c r="B3" s="8" t="s">
        <v>33</v>
      </c>
      <c r="C3" s="8" t="s">
        <v>34</v>
      </c>
      <c r="D3" s="8" t="s">
        <v>44</v>
      </c>
    </row>
    <row r="4" spans="1:12" x14ac:dyDescent="0.2">
      <c r="A4" s="9" t="s">
        <v>28</v>
      </c>
      <c r="B4" s="9" t="s">
        <v>45</v>
      </c>
      <c r="C4" s="9" t="s">
        <v>46</v>
      </c>
      <c r="D4" s="9" t="s">
        <v>46</v>
      </c>
    </row>
    <row r="6" spans="1:12" x14ac:dyDescent="0.2">
      <c r="L6" t="s">
        <v>37</v>
      </c>
    </row>
    <row r="8" spans="1:12" x14ac:dyDescent="0.2">
      <c r="B8" t="s">
        <v>36</v>
      </c>
    </row>
    <row r="9" spans="1:12" x14ac:dyDescent="0.2">
      <c r="H9" s="7" t="s">
        <v>27</v>
      </c>
      <c r="I9" s="7">
        <v>3</v>
      </c>
      <c r="J9" s="7">
        <v>9</v>
      </c>
      <c r="K9" s="7">
        <v>27</v>
      </c>
    </row>
    <row r="10" spans="1:12" ht="32" x14ac:dyDescent="0.2">
      <c r="H10" s="11" t="s">
        <v>41</v>
      </c>
      <c r="I10" s="10" t="s">
        <v>38</v>
      </c>
      <c r="J10" s="10" t="s">
        <v>39</v>
      </c>
      <c r="K10" s="10" t="s">
        <v>40</v>
      </c>
    </row>
    <row r="11" spans="1:12" ht="32" x14ac:dyDescent="0.2">
      <c r="H11" s="12" t="s">
        <v>42</v>
      </c>
      <c r="I11" s="14" t="s">
        <v>47</v>
      </c>
      <c r="J11" s="14" t="s">
        <v>48</v>
      </c>
      <c r="K11" s="14" t="s">
        <v>49</v>
      </c>
    </row>
    <row r="12" spans="1:12" ht="32" x14ac:dyDescent="0.2">
      <c r="H12" s="13" t="s">
        <v>35</v>
      </c>
      <c r="I12" s="15" t="s">
        <v>50</v>
      </c>
      <c r="J12" s="15" t="s">
        <v>51</v>
      </c>
      <c r="K12" s="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branchAndBound</vt:lpstr>
      <vt:lpstr>DE</vt:lpstr>
      <vt:lpstr>Presentation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2018-08-05T19:28:04Z</dcterms:created>
  <dcterms:modified xsi:type="dcterms:W3CDTF">2018-10-11T20:17:13Z</dcterms:modified>
</cp:coreProperties>
</file>