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ldo/project/safe_ds/paper/pldi21/img/"/>
    </mc:Choice>
  </mc:AlternateContent>
  <xr:revisionPtr revIDLastSave="0" documentId="13_ncr:1_{2A0C5D2C-19B4-864C-91D6-73951F2650DF}" xr6:coauthVersionLast="36" xr6:coauthVersionMax="45" xr10:uidLastSave="{00000000-0000-0000-0000-000000000000}"/>
  <bookViews>
    <workbookView xWindow="0" yWindow="460" windowWidth="51200" windowHeight="26640" xr2:uid="{BB4B06E6-68BB-3349-B241-15D9A0E1785F}"/>
  </bookViews>
  <sheets>
    <sheet name="Figure 10 (3)" sheetId="4" r:id="rId1"/>
    <sheet name="abs" sheetId="3" r:id="rId2"/>
  </sheets>
  <externalReferences>
    <externalReference r:id="rId3"/>
  </externalReferences>
  <definedNames>
    <definedName name="_xlnm._FilterDatabase" localSheetId="1" hidden="1">abs!$A$2:$S$271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L3" i="4"/>
  <c r="M3" i="4"/>
  <c r="K4" i="4"/>
  <c r="L4" i="4"/>
  <c r="M4" i="4"/>
  <c r="K5" i="4"/>
  <c r="L5" i="4"/>
  <c r="K17" i="4" s="1"/>
  <c r="M5" i="4"/>
  <c r="K6" i="4"/>
  <c r="J19" i="4" s="1"/>
  <c r="L6" i="4"/>
  <c r="K19" i="4" s="1"/>
  <c r="M6" i="4"/>
  <c r="K8" i="4"/>
  <c r="J22" i="4" s="1"/>
  <c r="L8" i="4"/>
  <c r="K22" i="4" s="1"/>
  <c r="M8" i="4"/>
  <c r="L2" i="4"/>
  <c r="K11" i="4" s="1"/>
  <c r="M2" i="4"/>
  <c r="K2" i="4"/>
  <c r="J11" i="4" s="1"/>
  <c r="C3" i="4"/>
  <c r="D3" i="4"/>
  <c r="E3" i="4"/>
  <c r="F3" i="4"/>
  <c r="C4" i="4"/>
  <c r="D4" i="4"/>
  <c r="E4" i="4"/>
  <c r="F4" i="4"/>
  <c r="C5" i="4"/>
  <c r="D5" i="4"/>
  <c r="E5" i="4"/>
  <c r="F5" i="4"/>
  <c r="C6" i="4"/>
  <c r="D6" i="4"/>
  <c r="E6" i="4"/>
  <c r="F6" i="4"/>
  <c r="C7" i="4"/>
  <c r="D7" i="4"/>
  <c r="E7" i="4"/>
  <c r="F7" i="4"/>
  <c r="C8" i="4"/>
  <c r="D8" i="4"/>
  <c r="E8" i="4"/>
  <c r="F8" i="4"/>
  <c r="C9" i="4"/>
  <c r="D9" i="4"/>
  <c r="E9" i="4"/>
  <c r="F9" i="4"/>
  <c r="C10" i="4"/>
  <c r="D10" i="4"/>
  <c r="E10" i="4"/>
  <c r="F10" i="4"/>
  <c r="C11" i="4"/>
  <c r="D11" i="4"/>
  <c r="E11" i="4"/>
  <c r="F11" i="4"/>
  <c r="C12" i="4"/>
  <c r="D12" i="4"/>
  <c r="E12" i="4"/>
  <c r="F12" i="4"/>
  <c r="C13" i="4"/>
  <c r="D13" i="4"/>
  <c r="E13" i="4"/>
  <c r="F13" i="4"/>
  <c r="C14" i="4"/>
  <c r="D14" i="4"/>
  <c r="E14" i="4"/>
  <c r="F14" i="4"/>
  <c r="C15" i="4"/>
  <c r="D15" i="4"/>
  <c r="E15" i="4"/>
  <c r="F15" i="4"/>
  <c r="C16" i="4"/>
  <c r="D16" i="4"/>
  <c r="E16" i="4"/>
  <c r="F16" i="4"/>
  <c r="C17" i="4"/>
  <c r="D17" i="4"/>
  <c r="E17" i="4"/>
  <c r="F17" i="4"/>
  <c r="C18" i="4"/>
  <c r="D18" i="4"/>
  <c r="E18" i="4"/>
  <c r="F18" i="4"/>
  <c r="C19" i="4"/>
  <c r="D19" i="4"/>
  <c r="E19" i="4"/>
  <c r="F19" i="4"/>
  <c r="C20" i="4"/>
  <c r="D20" i="4"/>
  <c r="E20" i="4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F35" i="4"/>
  <c r="C36" i="4"/>
  <c r="D36" i="4"/>
  <c r="E36" i="4"/>
  <c r="F36" i="4"/>
  <c r="C37" i="4"/>
  <c r="D37" i="4"/>
  <c r="E37" i="4"/>
  <c r="F37" i="4"/>
  <c r="C38" i="4"/>
  <c r="D38" i="4"/>
  <c r="E38" i="4"/>
  <c r="F38" i="4"/>
  <c r="C39" i="4"/>
  <c r="D39" i="4"/>
  <c r="E39" i="4"/>
  <c r="F39" i="4"/>
  <c r="C40" i="4"/>
  <c r="D40" i="4"/>
  <c r="E40" i="4"/>
  <c r="F40" i="4"/>
  <c r="C41" i="4"/>
  <c r="D41" i="4"/>
  <c r="E41" i="4"/>
  <c r="F41" i="4"/>
  <c r="C42" i="4"/>
  <c r="D42" i="4"/>
  <c r="E42" i="4"/>
  <c r="F42" i="4"/>
  <c r="C43" i="4"/>
  <c r="D43" i="4"/>
  <c r="E43" i="4"/>
  <c r="F43" i="4"/>
  <c r="C44" i="4"/>
  <c r="D44" i="4"/>
  <c r="E44" i="4"/>
  <c r="F44" i="4"/>
  <c r="C45" i="4"/>
  <c r="D45" i="4"/>
  <c r="E45" i="4"/>
  <c r="F45" i="4"/>
  <c r="C46" i="4"/>
  <c r="D46" i="4"/>
  <c r="E46" i="4"/>
  <c r="F46" i="4"/>
  <c r="C47" i="4"/>
  <c r="D47" i="4"/>
  <c r="E47" i="4"/>
  <c r="F47" i="4"/>
  <c r="C48" i="4"/>
  <c r="D48" i="4"/>
  <c r="E48" i="4"/>
  <c r="F48" i="4"/>
  <c r="C49" i="4"/>
  <c r="D49" i="4"/>
  <c r="E49" i="4"/>
  <c r="F49" i="4"/>
  <c r="C50" i="4"/>
  <c r="D50" i="4"/>
  <c r="E50" i="4"/>
  <c r="F50" i="4"/>
  <c r="C51" i="4"/>
  <c r="D51" i="4"/>
  <c r="E51" i="4"/>
  <c r="F51" i="4"/>
  <c r="C52" i="4"/>
  <c r="D52" i="4"/>
  <c r="E52" i="4"/>
  <c r="F52" i="4"/>
  <c r="C53" i="4"/>
  <c r="D53" i="4"/>
  <c r="E53" i="4"/>
  <c r="F53" i="4"/>
  <c r="C54" i="4"/>
  <c r="D54" i="4"/>
  <c r="E54" i="4"/>
  <c r="F54" i="4"/>
  <c r="C55" i="4"/>
  <c r="D55" i="4"/>
  <c r="E55" i="4"/>
  <c r="F55" i="4"/>
  <c r="C56" i="4"/>
  <c r="D56" i="4"/>
  <c r="E56" i="4"/>
  <c r="F56" i="4"/>
  <c r="C57" i="4"/>
  <c r="D57" i="4"/>
  <c r="E57" i="4"/>
  <c r="F57" i="4"/>
  <c r="C58" i="4"/>
  <c r="D58" i="4"/>
  <c r="E58" i="4"/>
  <c r="F58" i="4"/>
  <c r="C59" i="4"/>
  <c r="D59" i="4"/>
  <c r="E59" i="4"/>
  <c r="F59" i="4"/>
  <c r="C60" i="4"/>
  <c r="D60" i="4"/>
  <c r="E60" i="4"/>
  <c r="F60" i="4"/>
  <c r="C61" i="4"/>
  <c r="D61" i="4"/>
  <c r="E61" i="4"/>
  <c r="F61" i="4"/>
  <c r="C62" i="4"/>
  <c r="D62" i="4"/>
  <c r="E62" i="4"/>
  <c r="F62" i="4"/>
  <c r="C63" i="4"/>
  <c r="D63" i="4"/>
  <c r="E63" i="4"/>
  <c r="F63" i="4"/>
  <c r="C64" i="4"/>
  <c r="D64" i="4"/>
  <c r="E64" i="4"/>
  <c r="F64" i="4"/>
  <c r="C65" i="4"/>
  <c r="D65" i="4"/>
  <c r="E65" i="4"/>
  <c r="F65" i="4"/>
  <c r="C66" i="4"/>
  <c r="D66" i="4"/>
  <c r="E66" i="4"/>
  <c r="F66" i="4"/>
  <c r="C67" i="4"/>
  <c r="D67" i="4"/>
  <c r="E67" i="4"/>
  <c r="F67" i="4"/>
  <c r="C68" i="4"/>
  <c r="D68" i="4"/>
  <c r="E68" i="4"/>
  <c r="F68" i="4"/>
  <c r="C69" i="4"/>
  <c r="D69" i="4"/>
  <c r="E69" i="4"/>
  <c r="F69" i="4"/>
  <c r="C70" i="4"/>
  <c r="D70" i="4"/>
  <c r="E70" i="4"/>
  <c r="F70" i="4"/>
  <c r="C71" i="4"/>
  <c r="D71" i="4"/>
  <c r="E71" i="4"/>
  <c r="F71" i="4"/>
  <c r="C72" i="4"/>
  <c r="D72" i="4"/>
  <c r="E72" i="4"/>
  <c r="F72" i="4"/>
  <c r="C73" i="4"/>
  <c r="D73" i="4"/>
  <c r="E73" i="4"/>
  <c r="F73" i="4"/>
  <c r="C74" i="4"/>
  <c r="D74" i="4"/>
  <c r="E74" i="4"/>
  <c r="F74" i="4"/>
  <c r="C75" i="4"/>
  <c r="D75" i="4"/>
  <c r="E75" i="4"/>
  <c r="F75" i="4"/>
  <c r="C76" i="4"/>
  <c r="D76" i="4"/>
  <c r="E76" i="4"/>
  <c r="F76" i="4"/>
  <c r="C77" i="4"/>
  <c r="D77" i="4"/>
  <c r="E77" i="4"/>
  <c r="F77" i="4"/>
  <c r="C78" i="4"/>
  <c r="D78" i="4"/>
  <c r="E78" i="4"/>
  <c r="F78" i="4"/>
  <c r="C79" i="4"/>
  <c r="D79" i="4"/>
  <c r="E79" i="4"/>
  <c r="F79" i="4"/>
  <c r="C80" i="4"/>
  <c r="D80" i="4"/>
  <c r="E80" i="4"/>
  <c r="F80" i="4"/>
  <c r="C81" i="4"/>
  <c r="D81" i="4"/>
  <c r="E81" i="4"/>
  <c r="F81" i="4"/>
  <c r="C82" i="4"/>
  <c r="D82" i="4"/>
  <c r="E82" i="4"/>
  <c r="F82" i="4"/>
  <c r="C83" i="4"/>
  <c r="D83" i="4"/>
  <c r="E83" i="4"/>
  <c r="F83" i="4"/>
  <c r="C84" i="4"/>
  <c r="D84" i="4"/>
  <c r="E84" i="4"/>
  <c r="F84" i="4"/>
  <c r="C85" i="4"/>
  <c r="D85" i="4"/>
  <c r="E85" i="4"/>
  <c r="F85" i="4"/>
  <c r="C86" i="4"/>
  <c r="D86" i="4"/>
  <c r="E86" i="4"/>
  <c r="F86" i="4"/>
  <c r="C87" i="4"/>
  <c r="D87" i="4"/>
  <c r="E87" i="4"/>
  <c r="F87" i="4"/>
  <c r="C88" i="4"/>
  <c r="D88" i="4"/>
  <c r="E88" i="4"/>
  <c r="F88" i="4"/>
  <c r="C89" i="4"/>
  <c r="D89" i="4"/>
  <c r="E89" i="4"/>
  <c r="F89" i="4"/>
  <c r="C90" i="4"/>
  <c r="D90" i="4"/>
  <c r="E90" i="4"/>
  <c r="F90" i="4"/>
  <c r="C91" i="4"/>
  <c r="D91" i="4"/>
  <c r="E91" i="4"/>
  <c r="F91" i="4"/>
  <c r="C92" i="4"/>
  <c r="D92" i="4"/>
  <c r="E92" i="4"/>
  <c r="F92" i="4"/>
  <c r="C93" i="4"/>
  <c r="D93" i="4"/>
  <c r="E93" i="4"/>
  <c r="F93" i="4"/>
  <c r="C94" i="4"/>
  <c r="D94" i="4"/>
  <c r="E94" i="4"/>
  <c r="F94" i="4"/>
  <c r="C95" i="4"/>
  <c r="D95" i="4"/>
  <c r="E95" i="4"/>
  <c r="F95" i="4"/>
  <c r="C96" i="4"/>
  <c r="D96" i="4"/>
  <c r="E96" i="4"/>
  <c r="F96" i="4"/>
  <c r="C97" i="4"/>
  <c r="D97" i="4"/>
  <c r="E97" i="4"/>
  <c r="F97" i="4"/>
  <c r="C98" i="4"/>
  <c r="D98" i="4"/>
  <c r="E98" i="4"/>
  <c r="F98" i="4"/>
  <c r="C99" i="4"/>
  <c r="D99" i="4"/>
  <c r="E99" i="4"/>
  <c r="F99" i="4"/>
  <c r="C100" i="4"/>
  <c r="D100" i="4"/>
  <c r="E100" i="4"/>
  <c r="F100" i="4"/>
  <c r="C101" i="4"/>
  <c r="D101" i="4"/>
  <c r="E101" i="4"/>
  <c r="F101" i="4"/>
  <c r="C102" i="4"/>
  <c r="D102" i="4"/>
  <c r="E102" i="4"/>
  <c r="F102" i="4"/>
  <c r="C103" i="4"/>
  <c r="D103" i="4"/>
  <c r="E103" i="4"/>
  <c r="F103" i="4"/>
  <c r="C104" i="4"/>
  <c r="D104" i="4"/>
  <c r="E104" i="4"/>
  <c r="F104" i="4"/>
  <c r="C105" i="4"/>
  <c r="D105" i="4"/>
  <c r="E105" i="4"/>
  <c r="F105" i="4"/>
  <c r="C106" i="4"/>
  <c r="D106" i="4"/>
  <c r="E106" i="4"/>
  <c r="F106" i="4"/>
  <c r="C107" i="4"/>
  <c r="D107" i="4"/>
  <c r="E107" i="4"/>
  <c r="F107" i="4"/>
  <c r="C108" i="4"/>
  <c r="D108" i="4"/>
  <c r="E108" i="4"/>
  <c r="F108" i="4"/>
  <c r="C109" i="4"/>
  <c r="D109" i="4"/>
  <c r="E109" i="4"/>
  <c r="F109" i="4"/>
  <c r="C110" i="4"/>
  <c r="D110" i="4"/>
  <c r="E110" i="4"/>
  <c r="F110" i="4"/>
  <c r="C111" i="4"/>
  <c r="D111" i="4"/>
  <c r="E111" i="4"/>
  <c r="F111" i="4"/>
  <c r="C112" i="4"/>
  <c r="D112" i="4"/>
  <c r="E112" i="4"/>
  <c r="F112" i="4"/>
  <c r="C113" i="4"/>
  <c r="D113" i="4"/>
  <c r="E113" i="4"/>
  <c r="F113" i="4"/>
  <c r="C114" i="4"/>
  <c r="D114" i="4"/>
  <c r="E114" i="4"/>
  <c r="F114" i="4"/>
  <c r="C115" i="4"/>
  <c r="D115" i="4"/>
  <c r="E115" i="4"/>
  <c r="F115" i="4"/>
  <c r="C116" i="4"/>
  <c r="D116" i="4"/>
  <c r="E116" i="4"/>
  <c r="F116" i="4"/>
  <c r="C117" i="4"/>
  <c r="D117" i="4"/>
  <c r="E117" i="4"/>
  <c r="F117" i="4"/>
  <c r="C118" i="4"/>
  <c r="D118" i="4"/>
  <c r="E118" i="4"/>
  <c r="F118" i="4"/>
  <c r="C119" i="4"/>
  <c r="D119" i="4"/>
  <c r="E119" i="4"/>
  <c r="F119" i="4"/>
  <c r="C120" i="4"/>
  <c r="D120" i="4"/>
  <c r="E120" i="4"/>
  <c r="F120" i="4"/>
  <c r="C121" i="4"/>
  <c r="D121" i="4"/>
  <c r="E121" i="4"/>
  <c r="F121" i="4"/>
  <c r="C122" i="4"/>
  <c r="D122" i="4"/>
  <c r="E122" i="4"/>
  <c r="F122" i="4"/>
  <c r="C123" i="4"/>
  <c r="D123" i="4"/>
  <c r="E123" i="4"/>
  <c r="F123" i="4"/>
  <c r="C124" i="4"/>
  <c r="D124" i="4"/>
  <c r="E124" i="4"/>
  <c r="F124" i="4"/>
  <c r="C125" i="4"/>
  <c r="D125" i="4"/>
  <c r="E125" i="4"/>
  <c r="F125" i="4"/>
  <c r="C126" i="4"/>
  <c r="D126" i="4"/>
  <c r="E126" i="4"/>
  <c r="F126" i="4"/>
  <c r="C127" i="4"/>
  <c r="D127" i="4"/>
  <c r="E127" i="4"/>
  <c r="F127" i="4"/>
  <c r="C128" i="4"/>
  <c r="D128" i="4"/>
  <c r="E128" i="4"/>
  <c r="F128" i="4"/>
  <c r="C129" i="4"/>
  <c r="D129" i="4"/>
  <c r="E129" i="4"/>
  <c r="F129" i="4"/>
  <c r="C130" i="4"/>
  <c r="D130" i="4"/>
  <c r="E130" i="4"/>
  <c r="F130" i="4"/>
  <c r="C131" i="4"/>
  <c r="D131" i="4"/>
  <c r="E131" i="4"/>
  <c r="F131" i="4"/>
  <c r="C132" i="4"/>
  <c r="D132" i="4"/>
  <c r="E132" i="4"/>
  <c r="F132" i="4"/>
  <c r="C133" i="4"/>
  <c r="D133" i="4"/>
  <c r="E133" i="4"/>
  <c r="F133" i="4"/>
  <c r="C134" i="4"/>
  <c r="D134" i="4"/>
  <c r="E134" i="4"/>
  <c r="F134" i="4"/>
  <c r="C135" i="4"/>
  <c r="D135" i="4"/>
  <c r="E135" i="4"/>
  <c r="F135" i="4"/>
  <c r="C136" i="4"/>
  <c r="D136" i="4"/>
  <c r="E136" i="4"/>
  <c r="F136" i="4"/>
  <c r="C137" i="4"/>
  <c r="D137" i="4"/>
  <c r="E137" i="4"/>
  <c r="F137" i="4"/>
  <c r="C138" i="4"/>
  <c r="D138" i="4"/>
  <c r="E138" i="4"/>
  <c r="F138" i="4"/>
  <c r="C139" i="4"/>
  <c r="D139" i="4"/>
  <c r="E139" i="4"/>
  <c r="F139" i="4"/>
  <c r="C140" i="4"/>
  <c r="D140" i="4"/>
  <c r="E140" i="4"/>
  <c r="F140" i="4"/>
  <c r="C141" i="4"/>
  <c r="D141" i="4"/>
  <c r="E141" i="4"/>
  <c r="F141" i="4"/>
  <c r="C142" i="4"/>
  <c r="D142" i="4"/>
  <c r="E142" i="4"/>
  <c r="F142" i="4"/>
  <c r="C143" i="4"/>
  <c r="D143" i="4"/>
  <c r="E143" i="4"/>
  <c r="F143" i="4"/>
  <c r="C144" i="4"/>
  <c r="D144" i="4"/>
  <c r="E144" i="4"/>
  <c r="F144" i="4"/>
  <c r="C145" i="4"/>
  <c r="D145" i="4"/>
  <c r="E145" i="4"/>
  <c r="F145" i="4"/>
  <c r="C146" i="4"/>
  <c r="D146" i="4"/>
  <c r="E146" i="4"/>
  <c r="F146" i="4"/>
  <c r="C147" i="4"/>
  <c r="D147" i="4"/>
  <c r="E147" i="4"/>
  <c r="F147" i="4"/>
  <c r="C148" i="4"/>
  <c r="D148" i="4"/>
  <c r="E148" i="4"/>
  <c r="F148" i="4"/>
  <c r="C149" i="4"/>
  <c r="D149" i="4"/>
  <c r="E149" i="4"/>
  <c r="F149" i="4"/>
  <c r="C150" i="4"/>
  <c r="D150" i="4"/>
  <c r="E150" i="4"/>
  <c r="F150" i="4"/>
  <c r="C151" i="4"/>
  <c r="D151" i="4"/>
  <c r="E151" i="4"/>
  <c r="F151" i="4"/>
  <c r="C152" i="4"/>
  <c r="D152" i="4"/>
  <c r="E152" i="4"/>
  <c r="F152" i="4"/>
  <c r="C153" i="4"/>
  <c r="D153" i="4"/>
  <c r="E153" i="4"/>
  <c r="F153" i="4"/>
  <c r="C154" i="4"/>
  <c r="D154" i="4"/>
  <c r="E154" i="4"/>
  <c r="F154" i="4"/>
  <c r="C155" i="4"/>
  <c r="D155" i="4"/>
  <c r="E155" i="4"/>
  <c r="F155" i="4"/>
  <c r="C156" i="4"/>
  <c r="D156" i="4"/>
  <c r="E156" i="4"/>
  <c r="F156" i="4"/>
  <c r="C157" i="4"/>
  <c r="D157" i="4"/>
  <c r="E157" i="4"/>
  <c r="F157" i="4"/>
  <c r="C158" i="4"/>
  <c r="D158" i="4"/>
  <c r="E158" i="4"/>
  <c r="F158" i="4"/>
  <c r="C159" i="4"/>
  <c r="D159" i="4"/>
  <c r="E159" i="4"/>
  <c r="F159" i="4"/>
  <c r="C160" i="4"/>
  <c r="D160" i="4"/>
  <c r="E160" i="4"/>
  <c r="F160" i="4"/>
  <c r="C161" i="4"/>
  <c r="D161" i="4"/>
  <c r="E161" i="4"/>
  <c r="F161" i="4"/>
  <c r="C162" i="4"/>
  <c r="D162" i="4"/>
  <c r="E162" i="4"/>
  <c r="F162" i="4"/>
  <c r="C163" i="4"/>
  <c r="D163" i="4"/>
  <c r="E163" i="4"/>
  <c r="F163" i="4"/>
  <c r="C164" i="4"/>
  <c r="D164" i="4"/>
  <c r="E164" i="4"/>
  <c r="F164" i="4"/>
  <c r="C165" i="4"/>
  <c r="D165" i="4"/>
  <c r="E165" i="4"/>
  <c r="F165" i="4"/>
  <c r="C166" i="4"/>
  <c r="D166" i="4"/>
  <c r="E166" i="4"/>
  <c r="F166" i="4"/>
  <c r="C167" i="4"/>
  <c r="D167" i="4"/>
  <c r="E167" i="4"/>
  <c r="F167" i="4"/>
  <c r="C168" i="4"/>
  <c r="D168" i="4"/>
  <c r="E168" i="4"/>
  <c r="F168" i="4"/>
  <c r="C169" i="4"/>
  <c r="D169" i="4"/>
  <c r="E169" i="4"/>
  <c r="F169" i="4"/>
  <c r="C170" i="4"/>
  <c r="D170" i="4"/>
  <c r="E170" i="4"/>
  <c r="F170" i="4"/>
  <c r="C171" i="4"/>
  <c r="D171" i="4"/>
  <c r="E171" i="4"/>
  <c r="F171" i="4"/>
  <c r="C172" i="4"/>
  <c r="D172" i="4"/>
  <c r="E172" i="4"/>
  <c r="F172" i="4"/>
  <c r="C173" i="4"/>
  <c r="D173" i="4"/>
  <c r="E173" i="4"/>
  <c r="F173" i="4"/>
  <c r="C174" i="4"/>
  <c r="D174" i="4"/>
  <c r="E174" i="4"/>
  <c r="F174" i="4"/>
  <c r="C175" i="4"/>
  <c r="D175" i="4"/>
  <c r="E175" i="4"/>
  <c r="F175" i="4"/>
  <c r="C176" i="4"/>
  <c r="D176" i="4"/>
  <c r="E176" i="4"/>
  <c r="F176" i="4"/>
  <c r="C177" i="4"/>
  <c r="D177" i="4"/>
  <c r="E177" i="4"/>
  <c r="F177" i="4"/>
  <c r="C178" i="4"/>
  <c r="D178" i="4"/>
  <c r="E178" i="4"/>
  <c r="F178" i="4"/>
  <c r="C179" i="4"/>
  <c r="D179" i="4"/>
  <c r="E179" i="4"/>
  <c r="F179" i="4"/>
  <c r="C180" i="4"/>
  <c r="D180" i="4"/>
  <c r="E180" i="4"/>
  <c r="F180" i="4"/>
  <c r="C181" i="4"/>
  <c r="D181" i="4"/>
  <c r="E181" i="4"/>
  <c r="F181" i="4"/>
  <c r="C182" i="4"/>
  <c r="D182" i="4"/>
  <c r="E182" i="4"/>
  <c r="F182" i="4"/>
  <c r="C183" i="4"/>
  <c r="D183" i="4"/>
  <c r="E183" i="4"/>
  <c r="F183" i="4"/>
  <c r="C184" i="4"/>
  <c r="D184" i="4"/>
  <c r="E184" i="4"/>
  <c r="F184" i="4"/>
  <c r="C185" i="4"/>
  <c r="D185" i="4"/>
  <c r="E185" i="4"/>
  <c r="F185" i="4"/>
  <c r="C186" i="4"/>
  <c r="D186" i="4"/>
  <c r="E186" i="4"/>
  <c r="F186" i="4"/>
  <c r="C187" i="4"/>
  <c r="D187" i="4"/>
  <c r="E187" i="4"/>
  <c r="F187" i="4"/>
  <c r="C188" i="4"/>
  <c r="D188" i="4"/>
  <c r="E188" i="4"/>
  <c r="F188" i="4"/>
  <c r="C189" i="4"/>
  <c r="D189" i="4"/>
  <c r="E189" i="4"/>
  <c r="F189" i="4"/>
  <c r="C190" i="4"/>
  <c r="D190" i="4"/>
  <c r="E190" i="4"/>
  <c r="F190" i="4"/>
  <c r="C191" i="4"/>
  <c r="D191" i="4"/>
  <c r="E191" i="4"/>
  <c r="F191" i="4"/>
  <c r="C192" i="4"/>
  <c r="D192" i="4"/>
  <c r="E192" i="4"/>
  <c r="F192" i="4"/>
  <c r="C193" i="4"/>
  <c r="D193" i="4"/>
  <c r="E193" i="4"/>
  <c r="F193" i="4"/>
  <c r="C194" i="4"/>
  <c r="D194" i="4"/>
  <c r="E194" i="4"/>
  <c r="F194" i="4"/>
  <c r="C195" i="4"/>
  <c r="D195" i="4"/>
  <c r="E195" i="4"/>
  <c r="F195" i="4"/>
  <c r="C196" i="4"/>
  <c r="D196" i="4"/>
  <c r="E196" i="4"/>
  <c r="F196" i="4"/>
  <c r="C197" i="4"/>
  <c r="D197" i="4"/>
  <c r="E197" i="4"/>
  <c r="F197" i="4"/>
  <c r="C198" i="4"/>
  <c r="D198" i="4"/>
  <c r="E198" i="4"/>
  <c r="F198" i="4"/>
  <c r="C199" i="4"/>
  <c r="D199" i="4"/>
  <c r="E199" i="4"/>
  <c r="F199" i="4"/>
  <c r="C200" i="4"/>
  <c r="D200" i="4"/>
  <c r="E200" i="4"/>
  <c r="F200" i="4"/>
  <c r="C201" i="4"/>
  <c r="D201" i="4"/>
  <c r="E201" i="4"/>
  <c r="F201" i="4"/>
  <c r="C202" i="4"/>
  <c r="D202" i="4"/>
  <c r="E202" i="4"/>
  <c r="F202" i="4"/>
  <c r="C203" i="4"/>
  <c r="D203" i="4"/>
  <c r="E203" i="4"/>
  <c r="F203" i="4"/>
  <c r="C204" i="4"/>
  <c r="D204" i="4"/>
  <c r="E204" i="4"/>
  <c r="F204" i="4"/>
  <c r="C205" i="4"/>
  <c r="D205" i="4"/>
  <c r="E205" i="4"/>
  <c r="F205" i="4"/>
  <c r="C206" i="4"/>
  <c r="D206" i="4"/>
  <c r="E206" i="4"/>
  <c r="F206" i="4"/>
  <c r="C207" i="4"/>
  <c r="D207" i="4"/>
  <c r="E207" i="4"/>
  <c r="F207" i="4"/>
  <c r="C208" i="4"/>
  <c r="D208" i="4"/>
  <c r="E208" i="4"/>
  <c r="F208" i="4"/>
  <c r="C209" i="4"/>
  <c r="D209" i="4"/>
  <c r="E209" i="4"/>
  <c r="F209" i="4"/>
  <c r="C210" i="4"/>
  <c r="D210" i="4"/>
  <c r="E210" i="4"/>
  <c r="F210" i="4"/>
  <c r="C211" i="4"/>
  <c r="D211" i="4"/>
  <c r="E211" i="4"/>
  <c r="F211" i="4"/>
  <c r="C212" i="4"/>
  <c r="D212" i="4"/>
  <c r="E212" i="4"/>
  <c r="F212" i="4"/>
  <c r="C213" i="4"/>
  <c r="D213" i="4"/>
  <c r="E213" i="4"/>
  <c r="F213" i="4"/>
  <c r="C214" i="4"/>
  <c r="D214" i="4"/>
  <c r="E214" i="4"/>
  <c r="F214" i="4"/>
  <c r="C215" i="4"/>
  <c r="D215" i="4"/>
  <c r="E215" i="4"/>
  <c r="F215" i="4"/>
  <c r="C216" i="4"/>
  <c r="D216" i="4"/>
  <c r="E216" i="4"/>
  <c r="F216" i="4"/>
  <c r="C217" i="4"/>
  <c r="D217" i="4"/>
  <c r="E217" i="4"/>
  <c r="F217" i="4"/>
  <c r="C218" i="4"/>
  <c r="D218" i="4"/>
  <c r="E218" i="4"/>
  <c r="F218" i="4"/>
  <c r="C219" i="4"/>
  <c r="D219" i="4"/>
  <c r="E219" i="4"/>
  <c r="F219" i="4"/>
  <c r="C220" i="4"/>
  <c r="D220" i="4"/>
  <c r="E220" i="4"/>
  <c r="F220" i="4"/>
  <c r="C221" i="4"/>
  <c r="D221" i="4"/>
  <c r="E221" i="4"/>
  <c r="F221" i="4"/>
  <c r="C222" i="4"/>
  <c r="D222" i="4"/>
  <c r="E222" i="4"/>
  <c r="F222" i="4"/>
  <c r="C223" i="4"/>
  <c r="D223" i="4"/>
  <c r="E223" i="4"/>
  <c r="F223" i="4"/>
  <c r="C224" i="4"/>
  <c r="D224" i="4"/>
  <c r="E224" i="4"/>
  <c r="F224" i="4"/>
  <c r="C225" i="4"/>
  <c r="D225" i="4"/>
  <c r="E225" i="4"/>
  <c r="F225" i="4"/>
  <c r="C226" i="4"/>
  <c r="D226" i="4"/>
  <c r="E226" i="4"/>
  <c r="F226" i="4"/>
  <c r="C227" i="4"/>
  <c r="D227" i="4"/>
  <c r="E227" i="4"/>
  <c r="F227" i="4"/>
  <c r="C228" i="4"/>
  <c r="D228" i="4"/>
  <c r="E228" i="4"/>
  <c r="F228" i="4"/>
  <c r="C229" i="4"/>
  <c r="D229" i="4"/>
  <c r="E229" i="4"/>
  <c r="F229" i="4"/>
  <c r="C230" i="4"/>
  <c r="D230" i="4"/>
  <c r="E230" i="4"/>
  <c r="F230" i="4"/>
  <c r="C231" i="4"/>
  <c r="D231" i="4"/>
  <c r="E231" i="4"/>
  <c r="F231" i="4"/>
  <c r="C232" i="4"/>
  <c r="D232" i="4"/>
  <c r="E232" i="4"/>
  <c r="F232" i="4"/>
  <c r="C233" i="4"/>
  <c r="D233" i="4"/>
  <c r="E233" i="4"/>
  <c r="F233" i="4"/>
  <c r="C234" i="4"/>
  <c r="J6" i="4" s="1"/>
  <c r="D234" i="4"/>
  <c r="E234" i="4"/>
  <c r="F234" i="4"/>
  <c r="C235" i="4"/>
  <c r="D235" i="4"/>
  <c r="E235" i="4"/>
  <c r="F235" i="4"/>
  <c r="C236" i="4"/>
  <c r="D236" i="4"/>
  <c r="E236" i="4"/>
  <c r="F236" i="4"/>
  <c r="C237" i="4"/>
  <c r="D237" i="4"/>
  <c r="E237" i="4"/>
  <c r="F237" i="4"/>
  <c r="C238" i="4"/>
  <c r="D238" i="4"/>
  <c r="E238" i="4"/>
  <c r="F238" i="4"/>
  <c r="C239" i="4"/>
  <c r="D239" i="4"/>
  <c r="E239" i="4"/>
  <c r="F239" i="4"/>
  <c r="C240" i="4"/>
  <c r="D240" i="4"/>
  <c r="E240" i="4"/>
  <c r="F240" i="4"/>
  <c r="C241" i="4"/>
  <c r="D241" i="4"/>
  <c r="E241" i="4"/>
  <c r="F241" i="4"/>
  <c r="C242" i="4"/>
  <c r="D242" i="4"/>
  <c r="E242" i="4"/>
  <c r="F242" i="4"/>
  <c r="C243" i="4"/>
  <c r="D243" i="4"/>
  <c r="E243" i="4"/>
  <c r="F243" i="4"/>
  <c r="C244" i="4"/>
  <c r="D244" i="4"/>
  <c r="E244" i="4"/>
  <c r="F244" i="4"/>
  <c r="C245" i="4"/>
  <c r="D245" i="4"/>
  <c r="E245" i="4"/>
  <c r="F245" i="4"/>
  <c r="C246" i="4"/>
  <c r="D246" i="4"/>
  <c r="E246" i="4"/>
  <c r="F246" i="4"/>
  <c r="C247" i="4"/>
  <c r="D247" i="4"/>
  <c r="E247" i="4"/>
  <c r="F247" i="4"/>
  <c r="C248" i="4"/>
  <c r="D248" i="4"/>
  <c r="E248" i="4"/>
  <c r="F248" i="4"/>
  <c r="C249" i="4"/>
  <c r="D249" i="4"/>
  <c r="E249" i="4"/>
  <c r="F249" i="4"/>
  <c r="C250" i="4"/>
  <c r="D250" i="4"/>
  <c r="E250" i="4"/>
  <c r="F250" i="4"/>
  <c r="C251" i="4"/>
  <c r="D251" i="4"/>
  <c r="E251" i="4"/>
  <c r="F251" i="4"/>
  <c r="C252" i="4"/>
  <c r="D252" i="4"/>
  <c r="E252" i="4"/>
  <c r="F252" i="4"/>
  <c r="C253" i="4"/>
  <c r="D253" i="4"/>
  <c r="E253" i="4"/>
  <c r="F253" i="4"/>
  <c r="C254" i="4"/>
  <c r="D254" i="4"/>
  <c r="E254" i="4"/>
  <c r="F254" i="4"/>
  <c r="C255" i="4"/>
  <c r="D255" i="4"/>
  <c r="E255" i="4"/>
  <c r="F255" i="4"/>
  <c r="C256" i="4"/>
  <c r="D256" i="4"/>
  <c r="E256" i="4"/>
  <c r="F256" i="4"/>
  <c r="C257" i="4"/>
  <c r="D257" i="4"/>
  <c r="E257" i="4"/>
  <c r="F257" i="4"/>
  <c r="C258" i="4"/>
  <c r="D258" i="4"/>
  <c r="E258" i="4"/>
  <c r="F258" i="4"/>
  <c r="C259" i="4"/>
  <c r="D259" i="4"/>
  <c r="E259" i="4"/>
  <c r="F259" i="4"/>
  <c r="C260" i="4"/>
  <c r="D260" i="4"/>
  <c r="E260" i="4"/>
  <c r="F260" i="4"/>
  <c r="C261" i="4"/>
  <c r="D261" i="4"/>
  <c r="E261" i="4"/>
  <c r="F261" i="4"/>
  <c r="C262" i="4"/>
  <c r="D262" i="4"/>
  <c r="E262" i="4"/>
  <c r="F262" i="4"/>
  <c r="C263" i="4"/>
  <c r="D263" i="4"/>
  <c r="E263" i="4"/>
  <c r="F263" i="4"/>
  <c r="C264" i="4"/>
  <c r="D264" i="4"/>
  <c r="E264" i="4"/>
  <c r="F264" i="4"/>
  <c r="C265" i="4"/>
  <c r="D265" i="4"/>
  <c r="E265" i="4"/>
  <c r="F265" i="4"/>
  <c r="C266" i="4"/>
  <c r="D266" i="4"/>
  <c r="E266" i="4"/>
  <c r="F266" i="4"/>
  <c r="C267" i="4"/>
  <c r="D267" i="4"/>
  <c r="E267" i="4"/>
  <c r="F267" i="4"/>
  <c r="C268" i="4"/>
  <c r="D268" i="4"/>
  <c r="E268" i="4"/>
  <c r="F268" i="4"/>
  <c r="C269" i="4"/>
  <c r="D269" i="4"/>
  <c r="E269" i="4"/>
  <c r="F269" i="4"/>
  <c r="C270" i="4"/>
  <c r="D270" i="4"/>
  <c r="E270" i="4"/>
  <c r="F270" i="4"/>
  <c r="D2" i="4"/>
  <c r="E2" i="4"/>
  <c r="C2" i="4"/>
  <c r="W2" i="3"/>
  <c r="V2" i="3"/>
  <c r="O3" i="4"/>
  <c r="O4" i="4"/>
  <c r="O5" i="4"/>
  <c r="O6" i="4"/>
  <c r="O8" i="4"/>
  <c r="O2" i="4"/>
  <c r="J3" i="4"/>
  <c r="J4" i="4"/>
  <c r="I4" i="4" s="1"/>
  <c r="H15" i="4" s="1"/>
  <c r="J5" i="4"/>
  <c r="J8" i="4"/>
  <c r="J2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M23" i="4"/>
  <c r="B23" i="4"/>
  <c r="B22" i="4"/>
  <c r="B21" i="4"/>
  <c r="M20" i="4"/>
  <c r="B20" i="4"/>
  <c r="B19" i="4"/>
  <c r="M18" i="4"/>
  <c r="B18" i="4"/>
  <c r="B17" i="4"/>
  <c r="M16" i="4"/>
  <c r="B16" i="4"/>
  <c r="B15" i="4"/>
  <c r="M14" i="4"/>
  <c r="B14" i="4"/>
  <c r="B13" i="4"/>
  <c r="M12" i="4"/>
  <c r="B12" i="4"/>
  <c r="B11" i="4"/>
  <c r="B10" i="4"/>
  <c r="B9" i="4"/>
  <c r="B8" i="4"/>
  <c r="B7" i="4"/>
  <c r="I6" i="4"/>
  <c r="B6" i="4"/>
  <c r="J17" i="4"/>
  <c r="B5" i="4"/>
  <c r="K15" i="4"/>
  <c r="J15" i="4"/>
  <c r="B4" i="4"/>
  <c r="K13" i="4"/>
  <c r="J13" i="4"/>
  <c r="B3" i="4"/>
  <c r="F2" i="4"/>
  <c r="B2" i="4"/>
  <c r="L13" i="4" l="1"/>
  <c r="L19" i="4"/>
  <c r="I5" i="4"/>
  <c r="H17" i="4" s="1"/>
  <c r="L15" i="4"/>
  <c r="L17" i="4"/>
  <c r="L11" i="4"/>
  <c r="I3" i="4"/>
  <c r="H13" i="4" s="1"/>
  <c r="L22" i="4"/>
  <c r="I8" i="4" l="1"/>
  <c r="H22" i="4" s="1"/>
  <c r="I2" i="4"/>
  <c r="H11" i="4" s="1"/>
</calcChain>
</file>

<file path=xl/sharedStrings.xml><?xml version="1.0" encoding="utf-8"?>
<sst xmlns="http://schemas.openxmlformats.org/spreadsheetml/2006/main" count="1021" uniqueCount="239">
  <si>
    <t>#</t>
  </si>
  <si>
    <t># ds</t>
  </si>
  <si>
    <t>ds</t>
  </si>
  <si>
    <t>comm</t>
  </si>
  <si>
    <t>static</t>
  </si>
  <si>
    <t>Static</t>
    <phoneticPr fontId="3" type="noConversion"/>
  </si>
  <si>
    <t># DS</t>
  </si>
  <si>
    <t># test</t>
  </si>
  <si>
    <t>Dynamic</t>
  </si>
  <si>
    <t>Comm. Cost</t>
  </si>
  <si>
    <t>Static</t>
  </si>
  <si>
    <t xml:space="preserve"> </t>
    <phoneticPr fontId="3" type="noConversion"/>
  </si>
  <si>
    <t>status</t>
  </si>
  <si>
    <t>ds-time</t>
  </si>
  <si>
    <t>comm-time</t>
  </si>
  <si>
    <t>total-time</t>
  </si>
  <si>
    <t># fail</t>
  </si>
  <si>
    <t># branch</t>
  </si>
  <si>
    <t>ds-func</t>
  </si>
  <si>
    <t>abs-func</t>
  </si>
  <si>
    <t>S</t>
  </si>
  <si>
    <t>[-64][-198][-200][-98][-118][-194][-192][-104][-67][-204][-87][-68][-186][-122][-227][-215][-101][-202][-185][-228][-196][-189][-121][-110][-216][-70][-229][-13][-188][-120][-109][-2][-105][-73][-88]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</si>
  <si>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</si>
  <si>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T</t>
  </si>
  <si>
    <t>[-64][-198][-200][-98][-86][-118][-194][-192][-104][-67][-204][-87][-68][-186][-122][-227][-215][-15][-101][-202][-185][-228][-196][-189][-121][-110][-16][-216][-70][-229][-13][-188][-120][-109][-2][-105][-73][-88]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</si>
  <si>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</si>
  <si>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</t>
  </si>
  <si>
    <t>[Function.prototype.call]</t>
  </si>
  <si>
    <t>[-64][-198][-200][-98][-86][-118][-194][-192][-104][-67][-204][-87][-68][-186][-122][-227][-215][-101][-202][-185][-228][-196][-189][-121][-110][-216][-70][-229][-13][-188][-120][-109][-2][-105][-73][-88]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</si>
  <si>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</t>
  </si>
  <si>
    <t>[-64][-198][-200][-98][-86][-118][-194][-192][-104][-67][-204][-87][-68][-186][-122][-227][-215][-15][-101][-202][-185][-228][-196][-74][-189][-106][-121][-110][-16][-216][-70][-229][-13][-188][-120][-109][-2][-105][-73][-88]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</si>
  <si>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</t>
  </si>
  <si>
    <t>[-64][-198][-200][-98][-191][-86][-118][-194][-192][-104][-67][-204][-87][-68][-186][-122][-227][-215][-15][-101][-202][-185][-228][-196][-189][-106][-121][-110][-16][-216][-70][-229][-13][-188][-120][-109][-2][-105][-73][-88]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</si>
  <si>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</t>
  </si>
  <si>
    <t>[Function.prototype.call][Error][Object][Array][Object.prototype.toString][Array.prototype.push][console.log][Math.max][Function.prototype.apply][Object.getPrototypeOf][Object.prototype.hasOwnProperty][new Error][Array.isArray]</t>
  </si>
  <si>
    <t>[Function.prototype.call][new RangeError][Array][console.log][Math.min][Function.prototype.apply][new TypeError][new Error]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</si>
  <si>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[String.prototype.charAt][String.prototype.toUpperCase]</t>
  </si>
  <si>
    <t>[-64][-198][-200][-98][-86][-118][-3][-18][-194][-192][-104][-67][-204][-87][-68][-186][-4][-122][-227][-215][-101][-10][-202][-185][-228][-196][-189][-121][-110][-14][-16][-216][-70][-229][-13][-188][-120][-109][-2][-105][-73][-88]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</si>
  <si>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[String.prototype.charAt][String.prototype.toUpperCase]</t>
  </si>
  <si>
    <t>[-64][-198][-200][-98][-86][-118][-194][-192][-104][-67][-204][-87][-68][-186][-79][-122][-227][-215][-15][-101][-202][-185][-228][-196][-189][-121][-110][-16][-216][-70][-229][-13][-188][-120][-109][-77][-92][-2][-105][-73][-88]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</si>
  <si>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Global.isNaN]</t>
  </si>
  <si>
    <t>[-64][-198][-71][-200][-98][-86][-118][-76][-194][-192][-104][-67][-204][-130][-87][-68][-186][-122][-227][-215][-15][-101][-69][-202][-185][-228][-196][-74][-189][-106][-121][-110][-14][-16][-216][-70][-229][-13][-188][-120][-109][-77][-92][-2][-105][-73][-88]</t>
  </si>
  <si>
    <t>[-64][-198][-200][-98][-118][-194][-192][-104][-67][-204][-87][-68][-186][-122][-227][-215][-15][-101][-202][-185][-228][-196][-189][-121][-110][-216][-70][-229][-13][-188][-120][-109][-92][-2][-105][-73][-88]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</si>
  <si>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</si>
  <si>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Object.getPrototypeOf][Math.min][Array][Array.prototype.splice][Array.prototype.pop][Array.prototype.sort][Array.prototype.indexOf][Array.prototype.every]</t>
  </si>
  <si>
    <t>[Function.prototype.call][Object]</t>
  </si>
  <si>
    <t>[-64][-198][-71][-200][-98][-86][-118][-194][-192][-104][-67][-204][-87][-68][-186][-75][-122][-227][-215][-210][-15][-101][-69][-202][-185][-228][-196][-189][-121][-110][-16][-216][-70][-229][-13][-188][-120][-109][-2][-105][-73][-88]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</si>
  <si>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String.prototype.substring][String.prototype.toLowerCase][Math.min][Array.prototype.reverse][Array.prototype.splice][Array.prototype.pop]</t>
  </si>
  <si>
    <t>[-64][-198][-200][-98][-86][-118][-194][-192][-104][-67][-204][-130][-87][-68][-186][-79][-122][-227][-215][-15][-101][-202][-185][-228][-196][-189][-121][-110][-16][-216][-70][-229][-13][-188][-120][-109][-77][-92][-2][-105][-73][-88]</t>
  </si>
  <si>
    <t>[-64][-198][-200][-98][-86][-118][-194][-192][-104][-67][-204][-87][-68][-186][-122][-227][-215][-15][-101][-202][-185][-228][-196][-189][-106][-121][-110][-16][-216][-70][-229][-13][-188][-120][-109][-2][-105][-73][-88]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</si>
  <si>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</si>
  <si>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[Function.prototype.call][Array]</t>
  </si>
  <si>
    <t>[-64][-198][-200][-98][-118][-194][-192][-104][-67][-204][-87][-68][-186][-122][-227][-215][-101][-202][-185][-228][-196][-189][-106][-121][-110][-216][-70][-229][-13][-188][-120][-109][-2][-105][-73][-88]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</si>
  <si>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</si>
  <si>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String.prototype.substring][String.prototype.toLowerCase][Array]</t>
  </si>
  <si>
    <t>[new Array][Function.prototype.call][Array.prototype.concat][Array][Object.defineProperty]</t>
  </si>
  <si>
    <t>[-64][-198][-200][-98][-86][-213][-118][-194][-192][-104][-67][-204][-130][-87][-68][-186][-79][-122][-227][-215][-210][-15][-101][-202][-185][-228][-196][-74][-189][-106][-121][-110][-16][-216][-70][-229][-13][-188][-120][-109][-77][-92][-2][-105][-73][-88]</t>
  </si>
  <si>
    <t>[-64][-198][-232][-200][-98][-86][-118][-194][-192][-104][-67][-204][-87][-68][-186][-79][-122][-227][-215][-15][-101][-202][-185][-228][-196][-74][-189][-106][-121][-110][-16][-216][-70][-229][-13][-188][-120][-109][-77][-2][-105][-73][-88]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</si>
  <si>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</t>
  </si>
  <si>
    <t>[DefaultValue][Function.prototype.call][ToPrimitive][String.prototype.toLowerCase][String.prototype.substring][Array][Object.prototype.toString][String.prototype.toString][console.log][Math.max][Math.min][Function.prototype.apply][new Error][ToString][Boolean.prototype.valueOf][Array.prototype.indexOf]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</si>
  <si>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Global.isNaN]</t>
  </si>
  <si>
    <t>[Function.prototype.call][Array][Object.prototype.toString][Number.prototype.valueOf][Function.prototype.apply][Global.isNaN]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</si>
  <si>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[String.prototype.substring][Object.getPrototypeOf][Array.prototype.indexOf][Array.prototype.every][Array.prototype.sort][String.prototype.toLowerCase][Global.isNaN]</t>
  </si>
  <si>
    <t>[-64][-198][-200][-98][-86][-118][-194][-192][-104][-67][-204][-130][-87][-68][-186][-79][-122][-227][-215][-210][-15][-217][-101][-202][-185][-228][-196][-189][-121][-110][-16][-216][-70][-229][-13][-188][-120][-109][-77][-92][-2][-105][-73][-88]</t>
  </si>
  <si>
    <t>[-64][-198][-200][-98][-86][-118][-194][-192][-104][-67][-204][-130][-87][-68][-186][-122][-227][-215][-15][-101][-202][-185][-228][-196][-189][-121][-110][-16][-216][-70][-229][-13][-188][-120][-109][-77][-92][-2][-105][-73][-88]</t>
  </si>
  <si>
    <t>[-64][-198][-71][-200][-98][-86][-118][-194][-192][-104][-67][-204][-130][-87][-68][-186][-122][-227][-215][-210][-15][-101][-202][-185][-228][-196][-189][-121][-110][-16][-216][-70][-229][-13][-188][-120][-109][-77][-92][-2][-105][-73][-88]</t>
  </si>
  <si>
    <t>[-64][-198][-232][-200][-98][-86][-118][-194][-192][-104][-67][-204][-87][-68][-186][-122][-227][-215][-15][-101][-202][-185][-228][-196][-189][-121][-110][-16][-216][-70][-229][-13][-188][-120][-109][-77][-2][-105][-73][-88]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</si>
  <si>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</si>
  <si>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[DefaultValue][Function.prototype.call][ToPrimitive][String.prototype.toLowerCase][Object][String.prototype.substring][Array][Object.prototype.toString][String.prototype.toString][console.log][Math.max][Math.min][Function.prototype.apply][new Error][String.prototype.slice][ToString][Boolean.prototype.valueOf][Array.prototype.indexOf][Array.isArray]</t>
  </si>
  <si>
    <t>[-64][-198][-200][-98][-118][-194][-192][-104][-67][-204][-87][-68][-186][-11][-122][-227][-215][-101][-202][-185][-228][-196][-189][-121][-110][-216][-70][-229][-13][-188][-120][-109][-2][-105][-73][-88]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</si>
  <si>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</t>
  </si>
  <si>
    <t>[Function.prototype.call][String.prototype.replace][RegExp.prototype.test][console.log][Function.prototype.apply][new Error][Array.isArray]</t>
  </si>
  <si>
    <t>[-64][-198][-200][-98][-86][-118][-194][-192][-104][-67][-204][-87][-68][-186][-11][-122][-227][-215][-15][-101][-202][-185][-228][-196][-189][-121][-110][-16][-216][-70][-229][-13][-188][-120][-109][-2][-105][-73][-88]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</si>
  <si>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Array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</si>
  <si>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freeze][Array][String.prototype.match][Array.prototype.sort][String.prototype.replace]</t>
  </si>
  <si>
    <t>[-64][-198][-200][-98][-118][-194][-192][-104][-67][-204][-130][-87][-68][-186][-122][-227][-215][-15][-101][-202][-185][-228][-196][-189][-121][-110][-16][-216][-70][-229][-13][-188][-120][-109][-77][-92][-2][-105][-73][-88]</t>
  </si>
  <si>
    <t>[DefaultValue][Function.prototype.call][ToPrimitive][String.prototype.toLowerCase][String.prototype.substring][Object.prototype.toString][Number.prototype.valueOf][String.prototype.toString][console.log][Math.max][Math.min][Function.prototype.apply][new Error][Global.isNaN][ToString][Array.prototype.indexOf]</t>
  </si>
  <si>
    <t>[-64][-198][-200][-98][-86][-118][-194][-192][-104][-67][-204][-87][-68][-186][-122][-227][-215][-210][-15][-101][-202][-185][-228][-196][-189][-106][-121][-110][-21][-16][-216][-70][-229][-13][-188][-120][-109][-2][-105][-73][-88]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</si>
  <si>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Math.min][Object.getPrototypeOf][String]</t>
  </si>
  <si>
    <t>[-64][-198][-200][-98][-86][-118][-194][-192][-104][-67][-204][-87][-68][-186][-122][-227][-215][-210][-101][-202][-185][-228][-196][-189][-121][-110][-216][-70][-229][-13][-188][-120][-109][-2][-105][-73][-88]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</si>
  <si>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ceil][Array][Math.min]</t>
  </si>
  <si>
    <t>[Function.prototype.call][Function.prototype.apply]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</si>
  <si>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pow][Array.prototype.indexOf][Array.prototype.every][String.prototype.replace][String.prototype.match][Array.prototype.sort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</si>
  <si>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Math.pow][String.prototype.substring][String.prototype.toLowerCase][Array.prototype.indexOf][Array.prototype.every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</si>
  <si>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match][Array.prototype.sort][String.prototype.replace][Array][Array.prototype.reverse]</t>
  </si>
  <si>
    <t>[DefaultValue][Function.prototype.call][ToPrimitive][String.prototype.valueOf][String.prototype.toLowerCase][String.prototype.substring][Object.prototype.toString][String.prototype.toString][console.log][Math.max][Math.min][Function.prototype.apply][new Error][ToString][Array.prototype.indexOf]</t>
  </si>
  <si>
    <t>[-64][-198][-200][-98][-118][-194][-192][-104][-67][-204][-130][-87][-68][-186][-79][-122][-227][-215][-15][-101][-202][-185][-228][-196][-189][-121][-110][-16][-216][-70][-229][-13][-188][-120][-109][-77][-92][-2][-105][-73][-88]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</si>
  <si>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</t>
  </si>
  <si>
    <t>[DefaultValue][Function.prototype.call][ToPrimitive][String.prototype.toLowerCase][String.prototype.substring][Array.prototype.every][Object.prototype.toString][Number.prototype.valueOf][String.prototype.toString][Array.prototype.push][console.log][Math.max][Math.min][Function.prototype.apply][new Error][Global.isNaN][ToString][Array.prototype.indexOf][Array.isArray]</t>
  </si>
  <si>
    <t>[-64][-198][-200][-98][-118][-194][-192][-104][-67][-204][-87][-68][-186][-122][-227][-215][-15][-101][-202][-185][-228][-196][-74][-189][-121][-110][-16][-216][-70][-229][-13][-188][-120][-109][-2][-105][-73][-88]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</si>
  <si>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ort][String.prototype.substring][String.prototype.toLow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</si>
  <si>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Array.prototype.indexOf][Array.prototype.every][String][Array.prototype.reverse][Boolean][Math.min]</t>
  </si>
  <si>
    <t>[-64][-198][-200][-98][-86][-118][-194][-192][-104][-67][-204][-87][-68][-186][-122][-227][-215][-15][-101][-202][-185][-228][-196][-189][-106][-121][-110][-21][-16][-216][-70][-229][-13][-188][-120][-109][-2][-105][-73][-88]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</si>
  <si>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][String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</si>
  <si>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Global.isNaN][Math.min]</t>
  </si>
  <si>
    <t>[Object.prototype.toString][Number.prototype.valueOf][Function.prototype.call][Function.prototype.apply][Global.isNaN]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</si>
  <si>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</si>
  <si>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[-64][-198][-200][-98][-86][-118][-194][-192][-104][-67][-204][-130][-87][-68][-186][-122][-227][-215][-210][-15][-101][-202][-185][-228][-196][-189][-121][-110][-16][-216][-70][-229][-13][-188][-120][-109][-77][-92][-2][-105][-73][-88]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</si>
  <si>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indexOf][String.prototype.substring][String.prototype.toLowerCase][Math.pow][Array.prototype.indexOf][Array.prototype.every][String.prototype.match][Array.prototype.sort][String.prototype.replace]</t>
  </si>
  <si>
    <t>[-64][-198][-232][-200][-98][-86][-118][-3][-194][-192][-104][-67][-204][-87][-68][-186][-11][-90][-122][-227][-215][-15][-101][-202][-185][-228][-196][-189][-121][-110][-16][-216][-70][-229][-13][-188][-120][-109][-77][-2][-105][-73][-88]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</si>
  <si>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String.prototype.replace][Array][String.prototype.substring][String.prototype.toLowerCase]</t>
  </si>
  <si>
    <t>[Function.prototype.call][Math.min][Math.max]</t>
  </si>
  <si>
    <t>[-64][-198][-200][-98][-86][-118][-3][-194][-192][-104][-67][-204][-87][-68][-186][-75][-79][-122][-227][-215][-15][-101][-69][-202][-185][-228][-196][-74][-189][-106][-121][-110][-16][-216][-70][-229][-13][-188][-120][-109][-77][-2][-105][-73][-88]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</si>
  <si>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String.prototype.toLowerCase][Array.prototype.indexOf][Array.prototype.every][Array.prototype.sort][Array]</t>
  </si>
  <si>
    <t>[console.log][Object.prototype.toString][Array][Object.keys][String.prototype.valueOf][Object][new Array][Array.prototype.splice][Array.prototype.every][Function.prototype.call][DefaultValue][Math.max][String.prototype.substring][Object.prototype.hasOwnProperty][Array.prototype.pop][ToPrimitive][Array.prototype.sort][Object.getPrototypeOf][Function.prototype.apply][String.prototype.toLowerCase][Math.min][Array.prototype.push][ToString][Array.prototype.indexOf][String.prototype.toString][Array.isArray]</t>
  </si>
  <si>
    <t>[-64][-198][-181][-200][-98][-86][-118][-194][-192][-104][-67][-204][-87][-68][-186][-122][-227][-215][-15][-101][-202][-185][-228][-196][-189][-121][-110][-16][-216][-70][-229][-13][-188][-120][-109][-2][-105][-73][-88]</t>
  </si>
  <si>
    <t>[-64][-198][-181][-200][-98][-86][-118][-194][-192][-104][-67][-204][-87][-68][-186][-122][-227][-215][-15][-101][-202][-185][-228][-196][-189][-106][-121][-110][-16][-216][-70][-229][-13][-188][-120][-109][-2][-105][-73][-88]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</si>
  <si>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Object.getPrototypeOf][Array.prototype.sort][Array][String.prototype.match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</si>
  <si>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Object.getPrototypeOf]</t>
  </si>
  <si>
    <t>[-64][-198][-181][-200][-98][-86][-118][-194][-192][-104][-67][-204][-87][-68][-186][-122][-227][-215][-15][-101][-202][-185][-228][-196][-93][-189][-121][-110][-16][-216][-70][-229][-13][-188][-120][-109][-2][-105][-73][-88]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</si>
  <si>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Global.isFinite][String.prototype.substring][String.prototype.toLowerCase]</t>
  </si>
  <si>
    <t>[console.log][Boolean.prototype.valueOf][Object.prototype.toString][Array][Function.prototype.call][DefaultValue][Math.max][String.prototype.substring][ToPrimitive][Function.prototype.apply][String.prototype.toLowerCase][Math.min][ToString][Array.prototype.indexOf][String.prototype.toString][Array.is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</si>
  <si>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plice][Array.prototype.pop][String.prototype.substring][String.prototype.toLowerCase][Array.prototype.indexOf][Array.prototype.every][Array][String][String.prototype.match][Array.prototype.sort][String.prototype.replace]</t>
  </si>
  <si>
    <t>[-64][-198][-181][-200][-98][-86][-118][-3][-194][-192][-104][-67][-204][-87][-68][-186][-122][-227][-215][-15][-101][-202][-185][-228][-196][-189][-121][-110][-16][-233][-216][-70][-229][-13][-188][-120][-109][-2][-105][-73][-88]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</si>
  <si>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Boolean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</si>
  <si>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][String.prototype.substring][String.prototype.toLowerCas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</si>
  <si>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</t>
  </si>
  <si>
    <t>[-64][-198][-200][-98][-86][-118][-3][-194][-192][-104][-67][-204][-87][-68][-186][-79][-122][-227][-215][-15][-101][-202][-185][-228][-196][-74][-189][-121][-110][-21][-16][-216][-70][-229][-13][-188][-120][-109][-77][-92][-2][-105][-73][-88]</t>
  </si>
  <si>
    <t>[-64][-198][-200][-98][-118][-3][-194][-192][-104][-67][-204][-87][-68][-186][-11][-122][-227][-215][-101][-10][-202][-185][-228][-196][-189][-121][-110][-16][-216][-70][-229][-13][-188][-120][-109][-2][-105][-73][-88]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</si>
  <si>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LowerCase]</t>
  </si>
  <si>
    <t>[console.log][String.prototype.valueOf][RegExp.prototype.test][String.prototype.replace][Function.prototype.call][DefaultValue][String.prototype.match][new TypeError][ToPrimitive][Function.prototype.apply][String.prototype.toLowerCase][ToString][String.prototype.toString]</t>
  </si>
  <si>
    <t>[-64][-198][-200][-98][-86][-118][-3][-194][-192][-104][-67][-204][-87][-68][-186][-4][-122][-227][-215][-101][-10][-202][-185][-228][-196][-189][-121][-110][-14][-16][-216][-70][-229][-13][-188][-120][-109][-2][-105][-73][-88]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</si>
  <si>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At][String.prototype.toLowerCase]</t>
  </si>
  <si>
    <t>[-64][-198][-200][-98][-86][-213][-118][-194][-192][-104][-67][-204][-87][-68][-186][-122][-227][-215][-15][-101][-202][-185][-228][-196][-189][-121][-110][-16][-216][-70][-229][-13][-188][-120][-109][-2][-105][-73][-88]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</si>
  <si>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min][Math.floor]</t>
  </si>
  <si>
    <t>[-64][-198][-200][-98][-86][-118][-194][-192][-104][-67][-204][-130][-87][-68][-186][-79][-122][-227][-215][-15][-101][-202][-185][-228][-196][-74][-189][-106][-121][-110][-21][-16][-216][-70][-229][-13][-188][-120][-109][-77][-92][-2][-105][-73][-88]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</si>
  <si>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indexOf][Array.prototype.every][Global.isNaN]</t>
  </si>
  <si>
    <t>[console.log][Object.prototype.toString][Number.prototype.valueOf][Function.prototype.call][DefaultValue][Math.max][String.prototype.substring][ToPrimitive][Array.prototype.sort][Object.getPrototypeOf][Function.prototype.apply][String.prototype.toLowerCase][Math.min][Array.prototype.push][ToString][Array.prototype.indexOf][Global.isNaN][String.prototype.toString]</t>
  </si>
  <si>
    <t>[-64][-198][-232][-200][-98][-86][-118][-194][-192][-104][-67][-204][-87][-68][-186][-75][-79][-122][-227][-215][-15][-101][-69][-202][-185][-228][-196][-74][-189][-106][-121][-110][-21][-16][-216][-70][-229][-13][-188][-120][-109][-77][-2][-105][-73][-88]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</si>
  <si>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][String.prototype.substring][Object.getPrototypeOf][Array.prototype.sort][String.prototype.toLowerCase][Array][Array.prototype.splice][Array.prototype.pop]</t>
  </si>
  <si>
    <t>[console.log][Boolean.prototype.valueOf][Object.prototype.toString][Array.prototype.every][Function.prototype.call][DefaultValue][Math.max][String.prototype.substring][ToPrimitive][Function.prototype.apply][String.prototype.toLowerCase][Math.min][Array.prototype.push][ToString][Array.prototype.indexOf][String.prototype.toString]</t>
  </si>
  <si>
    <t>[-64][-198][-200][-98][-86][-118][-194][-192][-104][-67][-204][-87][-68][-186][-79][-122][-227][-215][-15][-101][-202][-185][-228][-196][-74][-189][-106][-121][-110][-16][-216][-70][-229][-13][-188][-120][-109][-77][-2][-105][-73][-88]</t>
  </si>
  <si>
    <t>[-64][-198][-200][-98][-118][-194][-192][-104][-67][-204][-87][-68][-186][-75][-122][-227][-215][-101][-69][-202][-185][-228][-196][-189][-106][-121][-110][-216][-70][-229][-13][-188][-120][-109][-2][-105][-73][-88]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</si>
  <si>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</t>
  </si>
  <si>
    <t>[console.log][Object.prototype.toString][Object.keys][Object][new Array][Array.prototype.splice][Function.prototype.call][Math.max][Object.prototype.hasOwnProperty][Array.prototype.pop][Object.getPrototypeOf][Math.min][Array.prototype.push][Object.create][new Object][Array.isArray]</t>
  </si>
  <si>
    <t>[-64][-198][-200][-98][-86][-118][-194][-192][-104][-67][-204][-87][-68][-186][-75][-122][-227][-215][-15][-101][-69][-202][-185][-228][-196][-189][-106][-121][-110][-16][-216][-70][-229][-13][-188][-120][-109][-2][-105][-73][-88]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</si>
  <si>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Object.getPrototypeOf][Array.prototype.splice][Array.prototype.pop][Array][String.prototype.substring][String.prototype.toLowerCase]</t>
  </si>
  <si>
    <t>[console.log][Object.prototype.toString][Array][Object.keys][Object][new Array][Array.prototype.splice][Function.prototype.call][DefaultValue][Math.max][String.prototype.substring][Object.prototype.hasOwnProperty][Array.prototype.pop][ToPrimitive][Object.getPrototypeOf][Function.prototype.apply][String.prototype.toLowerCase][Math.min][Array.prototype.push][ToString][Object.create][String.prototype.toString][new Object][Array.isArray]</t>
  </si>
  <si>
    <t>[-64][-198][-200][-98][-86][-118][-194][-192][-104][-67][-204][-87][-68][-186][-122][-227][-215][-15][-101][-202][-185][-228][-196][-189][-121][-110][-16][-216][-70][-229][-13][-188][-120][-109][-77][-92][-2][-105][-73][-88]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</si>
  <si>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[Array.prototype.indexOf]</t>
  </si>
  <si>
    <t>[-64][-198][-200][-98][-118][-194][-192][-104][-67][-204][-87][-68][-186][-79][-122][-227][-215][-15][-101][-202][-185][-228][-196][-74][-189][-106][-121][-110][-16][-216][-70][-229][-13][-188][-120][-109][-77][-2][-105][-73][-88]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</si>
  <si>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Object.getPrototypeOf][Array.prototype.sort]</t>
  </si>
  <si>
    <t>[-64][-198][-200][-98][-86][-118][-194][-192][-104][-67][-204][-87][-68][-186][-79][-122][-227][-215][-15][-101][-69][-202][-185][-228][-196][-74][-189][-106][-121][-110][-21][-16][-216][-70][-229][-13][-188][-120][-109][-77][-2][-105][-73][-88]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</si>
  <si>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Object.getPrototypeOf][String][Array.prototype.pop][String.prototype.substring][Array.prototype.indexOf][Array.prototype.every][Array.prototype.sort][String.prototype.toLowerCase]</t>
  </si>
  <si>
    <t>[-64][-198][-181][-200][-98][-86][-118][-194][-192][-104][-67][-204][-87][-68][-186][-122][-227][-215][-210][-101][-202][-185][-228][-196][-189][-121][-110][-216][-70][-229][-13][-188][-120][-109][-2][-105][-73][-88]</t>
  </si>
  <si>
    <t>[-64][-198][-200][-98][-86][-118][-194][-192][-104][-67][-204][-87][-68][-186][-122][-227][-215][-210][-15][-101][-202][-185][-228][-196][-189][-121][-110][-16][-216][-70][-229][-13][-188][-120][-109][-2][-105][-73][-88]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</si>
  <si>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ceil][Math.min][String.prototype.substring][String.prototype.toLowerCase]</t>
  </si>
  <si>
    <t>[Function.prototype.call][Math.max][console.log][Math.min][ToPrimitive][String.prototype.toLowerCase][DefaultValue][Array][Object.prototype.toString][Array.prototype.indexOf][Function.prototype.apply][String.prototype.toString][String.prototype.substring][Boolean.prototype.valueOf][ToString]</t>
  </si>
  <si>
    <t>[-64][-198][-181][-200][-98][-118][-194][-192][-104][-67][-204][-87][-68][-186][-122][-227][-215][-101][-202][-185][-228][-196][-189][-121][-110][-216][-70][-229][-13][-188][-120][-109][-2][-105][-73][-88]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</si>
  <si>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ceil][String.prototype.replace]</t>
  </si>
  <si>
    <t>[-64][-198][-232][-200][-98][-86][-118][-194][-192][-104][-67][-204][-87][-68][-186][-79][-122][-227][-215][-15][-101][-202][-185][-228][-196][-189][-121][-110][-16][-216][-70][-229][-13][-188][-120][-109][-77][-2][-105][-73][-88]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</si>
  <si>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String.prototype.substring][String.prototype.toLowerCase]</t>
  </si>
  <si>
    <t>[Array.isArray][Array.prototype.slice][Function.prototype.call][Math.max][Object.defineProperty][console.log][Math.min][ToPrimitive][new Array][String.prototype.toLowerCase][DefaultValue][Array.prototype.every][Array][Object.prototype.toString][Array.prototype.push][Array.prototype.indexOf][Function.prototype.apply][String.prototype.toString][String.prototype.substring][Boolean.prototype.valueOf][ToString]</t>
  </si>
  <si>
    <t>[Array.isArray][Array.prototype.slice][Function.prototype.call][Math.max][Object.defineProperty][new Object][console.log][new RangeError][Math.min][RegExp.prototype.test][ToPrimitive][new Array][String.prototype.toLowerCase][String][DefaultValue][Array][new TypeError][Array.prototype.splice][Object.keys][String.prototype.charCodeAt][Object.prototype.toString][String.prototype.replace][Array.prototype.push][Object.create][Function.prototype.apply][Object][String.prototype.toString][String.prototype.substring][Object.prototype.hasOwnProperty][Array.prototype.pop][ToString]</t>
  </si>
  <si>
    <t>[-64][-198][-200][-98][-86][-118][-3][-194][-192][-104][-67][-204][-87][-68][-186][-122][-227][-215][-15][-101][-202][-185][-228][-196][-189][-121][-110][-16][-216][-70][-229][-13][-188][-120][-109][-77][-2][-105][-73][-88]</t>
  </si>
  <si>
    <t>[Array.isArray][Function.prototype.call][Math.max][Object.defineProperty][String.prototype.valueOf][console.log][Math.min][ToPrimitive][String.prototype.toLowerCase][DefaultValue][Array][Object.prototype.toString][Array.prototype.indexOf][Function.prototype.apply][String.prototype.toString][String.prototype.substring][ToString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</si>
  <si>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Math.floor][Math.ceil][Array][String.prototype.substring][String.prototype.toLowerCase]</t>
  </si>
  <si>
    <t>[-64][-198][-200][-98][-86][-213][-118][-194][-192][-104][-67][-204][-130][-87][-68][-186][-79][-122][-227][-215][-15][-101][-202][-185][-228][-196][-189][-121][-110][-16][-216][-70][-229][-13][-188][-120][-109][-77][-92][-2][-105][-73][-88]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</si>
  <si>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Array.prototype.indexOf][Array.prototype.every][Array][Math.floor]</t>
  </si>
  <si>
    <t>[Function.prototype.call][Math.max][console.log][Math.min][ToPrimitive][String.prototype.toLowerCase][DefaultValue][Global.isNaN][Array.prototype.every][Object.prototype.toString][Number.prototype.valueOf][Array.prototype.push][Array.prototype.indexOf][Function.prototype.apply][String.prototype.toString][String.prototype.substring][ToString]</t>
  </si>
  <si>
    <t>[-64][-198][-200][-98][-86][-118][-194][-192][-104][-67][-204][-87][-68][-186][-75][-122][-227][-215][-15][-101][-202][-185][-228][-196][-189][-121][-110][-16][-216][-70][-229][-13][-188][-120][-109][-2][-105][-73][-88]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</si>
  <si>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</si>
  <si>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[-64][-198][-200][-98][-86][-118][-194][-192][-104][-67][-204][-130][-87][-68][-186][-75][-122][-227][-215][-15][-101][-202][-185][-228][-196][-189][-121][-110][-16][-216][-70][-229][-13][-188][-120][-109][-77][-92][-2][-105][-73][-88]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</si>
  <si>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plice][String.prototype.substring][String.prototype.toLowerCase]</t>
  </si>
  <si>
    <t>[Function.prototype.call][Math.max][console.log][Math.min][ToPrimitive][new Array][String.prototype.toLowerCase][DefaultValue][Global.isNaN][Array.prototype.concat][Array][Array.prototype.splice][Object.prototype.toString][Number.prototype.valueOf][Array.prototype.indexOf][Function.prototype.apply][String.prototype.toString][String.prototype.substring][ToString]</t>
  </si>
  <si>
    <t>[-64][-198][-200][-98][-118][-194][-192][-104][-67][-204][-87][-68][-186][-122][-227][-215][-15][-101][-202][-185][-228][-196][-189][-121][-110][-16][-216][-70][-229][-13][-188][-120][-109][-2][-105][-73][-88]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</si>
  <si>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</t>
  </si>
  <si>
    <t>[Array.isArray][Array.prototype.slice][Function.prototype.call][Math.max][console.log][Math.min][ToPrimitive][new Array][String.prototype.toLowerCase][DefaultValue][Global.isNaN][Object.keys][Object.prototype.toString][Number.prototype.valueOf][Array.prototype.indexOf][Function.prototype.apply][Object][String.prototype.toString][String.prototype.substring][ToString]</t>
  </si>
  <si>
    <t>[Function.prototype.call][Math.max][console.log][Math.min][ToPrimitive][String.prototype.toLowerCase][DefaultValue][Global.isNaN][Object.prototype.toString][Number.prototype.valueOf][Array.prototype.indexOf][Function.prototype.apply][String.prototype.toString][String.prototype.substring][ToString]</t>
  </si>
  <si>
    <t>[Function.prototype.call][String.prototype.replace]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</si>
  <si>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charCodeAt][String.prototype.replace]</t>
  </si>
  <si>
    <t>[Array.isArray][Function.prototype.call][console.log][RegExp.prototype.test][new TypeError][Object.prototype.toString][Function.prototype.apply][Object]</t>
  </si>
  <si>
    <t>[-64][-198][-200][-98][-86][-118][-194][-192][-104][-67][-204][-87][-68][-186][-122][-227][-215][-101][-202][-185][-228][-196][-189][-121][-110][-216][-70][-229][-13][-188][-120][-109][-134][-2][-105][-73][-88]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</si>
  <si>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[Number]</t>
  </si>
  <si>
    <t>[Function.prototype.call][Math.floor]</t>
  </si>
  <si>
    <t>[Array.isArray][Function.prototype.call][Math.max][console.log][Math.min][ToPrimitive][String.prototype.toLowerCase][DefaultValue][Array][Object.keys][Object.prototype.toString][Function.prototype.apply][Object][String.prototype.toString][String.prototype.substring][ToString]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</si>
  <si>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Math.floor][Math.min][Array.prototype.indexOf][Array.prototype.every][Array.prototype.sort][Global.isNaN][Object.getPrototypeOf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</si>
  <si>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plit][String.prototype.substring][String.prototype.toLowerCase][Array][Array.prototype.indexOf][Array.prototype.every]</t>
  </si>
  <si>
    <t>[ToString][String.prototype.split][Array][String.prototype.toLowerCase][DefaultValue][Array.prototype.indexOf][Math.max][Array.prototype.join][Math.min][Function.prototype.apply][Array.prototype.every][console.log][Object.prototype.toString][String.prototype.toString][Function.prototype.call][String.prototype.valueOf][Array.prototype.push][String.prototype.substring][ToPrimitiv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</si>
  <si>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charAt][String.prototype.toUpperCase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</si>
  <si>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Object.getPrototypeOf][Array.prototype.sort]</t>
  </si>
  <si>
    <t>[Array][Object.defineProperty][Function.prototype.call][Array.prototype.concat][new Array]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</si>
  <si>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Math.min][Array][String.prototype.substring][String.prototype.toLowerCase][Array.prototype.indexOf][Array.prototype.every][Global.isNaN]</t>
  </si>
  <si>
    <t>[-64][-198][-200][-98][-86][-118][-194][-192][-104][-67][-204][-87][-68][-186][-122][-227][-215][-15][-101][-202][-185][-228][-196][-189][-121][-110][-16][-216][-70][-229][-13][-188][-120][-109][-92][-2][-105][-73][-88]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</si>
  <si>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Global.isNaN]</t>
  </si>
  <si>
    <t>[-64][-198][-200][-98][-86][-118][-194][-192][-104][-67][-204][-130][-87][-68][-186][-79][-122][-227][-215][-210][-15][-101][-202][-185][-228][-196][-189][-121][-110][-16][-216][-70][-229][-13][-188][-120][-109][-77][-92][-2][-105][-73][-88]</t>
  </si>
  <si>
    <t>[-64][-198][-200][-98][-86][-118][-3][-194][-192][-104][-67][-204][-130][-87][-68][-186][-79][-122][-227][-215][-210][-15][-217][-101][-202][-185][-228][-196][-189][-121][-110][-16][-216][-70][-229][-13][-188][-120][-109][-77][-92][-2][-105][-73][-88]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</si>
  <si>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</si>
  <si>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[new TypeError]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new RangeError][String.prototype.valueOf][Array.prototype.push][String.prototype.substring][ToPrimitive]</t>
  </si>
  <si>
    <t>[-64][-198][-200][-98][-86][-118][-194][-192][-104][-67][-204][-87][-68][-186][-79][-122][-227][-215][-210][-15][-217][-101][-202][-185][-228][-196][-189][-121][-110][-16][-216][-70][-229][-13][-188][-120][-109][-77][-2][-105][-73][-88]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</si>
  <si>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[Math.pow][Math.ceil][Math.min]</t>
  </si>
  <si>
    <t>[-64][-198][-200][-98][-86][-118][-194][-192][-104][-67][-204][-87][-68][-186][-122][-227][-215][-101][-69][-202][-185][-228][-196][-189][-121][-110][-216][-70][-229][-13][-188][-120][-109][-2][-105][-73][-88]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</si>
  <si>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pop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</si>
  <si>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String.prototype.toLowerCase][Math.min][Array]</t>
  </si>
  <si>
    <t>[ToString][Global.isNaN][Array.isArray][Array][String.prototype.toLowerCase][DefaultValue][Object.defineProperty][Array.prototype.indexOf][Math.max][Math.min][Function.prototype.apply][Array.prototype.every][console.log][Number.prototype.valueOf][Object.prototype.toString][String.prototype.toString][Function.prototype.call][Array.prototype.concat][new Array][Array.prototype.push][String.prototype.substring][ToPrimitive]</t>
  </si>
  <si>
    <t>[-64][-198][-200][-98][-118][-3][-194][-192][-104][-67][-204][-87][-68][-186][-122][-227][-215][-15][-101][-202][-185][-228][-196][-189][-121][-110][-16][-216][-70][-229][-13][-188][-120][-109][-2][-105][-73][-88]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</si>
  <si>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LowerCase]</t>
  </si>
  <si>
    <t>[new TypeError][ToString][String.prototype.toLowerCase][DefaultValue][Math.max][Math.min][Function.prototype.apply][console.log][Object.prototype.toString][String.prototype.toString][Function.prototype.call][String.prototype.valueOf][String.prototype.substring][ToPrimitive]</t>
  </si>
  <si>
    <t>[-64][-198][-200][-98][-118][-3][-18][-194][-192][-104][-67][-204][-87][-68][-186][-122][-227][-215][-15][-101][-202][-185][-228][-196][-189][-121][-110][-16][-216][-70][-229][-13][-188][-120][-109][-2][-105][-73][-88]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</si>
  <si>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toUpperCase]</t>
  </si>
  <si>
    <t>[ToString][String.prototype.toLowerCase][DefaultValue][Math.max][Math.min][String.prototype.toUpperCase][Function.prototype.apply][console.log][Object.prototype.toString][String.prototype.toString][Function.prototype.call][String.prototype.valueOf][String.prototype.substring][ToPrimitive]</t>
  </si>
  <si>
    <t>[-64][-198][-200][-98][-118][-3][-194][-192][-104][-67][-204][-87][-68][-186][-11][-90][-122][-227][-215][-101][-202][-185][-228][-196][-189][-121][-110][-216][-70][-229][-13][-188][-120][-109][-2][-105][-73][-88]</t>
  </si>
  <si>
    <t>[String.prototype.slice][new TypeError][ToString][DefaultValue][String.prototype.replace][String.prototype.toString][Function.prototype.call][RegExp.prototype.test][Global.parseInt][String.prototype.valueOf][ToPrimitive]</t>
  </si>
  <si>
    <t>[-64][-198][-200][-98][-86][-118][-194][-192][-104][-67][-204][-87][-68][-186][-79][-122][-227][-215][-15][-101][-202][-185][-228][-196][-74][-189][-121][-110][-16][-216][-70][-229][-13][-188][-120][-109][-77][-2][-105][-73][-88]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</si>
  <si>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Array.prototype.indexOf][Array.prototype.every]</t>
  </si>
  <si>
    <t>[-64][-198][-200][-98][-86][-118][-3][-194][-192][-104][-67][-204][-87][-68][-186][-122][-227][-215][-15][-101][-202][-185][-228][-196][-74][-189][-106][-121][-110][-21][-16][-216][-70][-229][-13][-188][-120][-109][-77][-2][-105][-73][-88]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</si>
  <si>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Object.getPrototypeOf][Array.prototype.sort][String.prototype.toLowerCase][String][Array.prototype.indexOf]</t>
  </si>
  <si>
    <t>[Function.prototype.apply][console.log][Object.prototype.toString][Function.prototype.call][String.prototype.valueOf]</t>
  </si>
  <si>
    <t>[ToString][Array.isArray][Array][String.prototype.toLowerCase][DefaultValue][Array.prototype.indexOf][Math.max][Math.min][Object][Function.prototype.apply][console.log][Object.prototype.toString][String.prototype.toString][Function.prototype.call][String.prototype.valueOf][String.prototype.substring][ToPrimitive]</t>
  </si>
  <si>
    <t>[Array.isArray][Function.prototype.apply][console.log][String.prototype.replace][Function.prototype.call][RegExp.prototype.test]</t>
  </si>
  <si>
    <t>[-64][-198][-200][-98][-86][-118][-194][-192][-104][-67][-204][-87][-68][-186][-79][-122][-227][-215][-15][-101][-202][-185][-228][-196][-189][-121][-110][-16][-216][-70][-229][-13][-188][-120][-109][-77][-2][-105][-73][-88]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</si>
  <si>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substring][String.prototype.toLowerCase][Array.prototype.indexOf][Array.prototype.every]</t>
  </si>
  <si>
    <t>[ToString][Array][String.prototype.toLowerCase][DefaultValue][Array.prototype.indexOf][Math.max][Math.min][Function.prototype.apply][Array.prototype.every][console.log][Object.prototype.toString][String.prototype.toString][Function.prototype.call][Array.prototype.push][String.prototype.substring][ToPrimitive]</t>
  </si>
  <si>
    <t>[ToString][Global.isNaN][String.prototype.toLowerCase][DefaultValue][Array.prototype.indexOf][Math.max][Math.min][Function.prototype.apply][Array.prototype.every][console.log][Number.prototype.valueOf][Object.prototype.toString][String.prototype.toString][Function.prototype.call][Array.prototype.push][String.prototype.substring][ToPrimitive]</t>
  </si>
  <si>
    <t>[Array.isArray][console.log][Function.prototype.call][RegExp.prototype.test][new RegExp]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</si>
  <si>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substring][Object.getPrototypeOf][Array.prototype.sort][String.prototype.toLowerCase][Array][Array.prototype.indexOf][Array.prototype.every][String.prototype.charCodeAt][String.prototype.replace]</t>
  </si>
  <si>
    <t>[new TypeError][Array.isArray][Object.defineProperty][Object][Function.prototype.apply][console.log][Object.prototype.toString][Function.prototype.call][RegExp.prototype.test][Object.prototype.hasOwnProperty]</t>
  </si>
  <si>
    <t>[-64][-198][-200][-98][-118][-3][-18][-194][-192][-104][-67][-204][-87][-68][-186][-11][-122][-227][-215][-101][-10][-202][-185][-228][-196][-189][-121][-110][-216][-70][-229][-13][-188][-120][-109][-2][-105][-73][-88]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</si>
  <si>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String.prototype.replace][String.prototype.match][String.prototype.toUpperCase]</t>
  </si>
  <si>
    <t>[new TypeError][ToString][DefaultValue][String.prototype.toUpperCase][Function.prototype.apply][console.log][String.prototype.replace][String.prototype.toString][Function.prototype.call][RegExp.prototype.test][String.prototype.match][String.prototype.valueOf][ToPrimitive]</t>
  </si>
  <si>
    <t>[-64][-198][-200][-98][-86][-118][-194][-192][-104][-67][-204][-87][-68][-186][-79][-122][-227][-215][-15][-101][-202][-185][-228][-196][-74][-189][-121][-110][-21][-16][-216][-70][-229][-13][-188][-120][-109][-77][-92][-2][-105][-73][-88]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</si>
  <si>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sort][String.prototype.substring][String.prototype.toLowerCase][String][Array.prototype.indexOf][Array.prototype.every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</si>
  <si>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match][Array.prototype.sort][String.prototype.replace][String.prototype.substring][String.prototype.toLowerCase]</t>
  </si>
  <si>
    <t>[ToString][Global.isNaN][Array.isArray][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</si>
  <si>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[-64][-198][-200][-98][-86][-118][-194][-192][-104][-67][-204][-87][-68][-186][-122][-227][-215][-15][-101][-69][-202][-185][-228][-196][-189][-121][-110][-16][-216][-70][-229][-13][-188][-120][-109][-2][-105][-73][-88]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</si>
  <si>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pop][String.prototype.substring][String.prototype.toLowerCase][Array]</t>
  </si>
  <si>
    <t>[-64][-198][-200][-98][-86][-118][-194][-192][-104][-67][-204][-72][-130][-87][-68][-186][-122][-227][-215][-15][-101][-202][-185][-228][-196][-189][-121][-110][-16][-216][-70][-229][-13][-188][-120][-109][-77][-92][-2][-105][-73][-88]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</si>
  <si>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.prototype.shift]</t>
  </si>
  <si>
    <t>[ToString][Global.isNaN][Array.isArray][Array][String.prototype.toLowerCase][DefaultValue][Array.prototype.indexOf][Array.prototype.shift][Math.max][Math.min][Function.prototype.apply][console.log][Number.prototype.valueOf][Object.prototype.toString][String.prototype.toString][Function.prototype.call][String.prototype.substring][ToPrimitive]</t>
  </si>
  <si>
    <t>[-64][-198][-200][-98][-86][-118][-76][-194][-192][-104][-67][-204][-87][-68][-186][-122][-227][-215][-15][-101][-202][-185][-228][-196][-189][-121][-110][-16][-216][-70][-229][-13][-188][-120][-109][-2][-105][-73][-88]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</si>
  <si>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Array.prototype.unshift][String.prototype.substring][String.prototype.toLowerCase]</t>
  </si>
  <si>
    <t>[-64][-198][-200][-98][-86][-118][-224][-194][-192][-104][-67][-204][-130][-87][-68][-186][-122][-227][-215][-15][-101][-202][-185][-228][-196][-189][-121][-110][-16][-216][-70][-229][-13][-188][-120][-109][-77][-92][-134][-2][-105][-73][-88]</t>
  </si>
  <si>
    <t>[ToString][Number][JSON.stringify][Global.isNaN][Array.isArray][String.prototype.toLowerCase][DefaultValue][Array.prototype.indexOf][Math.max][Math.min][Function.prototype.apply][console.log][Number.prototype.valueOf][Object.prototype.toString][String.prototype.toString][Function.prototype.call][Array.prototype.push][String.prototype.substring][ToPrimitive]</t>
  </si>
  <si>
    <t>[Function.prototype.call][RegExp][Array.prototype.join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Math.min]</t>
  </si>
  <si>
    <t>[RegExp][Array.prototype.join][Function.prototype.call][Function.prototype.toString][Object.defineProperty][Object.prototype.toString][String.prototype.slice][Object.create][Math.max][Function.prototype.apply][Object][Object.keys][Object.prototype.hasOwnProperty][Array.prototype.push][RegExp.prototype.test][Array.prototype.slice][Array.prototype.concat][Array.isArray][RegExp.prototype.exec][console.log][Array][String.prototype.replace][String.prototype.match][String.prototype.substring][String.prototype.toLowerCase][String.prototype.charAt][String.prototype.toUpperCase]</t>
  </si>
  <si>
    <t>no-DS</t>
  </si>
  <si>
    <t>DS</t>
  </si>
  <si>
    <t>41+    8</t>
    <phoneticPr fontId="3" type="noConversion"/>
  </si>
  <si>
    <t>static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</si>
</sst>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_);[Red]\(0\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2" borderId="1" xfId="0" applyFont="1" applyFill="1" applyBorder="1" applyAlignment="1">
      <alignment horizontal="center"/>
    </xf>
    <xf numFmtId="10" fontId="2" fillId="2" borderId="1" xfId="0" applyNumberFormat="1" applyFont="1" applyFill="1" applyBorder="1" applyAlignment="1">
      <alignment horizontal="center"/>
    </xf>
    <xf numFmtId="10" fontId="2" fillId="2" borderId="0" xfId="0" applyNumberFormat="1" applyFont="1" applyFill="1" applyAlignment="1">
      <alignment horizontal="center"/>
    </xf>
    <xf numFmtId="3" fontId="0" fillId="0" borderId="0" xfId="0" applyNumberFormat="1"/>
    <xf numFmtId="10" fontId="0" fillId="0" borderId="0" xfId="0" applyNumberFormat="1"/>
    <xf numFmtId="164" fontId="0" fillId="0" borderId="0" xfId="1" applyNumberFormat="1" applyFont="1" applyAlignme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/>
    <xf numFmtId="165" fontId="0" fillId="0" borderId="0" xfId="0" applyNumberFormat="1"/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42361975182453"/>
          <c:y val="0.1350923257787538"/>
          <c:w val="0.80485438118312147"/>
          <c:h val="0.6363789470318868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'Figure 10 (3)'!$M$1</c:f>
              <c:strCache>
                <c:ptCount val="1"/>
                <c:pt idx="0">
                  <c:v>Static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(3)'!$M$2:$M$8</c:f>
              <c:numCache>
                <c:formatCode>0.00%</c:formatCode>
                <c:ptCount val="7"/>
                <c:pt idx="0">
                  <c:v>4.8794213742216444E-2</c:v>
                </c:pt>
                <c:pt idx="1">
                  <c:v>0.21208511669223937</c:v>
                </c:pt>
                <c:pt idx="2">
                  <c:v>6.6375769550939018E-2</c:v>
                </c:pt>
                <c:pt idx="3">
                  <c:v>1.5492725488627403E-2</c:v>
                </c:pt>
                <c:pt idx="4">
                  <c:v>0.20146334864516735</c:v>
                </c:pt>
                <c:pt idx="6">
                  <c:v>0.10304347214980694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E2-CB44-9674-B2FFEBECC172}"/>
            </c:ext>
          </c:extLst>
        </c:ser>
        <c:ser>
          <c:idx val="0"/>
          <c:order val="1"/>
          <c:tx>
            <c:strRef>
              <c:f>'Figure 10 (3)'!$L$1</c:f>
              <c:strCache>
                <c:ptCount val="1"/>
                <c:pt idx="0">
                  <c:v>Comm. Cost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1.390253754468893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(3)'!$L$2:$L$8</c:f>
              <c:numCache>
                <c:formatCode>0.00%</c:formatCode>
                <c:ptCount val="7"/>
                <c:pt idx="0">
                  <c:v>0.31840673799863245</c:v>
                </c:pt>
                <c:pt idx="1">
                  <c:v>0.97577785212445634</c:v>
                </c:pt>
                <c:pt idx="2">
                  <c:v>1.0483200234181327</c:v>
                </c:pt>
                <c:pt idx="3">
                  <c:v>1.7354040370231893</c:v>
                </c:pt>
                <c:pt idx="4">
                  <c:v>2.1423647667052892</c:v>
                </c:pt>
                <c:pt idx="6">
                  <c:v>0.82485410783738256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E2-CB44-9674-B2FFEBECC172}"/>
            </c:ext>
          </c:extLst>
        </c:ser>
        <c:ser>
          <c:idx val="2"/>
          <c:order val="2"/>
          <c:tx>
            <c:strRef>
              <c:f>'Figure 10 (3)'!$K$1</c:f>
              <c:strCache>
                <c:ptCount val="1"/>
                <c:pt idx="0">
                  <c:v>Dynamic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5.4638577153332722E-2"/>
                  <c:y val="-1.76194905590629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E2-CB44-9674-B2FFEBECC1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10 (3)'!$I$2:$I$8</c:f>
              <c:strCache>
                <c:ptCount val="7"/>
                <c:pt idx="0">
                  <c:v>1-10  62</c:v>
                </c:pt>
                <c:pt idx="1">
                  <c:v>11-20  43</c:v>
                </c:pt>
                <c:pt idx="2">
                  <c:v>21-30  13</c:v>
                </c:pt>
                <c:pt idx="3">
                  <c:v>31-40  17</c:v>
                </c:pt>
                <c:pt idx="4">
                  <c:v>41+   8</c:v>
                </c:pt>
                <c:pt idx="6">
                  <c:v>all 143</c:v>
                </c:pt>
              </c:strCache>
            </c:strRef>
          </c:cat>
          <c:val>
            <c:numRef>
              <c:f>'Figure 10 (3)'!$K$2:$K$8</c:f>
              <c:numCache>
                <c:formatCode>0.00%</c:formatCode>
                <c:ptCount val="7"/>
                <c:pt idx="0">
                  <c:v>3.2556812134695821E-2</c:v>
                </c:pt>
                <c:pt idx="1">
                  <c:v>3.2377337594167117E-2</c:v>
                </c:pt>
                <c:pt idx="2">
                  <c:v>1.5300456470631283E-2</c:v>
                </c:pt>
                <c:pt idx="3">
                  <c:v>1.6733580306980952E-2</c:v>
                </c:pt>
                <c:pt idx="4">
                  <c:v>1.7053775710059345E-2</c:v>
                </c:pt>
                <c:pt idx="6">
                  <c:v>2.8422785079543773E-2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E2-CB44-9674-B2FFEBECC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100"/>
        <c:axId val="930594848"/>
        <c:axId val="820046432"/>
      </c:barChart>
      <c:catAx>
        <c:axId val="93059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Consolas" panose="020B0609020204030204" pitchFamily="49" charset="0"/>
                <a:ea typeface="+mn-ea"/>
                <a:cs typeface="Consolas" panose="020B0609020204030204" pitchFamily="49" charset="0"/>
              </a:defRPr>
            </a:pPr>
            <a:endParaRPr lang="en-US"/>
          </a:p>
        </c:txPr>
        <c:crossAx val="820046432"/>
        <c:crosses val="autoZero"/>
        <c:auto val="1"/>
        <c:lblAlgn val="ctr"/>
        <c:lblOffset val="0"/>
        <c:tickLblSkip val="1"/>
        <c:tickMarkSkip val="1"/>
        <c:noMultiLvlLbl val="0"/>
      </c:catAx>
      <c:valAx>
        <c:axId val="8200464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>
                    <a:solidFill>
                      <a:schemeClr val="tx1"/>
                    </a:solidFill>
                  </a:rPr>
                  <a:t>proportion</a:t>
                </a:r>
                <a:r>
                  <a:rPr lang="en-US" altLang="ko-KR" baseline="0">
                    <a:solidFill>
                      <a:schemeClr val="tx1"/>
                    </a:solidFill>
                  </a:rPr>
                  <a:t> of time (%)</a:t>
                </a:r>
                <a:endParaRPr lang="ko-KR" altLang="en-US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271432659624179"/>
              <c:y val="0.88975571491452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59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692020329708071"/>
          <c:y val="2.0447779521613415E-2"/>
          <c:w val="0.38340247720049192"/>
          <c:h val="7.76207865982668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734723</xdr:colOff>
      <xdr:row>10</xdr:row>
      <xdr:rowOff>194010</xdr:rowOff>
    </xdr:from>
    <xdr:to>
      <xdr:col>16</xdr:col>
      <xdr:colOff>415925</xdr:colOff>
      <xdr:row>19</xdr:row>
      <xdr:rowOff>118140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1D4D6F-8D66-8943-B066-68D3423ACF0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0.00297</cdr:x>
      <cdr:y>0.01133</cdr:y>
    </cdr:from>
    <cdr:to>
      <cdr:x>0.18122</cdr:x>
      <cdr:y>0.13795</cdr:y>
    </cdr:to>
    <cdr:sp macro="" textlink="'Figure 10 (3)'!$J$1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D2D35B-53E6-A74C-A9C4-1A305AA4F995}"/>
            </a:ext>
          </a:extLst>
        </cdr:cNvPr>
        <cdr:cNvSpPr txBox="1"/>
      </cdr:nvSpPr>
      <cdr:spPr>
        <a:xfrm xmlns:a="http://schemas.openxmlformats.org/drawingml/2006/main">
          <a:off x="14426" y="19839"/>
          <a:ext cx="865794" cy="2217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#DS #test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  <cdr:relSizeAnchor xmlns:cdr="http://schemas.openxmlformats.org/drawingml/2006/chartDrawing">
    <cdr:from>
      <cdr:x>0.46001</cdr:x>
      <cdr:y>0.12735</cdr:y>
    </cdr:from>
    <cdr:to>
      <cdr:x>0.46001</cdr:x>
      <cdr:y>0.80717</cdr:y>
    </cdr:to>
    <cdr:cxnSp macro="">
      <cdr:nvCxnSpPr>
        <cdr:cNvPr id="4" name="직선 연결선[R] 3">
          <a:extLst xmlns:a="http://schemas.openxmlformats.org/drawingml/2006/main">
            <a:ext uri="{FF2B5EF4-FFF2-40B4-BE49-F238E27FC236}">
              <a16:creationId xmlns:a16="http://schemas.microsoft.com/office/drawing/2014/main" id="{F8318C05-2070-6543-A521-5A628A3A74E3}"/>
            </a:ext>
          </a:extLst>
        </cdr:cNvPr>
        <cdr:cNvCxnSpPr/>
      </cdr:nvCxnSpPr>
      <cdr:spPr>
        <a:xfrm xmlns:a="http://schemas.openxmlformats.org/drawingml/2006/main" flipV="1">
          <a:off x="2234354" y="223066"/>
          <a:ext cx="0" cy="1190774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tx1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0.4464</cdr:x>
      <cdr:y>0.65246</cdr:y>
    </cdr:from>
    <cdr:to>
      <cdr:x>0.62465</cdr:x>
      <cdr:y>0.78923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60F813A-AAD2-464F-9CDD-73C4BAC8163D}"/>
            </a:ext>
          </a:extLst>
        </cdr:cNvPr>
        <cdr:cNvSpPr txBox="1"/>
      </cdr:nvSpPr>
      <cdr:spPr>
        <a:xfrm xmlns:a="http://schemas.openxmlformats.org/drawingml/2006/main">
          <a:off x="2168247" y="1142849"/>
          <a:ext cx="865795" cy="239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horz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900" b="0" i="0" u="none" strike="noStrike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no-DS time</a:t>
          </a:r>
          <a:r>
            <a:rPr lang="en-US" sz="900" b="0" i="0" u="none" strike="noStrike" baseline="0">
              <a:solidFill>
                <a:schemeClr val="tx1"/>
              </a:solidFill>
              <a:latin typeface="Consolas" panose="020B0609020204030204" pitchFamily="49" charset="0"/>
              <a:ea typeface="맑은 고딕"/>
              <a:cs typeface="Consolas" panose="020B0609020204030204" pitchFamily="49" charset="0"/>
            </a:rPr>
            <a:t> </a:t>
          </a:r>
          <a:endParaRPr lang="en-US" sz="900" b="0">
            <a:solidFill>
              <a:schemeClr val="tx1"/>
            </a:solidFill>
            <a:latin typeface="Consolas" panose="020B0609020204030204" pitchFamily="49" charset="0"/>
            <a:cs typeface="Consolas" panose="020B0609020204030204" pitchFamily="49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1120_20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ndom"/>
      <sheetName val="Figure 1"/>
      <sheetName val="Figure 1 (2)"/>
      <sheetName val="conc"/>
      <sheetName val="abs"/>
      <sheetName val="Figure 8"/>
      <sheetName val="Figure 8 (2)"/>
      <sheetName val="Figure 9"/>
      <sheetName val="Figure 9 (2)"/>
      <sheetName val="Figure 10"/>
      <sheetName val="Figure 10 (2)"/>
      <sheetName val="Figure 10 (3)"/>
      <sheetName val="Figure 11"/>
      <sheetName val="Figure 12 conc"/>
      <sheetName val="Sheet2"/>
      <sheetName val="Figure 12"/>
      <sheetName val="Figure 13 conc"/>
      <sheetName val="Figure 13"/>
      <sheetName val="Sheet1"/>
    </sheetNames>
    <sheetDataSet>
      <sheetData sheetId="0"/>
      <sheetData sheetId="1"/>
      <sheetData sheetId="2"/>
      <sheetData sheetId="3"/>
      <sheetData sheetId="4">
        <row r="3">
          <cell r="O3">
            <v>1</v>
          </cell>
        </row>
        <row r="4">
          <cell r="O4">
            <v>1</v>
          </cell>
        </row>
        <row r="6">
          <cell r="O6">
            <v>1</v>
          </cell>
        </row>
        <row r="7">
          <cell r="O7">
            <v>15</v>
          </cell>
        </row>
        <row r="8">
          <cell r="O8">
            <v>18</v>
          </cell>
        </row>
        <row r="9">
          <cell r="O9">
            <v>1</v>
          </cell>
        </row>
        <row r="10">
          <cell r="O10">
            <v>1</v>
          </cell>
        </row>
        <row r="11">
          <cell r="O11">
            <v>10</v>
          </cell>
        </row>
        <row r="13">
          <cell r="O13">
            <v>10</v>
          </cell>
        </row>
        <row r="14">
          <cell r="O14">
            <v>10</v>
          </cell>
        </row>
        <row r="17">
          <cell r="O17">
            <v>21</v>
          </cell>
        </row>
        <row r="18">
          <cell r="O18">
            <v>14</v>
          </cell>
        </row>
        <row r="19">
          <cell r="O19">
            <v>1</v>
          </cell>
        </row>
        <row r="22">
          <cell r="O22">
            <v>24</v>
          </cell>
        </row>
        <row r="23">
          <cell r="O23">
            <v>22</v>
          </cell>
        </row>
        <row r="24">
          <cell r="O24">
            <v>1</v>
          </cell>
        </row>
        <row r="26">
          <cell r="O26">
            <v>25</v>
          </cell>
        </row>
        <row r="27">
          <cell r="O27">
            <v>1</v>
          </cell>
        </row>
        <row r="28">
          <cell r="O28">
            <v>1</v>
          </cell>
        </row>
        <row r="29">
          <cell r="O29">
            <v>13</v>
          </cell>
        </row>
        <row r="31">
          <cell r="O31">
            <v>19</v>
          </cell>
        </row>
        <row r="35">
          <cell r="O35">
            <v>44</v>
          </cell>
        </row>
        <row r="36">
          <cell r="O36">
            <v>81</v>
          </cell>
        </row>
        <row r="37">
          <cell r="O37">
            <v>1</v>
          </cell>
        </row>
        <row r="38">
          <cell r="O38">
            <v>1</v>
          </cell>
        </row>
        <row r="43">
          <cell r="O43">
            <v>15</v>
          </cell>
        </row>
        <row r="48">
          <cell r="O48">
            <v>20</v>
          </cell>
        </row>
        <row r="49">
          <cell r="O49">
            <v>1</v>
          </cell>
        </row>
        <row r="50">
          <cell r="O50">
            <v>5</v>
          </cell>
        </row>
        <row r="51">
          <cell r="O51">
            <v>1</v>
          </cell>
        </row>
        <row r="52">
          <cell r="O52">
            <v>21</v>
          </cell>
        </row>
        <row r="53">
          <cell r="O53">
            <v>12</v>
          </cell>
        </row>
        <row r="55">
          <cell r="O55">
            <v>7</v>
          </cell>
        </row>
        <row r="56">
          <cell r="O56">
            <v>15</v>
          </cell>
        </row>
        <row r="57">
          <cell r="O57">
            <v>48</v>
          </cell>
        </row>
        <row r="58">
          <cell r="O58">
            <v>45</v>
          </cell>
        </row>
        <row r="59">
          <cell r="O59">
            <v>21</v>
          </cell>
        </row>
        <row r="61">
          <cell r="O61">
            <v>8</v>
          </cell>
        </row>
        <row r="64">
          <cell r="O64">
            <v>10</v>
          </cell>
        </row>
        <row r="66">
          <cell r="O66">
            <v>1</v>
          </cell>
        </row>
        <row r="67">
          <cell r="O67">
            <v>1</v>
          </cell>
        </row>
        <row r="68">
          <cell r="O68">
            <v>8</v>
          </cell>
        </row>
        <row r="70">
          <cell r="O70">
            <v>31</v>
          </cell>
        </row>
        <row r="71">
          <cell r="O71">
            <v>22</v>
          </cell>
        </row>
        <row r="72">
          <cell r="O72">
            <v>29</v>
          </cell>
        </row>
        <row r="73">
          <cell r="O73">
            <v>15</v>
          </cell>
        </row>
        <row r="75">
          <cell r="O75">
            <v>17</v>
          </cell>
        </row>
        <row r="76">
          <cell r="O76">
            <v>17</v>
          </cell>
        </row>
        <row r="78">
          <cell r="O78">
            <v>1</v>
          </cell>
        </row>
        <row r="79">
          <cell r="O79">
            <v>35</v>
          </cell>
        </row>
        <row r="81">
          <cell r="O81">
            <v>51</v>
          </cell>
        </row>
        <row r="86">
          <cell r="O86">
            <v>44</v>
          </cell>
        </row>
        <row r="89">
          <cell r="O89">
            <v>38</v>
          </cell>
        </row>
        <row r="90">
          <cell r="O90">
            <v>38</v>
          </cell>
        </row>
        <row r="91">
          <cell r="O91">
            <v>40</v>
          </cell>
        </row>
        <row r="92">
          <cell r="O92">
            <v>38</v>
          </cell>
        </row>
        <row r="93">
          <cell r="O93">
            <v>18</v>
          </cell>
        </row>
        <row r="94">
          <cell r="O94">
            <v>40</v>
          </cell>
        </row>
        <row r="95">
          <cell r="O95">
            <v>35</v>
          </cell>
        </row>
        <row r="96">
          <cell r="O96">
            <v>40</v>
          </cell>
        </row>
        <row r="97">
          <cell r="O97">
            <v>1</v>
          </cell>
        </row>
        <row r="99">
          <cell r="O99">
            <v>1</v>
          </cell>
        </row>
        <row r="100">
          <cell r="O100">
            <v>16</v>
          </cell>
        </row>
        <row r="101">
          <cell r="O101">
            <v>40</v>
          </cell>
        </row>
        <row r="102">
          <cell r="O102">
            <v>1</v>
          </cell>
        </row>
        <row r="103">
          <cell r="O103">
            <v>1</v>
          </cell>
        </row>
        <row r="104">
          <cell r="O104">
            <v>11</v>
          </cell>
        </row>
        <row r="105">
          <cell r="O105">
            <v>43</v>
          </cell>
        </row>
        <row r="106">
          <cell r="O106">
            <v>1</v>
          </cell>
        </row>
        <row r="107">
          <cell r="O107">
            <v>1</v>
          </cell>
        </row>
        <row r="108">
          <cell r="O108">
            <v>1</v>
          </cell>
        </row>
        <row r="109">
          <cell r="O109">
            <v>39</v>
          </cell>
        </row>
        <row r="110">
          <cell r="O110">
            <v>1</v>
          </cell>
        </row>
        <row r="111">
          <cell r="O111">
            <v>1</v>
          </cell>
        </row>
        <row r="112">
          <cell r="O112">
            <v>37</v>
          </cell>
        </row>
        <row r="113">
          <cell r="O113">
            <v>31</v>
          </cell>
        </row>
        <row r="114">
          <cell r="O114">
            <v>1</v>
          </cell>
        </row>
        <row r="115">
          <cell r="O115">
            <v>35</v>
          </cell>
        </row>
        <row r="116">
          <cell r="O116">
            <v>43</v>
          </cell>
        </row>
        <row r="117">
          <cell r="O117">
            <v>38</v>
          </cell>
        </row>
        <row r="118">
          <cell r="O118">
            <v>38</v>
          </cell>
        </row>
        <row r="119">
          <cell r="O119">
            <v>38</v>
          </cell>
        </row>
        <row r="120">
          <cell r="O120">
            <v>14</v>
          </cell>
        </row>
        <row r="121">
          <cell r="O121">
            <v>1</v>
          </cell>
        </row>
        <row r="122">
          <cell r="O122">
            <v>42</v>
          </cell>
        </row>
        <row r="123">
          <cell r="O123">
            <v>1</v>
          </cell>
        </row>
        <row r="126">
          <cell r="O126">
            <v>1</v>
          </cell>
        </row>
        <row r="130">
          <cell r="O130">
            <v>8</v>
          </cell>
        </row>
        <row r="131">
          <cell r="O131">
            <v>14</v>
          </cell>
        </row>
        <row r="132">
          <cell r="O132">
            <v>16</v>
          </cell>
        </row>
        <row r="133">
          <cell r="O133">
            <v>17</v>
          </cell>
        </row>
        <row r="135">
          <cell r="O135">
            <v>42</v>
          </cell>
        </row>
        <row r="137">
          <cell r="O137">
            <v>22</v>
          </cell>
        </row>
        <row r="138">
          <cell r="O138">
            <v>12</v>
          </cell>
        </row>
        <row r="139">
          <cell r="O139">
            <v>12</v>
          </cell>
        </row>
        <row r="140">
          <cell r="O140">
            <v>37</v>
          </cell>
        </row>
        <row r="141">
          <cell r="O141">
            <v>62</v>
          </cell>
        </row>
        <row r="142">
          <cell r="O142">
            <v>16</v>
          </cell>
        </row>
        <row r="143">
          <cell r="O143">
            <v>14</v>
          </cell>
        </row>
        <row r="144">
          <cell r="O144">
            <v>17</v>
          </cell>
        </row>
        <row r="145">
          <cell r="O145">
            <v>1</v>
          </cell>
        </row>
        <row r="146">
          <cell r="O146">
            <v>1</v>
          </cell>
        </row>
        <row r="147">
          <cell r="O147">
            <v>12</v>
          </cell>
        </row>
        <row r="149">
          <cell r="O149">
            <v>29</v>
          </cell>
        </row>
        <row r="150">
          <cell r="O150">
            <v>14</v>
          </cell>
        </row>
        <row r="153">
          <cell r="O153">
            <v>18</v>
          </cell>
        </row>
        <row r="154">
          <cell r="O154">
            <v>1</v>
          </cell>
        </row>
        <row r="155">
          <cell r="O155">
            <v>11</v>
          </cell>
        </row>
        <row r="156">
          <cell r="O156">
            <v>1</v>
          </cell>
        </row>
        <row r="161">
          <cell r="O161">
            <v>14</v>
          </cell>
        </row>
        <row r="162">
          <cell r="O162">
            <v>20</v>
          </cell>
        </row>
        <row r="163">
          <cell r="O163">
            <v>15</v>
          </cell>
        </row>
        <row r="164">
          <cell r="O164">
            <v>17</v>
          </cell>
        </row>
        <row r="165">
          <cell r="O165">
            <v>78</v>
          </cell>
        </row>
        <row r="166">
          <cell r="O166">
            <v>11</v>
          </cell>
        </row>
        <row r="170">
          <cell r="O170">
            <v>1</v>
          </cell>
        </row>
        <row r="173">
          <cell r="O173">
            <v>7</v>
          </cell>
        </row>
        <row r="177">
          <cell r="O177">
            <v>1</v>
          </cell>
        </row>
        <row r="178">
          <cell r="O178">
            <v>10</v>
          </cell>
        </row>
        <row r="179">
          <cell r="O179">
            <v>7</v>
          </cell>
        </row>
        <row r="182">
          <cell r="O182">
            <v>12</v>
          </cell>
        </row>
        <row r="183">
          <cell r="O183">
            <v>7</v>
          </cell>
        </row>
        <row r="188">
          <cell r="O188">
            <v>1</v>
          </cell>
        </row>
        <row r="189">
          <cell r="O189">
            <v>26</v>
          </cell>
        </row>
        <row r="193">
          <cell r="O193">
            <v>1</v>
          </cell>
        </row>
        <row r="195">
          <cell r="O195">
            <v>22</v>
          </cell>
        </row>
        <row r="196">
          <cell r="O196">
            <v>1</v>
          </cell>
        </row>
        <row r="198">
          <cell r="O198">
            <v>1</v>
          </cell>
        </row>
        <row r="200">
          <cell r="O200">
            <v>9</v>
          </cell>
        </row>
        <row r="202">
          <cell r="O202">
            <v>14</v>
          </cell>
        </row>
        <row r="203">
          <cell r="O203">
            <v>30</v>
          </cell>
        </row>
        <row r="204">
          <cell r="O204">
            <v>24</v>
          </cell>
        </row>
        <row r="205">
          <cell r="O205">
            <v>15</v>
          </cell>
        </row>
        <row r="206">
          <cell r="O206">
            <v>1</v>
          </cell>
        </row>
        <row r="207">
          <cell r="O207">
            <v>17</v>
          </cell>
        </row>
        <row r="208">
          <cell r="O208">
            <v>26</v>
          </cell>
        </row>
        <row r="210">
          <cell r="O210">
            <v>16</v>
          </cell>
        </row>
        <row r="211">
          <cell r="O211">
            <v>1</v>
          </cell>
        </row>
        <row r="214">
          <cell r="O214">
            <v>1</v>
          </cell>
        </row>
        <row r="217">
          <cell r="O217">
            <v>12</v>
          </cell>
        </row>
        <row r="219">
          <cell r="O219">
            <v>10</v>
          </cell>
        </row>
        <row r="220">
          <cell r="O220">
            <v>9</v>
          </cell>
        </row>
        <row r="222">
          <cell r="O222">
            <v>38</v>
          </cell>
        </row>
        <row r="223">
          <cell r="O223">
            <v>12</v>
          </cell>
        </row>
        <row r="224">
          <cell r="O224">
            <v>1</v>
          </cell>
        </row>
        <row r="225">
          <cell r="O225">
            <v>1</v>
          </cell>
        </row>
        <row r="226">
          <cell r="O226">
            <v>1</v>
          </cell>
        </row>
        <row r="228">
          <cell r="O228">
            <v>29</v>
          </cell>
        </row>
        <row r="229">
          <cell r="O229">
            <v>13</v>
          </cell>
        </row>
        <row r="233">
          <cell r="O233">
            <v>6</v>
          </cell>
        </row>
        <row r="234">
          <cell r="O234">
            <v>11</v>
          </cell>
        </row>
        <row r="238">
          <cell r="O238">
            <v>7</v>
          </cell>
        </row>
        <row r="241">
          <cell r="O241">
            <v>5</v>
          </cell>
        </row>
        <row r="242">
          <cell r="O242">
            <v>1</v>
          </cell>
        </row>
        <row r="245">
          <cell r="O245">
            <v>11</v>
          </cell>
        </row>
        <row r="246">
          <cell r="O246">
            <v>8</v>
          </cell>
        </row>
        <row r="248">
          <cell r="O248">
            <v>14</v>
          </cell>
        </row>
        <row r="251">
          <cell r="O251">
            <v>1</v>
          </cell>
        </row>
        <row r="257">
          <cell r="O257">
            <v>9</v>
          </cell>
        </row>
        <row r="258">
          <cell r="O258">
            <v>16</v>
          </cell>
        </row>
        <row r="260">
          <cell r="O260">
            <v>21</v>
          </cell>
        </row>
        <row r="262">
          <cell r="O262">
            <v>10</v>
          </cell>
        </row>
        <row r="265">
          <cell r="O265">
            <v>1</v>
          </cell>
        </row>
        <row r="266">
          <cell r="O266">
            <v>19</v>
          </cell>
        </row>
        <row r="267">
          <cell r="O267">
            <v>1</v>
          </cell>
        </row>
        <row r="268">
          <cell r="O268">
            <v>1</v>
          </cell>
        </row>
        <row r="271">
          <cell r="O271">
            <v>26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4C31-AD0A-F94D-884E-2FFAB8A0BC21}">
  <dimension ref="A1:O307"/>
  <sheetViews>
    <sheetView tabSelected="1" topLeftCell="H8" zoomScale="344" zoomScaleNormal="400" workbookViewId="0">
      <selection activeCell="O23" sqref="O23"/>
    </sheetView>
  </sheetViews>
  <sheetFormatPr baseColWidth="10" defaultRowHeight="16" x14ac:dyDescent="0.2"/>
  <cols>
    <col min="1" max="1" width="4.1640625" bestFit="1" customWidth="1"/>
    <col min="2" max="2" width="4.5" bestFit="1" customWidth="1"/>
    <col min="3" max="4" width="10.6640625" style="5"/>
    <col min="5" max="5" width="11" style="5" bestFit="1" customWidth="1"/>
    <col min="7" max="7" width="3.6640625" bestFit="1" customWidth="1"/>
    <col min="8" max="8" width="6.1640625" bestFit="1" customWidth="1"/>
    <col min="9" max="9" width="13.83203125" bestFit="1" customWidth="1"/>
    <col min="10" max="10" width="8.5" bestFit="1" customWidth="1"/>
    <col min="11" max="11" width="13.6640625" bestFit="1" customWidth="1"/>
    <col min="12" max="13" width="10.83203125" bestFit="1" customWidth="1"/>
    <col min="14" max="14" width="10.83203125" customWidth="1"/>
  </cols>
  <sheetData>
    <row r="1" spans="1: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238</v>
      </c>
      <c r="G1" s="12" t="s">
        <v>6</v>
      </c>
      <c r="H1" s="12"/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 spans="1:15" x14ac:dyDescent="0.2">
      <c r="A2">
        <v>1</v>
      </c>
      <c r="B2" s="4">
        <f>[1]abs!O3</f>
        <v>1</v>
      </c>
      <c r="C2" s="11">
        <f>IF(OR(abs!$E3="", OR(abs!L3="", abs!$N3="")), "", abs!L3)</f>
        <v>271</v>
      </c>
      <c r="D2" s="11">
        <f>IF(OR(abs!$E3="", OR(abs!M3="", abs!$N3="")), "", abs!M3)</f>
        <v>1866</v>
      </c>
      <c r="E2" s="11">
        <f>IF(OR(abs!$E3="", OR(abs!N3="", abs!$N3="")), "", abs!N3)</f>
        <v>2179</v>
      </c>
      <c r="F2" s="11">
        <f>IF(OR(abs!$E3="", abs!N3=""), "", abs!N3 - abs!L3 - abs!M3)</f>
        <v>42</v>
      </c>
      <c r="G2" s="4">
        <v>1</v>
      </c>
      <c r="H2" s="4">
        <v>10</v>
      </c>
      <c r="I2" s="4" t="str">
        <f>G2&amp;"-"&amp;H2&amp;"  "&amp;J2</f>
        <v>1-10  62</v>
      </c>
      <c r="J2" s="4">
        <f>COUNTIFS($C$2:$C$270,"&lt;&gt;*",abs!$O$3:$O$271,"&gt;="&amp;$G2,abs!$O$3:$O$271,"&lt;="&amp;$H2)</f>
        <v>62</v>
      </c>
      <c r="K2" s="5">
        <f>SUMIFS(C$2:C$270,C$2:C$270, "&lt;&gt;*",abs!$O$3:$O$271,"&gt;="&amp;$G2, abs!$O$3:$O$271,"&lt;="&amp;$H2) / SUMIFS(abs!$E$3:'abs'!$E$271,abs!$E$3:'abs'!$E$271, "&lt;&gt;*",abs!$O$3:$O$271,"&gt;="&amp;$G2, abs!$O$3:$O$271,"&lt;="&amp;$H2)</f>
        <v>3.2556812134695821E-2</v>
      </c>
      <c r="L2" s="5">
        <f>SUMIFS(D$2:D$270,D$2:D$270, "&lt;&gt;*",abs!$O$3:$O$271,"&gt;="&amp;$G2, abs!$O$3:$O$271,"&lt;="&amp;$H2) / SUMIFS(abs!$E$3:'abs'!$E$271,abs!$E$3:'abs'!$E$271, "&lt;&gt;*",abs!$O$3:$O$271,"&gt;="&amp;$G2, abs!$O$3:$O$271,"&lt;="&amp;$H2)</f>
        <v>0.31840673799863245</v>
      </c>
      <c r="M2" s="5">
        <f>SUMIFS(F$2:F$270, F$2:F$270, "&lt;&gt;*",abs!$O$3:$O$271,"&gt;="&amp;$G2, abs!$O$3:$O$271,"&lt;="&amp;$H2) / SUMIFS(abs!$E$3:'abs'!$E$271,abs!$E$3:'abs'!$E$271, "&lt;&gt;*",abs!$O$3:$O$271,"&gt;="&amp;$G2, abs!$O$3:$O$271,"&lt;="&amp;$H2)</f>
        <v>4.8794213742216444E-2</v>
      </c>
      <c r="N2" s="5">
        <v>1</v>
      </c>
      <c r="O2" s="5">
        <f>SUMIFS(abs!N$3:'abs'!N$271,abs!N$3:'abs'!N$271, "&lt;&gt;*",abs!$O$3:$O$271,"&gt;="&amp;$G2, abs!$O$3:$O$271,"&lt;="&amp;$H2) / SUMIFS(abs!$E$3:'abs'!$E$271,abs!$E$3:'abs'!$E$271, "&lt;&gt;*",abs!$O$3:$O$271,"&gt;="&amp;$G2, abs!$O$3:$O$271,"&lt;="&amp;$H2)</f>
        <v>0.46131110757966531</v>
      </c>
    </row>
    <row r="3" spans="1:15" x14ac:dyDescent="0.2">
      <c r="A3">
        <v>2</v>
      </c>
      <c r="B3" s="4">
        <f>[1]abs!O4</f>
        <v>1</v>
      </c>
      <c r="C3" s="11">
        <f>IF(OR(abs!$E4="", OR(abs!L4="", abs!$N4="")), "", abs!L4)</f>
        <v>270</v>
      </c>
      <c r="D3" s="11">
        <f>IF(OR(abs!$E4="", OR(abs!M4="", abs!$N4="")), "", abs!M4)</f>
        <v>1869</v>
      </c>
      <c r="E3" s="11">
        <f>IF(OR(abs!$E4="", OR(abs!N4="", abs!$N4="")), "", abs!N4)</f>
        <v>2183</v>
      </c>
      <c r="F3" s="11">
        <f>IF(OR(abs!$E4="", abs!N4=""), "", abs!N4 - abs!L4 - abs!M4)</f>
        <v>44</v>
      </c>
      <c r="G3" s="4">
        <v>11</v>
      </c>
      <c r="H3" s="4">
        <v>20</v>
      </c>
      <c r="I3" s="4" t="str">
        <f>G3&amp;"-"&amp;H3&amp;"  "&amp;J3</f>
        <v>11-20  43</v>
      </c>
      <c r="J3" s="4">
        <f>COUNTIFS($C$2:$C$270,"&lt;&gt;*",abs!$O$3:$O$271,"&gt;="&amp;$G3,abs!$O$3:$O$271,"&lt;="&amp;$H3)</f>
        <v>43</v>
      </c>
      <c r="K3" s="5">
        <f>SUMIFS(C$2:C$270,C$2:C$270, "&lt;&gt;*",abs!$O$3:$O$271,"&gt;="&amp;$G3, abs!$O$3:$O$271,"&lt;="&amp;$H3) / SUMIFS(abs!$E$3:'abs'!$E$271,abs!$E$3:'abs'!$E$271, "&lt;&gt;*",abs!$O$3:$O$271,"&gt;="&amp;$G3, abs!$O$3:$O$271,"&lt;="&amp;$H3)</f>
        <v>3.2377337594167117E-2</v>
      </c>
      <c r="L3" s="5">
        <f>SUMIFS(D$2:D$270,D$2:D$270, "&lt;&gt;*",abs!$O$3:$O$271,"&gt;="&amp;$G3, abs!$O$3:$O$271,"&lt;="&amp;$H3) / SUMIFS(abs!$E$3:'abs'!$E$271,abs!$E$3:'abs'!$E$271, "&lt;&gt;*",abs!$O$3:$O$271,"&gt;="&amp;$G3, abs!$O$3:$O$271,"&lt;="&amp;$H3)</f>
        <v>0.97577785212445634</v>
      </c>
      <c r="M3" s="5">
        <f>SUMIFS(F$2:F$270, F$2:F$270, "&lt;&gt;*",abs!$O$3:$O$271,"&gt;="&amp;$G3, abs!$O$3:$O$271,"&lt;="&amp;$H3) / SUMIFS(abs!$E$3:'abs'!$E$271,abs!$E$3:'abs'!$E$271, "&lt;&gt;*",abs!$O$3:$O$271,"&gt;="&amp;$G3, abs!$O$3:$O$271,"&lt;="&amp;$H3)</f>
        <v>0.21208511669223937</v>
      </c>
      <c r="N3" s="5">
        <v>1</v>
      </c>
      <c r="O3" s="5">
        <f>SUMIFS(abs!N$3:'abs'!N$271,abs!N$3:'abs'!N$271, "&lt;&gt;*",abs!$O$3:$O$271,"&gt;="&amp;$G3, abs!$O$3:$O$271,"&lt;="&amp;$H3) / SUMIFS(abs!$E$3:'abs'!$E$271,abs!$E$3:'abs'!$E$271, "&lt;&gt;*",abs!$O$3:$O$271,"&gt;="&amp;$G3, abs!$O$3:$O$271,"&lt;="&amp;$H3)</f>
        <v>1.2704122010590557</v>
      </c>
    </row>
    <row r="4" spans="1:15" x14ac:dyDescent="0.2">
      <c r="A4">
        <v>3</v>
      </c>
      <c r="B4" s="4">
        <f>[1]abs!O5</f>
        <v>0</v>
      </c>
      <c r="C4" s="11" t="str">
        <f>IF(OR(abs!$E5="", OR(abs!L5="", abs!$N5="")), "", abs!L5)</f>
        <v/>
      </c>
      <c r="D4" s="11" t="str">
        <f>IF(OR(abs!$E5="", OR(abs!M5="", abs!$N5="")), "", abs!M5)</f>
        <v/>
      </c>
      <c r="E4" s="11" t="str">
        <f>IF(OR(abs!$E5="", OR(abs!N5="", abs!$N5="")), "", abs!N5)</f>
        <v/>
      </c>
      <c r="F4" s="11" t="str">
        <f>IF(OR(abs!$E5="", abs!N5=""), "", abs!N5 - abs!L5 - abs!M5)</f>
        <v/>
      </c>
      <c r="G4" s="4">
        <v>21</v>
      </c>
      <c r="H4" s="4">
        <v>30</v>
      </c>
      <c r="I4" s="4" t="str">
        <f>G4&amp;"-"&amp;H4&amp;"  "&amp;J4</f>
        <v>21-30  13</v>
      </c>
      <c r="J4" s="4">
        <f>COUNTIFS($C$2:$C$270,"&lt;&gt;*",abs!$O$3:$O$271,"&gt;="&amp;$G4,abs!$O$3:$O$271,"&lt;="&amp;$H4)</f>
        <v>13</v>
      </c>
      <c r="K4" s="5">
        <f>SUMIFS(C$2:C$270,C$2:C$270, "&lt;&gt;*",abs!$O$3:$O$271,"&gt;="&amp;$G4, abs!$O$3:$O$271,"&lt;="&amp;$H4) / SUMIFS(abs!$E$3:'abs'!$E$271,abs!$E$3:'abs'!$E$271, "&lt;&gt;*",abs!$O$3:$O$271,"&gt;="&amp;$G4, abs!$O$3:$O$271,"&lt;="&amp;$H4)</f>
        <v>1.5300456470631283E-2</v>
      </c>
      <c r="L4" s="5">
        <f>SUMIFS(D$2:D$270,D$2:D$270, "&lt;&gt;*",abs!$O$3:$O$271,"&gt;="&amp;$G4, abs!$O$3:$O$271,"&lt;="&amp;$H4) / SUMIFS(abs!$E$3:'abs'!$E$271,abs!$E$3:'abs'!$E$271, "&lt;&gt;*",abs!$O$3:$O$271,"&gt;="&amp;$G4, abs!$O$3:$O$271,"&lt;="&amp;$H4)</f>
        <v>1.0483200234181327</v>
      </c>
      <c r="M4" s="5">
        <f>SUMIFS(F$2:F$270, F$2:F$270, "&lt;&gt;*",abs!$O$3:$O$271,"&gt;="&amp;$G4, abs!$O$3:$O$271,"&lt;="&amp;$H4) / SUMIFS(abs!$E$3:'abs'!$E$271,abs!$E$3:'abs'!$E$271, "&lt;&gt;*",abs!$O$3:$O$271,"&gt;="&amp;$G4, abs!$O$3:$O$271,"&lt;="&amp;$H4)</f>
        <v>6.6375769550939018E-2</v>
      </c>
      <c r="N4" s="5">
        <v>1</v>
      </c>
      <c r="O4" s="5">
        <f>SUMIFS(abs!N$3:'abs'!N$271,abs!N$3:'abs'!N$271, "&lt;&gt;*",abs!$O$3:$O$271,"&gt;="&amp;$G4, abs!$O$3:$O$271,"&lt;="&amp;$H4) / SUMIFS(abs!$E$3:'abs'!$E$271,abs!$E$3:'abs'!$E$271, "&lt;&gt;*",abs!$O$3:$O$271,"&gt;="&amp;$G4, abs!$O$3:$O$271,"&lt;="&amp;$H4)</f>
        <v>1.7124235022915009</v>
      </c>
    </row>
    <row r="5" spans="1:15" x14ac:dyDescent="0.2">
      <c r="A5">
        <v>4</v>
      </c>
      <c r="B5" s="4">
        <f>[1]abs!O6</f>
        <v>1</v>
      </c>
      <c r="C5" s="11">
        <f>IF(OR(abs!$E6="", OR(abs!L6="", abs!$N6="")), "", abs!L6)</f>
        <v>280</v>
      </c>
      <c r="D5" s="11">
        <f>IF(OR(abs!$E6="", OR(abs!M6="", abs!$N6="")), "", abs!M6)</f>
        <v>1878</v>
      </c>
      <c r="E5" s="11">
        <f>IF(OR(abs!$E6="", OR(abs!N6="", abs!$N6="")), "", abs!N6)</f>
        <v>2198</v>
      </c>
      <c r="F5" s="11">
        <f>IF(OR(abs!$E6="", abs!N6=""), "", abs!N6 - abs!L6 - abs!M6)</f>
        <v>40</v>
      </c>
      <c r="G5" s="4">
        <v>31</v>
      </c>
      <c r="H5" s="4">
        <v>40</v>
      </c>
      <c r="I5" s="4" t="str">
        <f>G5&amp;"-"&amp;H5&amp;"  "&amp;J5</f>
        <v>31-40  17</v>
      </c>
      <c r="J5" s="4">
        <f>COUNTIFS($C$2:$C$270,"&lt;&gt;*",abs!$O$3:$O$271,"&gt;="&amp;$G5,abs!$O$3:$O$271,"&lt;="&amp;$H5)</f>
        <v>17</v>
      </c>
      <c r="K5" s="5">
        <f>SUMIFS(C$2:C$270,C$2:C$270, "&lt;&gt;*",abs!$O$3:$O$271,"&gt;="&amp;$G5, abs!$O$3:$O$271,"&lt;="&amp;$H5) / SUMIFS(abs!$E$3:'abs'!$E$271,abs!$E$3:'abs'!$E$271, "&lt;&gt;*",abs!$O$3:$O$271,"&gt;="&amp;$G5, abs!$O$3:$O$271,"&lt;="&amp;$H5)</f>
        <v>1.6733580306980952E-2</v>
      </c>
      <c r="L5" s="5">
        <f>SUMIFS(D$2:D$270,D$2:D$270, "&lt;&gt;*",abs!$O$3:$O$271,"&gt;="&amp;$G5, abs!$O$3:$O$271,"&lt;="&amp;$H5) / SUMIFS(abs!$E$3:'abs'!$E$271,abs!$E$3:'abs'!$E$271, "&lt;&gt;*",abs!$O$3:$O$271,"&gt;="&amp;$G5, abs!$O$3:$O$271,"&lt;="&amp;$H5)</f>
        <v>1.7354040370231893</v>
      </c>
      <c r="M5" s="5">
        <f>SUMIFS(F$2:F$270, F$2:F$270, "&lt;&gt;*",abs!$O$3:$O$271,"&gt;="&amp;$G5, abs!$O$3:$O$271,"&lt;="&amp;$H5) / SUMIFS(abs!$E$3:'abs'!$E$271,abs!$E$3:'abs'!$E$271, "&lt;&gt;*",abs!$O$3:$O$271,"&gt;="&amp;$G5, abs!$O$3:$O$271,"&lt;="&amp;$H5)</f>
        <v>1.5492725488627403E-2</v>
      </c>
      <c r="N5" s="5">
        <v>1</v>
      </c>
      <c r="O5" s="5">
        <f>SUMIFS(abs!N$3:'abs'!N$271,abs!N$3:'abs'!N$271, "&lt;&gt;*",abs!$O$3:$O$271,"&gt;="&amp;$G5, abs!$O$3:$O$271,"&lt;="&amp;$H5) / SUMIFS(abs!$E$3:'abs'!$E$271,abs!$E$3:'abs'!$E$271, "&lt;&gt;*",abs!$O$3:$O$271,"&gt;="&amp;$G5, abs!$O$3:$O$271,"&lt;="&amp;$H5)</f>
        <v>2.05074116584841</v>
      </c>
    </row>
    <row r="6" spans="1:15" x14ac:dyDescent="0.2">
      <c r="A6">
        <v>5</v>
      </c>
      <c r="B6" s="4">
        <f>[1]abs!O7</f>
        <v>15</v>
      </c>
      <c r="C6" s="11">
        <f>IF(OR(abs!$E7="", OR(abs!L7="", abs!$N7="")), "", abs!L7)</f>
        <v>564</v>
      </c>
      <c r="D6" s="11">
        <f>IF(OR(abs!$E7="", OR(abs!M7="", abs!$N7="")), "", abs!M7)</f>
        <v>26028</v>
      </c>
      <c r="E6" s="11">
        <f>IF(OR(abs!$E7="", OR(abs!N7="", abs!$N7="")), "", abs!N7)</f>
        <v>26770</v>
      </c>
      <c r="F6" s="11">
        <f>IF(OR(abs!$E7="", abs!N7=""), "", abs!N7 - abs!L7 - abs!M7)</f>
        <v>178</v>
      </c>
      <c r="G6" s="4">
        <v>41</v>
      </c>
      <c r="H6" s="4">
        <v>9999</v>
      </c>
      <c r="I6" s="4" t="str">
        <f>G6&amp;"+   8"</f>
        <v>41+   8</v>
      </c>
      <c r="J6" s="4">
        <f>COUNTIFS($C$2:$C$270,"&lt;&gt;*",abs!$O$3:$O$271,"&gt;="&amp;$G6,abs!$O$3:$O$271,"&lt;="&amp;$H6)</f>
        <v>8</v>
      </c>
      <c r="K6" s="5">
        <f>SUMIFS(C$2:C$270,C$2:C$270, "&lt;&gt;*",abs!$O$3:$O$271,"&gt;="&amp;$G6, abs!$O$3:$O$271,"&lt;="&amp;$H6) / SUMIFS(abs!$E$3:'abs'!$E$271,abs!$E$3:'abs'!$E$271, "&lt;&gt;*",abs!$O$3:$O$271,"&gt;="&amp;$G6, abs!$O$3:$O$271,"&lt;="&amp;$H6)</f>
        <v>1.7053775710059345E-2</v>
      </c>
      <c r="L6" s="5">
        <f>SUMIFS(D$2:D$270,D$2:D$270, "&lt;&gt;*",abs!$O$3:$O$271,"&gt;="&amp;$G6, abs!$O$3:$O$271,"&lt;="&amp;$H6) / SUMIFS(abs!$E$3:'abs'!$E$271,abs!$E$3:'abs'!$E$271, "&lt;&gt;*",abs!$O$3:$O$271,"&gt;="&amp;$G6, abs!$O$3:$O$271,"&lt;="&amp;$H6)</f>
        <v>2.1423647667052892</v>
      </c>
      <c r="M6" s="5">
        <f>SUMIFS(F$2:F$270, F$2:F$270, "&lt;&gt;*",abs!$O$3:$O$271,"&gt;="&amp;$G6, abs!$O$3:$O$271,"&lt;="&amp;$H6) / SUMIFS(abs!$E$3:'abs'!$E$271,abs!$E$3:'abs'!$E$271, "&lt;&gt;*",abs!$O$3:$O$271,"&gt;="&amp;$G6, abs!$O$3:$O$271,"&lt;="&amp;$H6)</f>
        <v>0.20146334864516735</v>
      </c>
      <c r="N6" s="5">
        <v>1</v>
      </c>
      <c r="O6" s="5">
        <f>SUMIFS(abs!N$3:'abs'!N$271,abs!N$3:'abs'!N$271, "&lt;&gt;*",abs!$O$3:$O$271,"&gt;="&amp;$G6, abs!$O$3:$O$271,"&lt;="&amp;$H6) / SUMIFS(abs!$E$3:'abs'!$E$271,abs!$E$3:'abs'!$E$271, "&lt;&gt;*",abs!$O$3:$O$271,"&gt;="&amp;$G6, abs!$O$3:$O$271,"&lt;="&amp;$H6)</f>
        <v>4.1179148458131642</v>
      </c>
    </row>
    <row r="7" spans="1:15" x14ac:dyDescent="0.2">
      <c r="A7">
        <v>6</v>
      </c>
      <c r="B7" s="4">
        <f>[1]abs!O8</f>
        <v>18</v>
      </c>
      <c r="C7" s="11">
        <f>IF(OR(abs!$E8="", OR(abs!L8="", abs!$N8="")), "", abs!L8)</f>
        <v>580</v>
      </c>
      <c r="D7" s="11">
        <f>IF(OR(abs!$E8="", OR(abs!M8="", abs!$N8="")), "", abs!M8)</f>
        <v>29442</v>
      </c>
      <c r="E7" s="11">
        <f>IF(OR(abs!$E8="", OR(abs!N8="", abs!$N8="")), "", abs!N8)</f>
        <v>30248</v>
      </c>
      <c r="F7" s="11">
        <f>IF(OR(abs!$E8="", abs!N8=""), "", abs!N8 - abs!L8 - abs!M8)</f>
        <v>226</v>
      </c>
      <c r="G7" s="4"/>
      <c r="H7" s="4"/>
      <c r="I7" s="4"/>
      <c r="J7" s="4"/>
      <c r="K7" s="5"/>
      <c r="L7" s="5"/>
      <c r="M7" s="5"/>
      <c r="N7" s="5"/>
      <c r="O7" s="5"/>
    </row>
    <row r="8" spans="1:15" x14ac:dyDescent="0.2">
      <c r="A8">
        <v>8</v>
      </c>
      <c r="B8" s="4">
        <f>[1]abs!O9</f>
        <v>1</v>
      </c>
      <c r="C8" s="11">
        <f>IF(OR(abs!$E9="", OR(abs!L9="", abs!$N9="")), "", abs!L9)</f>
        <v>263</v>
      </c>
      <c r="D8" s="11">
        <f>IF(OR(abs!$E9="", OR(abs!M9="", abs!$N9="")), "", abs!M9)</f>
        <v>1829</v>
      </c>
      <c r="E8" s="11">
        <f>IF(OR(abs!$E9="", OR(abs!N9="", abs!$N9="")), "", abs!N9)</f>
        <v>2140</v>
      </c>
      <c r="F8" s="11">
        <f>IF(OR(abs!$E9="", abs!N9=""), "", abs!N9 - abs!L9 - abs!M9)</f>
        <v>48</v>
      </c>
      <c r="G8" s="4">
        <v>0</v>
      </c>
      <c r="H8" s="4">
        <v>9999</v>
      </c>
      <c r="I8" s="4" t="str">
        <f>"all "&amp;J8</f>
        <v>all 143</v>
      </c>
      <c r="J8" s="4">
        <f>COUNTIFS($C$2:$C$270,"&lt;&gt;*",abs!$O$3:$O$271,"&gt;="&amp;$G8,abs!$O$3:$O$271,"&lt;="&amp;$H8)</f>
        <v>143</v>
      </c>
      <c r="K8" s="5">
        <f>SUMIFS(C$2:C$270,C$2:C$270, "&lt;&gt;*",abs!$O$3:$O$271,"&gt;="&amp;$G8, abs!$O$3:$O$271,"&lt;="&amp;$H8) / SUMIFS(abs!$E$3:'abs'!$E$271,abs!$E$3:'abs'!$E$271, "&lt;&gt;*",abs!$O$3:$O$271,"&gt;="&amp;$G8, abs!$O$3:$O$271,"&lt;="&amp;$H8)</f>
        <v>2.8422785079543773E-2</v>
      </c>
      <c r="L8" s="5">
        <f>SUMIFS(D$2:D$270,D$2:D$270, "&lt;&gt;*",abs!$O$3:$O$271,"&gt;="&amp;$G8, abs!$O$3:$O$271,"&lt;="&amp;$H8) / SUMIFS(abs!$E$3:'abs'!$E$271,abs!$E$3:'abs'!$E$271, "&lt;&gt;*",abs!$O$3:$O$271,"&gt;="&amp;$G8, abs!$O$3:$O$271,"&lt;="&amp;$H8)</f>
        <v>0.82485410783738256</v>
      </c>
      <c r="M8" s="5">
        <f>SUMIFS(F$2:F$270, F$2:F$270, "&lt;&gt;*",abs!$O$3:$O$271,"&gt;="&amp;$G8, abs!$O$3:$O$271,"&lt;="&amp;$H8) / SUMIFS(abs!$E$3:'abs'!$E$271,abs!$E$3:'abs'!$E$271, "&lt;&gt;*",abs!$O$3:$O$271,"&gt;="&amp;$G8, abs!$O$3:$O$271,"&lt;="&amp;$H8)</f>
        <v>0.10304347214980694</v>
      </c>
      <c r="N8" s="5">
        <v>1</v>
      </c>
      <c r="O8" s="5">
        <f>SUMIFS(abs!N$3:'abs'!N$271,abs!N$3:'abs'!N$271, "&lt;&gt;*",abs!$O$3:$O$271,"&gt;="&amp;$G8, abs!$O$3:$O$271,"&lt;="&amp;$H8) / SUMIFS(abs!$E$3:'abs'!$E$271,abs!$E$3:'abs'!$E$271, "&lt;&gt;*",abs!$O$3:$O$271,"&gt;="&amp;$G8, abs!$O$3:$O$271,"&lt;="&amp;$H8)</f>
        <v>1.1813861746636565</v>
      </c>
    </row>
    <row r="9" spans="1:15" x14ac:dyDescent="0.2">
      <c r="A9">
        <v>10</v>
      </c>
      <c r="B9" s="4">
        <f>[1]abs!O10</f>
        <v>1</v>
      </c>
      <c r="C9" s="11">
        <f>IF(OR(abs!$E10="", OR(abs!L10="", abs!$N10="")), "", abs!L10)</f>
        <v>272</v>
      </c>
      <c r="D9" s="11">
        <f>IF(OR(abs!$E10="", OR(abs!M10="", abs!$N10="")), "", abs!M10)</f>
        <v>1802</v>
      </c>
      <c r="E9" s="11">
        <f>IF(OR(abs!$E10="", OR(abs!N10="", abs!$N10="")), "", abs!N10)</f>
        <v>2116</v>
      </c>
      <c r="F9" s="11">
        <f>IF(OR(abs!$E10="", abs!N10=""), "", abs!N10 - abs!L10 - abs!M10)</f>
        <v>42</v>
      </c>
      <c r="G9" s="4"/>
      <c r="H9" s="4"/>
      <c r="I9" s="4"/>
      <c r="J9" s="4"/>
      <c r="K9" s="4"/>
    </row>
    <row r="10" spans="1:15" x14ac:dyDescent="0.2">
      <c r="A10">
        <v>11</v>
      </c>
      <c r="B10" s="4">
        <f>[1]abs!O11</f>
        <v>10</v>
      </c>
      <c r="C10" s="11">
        <f>IF(OR(abs!$E11="", OR(abs!L11="", abs!$N11="")), "", abs!L11)</f>
        <v>590</v>
      </c>
      <c r="D10" s="11">
        <f>IF(OR(abs!$E11="", OR(abs!M11="", abs!$N11="")), "", abs!M11)</f>
        <v>16008</v>
      </c>
      <c r="E10" s="11">
        <f>IF(OR(abs!$E11="", OR(abs!N11="", abs!$N11="")), "", abs!N11)</f>
        <v>16747</v>
      </c>
      <c r="F10" s="11">
        <f>IF(OR(abs!$E11="", abs!N11=""), "", abs!N11 - abs!L11 - abs!M11)</f>
        <v>149</v>
      </c>
      <c r="G10" s="4"/>
      <c r="H10" s="4"/>
      <c r="I10" s="4"/>
      <c r="J10" s="2" t="s">
        <v>8</v>
      </c>
      <c r="K10" s="2" t="s">
        <v>9</v>
      </c>
      <c r="L10" s="2" t="s">
        <v>10</v>
      </c>
      <c r="M10" s="3" t="s">
        <v>5</v>
      </c>
    </row>
    <row r="11" spans="1:15" x14ac:dyDescent="0.2">
      <c r="A11">
        <v>12</v>
      </c>
      <c r="B11" s="4">
        <f>[1]abs!O12</f>
        <v>0</v>
      </c>
      <c r="C11" s="11" t="str">
        <f>IF(OR(abs!$E12="", OR(abs!L12="", abs!$N12="")), "", abs!L12)</f>
        <v/>
      </c>
      <c r="D11" s="11" t="str">
        <f>IF(OR(abs!$E12="", OR(abs!M12="", abs!$N12="")), "", abs!M12)</f>
        <v/>
      </c>
      <c r="E11" s="11" t="str">
        <f>IF(OR(abs!$E12="", OR(abs!N12="", abs!$N12="")), "", abs!N12)</f>
        <v/>
      </c>
      <c r="F11" s="11" t="str">
        <f>IF(OR(abs!$E12="", abs!N12=""), "", abs!N12 - abs!L12 - abs!M12)</f>
        <v/>
      </c>
      <c r="G11" s="4"/>
      <c r="H11" s="4" t="str">
        <f>I$2</f>
        <v>1-10  62</v>
      </c>
      <c r="I11" s="4"/>
      <c r="J11" s="6">
        <f>K$2</f>
        <v>3.2556812134695821E-2</v>
      </c>
      <c r="K11" s="6">
        <f t="shared" ref="K11:M12" si="0">L$2</f>
        <v>0.31840673799863245</v>
      </c>
      <c r="L11" s="6">
        <f t="shared" si="0"/>
        <v>4.8794213742216444E-2</v>
      </c>
    </row>
    <row r="12" spans="1:15" x14ac:dyDescent="0.2">
      <c r="A12">
        <v>13</v>
      </c>
      <c r="B12" s="4">
        <f>[1]abs!O13</f>
        <v>10</v>
      </c>
      <c r="C12" s="11">
        <f>IF(OR(abs!$E13="", OR(abs!L13="", abs!$N13="")), "", abs!L13)</f>
        <v>23913</v>
      </c>
      <c r="D12" s="11">
        <f>IF(OR(abs!$E13="", OR(abs!M13="", abs!$N13="")), "", abs!M13)</f>
        <v>51454</v>
      </c>
      <c r="E12" s="11">
        <f>IF(OR(abs!$E13="", OR(abs!N13="", abs!$N13="")), "", abs!N13)</f>
        <v>75752</v>
      </c>
      <c r="F12" s="11">
        <f>IF(OR(abs!$E13="", abs!N13=""), "", abs!N13 - abs!L13 - abs!M13)</f>
        <v>385</v>
      </c>
      <c r="G12" s="4"/>
      <c r="H12" s="4"/>
      <c r="I12" s="4"/>
      <c r="M12" s="6">
        <f t="shared" si="0"/>
        <v>1</v>
      </c>
    </row>
    <row r="13" spans="1:15" x14ac:dyDescent="0.2">
      <c r="A13">
        <v>14</v>
      </c>
      <c r="B13" s="4">
        <f>[1]abs!O14</f>
        <v>10</v>
      </c>
      <c r="C13" s="11">
        <f>IF(OR(abs!$E14="", OR(abs!L14="", abs!$N14="")), "", abs!L14)</f>
        <v>556</v>
      </c>
      <c r="D13" s="11">
        <f>IF(OR(abs!$E14="", OR(abs!M14="", abs!$N14="")), "", abs!M14)</f>
        <v>17370</v>
      </c>
      <c r="E13" s="11">
        <f>IF(OR(abs!$E14="", OR(abs!N14="", abs!$N14="")), "", abs!N14)</f>
        <v>43436</v>
      </c>
      <c r="F13" s="11">
        <f>IF(OR(abs!$E14="", abs!N14=""), "", abs!N14 - abs!L14 - abs!M14)</f>
        <v>25510</v>
      </c>
      <c r="G13" s="4"/>
      <c r="H13" s="4" t="str">
        <f>I$3</f>
        <v>11-20  43</v>
      </c>
      <c r="I13" s="4"/>
      <c r="J13" s="6">
        <f>K$3</f>
        <v>3.2377337594167117E-2</v>
      </c>
      <c r="K13" s="6">
        <f t="shared" ref="K13:M14" si="1">L$3</f>
        <v>0.97577785212445634</v>
      </c>
      <c r="L13" s="6">
        <f t="shared" si="1"/>
        <v>0.21208511669223937</v>
      </c>
    </row>
    <row r="14" spans="1:15" x14ac:dyDescent="0.2">
      <c r="A14">
        <v>16</v>
      </c>
      <c r="B14" s="4">
        <f>[1]abs!O15</f>
        <v>0</v>
      </c>
      <c r="C14" s="11" t="str">
        <f>IF(OR(abs!$E15="", OR(abs!L15="", abs!$N15="")), "", abs!L15)</f>
        <v/>
      </c>
      <c r="D14" s="11" t="str">
        <f>IF(OR(abs!$E15="", OR(abs!M15="", abs!$N15="")), "", abs!M15)</f>
        <v/>
      </c>
      <c r="E14" s="11" t="str">
        <f>IF(OR(abs!$E15="", OR(abs!N15="", abs!$N15="")), "", abs!N15)</f>
        <v/>
      </c>
      <c r="F14" s="11" t="str">
        <f>IF(OR(abs!$E15="", abs!N15=""), "", abs!N15 - abs!L15 - abs!M15)</f>
        <v/>
      </c>
      <c r="G14" s="4"/>
      <c r="H14" s="4"/>
      <c r="I14" s="4"/>
      <c r="M14" s="6">
        <f t="shared" si="1"/>
        <v>1</v>
      </c>
    </row>
    <row r="15" spans="1:15" x14ac:dyDescent="0.2">
      <c r="A15">
        <v>17</v>
      </c>
      <c r="B15" s="4">
        <f>[1]abs!O16</f>
        <v>0</v>
      </c>
      <c r="C15" s="11" t="str">
        <f>IF(OR(abs!$E16="", OR(abs!L16="", abs!$N16="")), "", abs!L16)</f>
        <v/>
      </c>
      <c r="D15" s="11" t="str">
        <f>IF(OR(abs!$E16="", OR(abs!M16="", abs!$N16="")), "", abs!M16)</f>
        <v/>
      </c>
      <c r="E15" s="11" t="str">
        <f>IF(OR(abs!$E16="", OR(abs!N16="", abs!$N16="")), "", abs!N16)</f>
        <v/>
      </c>
      <c r="F15" s="11" t="str">
        <f>IF(OR(abs!$E16="", abs!N16=""), "", abs!N16 - abs!L16 - abs!M16)</f>
        <v/>
      </c>
      <c r="G15" s="4"/>
      <c r="H15" s="4" t="str">
        <f>I$4</f>
        <v>21-30  13</v>
      </c>
      <c r="I15" s="4"/>
      <c r="J15" s="6">
        <f>K$4</f>
        <v>1.5300456470631283E-2</v>
      </c>
      <c r="K15" s="6">
        <f t="shared" ref="K15:M16" si="2">L$4</f>
        <v>1.0483200234181327</v>
      </c>
      <c r="L15" s="6">
        <f t="shared" si="2"/>
        <v>6.6375769550939018E-2</v>
      </c>
    </row>
    <row r="16" spans="1:15" x14ac:dyDescent="0.2">
      <c r="A16">
        <v>19</v>
      </c>
      <c r="B16" s="4">
        <f>[1]abs!O17</f>
        <v>21</v>
      </c>
      <c r="C16" s="11" t="str">
        <f>IF(OR(abs!$E17="", OR(abs!L17="", abs!$N17="")), "", abs!L17)</f>
        <v/>
      </c>
      <c r="D16" s="11" t="str">
        <f>IF(OR(abs!$E17="", OR(abs!M17="", abs!$N17="")), "", abs!M17)</f>
        <v/>
      </c>
      <c r="E16" s="11" t="str">
        <f>IF(OR(abs!$E17="", OR(abs!N17="", abs!$N17="")), "", abs!N17)</f>
        <v/>
      </c>
      <c r="F16" s="11" t="str">
        <f>IF(OR(abs!$E17="", abs!N17=""), "", abs!N17 - abs!L17 - abs!M17)</f>
        <v/>
      </c>
      <c r="G16" s="4"/>
      <c r="H16" s="4"/>
      <c r="I16" s="4"/>
      <c r="M16" s="6">
        <f t="shared" si="2"/>
        <v>1</v>
      </c>
    </row>
    <row r="17" spans="1:13" x14ac:dyDescent="0.2">
      <c r="A17">
        <v>20</v>
      </c>
      <c r="B17" s="4">
        <f>[1]abs!O18</f>
        <v>14</v>
      </c>
      <c r="C17" s="11">
        <f>IF(OR(abs!$E18="", OR(abs!L18="", abs!$N18="")), "", abs!L18)</f>
        <v>551</v>
      </c>
      <c r="D17" s="11">
        <f>IF(OR(abs!$E18="", OR(abs!M18="", abs!$N18="")), "", abs!M18)</f>
        <v>22863</v>
      </c>
      <c r="E17" s="11">
        <f>IF(OR(abs!$E18="", OR(abs!N18="", abs!$N18="")), "", abs!N18)</f>
        <v>23576</v>
      </c>
      <c r="F17" s="11">
        <f>IF(OR(abs!$E18="", abs!N18=""), "", abs!N18 - abs!L18 - abs!M18)</f>
        <v>162</v>
      </c>
      <c r="G17" s="4"/>
      <c r="H17" s="4" t="str">
        <f>I$5</f>
        <v>31-40  17</v>
      </c>
      <c r="I17" s="4"/>
      <c r="J17" s="6">
        <f>K$5</f>
        <v>1.6733580306980952E-2</v>
      </c>
      <c r="K17" s="6">
        <f t="shared" ref="K17:M18" si="3">L$5</f>
        <v>1.7354040370231893</v>
      </c>
      <c r="L17" s="6">
        <f t="shared" si="3"/>
        <v>1.5492725488627403E-2</v>
      </c>
    </row>
    <row r="18" spans="1:13" x14ac:dyDescent="0.2">
      <c r="A18">
        <v>21</v>
      </c>
      <c r="B18" s="4">
        <f>[1]abs!O19</f>
        <v>1</v>
      </c>
      <c r="C18" s="11">
        <f>IF(OR(abs!$E19="", OR(abs!L19="", abs!$N19="")), "", abs!L19)</f>
        <v>273</v>
      </c>
      <c r="D18" s="11">
        <f>IF(OR(abs!$E19="", OR(abs!M19="", abs!$N19="")), "", abs!M19)</f>
        <v>1945</v>
      </c>
      <c r="E18" s="11">
        <f>IF(OR(abs!$E19="", OR(abs!N19="", abs!$N19="")), "", abs!N19)</f>
        <v>2262</v>
      </c>
      <c r="F18" s="11">
        <f>IF(OR(abs!$E19="", abs!N19=""), "", abs!N19 - abs!L19 - abs!M19)</f>
        <v>44</v>
      </c>
      <c r="G18" s="4"/>
      <c r="H18" s="4"/>
      <c r="I18" s="4"/>
      <c r="M18" s="6">
        <f t="shared" si="3"/>
        <v>1</v>
      </c>
    </row>
    <row r="19" spans="1:13" x14ac:dyDescent="0.2">
      <c r="A19">
        <v>22</v>
      </c>
      <c r="B19" s="4">
        <f>[1]abs!O20</f>
        <v>0</v>
      </c>
      <c r="C19" s="11" t="str">
        <f>IF(OR(abs!$E20="", OR(abs!L20="", abs!$N20="")), "", abs!L20)</f>
        <v/>
      </c>
      <c r="D19" s="11" t="str">
        <f>IF(OR(abs!$E20="", OR(abs!M20="", abs!$N20="")), "", abs!M20)</f>
        <v/>
      </c>
      <c r="E19" s="11" t="str">
        <f>IF(OR(abs!$E20="", OR(abs!N20="", abs!$N20="")), "", abs!N20)</f>
        <v/>
      </c>
      <c r="F19" s="11" t="str">
        <f>IF(OR(abs!$E20="", abs!N20=""), "", abs!N20 - abs!L20 - abs!M20)</f>
        <v/>
      </c>
      <c r="G19" s="4"/>
      <c r="H19" s="4" t="s">
        <v>237</v>
      </c>
      <c r="I19" s="4"/>
      <c r="J19" s="6">
        <f>K$6</f>
        <v>1.7053775710059345E-2</v>
      </c>
      <c r="K19" s="6">
        <f>L$6</f>
        <v>2.1423647667052892</v>
      </c>
      <c r="L19" s="6">
        <f t="shared" ref="L19:M20" si="4">M$6</f>
        <v>0.20146334864516735</v>
      </c>
    </row>
    <row r="20" spans="1:13" x14ac:dyDescent="0.2">
      <c r="A20">
        <v>23</v>
      </c>
      <c r="B20" s="4">
        <f>[1]abs!O21</f>
        <v>0</v>
      </c>
      <c r="C20" s="11" t="str">
        <f>IF(OR(abs!$E21="", OR(abs!L21="", abs!$N21="")), "", abs!L21)</f>
        <v/>
      </c>
      <c r="D20" s="11" t="str">
        <f>IF(OR(abs!$E21="", OR(abs!M21="", abs!$N21="")), "", abs!M21)</f>
        <v/>
      </c>
      <c r="E20" s="11" t="str">
        <f>IF(OR(abs!$E21="", OR(abs!N21="", abs!$N21="")), "", abs!N21)</f>
        <v/>
      </c>
      <c r="F20" s="11" t="str">
        <f>IF(OR(abs!$E21="", abs!N21=""), "", abs!N21 - abs!L21 - abs!M21)</f>
        <v/>
      </c>
      <c r="G20" s="4"/>
      <c r="H20" s="4"/>
      <c r="I20" s="4"/>
      <c r="M20" s="6">
        <f t="shared" si="4"/>
        <v>1</v>
      </c>
    </row>
    <row r="21" spans="1:13" x14ac:dyDescent="0.2">
      <c r="A21">
        <v>24</v>
      </c>
      <c r="B21" s="4">
        <f>[1]abs!O22</f>
        <v>24</v>
      </c>
      <c r="C21" s="11">
        <f>IF(OR(abs!$E22="", OR(abs!L22="", abs!$N22="")), "", abs!L22)</f>
        <v>606</v>
      </c>
      <c r="D21" s="11">
        <f>IF(OR(abs!$E22="", OR(abs!M22="", abs!$N22="")), "", abs!M22)</f>
        <v>39712</v>
      </c>
      <c r="E21" s="11">
        <f>IF(OR(abs!$E22="", OR(abs!N22="", abs!$N22="")), "", abs!N22)</f>
        <v>40493</v>
      </c>
      <c r="F21" s="11">
        <f>IF(OR(abs!$E22="", abs!N22=""), "", abs!N22 - abs!L22 - abs!M22)</f>
        <v>175</v>
      </c>
      <c r="G21" s="4"/>
      <c r="H21" t="s">
        <v>11</v>
      </c>
      <c r="J21">
        <v>0</v>
      </c>
    </row>
    <row r="22" spans="1:13" x14ac:dyDescent="0.2">
      <c r="A22">
        <v>25</v>
      </c>
      <c r="B22" s="4">
        <f>[1]abs!O23</f>
        <v>22</v>
      </c>
      <c r="C22" s="11" t="str">
        <f>IF(OR(abs!$E23="", OR(abs!L23="", abs!$N23="")), "", abs!L23)</f>
        <v/>
      </c>
      <c r="D22" s="11" t="str">
        <f>IF(OR(abs!$E23="", OR(abs!M23="", abs!$N23="")), "", abs!M23)</f>
        <v/>
      </c>
      <c r="E22" s="11" t="str">
        <f>IF(OR(abs!$E23="", OR(abs!N23="", abs!$N23="")), "", abs!N23)</f>
        <v/>
      </c>
      <c r="F22" s="11" t="str">
        <f>IF(OR(abs!$E23="", abs!N23=""), "", abs!N23 - abs!L23 - abs!M23)</f>
        <v/>
      </c>
      <c r="G22" s="4"/>
      <c r="H22" s="4" t="str">
        <f>I$8</f>
        <v>all 143</v>
      </c>
      <c r="I22" s="4"/>
      <c r="J22" s="6">
        <f>K$8</f>
        <v>2.8422785079543773E-2</v>
      </c>
      <c r="K22" s="6">
        <f t="shared" ref="K22:M23" si="5">L$8</f>
        <v>0.82485410783738256</v>
      </c>
      <c r="L22" s="6">
        <f t="shared" si="5"/>
        <v>0.10304347214980694</v>
      </c>
    </row>
    <row r="23" spans="1:13" x14ac:dyDescent="0.2">
      <c r="A23">
        <v>26</v>
      </c>
      <c r="B23" s="4">
        <f>[1]abs!O24</f>
        <v>1</v>
      </c>
      <c r="C23" s="11">
        <f>IF(OR(abs!$E24="", OR(abs!L24="", abs!$N24="")), "", abs!L24)</f>
        <v>365</v>
      </c>
      <c r="D23" s="11">
        <f>IF(OR(abs!$E24="", OR(abs!M24="", abs!$N24="")), "", abs!M24)</f>
        <v>1938</v>
      </c>
      <c r="E23" s="11">
        <f>IF(OR(abs!$E24="", OR(abs!N24="", abs!$N24="")), "", abs!N24)</f>
        <v>2346</v>
      </c>
      <c r="F23" s="11">
        <f>IF(OR(abs!$E24="", abs!N24=""), "", abs!N24 - abs!L24 - abs!M24)</f>
        <v>43</v>
      </c>
      <c r="G23" s="4"/>
      <c r="H23" s="4"/>
      <c r="I23" s="4" t="s">
        <v>11</v>
      </c>
      <c r="M23" s="6">
        <f t="shared" si="5"/>
        <v>1</v>
      </c>
    </row>
    <row r="24" spans="1:13" x14ac:dyDescent="0.2">
      <c r="A24">
        <v>27</v>
      </c>
      <c r="B24" s="4">
        <f>[1]abs!O25</f>
        <v>0</v>
      </c>
      <c r="C24" s="11" t="str">
        <f>IF(OR(abs!$E25="", OR(abs!L25="", abs!$N25="")), "", abs!L25)</f>
        <v/>
      </c>
      <c r="D24" s="11" t="str">
        <f>IF(OR(abs!$E25="", OR(abs!M25="", abs!$N25="")), "", abs!M25)</f>
        <v/>
      </c>
      <c r="E24" s="11" t="str">
        <f>IF(OR(abs!$E25="", OR(abs!N25="", abs!$N25="")), "", abs!N25)</f>
        <v/>
      </c>
      <c r="F24" s="11" t="str">
        <f>IF(OR(abs!$E25="", abs!N25=""), "", abs!N25 - abs!L25 - abs!M25)</f>
        <v/>
      </c>
      <c r="G24" s="4"/>
    </row>
    <row r="25" spans="1:13" x14ac:dyDescent="0.2">
      <c r="A25">
        <v>28</v>
      </c>
      <c r="B25" s="4">
        <f>[1]abs!O26</f>
        <v>25</v>
      </c>
      <c r="C25" s="11">
        <f>IF(OR(abs!$E26="", OR(abs!L26="", abs!$N26="")), "", abs!L26)</f>
        <v>659</v>
      </c>
      <c r="D25" s="11">
        <f>IF(OR(abs!$E26="", OR(abs!M26="", abs!$N26="")), "", abs!M26)</f>
        <v>44592</v>
      </c>
      <c r="E25" s="11">
        <f>IF(OR(abs!$E26="", OR(abs!N26="", abs!$N26="")), "", abs!N26)</f>
        <v>45564</v>
      </c>
      <c r="F25" s="11">
        <f>IF(OR(abs!$E26="", abs!N26=""), "", abs!N26 - abs!L26 - abs!M26)</f>
        <v>313</v>
      </c>
      <c r="G25" s="4"/>
      <c r="H25" s="4"/>
    </row>
    <row r="26" spans="1:13" x14ac:dyDescent="0.2">
      <c r="A26">
        <v>29</v>
      </c>
      <c r="B26" s="4">
        <f>[1]abs!O27</f>
        <v>1</v>
      </c>
      <c r="C26" s="11">
        <f>IF(OR(abs!$E27="", OR(abs!L27="", abs!$N27="")), "", abs!L27)</f>
        <v>261</v>
      </c>
      <c r="D26" s="11">
        <f>IF(OR(abs!$E27="", OR(abs!M27="", abs!$N27="")), "", abs!M27)</f>
        <v>1879</v>
      </c>
      <c r="E26" s="11">
        <f>IF(OR(abs!$E27="", OR(abs!N27="", abs!$N27="")), "", abs!N27)</f>
        <v>2182</v>
      </c>
      <c r="F26" s="11">
        <f>IF(OR(abs!$E27="", abs!N27=""), "", abs!N27 - abs!L27 - abs!M27)</f>
        <v>42</v>
      </c>
      <c r="G26" s="4"/>
    </row>
    <row r="27" spans="1:13" x14ac:dyDescent="0.2">
      <c r="A27">
        <v>30</v>
      </c>
      <c r="B27" s="4">
        <f>[1]abs!O28</f>
        <v>1</v>
      </c>
      <c r="C27" s="11">
        <f>IF(OR(abs!$E28="", OR(abs!L28="", abs!$N28="")), "", abs!L28)</f>
        <v>333</v>
      </c>
      <c r="D27" s="11">
        <f>IF(OR(abs!$E28="", OR(abs!M28="", abs!$N28="")), "", abs!M28)</f>
        <v>2161</v>
      </c>
      <c r="E27" s="11">
        <f>IF(OR(abs!$E28="", OR(abs!N28="", abs!$N28="")), "", abs!N28)</f>
        <v>2539</v>
      </c>
      <c r="F27" s="11">
        <f>IF(OR(abs!$E28="", abs!N28=""), "", abs!N28 - abs!L28 - abs!M28)</f>
        <v>45</v>
      </c>
      <c r="G27" s="4"/>
    </row>
    <row r="28" spans="1:13" x14ac:dyDescent="0.2">
      <c r="A28">
        <v>31</v>
      </c>
      <c r="B28" s="4">
        <f>[1]abs!O29</f>
        <v>13</v>
      </c>
      <c r="C28" s="11">
        <f>IF(OR(abs!$E29="", OR(abs!L29="", abs!$N29="")), "", abs!L29)</f>
        <v>545</v>
      </c>
      <c r="D28" s="11">
        <f>IF(OR(abs!$E29="", OR(abs!M29="", abs!$N29="")), "", abs!M29)</f>
        <v>21506</v>
      </c>
      <c r="E28" s="11">
        <f>IF(OR(abs!$E29="", OR(abs!N29="", abs!$N29="")), "", abs!N29)</f>
        <v>22317</v>
      </c>
      <c r="F28" s="11">
        <f>IF(OR(abs!$E29="", abs!N29=""), "", abs!N29 - abs!L29 - abs!M29)</f>
        <v>266</v>
      </c>
      <c r="G28" s="4"/>
    </row>
    <row r="29" spans="1:13" x14ac:dyDescent="0.2">
      <c r="A29">
        <v>32</v>
      </c>
      <c r="B29" s="4">
        <f>[1]abs!O30</f>
        <v>0</v>
      </c>
      <c r="C29" s="11" t="str">
        <f>IF(OR(abs!$E30="", OR(abs!L30="", abs!$N30="")), "", abs!L30)</f>
        <v/>
      </c>
      <c r="D29" s="11" t="str">
        <f>IF(OR(abs!$E30="", OR(abs!M30="", abs!$N30="")), "", abs!M30)</f>
        <v/>
      </c>
      <c r="E29" s="11" t="str">
        <f>IF(OR(abs!$E30="", OR(abs!N30="", abs!$N30="")), "", abs!N30)</f>
        <v/>
      </c>
      <c r="F29" s="11" t="str">
        <f>IF(OR(abs!$E30="", abs!N30=""), "", abs!N30 - abs!L30 - abs!M30)</f>
        <v/>
      </c>
      <c r="G29" s="4"/>
    </row>
    <row r="30" spans="1:13" x14ac:dyDescent="0.2">
      <c r="A30">
        <v>33</v>
      </c>
      <c r="B30" s="4">
        <f>[1]abs!O31</f>
        <v>19</v>
      </c>
      <c r="C30" s="11">
        <f>IF(OR(abs!$E31="", OR(abs!L31="", abs!$N31="")), "", abs!L31)</f>
        <v>2095</v>
      </c>
      <c r="D30" s="11">
        <f>IF(OR(abs!$E31="", OR(abs!M31="", abs!$N31="")), "", abs!M31)</f>
        <v>53234</v>
      </c>
      <c r="E30" s="11">
        <f>IF(OR(abs!$E31="", OR(abs!N31="", abs!$N31="")), "", abs!N31)</f>
        <v>55921</v>
      </c>
      <c r="F30" s="11">
        <f>IF(OR(abs!$E31="", abs!N31=""), "", abs!N31 - abs!L31 - abs!M31)</f>
        <v>592</v>
      </c>
      <c r="G30" s="4"/>
      <c r="H30" s="4"/>
    </row>
    <row r="31" spans="1:13" x14ac:dyDescent="0.2">
      <c r="A31">
        <v>36</v>
      </c>
      <c r="B31" s="4">
        <f>[1]abs!O32</f>
        <v>0</v>
      </c>
      <c r="C31" s="11" t="str">
        <f>IF(OR(abs!$E32="", OR(abs!L32="", abs!$N32="")), "", abs!L32)</f>
        <v/>
      </c>
      <c r="D31" s="11" t="str">
        <f>IF(OR(abs!$E32="", OR(abs!M32="", abs!$N32="")), "", abs!M32)</f>
        <v/>
      </c>
      <c r="E31" s="11" t="str">
        <f>IF(OR(abs!$E32="", OR(abs!N32="", abs!$N32="")), "", abs!N32)</f>
        <v/>
      </c>
      <c r="F31" s="11" t="str">
        <f>IF(OR(abs!$E32="", abs!N32=""), "", abs!N32 - abs!L32 - abs!M32)</f>
        <v/>
      </c>
      <c r="G31" s="4"/>
      <c r="H31" s="4"/>
      <c r="J31" s="4"/>
      <c r="K31" s="4"/>
    </row>
    <row r="32" spans="1:13" x14ac:dyDescent="0.2">
      <c r="A32">
        <v>37</v>
      </c>
      <c r="B32" s="4">
        <f>[1]abs!O33</f>
        <v>0</v>
      </c>
      <c r="C32" s="11" t="str">
        <f>IF(OR(abs!$E33="", OR(abs!L33="", abs!$N33="")), "", abs!L33)</f>
        <v/>
      </c>
      <c r="D32" s="11" t="str">
        <f>IF(OR(abs!$E33="", OR(abs!M33="", abs!$N33="")), "", abs!M33)</f>
        <v/>
      </c>
      <c r="E32" s="11" t="str">
        <f>IF(OR(abs!$E33="", OR(abs!N33="", abs!$N33="")), "", abs!N33)</f>
        <v/>
      </c>
      <c r="F32" s="11" t="str">
        <f>IF(OR(abs!$E33="", abs!N33=""), "", abs!N33 - abs!L33 - abs!M33)</f>
        <v/>
      </c>
      <c r="G32" s="4"/>
      <c r="H32" s="4"/>
      <c r="I32" s="4"/>
      <c r="J32" s="6"/>
      <c r="K32" s="6"/>
      <c r="L32" s="6"/>
      <c r="M32" s="6"/>
    </row>
    <row r="33" spans="1:11" x14ac:dyDescent="0.2">
      <c r="A33">
        <v>38</v>
      </c>
      <c r="B33" s="4">
        <f>[1]abs!O34</f>
        <v>0</v>
      </c>
      <c r="C33" s="11" t="str">
        <f>IF(OR(abs!$E34="", OR(abs!L34="", abs!$N34="")), "", abs!L34)</f>
        <v/>
      </c>
      <c r="D33" s="11" t="str">
        <f>IF(OR(abs!$E34="", OR(abs!M34="", abs!$N34="")), "", abs!M34)</f>
        <v/>
      </c>
      <c r="E33" s="11" t="str">
        <f>IF(OR(abs!$E34="", OR(abs!N34="", abs!$N34="")), "", abs!N34)</f>
        <v/>
      </c>
      <c r="F33" s="11" t="str">
        <f>IF(OR(abs!$E34="", abs!N34=""), "", abs!N34 - abs!L34 - abs!M34)</f>
        <v/>
      </c>
      <c r="G33" s="4"/>
      <c r="H33" s="4"/>
      <c r="I33" s="4"/>
      <c r="J33" s="4"/>
      <c r="K33" s="4"/>
    </row>
    <row r="34" spans="1:11" x14ac:dyDescent="0.2">
      <c r="A34">
        <v>39</v>
      </c>
      <c r="B34" s="4">
        <f>[1]abs!O35</f>
        <v>44</v>
      </c>
      <c r="C34" s="11" t="str">
        <f>IF(OR(abs!$E35="", OR(abs!L35="", abs!$N35="")), "", abs!L35)</f>
        <v/>
      </c>
      <c r="D34" s="11" t="str">
        <f>IF(OR(abs!$E35="", OR(abs!M35="", abs!$N35="")), "", abs!M35)</f>
        <v/>
      </c>
      <c r="E34" s="11" t="str">
        <f>IF(OR(abs!$E35="", OR(abs!N35="", abs!$N35="")), "", abs!N35)</f>
        <v/>
      </c>
      <c r="F34" s="11" t="str">
        <f>IF(OR(abs!$E35="", abs!N35=""), "", abs!N35 - abs!L35 - abs!M35)</f>
        <v/>
      </c>
      <c r="G34" s="4"/>
      <c r="H34" s="4"/>
      <c r="I34" s="4"/>
      <c r="J34" s="4"/>
      <c r="K34" s="4"/>
    </row>
    <row r="35" spans="1:11" x14ac:dyDescent="0.2">
      <c r="A35">
        <v>40</v>
      </c>
      <c r="B35" s="4">
        <f>[1]abs!O36</f>
        <v>81</v>
      </c>
      <c r="C35" s="11" t="str">
        <f>IF(OR(abs!$E36="", OR(abs!L36="", abs!$N36="")), "", abs!L36)</f>
        <v/>
      </c>
      <c r="D35" s="11" t="str">
        <f>IF(OR(abs!$E36="", OR(abs!M36="", abs!$N36="")), "", abs!M36)</f>
        <v/>
      </c>
      <c r="E35" s="11" t="str">
        <f>IF(OR(abs!$E36="", OR(abs!N36="", abs!$N36="")), "", abs!N36)</f>
        <v/>
      </c>
      <c r="F35" s="11" t="str">
        <f>IF(OR(abs!$E36="", abs!N36=""), "", abs!N36 - abs!L36 - abs!M36)</f>
        <v/>
      </c>
      <c r="G35" s="4"/>
      <c r="H35" s="4"/>
    </row>
    <row r="36" spans="1:11" x14ac:dyDescent="0.2">
      <c r="A36">
        <v>41</v>
      </c>
      <c r="B36" s="4">
        <f>[1]abs!O37</f>
        <v>1</v>
      </c>
      <c r="C36" s="11">
        <f>IF(OR(abs!$E37="", OR(abs!L37="", abs!$N37="")), "", abs!L37)</f>
        <v>272</v>
      </c>
      <c r="D36" s="11">
        <f>IF(OR(abs!$E37="", OR(abs!M37="", abs!$N37="")), "", abs!M37)</f>
        <v>2166</v>
      </c>
      <c r="E36" s="11">
        <f>IF(OR(abs!$E37="", OR(abs!N37="", abs!$N37="")), "", abs!N37)</f>
        <v>2480</v>
      </c>
      <c r="F36" s="11">
        <f>IF(OR(abs!$E37="", abs!N37=""), "", abs!N37 - abs!L37 - abs!M37)</f>
        <v>42</v>
      </c>
      <c r="G36" s="4"/>
      <c r="H36" s="4"/>
    </row>
    <row r="37" spans="1:11" x14ac:dyDescent="0.2">
      <c r="A37">
        <v>42</v>
      </c>
      <c r="B37" s="4">
        <f>[1]abs!O38</f>
        <v>1</v>
      </c>
      <c r="C37" s="11">
        <f>IF(OR(abs!$E38="", OR(abs!L38="", abs!$N38="")), "", abs!L38)</f>
        <v>287</v>
      </c>
      <c r="D37" s="11">
        <f>IF(OR(abs!$E38="", OR(abs!M38="", abs!$N38="")), "", abs!M38)</f>
        <v>1977</v>
      </c>
      <c r="E37" s="11">
        <f>IF(OR(abs!$E38="", OR(abs!N38="", abs!$N38="")), "", abs!N38)</f>
        <v>2311</v>
      </c>
      <c r="F37" s="11">
        <f>IF(OR(abs!$E38="", abs!N38=""), "", abs!N38 - abs!L38 - abs!M38)</f>
        <v>47</v>
      </c>
      <c r="G37" s="4"/>
      <c r="H37" s="4"/>
    </row>
    <row r="38" spans="1:11" x14ac:dyDescent="0.2">
      <c r="A38">
        <v>43</v>
      </c>
      <c r="B38" s="4">
        <f>[1]abs!O39</f>
        <v>0</v>
      </c>
      <c r="C38" s="11" t="str">
        <f>IF(OR(abs!$E39="", OR(abs!L39="", abs!$N39="")), "", abs!L39)</f>
        <v/>
      </c>
      <c r="D38" s="11" t="str">
        <f>IF(OR(abs!$E39="", OR(abs!M39="", abs!$N39="")), "", abs!M39)</f>
        <v/>
      </c>
      <c r="E38" s="11" t="str">
        <f>IF(OR(abs!$E39="", OR(abs!N39="", abs!$N39="")), "", abs!N39)</f>
        <v/>
      </c>
      <c r="F38" s="11" t="str">
        <f>IF(OR(abs!$E39="", abs!N39=""), "", abs!N39 - abs!L39 - abs!M39)</f>
        <v/>
      </c>
      <c r="G38" s="4"/>
      <c r="H38" s="4"/>
      <c r="I38" s="4"/>
      <c r="J38" s="4"/>
      <c r="K38" s="4"/>
    </row>
    <row r="39" spans="1:11" x14ac:dyDescent="0.2">
      <c r="A39">
        <v>44</v>
      </c>
      <c r="B39" s="4">
        <f>[1]abs!O40</f>
        <v>0</v>
      </c>
      <c r="C39" s="11" t="str">
        <f>IF(OR(abs!$E40="", OR(abs!L40="", abs!$N40="")), "", abs!L40)</f>
        <v/>
      </c>
      <c r="D39" s="11" t="str">
        <f>IF(OR(abs!$E40="", OR(abs!M40="", abs!$N40="")), "", abs!M40)</f>
        <v/>
      </c>
      <c r="E39" s="11" t="str">
        <f>IF(OR(abs!$E40="", OR(abs!N40="", abs!$N40="")), "", abs!N40)</f>
        <v/>
      </c>
      <c r="F39" s="11" t="str">
        <f>IF(OR(abs!$E40="", abs!N40=""), "", abs!N40 - abs!L40 - abs!M40)</f>
        <v/>
      </c>
      <c r="G39" s="4"/>
      <c r="H39" s="4"/>
    </row>
    <row r="40" spans="1:11" x14ac:dyDescent="0.2">
      <c r="A40">
        <v>45</v>
      </c>
      <c r="B40" s="4">
        <f>[1]abs!O41</f>
        <v>0</v>
      </c>
      <c r="C40" s="11" t="str">
        <f>IF(OR(abs!$E41="", OR(abs!L41="", abs!$N41="")), "", abs!L41)</f>
        <v/>
      </c>
      <c r="D40" s="11" t="str">
        <f>IF(OR(abs!$E41="", OR(abs!M41="", abs!$N41="")), "", abs!M41)</f>
        <v/>
      </c>
      <c r="E40" s="11" t="str">
        <f>IF(OR(abs!$E41="", OR(abs!N41="", abs!$N41="")), "", abs!N41)</f>
        <v/>
      </c>
      <c r="F40" s="11" t="str">
        <f>IF(OR(abs!$E41="", abs!N41=""), "", abs!N41 - abs!L41 - abs!M41)</f>
        <v/>
      </c>
      <c r="G40" s="4"/>
      <c r="H40" s="4"/>
    </row>
    <row r="41" spans="1:11" x14ac:dyDescent="0.2">
      <c r="A41">
        <v>46</v>
      </c>
      <c r="B41" s="4">
        <f>[1]abs!O42</f>
        <v>0</v>
      </c>
      <c r="C41" s="11" t="str">
        <f>IF(OR(abs!$E42="", OR(abs!L42="", abs!$N42="")), "", abs!L42)</f>
        <v/>
      </c>
      <c r="D41" s="11" t="str">
        <f>IF(OR(abs!$E42="", OR(abs!M42="", abs!$N42="")), "", abs!M42)</f>
        <v/>
      </c>
      <c r="E41" s="11" t="str">
        <f>IF(OR(abs!$E42="", OR(abs!N42="", abs!$N42="")), "", abs!N42)</f>
        <v/>
      </c>
      <c r="F41" s="11" t="str">
        <f>IF(OR(abs!$E42="", abs!N42=""), "", abs!N42 - abs!L42 - abs!M42)</f>
        <v/>
      </c>
      <c r="G41" s="4"/>
      <c r="H41" s="4"/>
    </row>
    <row r="42" spans="1:11" x14ac:dyDescent="0.2">
      <c r="A42">
        <v>47</v>
      </c>
      <c r="B42" s="4">
        <f>[1]abs!O43</f>
        <v>15</v>
      </c>
      <c r="C42" s="11">
        <f>IF(OR(abs!$E43="", OR(abs!L43="", abs!$N43="")), "", abs!L43)</f>
        <v>570</v>
      </c>
      <c r="D42" s="11">
        <f>IF(OR(abs!$E43="", OR(abs!M43="", abs!$N43="")), "", abs!M43)</f>
        <v>26566</v>
      </c>
      <c r="E42" s="11">
        <f>IF(OR(abs!$E43="", OR(abs!N43="", abs!$N43="")), "", abs!N43)</f>
        <v>27349</v>
      </c>
      <c r="F42" s="11">
        <f>IF(OR(abs!$E43="", abs!N43=""), "", abs!N43 - abs!L43 - abs!M43)</f>
        <v>213</v>
      </c>
      <c r="G42" s="4"/>
      <c r="H42" s="4"/>
      <c r="I42" s="4"/>
      <c r="J42" s="4"/>
      <c r="K42" s="4"/>
    </row>
    <row r="43" spans="1:11" x14ac:dyDescent="0.2">
      <c r="A43">
        <v>48</v>
      </c>
      <c r="B43" s="4">
        <f>[1]abs!O44</f>
        <v>0</v>
      </c>
      <c r="C43" s="11" t="str">
        <f>IF(OR(abs!$E44="", OR(abs!L44="", abs!$N44="")), "", abs!L44)</f>
        <v/>
      </c>
      <c r="D43" s="11" t="str">
        <f>IF(OR(abs!$E44="", OR(abs!M44="", abs!$N44="")), "", abs!M44)</f>
        <v/>
      </c>
      <c r="E43" s="11" t="str">
        <f>IF(OR(abs!$E44="", OR(abs!N44="", abs!$N44="")), "", abs!N44)</f>
        <v/>
      </c>
      <c r="F43" s="11" t="str">
        <f>IF(OR(abs!$E44="", abs!N44=""), "", abs!N44 - abs!L44 - abs!M44)</f>
        <v/>
      </c>
      <c r="G43" s="4"/>
      <c r="H43" s="4"/>
      <c r="I43" s="4"/>
      <c r="J43" s="4"/>
      <c r="K43" s="4"/>
    </row>
    <row r="44" spans="1:11" x14ac:dyDescent="0.2">
      <c r="A44">
        <v>49</v>
      </c>
      <c r="B44" s="4">
        <f>[1]abs!O45</f>
        <v>0</v>
      </c>
      <c r="C44" s="11" t="str">
        <f>IF(OR(abs!$E45="", OR(abs!L45="", abs!$N45="")), "", abs!L45)</f>
        <v/>
      </c>
      <c r="D44" s="11" t="str">
        <f>IF(OR(abs!$E45="", OR(abs!M45="", abs!$N45="")), "", abs!M45)</f>
        <v/>
      </c>
      <c r="E44" s="11" t="str">
        <f>IF(OR(abs!$E45="", OR(abs!N45="", abs!$N45="")), "", abs!N45)</f>
        <v/>
      </c>
      <c r="F44" s="11" t="str">
        <f>IF(OR(abs!$E45="", abs!N45=""), "", abs!N45 - abs!L45 - abs!M45)</f>
        <v/>
      </c>
      <c r="G44" s="4"/>
      <c r="H44" s="4"/>
    </row>
    <row r="45" spans="1:11" x14ac:dyDescent="0.2">
      <c r="A45">
        <v>50</v>
      </c>
      <c r="B45" s="4">
        <f>[1]abs!O46</f>
        <v>0</v>
      </c>
      <c r="C45" s="11" t="str">
        <f>IF(OR(abs!$E46="", OR(abs!L46="", abs!$N46="")), "", abs!L46)</f>
        <v/>
      </c>
      <c r="D45" s="11" t="str">
        <f>IF(OR(abs!$E46="", OR(abs!M46="", abs!$N46="")), "", abs!M46)</f>
        <v/>
      </c>
      <c r="E45" s="11" t="str">
        <f>IF(OR(abs!$E46="", OR(abs!N46="", abs!$N46="")), "", abs!N46)</f>
        <v/>
      </c>
      <c r="F45" s="11" t="str">
        <f>IF(OR(abs!$E46="", abs!N46=""), "", abs!N46 - abs!L46 - abs!M46)</f>
        <v/>
      </c>
      <c r="G45" s="4"/>
      <c r="H45" s="4"/>
    </row>
    <row r="46" spans="1:11" x14ac:dyDescent="0.2">
      <c r="A46">
        <v>51</v>
      </c>
      <c r="B46" s="4">
        <f>[1]abs!O47</f>
        <v>0</v>
      </c>
      <c r="C46" s="11" t="str">
        <f>IF(OR(abs!$E47="", OR(abs!L47="", abs!$N47="")), "", abs!L47)</f>
        <v/>
      </c>
      <c r="D46" s="11" t="str">
        <f>IF(OR(abs!$E47="", OR(abs!M47="", abs!$N47="")), "", abs!M47)</f>
        <v/>
      </c>
      <c r="E46" s="11" t="str">
        <f>IF(OR(abs!$E47="", OR(abs!N47="", abs!$N47="")), "", abs!N47)</f>
        <v/>
      </c>
      <c r="F46" s="11" t="str">
        <f>IF(OR(abs!$E47="", abs!N47=""), "", abs!N47 - abs!L47 - abs!M47)</f>
        <v/>
      </c>
      <c r="G46" s="4"/>
      <c r="H46" s="4"/>
      <c r="I46" s="4"/>
      <c r="J46" s="4"/>
      <c r="K46" s="4"/>
    </row>
    <row r="47" spans="1:11" x14ac:dyDescent="0.2">
      <c r="A47">
        <v>52</v>
      </c>
      <c r="B47" s="4">
        <f>[1]abs!O48</f>
        <v>20</v>
      </c>
      <c r="C47" s="11">
        <f>IF(OR(abs!$E48="", OR(abs!L48="", abs!$N48="")), "", abs!L48)</f>
        <v>1548</v>
      </c>
      <c r="D47" s="11">
        <f>IF(OR(abs!$E48="", OR(abs!M48="", abs!$N48="")), "", abs!M48)</f>
        <v>62849</v>
      </c>
      <c r="E47" s="11">
        <f>IF(OR(abs!$E48="", OR(abs!N48="", abs!$N48="")), "", abs!N48)</f>
        <v>72911</v>
      </c>
      <c r="F47" s="11">
        <f>IF(OR(abs!$E48="", abs!N48=""), "", abs!N48 - abs!L48 - abs!M48)</f>
        <v>8514</v>
      </c>
      <c r="G47" s="4"/>
      <c r="H47" s="4"/>
      <c r="I47" s="4"/>
      <c r="J47" s="4"/>
      <c r="K47" s="4"/>
    </row>
    <row r="48" spans="1:11" x14ac:dyDescent="0.2">
      <c r="A48">
        <v>53</v>
      </c>
      <c r="B48" s="4">
        <f>[1]abs!O49</f>
        <v>1</v>
      </c>
      <c r="C48" s="11">
        <f>IF(OR(abs!$E49="", OR(abs!L49="", abs!$N49="")), "", abs!L49)</f>
        <v>261</v>
      </c>
      <c r="D48" s="11">
        <f>IF(OR(abs!$E49="", OR(abs!M49="", abs!$N49="")), "", abs!M49)</f>
        <v>2007</v>
      </c>
      <c r="E48" s="11">
        <f>IF(OR(abs!$E49="", OR(abs!N49="", abs!$N49="")), "", abs!N49)</f>
        <v>2314</v>
      </c>
      <c r="F48" s="11">
        <f>IF(OR(abs!$E49="", abs!N49=""), "", abs!N49 - abs!L49 - abs!M49)</f>
        <v>46</v>
      </c>
      <c r="G48" s="4"/>
      <c r="H48" s="4"/>
      <c r="I48" s="4"/>
      <c r="J48" s="4"/>
      <c r="K48" s="4"/>
    </row>
    <row r="49" spans="1:11" x14ac:dyDescent="0.2">
      <c r="A49">
        <v>54</v>
      </c>
      <c r="B49" s="4">
        <f>[1]abs!O50</f>
        <v>5</v>
      </c>
      <c r="C49" s="11">
        <f>IF(OR(abs!$E50="", OR(abs!L50="", abs!$N50="")), "", abs!L50)</f>
        <v>537</v>
      </c>
      <c r="D49" s="11">
        <f>IF(OR(abs!$E50="", OR(abs!M50="", abs!$N50="")), "", abs!M50)</f>
        <v>7312</v>
      </c>
      <c r="E49" s="11">
        <f>IF(OR(abs!$E50="", OR(abs!N50="", abs!$N50="")), "", abs!N50)</f>
        <v>15609</v>
      </c>
      <c r="F49" s="11">
        <f>IF(OR(abs!$E50="", abs!N50=""), "", abs!N50 - abs!L50 - abs!M50)</f>
        <v>7760</v>
      </c>
      <c r="G49" s="4"/>
      <c r="H49" s="4"/>
      <c r="I49" s="4"/>
      <c r="J49" s="4"/>
      <c r="K49" s="4"/>
    </row>
    <row r="50" spans="1:11" x14ac:dyDescent="0.2">
      <c r="A50">
        <v>55</v>
      </c>
      <c r="B50" s="4">
        <f>[1]abs!O51</f>
        <v>1</v>
      </c>
      <c r="C50" s="11">
        <f>IF(OR(abs!$E51="", OR(abs!L51="", abs!$N51="")), "", abs!L51)</f>
        <v>263</v>
      </c>
      <c r="D50" s="11">
        <f>IF(OR(abs!$E51="", OR(abs!M51="", abs!$N51="")), "", abs!M51)</f>
        <v>1999</v>
      </c>
      <c r="E50" s="11">
        <f>IF(OR(abs!$E51="", OR(abs!N51="", abs!$N51="")), "", abs!N51)</f>
        <v>2305</v>
      </c>
      <c r="F50" s="11">
        <f>IF(OR(abs!$E51="", abs!N51=""), "", abs!N51 - abs!L51 - abs!M51)</f>
        <v>43</v>
      </c>
      <c r="G50" s="4"/>
      <c r="H50" s="4"/>
      <c r="I50" s="4"/>
      <c r="J50" s="4"/>
      <c r="K50" s="4"/>
    </row>
    <row r="51" spans="1:11" x14ac:dyDescent="0.2">
      <c r="A51">
        <v>56</v>
      </c>
      <c r="B51" s="4">
        <f>[1]abs!O52</f>
        <v>21</v>
      </c>
      <c r="C51" s="11">
        <f>IF(OR(abs!$E52="", OR(abs!L52="", abs!$N52="")), "", abs!L52)</f>
        <v>637</v>
      </c>
      <c r="D51" s="11">
        <f>IF(OR(abs!$E52="", OR(abs!M52="", abs!$N52="")), "", abs!M52)</f>
        <v>35036</v>
      </c>
      <c r="E51" s="11">
        <f>IF(OR(abs!$E52="", OR(abs!N52="", abs!$N52="")), "", abs!N52)</f>
        <v>36042</v>
      </c>
      <c r="F51" s="11">
        <f>IF(OR(abs!$E52="", abs!N52=""), "", abs!N52 - abs!L52 - abs!M52)</f>
        <v>369</v>
      </c>
      <c r="G51" s="4"/>
      <c r="H51" s="4"/>
      <c r="I51" s="4"/>
      <c r="J51" s="4"/>
      <c r="K51" s="4"/>
    </row>
    <row r="52" spans="1:11" x14ac:dyDescent="0.2">
      <c r="A52">
        <v>57</v>
      </c>
      <c r="B52" s="4">
        <f>[1]abs!O53</f>
        <v>12</v>
      </c>
      <c r="C52" s="11" t="str">
        <f>IF(OR(abs!$E53="", OR(abs!L53="", abs!$N53="")), "", abs!L53)</f>
        <v/>
      </c>
      <c r="D52" s="11" t="str">
        <f>IF(OR(abs!$E53="", OR(abs!M53="", abs!$N53="")), "", abs!M53)</f>
        <v/>
      </c>
      <c r="E52" s="11" t="str">
        <f>IF(OR(abs!$E53="", OR(abs!N53="", abs!$N53="")), "", abs!N53)</f>
        <v/>
      </c>
      <c r="F52" s="11" t="str">
        <f>IF(OR(abs!$E53="", abs!N53=""), "", abs!N53 - abs!L53 - abs!M53)</f>
        <v/>
      </c>
      <c r="G52" s="4"/>
      <c r="H52" s="4"/>
      <c r="I52" s="4"/>
      <c r="J52" s="4"/>
      <c r="K52" s="4"/>
    </row>
    <row r="53" spans="1:11" x14ac:dyDescent="0.2">
      <c r="A53">
        <v>58</v>
      </c>
      <c r="B53" s="4">
        <f>[1]abs!O54</f>
        <v>0</v>
      </c>
      <c r="C53" s="11" t="str">
        <f>IF(OR(abs!$E54="", OR(abs!L54="", abs!$N54="")), "", abs!L54)</f>
        <v/>
      </c>
      <c r="D53" s="11" t="str">
        <f>IF(OR(abs!$E54="", OR(abs!M54="", abs!$N54="")), "", abs!M54)</f>
        <v/>
      </c>
      <c r="E53" s="11" t="str">
        <f>IF(OR(abs!$E54="", OR(abs!N54="", abs!$N54="")), "", abs!N54)</f>
        <v/>
      </c>
      <c r="F53" s="11" t="str">
        <f>IF(OR(abs!$E54="", abs!N54=""), "", abs!N54 - abs!L54 - abs!M54)</f>
        <v/>
      </c>
      <c r="G53" s="4"/>
      <c r="H53" s="4"/>
      <c r="I53" s="4"/>
      <c r="J53" s="4"/>
      <c r="K53" s="4"/>
    </row>
    <row r="54" spans="1:11" x14ac:dyDescent="0.2">
      <c r="A54">
        <v>59</v>
      </c>
      <c r="B54" s="4">
        <f>[1]abs!O55</f>
        <v>7</v>
      </c>
      <c r="C54" s="11">
        <f>IF(OR(abs!$E55="", OR(abs!L55="", abs!$N55="")), "", abs!L55)</f>
        <v>2086</v>
      </c>
      <c r="D54" s="11">
        <f>IF(OR(abs!$E55="", OR(abs!M55="", abs!$N55="")), "", abs!M55)</f>
        <v>30317</v>
      </c>
      <c r="E54" s="11">
        <f>IF(OR(abs!$E55="", OR(abs!N55="", abs!$N55="")), "", abs!N55)</f>
        <v>32964</v>
      </c>
      <c r="F54" s="11">
        <f>IF(OR(abs!$E55="", abs!N55=""), "", abs!N55 - abs!L55 - abs!M55)</f>
        <v>561</v>
      </c>
      <c r="G54" s="4"/>
      <c r="H54" s="4"/>
      <c r="I54" s="4"/>
      <c r="J54" s="4"/>
      <c r="K54" s="4"/>
    </row>
    <row r="55" spans="1:11" x14ac:dyDescent="0.2">
      <c r="A55">
        <v>60</v>
      </c>
      <c r="B55" s="4">
        <f>[1]abs!O56</f>
        <v>15</v>
      </c>
      <c r="C55" s="11">
        <f>IF(OR(abs!$E56="", OR(abs!L56="", abs!$N56="")), "", abs!L56)</f>
        <v>1353</v>
      </c>
      <c r="D55" s="11">
        <f>IF(OR(abs!$E56="", OR(abs!M56="", abs!$N56="")), "", abs!M56)</f>
        <v>41325</v>
      </c>
      <c r="E55" s="11">
        <f>IF(OR(abs!$E56="", OR(abs!N56="", abs!$N56="")), "", abs!N56)</f>
        <v>42971</v>
      </c>
      <c r="F55" s="11">
        <f>IF(OR(abs!$E56="", abs!N56=""), "", abs!N56 - abs!L56 - abs!M56)</f>
        <v>293</v>
      </c>
      <c r="G55" s="4"/>
      <c r="H55" s="4"/>
      <c r="I55" s="4"/>
      <c r="J55" s="4"/>
      <c r="K55" s="4"/>
    </row>
    <row r="56" spans="1:11" x14ac:dyDescent="0.2">
      <c r="A56">
        <v>61</v>
      </c>
      <c r="B56" s="4">
        <f>[1]abs!O57</f>
        <v>48</v>
      </c>
      <c r="C56" s="11">
        <f>IF(OR(abs!$E57="", OR(abs!L57="", abs!$N57="")), "", abs!L57)</f>
        <v>756</v>
      </c>
      <c r="D56" s="11">
        <f>IF(OR(abs!$E57="", OR(abs!M57="", abs!$N57="")), "", abs!M57)</f>
        <v>92124</v>
      </c>
      <c r="E56" s="11">
        <f>IF(OR(abs!$E57="", OR(abs!N57="", abs!$N57="")), "", abs!N57)</f>
        <v>93556</v>
      </c>
      <c r="F56" s="11">
        <f>IF(OR(abs!$E57="", abs!N57=""), "", abs!N57 - abs!L57 - abs!M57)</f>
        <v>676</v>
      </c>
      <c r="G56" s="4"/>
      <c r="H56" s="4"/>
      <c r="I56" s="4"/>
      <c r="J56" s="4"/>
      <c r="K56" s="4"/>
    </row>
    <row r="57" spans="1:11" x14ac:dyDescent="0.2">
      <c r="A57">
        <v>62</v>
      </c>
      <c r="B57" s="4">
        <f>[1]abs!O58</f>
        <v>45</v>
      </c>
      <c r="C57" s="11" t="str">
        <f>IF(OR(abs!$E58="", OR(abs!L58="", abs!$N58="")), "", abs!L58)</f>
        <v/>
      </c>
      <c r="D57" s="11" t="str">
        <f>IF(OR(abs!$E58="", OR(abs!M58="", abs!$N58="")), "", abs!M58)</f>
        <v/>
      </c>
      <c r="E57" s="11" t="str">
        <f>IF(OR(abs!$E58="", OR(abs!N58="", abs!$N58="")), "", abs!N58)</f>
        <v/>
      </c>
      <c r="F57" s="11" t="str">
        <f>IF(OR(abs!$E58="", abs!N58=""), "", abs!N58 - abs!L58 - abs!M58)</f>
        <v/>
      </c>
      <c r="G57" s="4"/>
      <c r="H57" s="4"/>
      <c r="I57" s="4"/>
      <c r="J57" s="4"/>
      <c r="K57" s="4"/>
    </row>
    <row r="58" spans="1:11" x14ac:dyDescent="0.2">
      <c r="A58">
        <v>63</v>
      </c>
      <c r="B58" s="4">
        <f>[1]abs!O59</f>
        <v>21</v>
      </c>
      <c r="C58" s="11" t="str">
        <f>IF(OR(abs!$E59="", OR(abs!L59="", abs!$N59="")), "", abs!L59)</f>
        <v/>
      </c>
      <c r="D58" s="11" t="str">
        <f>IF(OR(abs!$E59="", OR(abs!M59="", abs!$N59="")), "", abs!M59)</f>
        <v/>
      </c>
      <c r="E58" s="11" t="str">
        <f>IF(OR(abs!$E59="", OR(abs!N59="", abs!$N59="")), "", abs!N59)</f>
        <v/>
      </c>
      <c r="F58" s="11" t="str">
        <f>IF(OR(abs!$E59="", abs!N59=""), "", abs!N59 - abs!L59 - abs!M59)</f>
        <v/>
      </c>
      <c r="G58" s="4"/>
      <c r="H58" s="4"/>
      <c r="I58" s="4"/>
      <c r="J58" s="4"/>
      <c r="K58" s="4"/>
    </row>
    <row r="59" spans="1:11" x14ac:dyDescent="0.2">
      <c r="A59">
        <v>64</v>
      </c>
      <c r="B59" s="4">
        <f>[1]abs!O60</f>
        <v>0</v>
      </c>
      <c r="C59" s="11" t="str">
        <f>IF(OR(abs!$E60="", OR(abs!L60="", abs!$N60="")), "", abs!L60)</f>
        <v/>
      </c>
      <c r="D59" s="11" t="str">
        <f>IF(OR(abs!$E60="", OR(abs!M60="", abs!$N60="")), "", abs!M60)</f>
        <v/>
      </c>
      <c r="E59" s="11" t="str">
        <f>IF(OR(abs!$E60="", OR(abs!N60="", abs!$N60="")), "", abs!N60)</f>
        <v/>
      </c>
      <c r="F59" s="11" t="str">
        <f>IF(OR(abs!$E60="", abs!N60=""), "", abs!N60 - abs!L60 - abs!M60)</f>
        <v/>
      </c>
      <c r="G59" s="4"/>
      <c r="H59" s="4"/>
      <c r="I59" s="4"/>
      <c r="J59" s="4"/>
      <c r="K59" s="4"/>
    </row>
    <row r="60" spans="1:11" x14ac:dyDescent="0.2">
      <c r="A60">
        <v>65</v>
      </c>
      <c r="B60" s="4">
        <f>[1]abs!O61</f>
        <v>8</v>
      </c>
      <c r="C60" s="11" t="str">
        <f>IF(OR(abs!$E61="", OR(abs!L61="", abs!$N61="")), "", abs!L61)</f>
        <v/>
      </c>
      <c r="D60" s="11" t="str">
        <f>IF(OR(abs!$E61="", OR(abs!M61="", abs!$N61="")), "", abs!M61)</f>
        <v/>
      </c>
      <c r="E60" s="11" t="str">
        <f>IF(OR(abs!$E61="", OR(abs!N61="", abs!$N61="")), "", abs!N61)</f>
        <v/>
      </c>
      <c r="F60" s="11" t="str">
        <f>IF(OR(abs!$E61="", abs!N61=""), "", abs!N61 - abs!L61 - abs!M61)</f>
        <v/>
      </c>
      <c r="G60" s="4"/>
      <c r="H60" s="4"/>
      <c r="I60" s="4"/>
      <c r="J60" s="4"/>
      <c r="K60" s="4"/>
    </row>
    <row r="61" spans="1:11" x14ac:dyDescent="0.2">
      <c r="A61">
        <v>66</v>
      </c>
      <c r="B61" s="4">
        <f>[1]abs!O62</f>
        <v>0</v>
      </c>
      <c r="C61" s="11" t="str">
        <f>IF(OR(abs!$E62="", OR(abs!L62="", abs!$N62="")), "", abs!L62)</f>
        <v/>
      </c>
      <c r="D61" s="11" t="str">
        <f>IF(OR(abs!$E62="", OR(abs!M62="", abs!$N62="")), "", abs!M62)</f>
        <v/>
      </c>
      <c r="E61" s="11" t="str">
        <f>IF(OR(abs!$E62="", OR(abs!N62="", abs!$N62="")), "", abs!N62)</f>
        <v/>
      </c>
      <c r="F61" s="11" t="str">
        <f>IF(OR(abs!$E62="", abs!N62=""), "", abs!N62 - abs!L62 - abs!M62)</f>
        <v/>
      </c>
      <c r="G61" s="4"/>
      <c r="H61" s="4"/>
      <c r="I61" s="4"/>
      <c r="J61" s="4"/>
      <c r="K61" s="4"/>
    </row>
    <row r="62" spans="1:11" x14ac:dyDescent="0.2">
      <c r="A62">
        <v>67</v>
      </c>
      <c r="B62" s="4">
        <f>[1]abs!O63</f>
        <v>0</v>
      </c>
      <c r="C62" s="11" t="str">
        <f>IF(OR(abs!$E63="", OR(abs!L63="", abs!$N63="")), "", abs!L63)</f>
        <v/>
      </c>
      <c r="D62" s="11" t="str">
        <f>IF(OR(abs!$E63="", OR(abs!M63="", abs!$N63="")), "", abs!M63)</f>
        <v/>
      </c>
      <c r="E62" s="11" t="str">
        <f>IF(OR(abs!$E63="", OR(abs!N63="", abs!$N63="")), "", abs!N63)</f>
        <v/>
      </c>
      <c r="F62" s="11" t="str">
        <f>IF(OR(abs!$E63="", abs!N63=""), "", abs!N63 - abs!L63 - abs!M63)</f>
        <v/>
      </c>
      <c r="G62" s="4"/>
      <c r="H62" s="4"/>
      <c r="I62" s="4"/>
      <c r="J62" s="4"/>
      <c r="K62" s="4"/>
    </row>
    <row r="63" spans="1:11" x14ac:dyDescent="0.2">
      <c r="A63">
        <v>68</v>
      </c>
      <c r="B63" s="4">
        <f>[1]abs!O64</f>
        <v>10</v>
      </c>
      <c r="C63" s="11">
        <f>IF(OR(abs!$E64="", OR(abs!L64="", abs!$N64="")), "", abs!L64)</f>
        <v>12877</v>
      </c>
      <c r="D63" s="11">
        <f>IF(OR(abs!$E64="", OR(abs!M64="", abs!$N64="")), "", abs!M64)</f>
        <v>135746</v>
      </c>
      <c r="E63" s="11">
        <f>IF(OR(abs!$E64="", OR(abs!N64="", abs!$N64="")), "", abs!N64)</f>
        <v>156880</v>
      </c>
      <c r="F63" s="11">
        <f>IF(OR(abs!$E64="", abs!N64=""), "", abs!N64 - abs!L64 - abs!M64)</f>
        <v>8257</v>
      </c>
      <c r="G63" s="4"/>
      <c r="H63" s="4"/>
      <c r="I63" s="4"/>
      <c r="J63" s="4"/>
      <c r="K63" s="4"/>
    </row>
    <row r="64" spans="1:11" x14ac:dyDescent="0.2">
      <c r="A64">
        <v>69</v>
      </c>
      <c r="B64" s="4">
        <f>[1]abs!O65</f>
        <v>0</v>
      </c>
      <c r="C64" s="11" t="str">
        <f>IF(OR(abs!$E65="", OR(abs!L65="", abs!$N65="")), "", abs!L65)</f>
        <v/>
      </c>
      <c r="D64" s="11" t="str">
        <f>IF(OR(abs!$E65="", OR(abs!M65="", abs!$N65="")), "", abs!M65)</f>
        <v/>
      </c>
      <c r="E64" s="11" t="str">
        <f>IF(OR(abs!$E65="", OR(abs!N65="", abs!$N65="")), "", abs!N65)</f>
        <v/>
      </c>
      <c r="F64" s="11" t="str">
        <f>IF(OR(abs!$E65="", abs!N65=""), "", abs!N65 - abs!L65 - abs!M65)</f>
        <v/>
      </c>
      <c r="G64" s="4"/>
      <c r="H64" s="4"/>
      <c r="I64" s="4"/>
      <c r="J64" s="4"/>
      <c r="K64" s="4"/>
    </row>
    <row r="65" spans="1:11" x14ac:dyDescent="0.2">
      <c r="A65">
        <v>71</v>
      </c>
      <c r="B65" s="4">
        <f>[1]abs!O66</f>
        <v>1</v>
      </c>
      <c r="C65" s="11">
        <f>IF(OR(abs!$E66="", OR(abs!L66="", abs!$N66="")), "", abs!L66)</f>
        <v>270</v>
      </c>
      <c r="D65" s="11">
        <f>IF(OR(abs!$E66="", OR(abs!M66="", abs!$N66="")), "", abs!M66)</f>
        <v>1844</v>
      </c>
      <c r="E65" s="11">
        <f>IF(OR(abs!$E66="", OR(abs!N66="", abs!$N66="")), "", abs!N66)</f>
        <v>2155</v>
      </c>
      <c r="F65" s="11">
        <f>IF(OR(abs!$E66="", abs!N66=""), "", abs!N66 - abs!L66 - abs!M66)</f>
        <v>41</v>
      </c>
      <c r="G65" s="4"/>
      <c r="H65" s="4"/>
      <c r="I65" s="4"/>
      <c r="J65" s="4"/>
      <c r="K65" s="4"/>
    </row>
    <row r="66" spans="1:11" x14ac:dyDescent="0.2">
      <c r="A66">
        <v>72</v>
      </c>
      <c r="B66" s="4">
        <f>[1]abs!O67</f>
        <v>1</v>
      </c>
      <c r="C66" s="11">
        <f>IF(OR(abs!$E67="", OR(abs!L67="", abs!$N67="")), "", abs!L67)</f>
        <v>258</v>
      </c>
      <c r="D66" s="11">
        <f>IF(OR(abs!$E67="", OR(abs!M67="", abs!$N67="")), "", abs!M67)</f>
        <v>1832</v>
      </c>
      <c r="E66" s="11">
        <f>IF(OR(abs!$E67="", OR(abs!N67="", abs!$N67="")), "", abs!N67)</f>
        <v>2134</v>
      </c>
      <c r="F66" s="11">
        <f>IF(OR(abs!$E67="", abs!N67=""), "", abs!N67 - abs!L67 - abs!M67)</f>
        <v>44</v>
      </c>
      <c r="G66" s="4"/>
      <c r="H66" s="4"/>
      <c r="I66" s="4"/>
      <c r="J66" s="4"/>
      <c r="K66" s="4"/>
    </row>
    <row r="67" spans="1:11" x14ac:dyDescent="0.2">
      <c r="A67">
        <v>73</v>
      </c>
      <c r="B67" s="4">
        <f>[1]abs!O68</f>
        <v>8</v>
      </c>
      <c r="C67" s="11">
        <f>IF(OR(abs!$E68="", OR(abs!L68="", abs!$N68="")), "", abs!L68)</f>
        <v>556</v>
      </c>
      <c r="D67" s="11">
        <f>IF(OR(abs!$E68="", OR(abs!M68="", abs!$N68="")), "", abs!M68)</f>
        <v>12440</v>
      </c>
      <c r="E67" s="11">
        <f>IF(OR(abs!$E68="", OR(abs!N68="", abs!$N68="")), "", abs!N68)</f>
        <v>13174</v>
      </c>
      <c r="F67" s="11">
        <f>IF(OR(abs!$E68="", abs!N68=""), "", abs!N68 - abs!L68 - abs!M68)</f>
        <v>178</v>
      </c>
      <c r="G67" s="4"/>
      <c r="H67" s="4"/>
      <c r="I67" s="4"/>
      <c r="J67" s="4"/>
      <c r="K67" s="4"/>
    </row>
    <row r="68" spans="1:11" x14ac:dyDescent="0.2">
      <c r="A68">
        <v>74</v>
      </c>
      <c r="B68" s="4">
        <f>[1]abs!O69</f>
        <v>0</v>
      </c>
      <c r="C68" s="11" t="str">
        <f>IF(OR(abs!$E69="", OR(abs!L69="", abs!$N69="")), "", abs!L69)</f>
        <v/>
      </c>
      <c r="D68" s="11" t="str">
        <f>IF(OR(abs!$E69="", OR(abs!M69="", abs!$N69="")), "", abs!M69)</f>
        <v/>
      </c>
      <c r="E68" s="11" t="str">
        <f>IF(OR(abs!$E69="", OR(abs!N69="", abs!$N69="")), "", abs!N69)</f>
        <v/>
      </c>
      <c r="F68" s="11" t="str">
        <f>IF(OR(abs!$E69="", abs!N69=""), "", abs!N69 - abs!L69 - abs!M69)</f>
        <v/>
      </c>
      <c r="G68" s="4"/>
      <c r="H68" s="4"/>
      <c r="I68" s="4"/>
      <c r="J68" s="4"/>
      <c r="K68" s="4"/>
    </row>
    <row r="69" spans="1:11" x14ac:dyDescent="0.2">
      <c r="A69">
        <v>75</v>
      </c>
      <c r="B69" s="4">
        <f>[1]abs!O70</f>
        <v>31</v>
      </c>
      <c r="C69" s="11" t="str">
        <f>IF(OR(abs!$E70="", OR(abs!L70="", abs!$N70="")), "", abs!L70)</f>
        <v/>
      </c>
      <c r="D69" s="11" t="str">
        <f>IF(OR(abs!$E70="", OR(abs!M70="", abs!$N70="")), "", abs!M70)</f>
        <v/>
      </c>
      <c r="E69" s="11" t="str">
        <f>IF(OR(abs!$E70="", OR(abs!N70="", abs!$N70="")), "", abs!N70)</f>
        <v/>
      </c>
      <c r="F69" s="11" t="str">
        <f>IF(OR(abs!$E70="", abs!N70=""), "", abs!N70 - abs!L70 - abs!M70)</f>
        <v/>
      </c>
      <c r="G69" s="4"/>
      <c r="H69" s="4"/>
      <c r="I69" s="4"/>
      <c r="J69" s="4"/>
      <c r="K69" s="4"/>
    </row>
    <row r="70" spans="1:11" x14ac:dyDescent="0.2">
      <c r="A70">
        <v>77</v>
      </c>
      <c r="B70" s="4">
        <f>[1]abs!O71</f>
        <v>22</v>
      </c>
      <c r="C70" s="11">
        <f>IF(OR(abs!$E71="", OR(abs!L71="", abs!$N71="")), "", abs!L71)</f>
        <v>635</v>
      </c>
      <c r="D70" s="11">
        <f>IF(OR(abs!$E71="", OR(abs!M71="", abs!$N71="")), "", abs!M71)</f>
        <v>37528</v>
      </c>
      <c r="E70" s="11">
        <f>IF(OR(abs!$E71="", OR(abs!N71="", abs!$N71="")), "", abs!N71)</f>
        <v>38367</v>
      </c>
      <c r="F70" s="11">
        <f>IF(OR(abs!$E71="", abs!N71=""), "", abs!N71 - abs!L71 - abs!M71)</f>
        <v>204</v>
      </c>
      <c r="G70" s="4"/>
      <c r="H70" s="4"/>
      <c r="I70" s="4"/>
      <c r="J70" s="4"/>
      <c r="K70" s="4"/>
    </row>
    <row r="71" spans="1:11" x14ac:dyDescent="0.2">
      <c r="A71">
        <v>79</v>
      </c>
      <c r="B71" s="4">
        <f>[1]abs!O72</f>
        <v>29</v>
      </c>
      <c r="C71" s="11" t="str">
        <f>IF(OR(abs!$E72="", OR(abs!L72="", abs!$N72="")), "", abs!L72)</f>
        <v/>
      </c>
      <c r="D71" s="11" t="str">
        <f>IF(OR(abs!$E72="", OR(abs!M72="", abs!$N72="")), "", abs!M72)</f>
        <v/>
      </c>
      <c r="E71" s="11" t="str">
        <f>IF(OR(abs!$E72="", OR(abs!N72="", abs!$N72="")), "", abs!N72)</f>
        <v/>
      </c>
      <c r="F71" s="11" t="str">
        <f>IF(OR(abs!$E72="", abs!N72=""), "", abs!N72 - abs!L72 - abs!M72)</f>
        <v/>
      </c>
      <c r="G71" s="4"/>
      <c r="H71" s="4"/>
      <c r="I71" s="4"/>
      <c r="J71" s="4"/>
      <c r="K71" s="4"/>
    </row>
    <row r="72" spans="1:11" x14ac:dyDescent="0.2">
      <c r="A72">
        <v>80</v>
      </c>
      <c r="B72" s="4">
        <f>[1]abs!O73</f>
        <v>15</v>
      </c>
      <c r="C72" s="11">
        <f>IF(OR(abs!$E73="", OR(abs!L73="", abs!$N73="")), "", abs!L73)</f>
        <v>559</v>
      </c>
      <c r="D72" s="11">
        <f>IF(OR(abs!$E73="", OR(abs!M73="", abs!$N73="")), "", abs!M73)</f>
        <v>22268</v>
      </c>
      <c r="E72" s="11">
        <f>IF(OR(abs!$E73="", OR(abs!N73="", abs!$N73="")), "", abs!N73)</f>
        <v>22987</v>
      </c>
      <c r="F72" s="11">
        <f>IF(OR(abs!$E73="", abs!N73=""), "", abs!N73 - abs!L73 - abs!M73)</f>
        <v>160</v>
      </c>
      <c r="G72" s="4"/>
      <c r="H72" s="4"/>
      <c r="I72" s="4"/>
      <c r="J72" s="4"/>
      <c r="K72" s="4"/>
    </row>
    <row r="73" spans="1:11" x14ac:dyDescent="0.2">
      <c r="A73">
        <v>81</v>
      </c>
      <c r="B73" s="4">
        <f>[1]abs!O74</f>
        <v>0</v>
      </c>
      <c r="C73" s="11" t="str">
        <f>IF(OR(abs!$E74="", OR(abs!L74="", abs!$N74="")), "", abs!L74)</f>
        <v/>
      </c>
      <c r="D73" s="11" t="str">
        <f>IF(OR(abs!$E74="", OR(abs!M74="", abs!$N74="")), "", abs!M74)</f>
        <v/>
      </c>
      <c r="E73" s="11" t="str">
        <f>IF(OR(abs!$E74="", OR(abs!N74="", abs!$N74="")), "", abs!N74)</f>
        <v/>
      </c>
      <c r="F73" s="11" t="str">
        <f>IF(OR(abs!$E74="", abs!N74=""), "", abs!N74 - abs!L74 - abs!M74)</f>
        <v/>
      </c>
      <c r="G73" s="4"/>
      <c r="H73" s="4"/>
      <c r="I73" s="4"/>
      <c r="J73" s="4"/>
      <c r="K73" s="4"/>
    </row>
    <row r="74" spans="1:11" x14ac:dyDescent="0.2">
      <c r="A74">
        <v>82</v>
      </c>
      <c r="B74" s="4">
        <f>[1]abs!O75</f>
        <v>17</v>
      </c>
      <c r="C74" s="11">
        <f>IF(OR(abs!$E75="", OR(abs!L75="", abs!$N75="")), "", abs!L75)</f>
        <v>541</v>
      </c>
      <c r="D74" s="11">
        <f>IF(OR(abs!$E75="", OR(abs!M75="", abs!$N75="")), "", abs!M75)</f>
        <v>26909</v>
      </c>
      <c r="E74" s="11">
        <f>IF(OR(abs!$E75="", OR(abs!N75="", abs!$N75="")), "", abs!N75)</f>
        <v>27757</v>
      </c>
      <c r="F74" s="11">
        <f>IF(OR(abs!$E75="", abs!N75=""), "", abs!N75 - abs!L75 - abs!M75)</f>
        <v>307</v>
      </c>
      <c r="G74" s="4"/>
      <c r="H74" s="4"/>
      <c r="I74" s="4"/>
      <c r="J74" s="4"/>
      <c r="K74" s="4"/>
    </row>
    <row r="75" spans="1:11" x14ac:dyDescent="0.2">
      <c r="A75">
        <v>83</v>
      </c>
      <c r="B75" s="4">
        <f>[1]abs!O76</f>
        <v>17</v>
      </c>
      <c r="C75" s="11">
        <f>IF(OR(abs!$E76="", OR(abs!L76="", abs!$N76="")), "", abs!L76)</f>
        <v>561</v>
      </c>
      <c r="D75" s="11">
        <f>IF(OR(abs!$E76="", OR(abs!M76="", abs!$N76="")), "", abs!M76)</f>
        <v>27649</v>
      </c>
      <c r="E75" s="11">
        <f>IF(OR(abs!$E76="", OR(abs!N76="", abs!$N76="")), "", abs!N76)</f>
        <v>28540</v>
      </c>
      <c r="F75" s="11">
        <f>IF(OR(abs!$E76="", abs!N76=""), "", abs!N76 - abs!L76 - abs!M76)</f>
        <v>330</v>
      </c>
      <c r="G75" s="4"/>
      <c r="H75" s="4"/>
      <c r="I75" s="4"/>
      <c r="J75" s="4"/>
      <c r="K75" s="4"/>
    </row>
    <row r="76" spans="1:11" x14ac:dyDescent="0.2">
      <c r="A76">
        <v>85</v>
      </c>
      <c r="B76" s="4">
        <f>[1]abs!O77</f>
        <v>0</v>
      </c>
      <c r="C76" s="11" t="str">
        <f>IF(OR(abs!$E77="", OR(abs!L77="", abs!$N77="")), "", abs!L77)</f>
        <v/>
      </c>
      <c r="D76" s="11" t="str">
        <f>IF(OR(abs!$E77="", OR(abs!M77="", abs!$N77="")), "", abs!M77)</f>
        <v/>
      </c>
      <c r="E76" s="11" t="str">
        <f>IF(OR(abs!$E77="", OR(abs!N77="", abs!$N77="")), "", abs!N77)</f>
        <v/>
      </c>
      <c r="F76" s="11" t="str">
        <f>IF(OR(abs!$E77="", abs!N77=""), "", abs!N77 - abs!L77 - abs!M77)</f>
        <v/>
      </c>
      <c r="G76" s="4"/>
      <c r="H76" s="4"/>
      <c r="I76" s="4"/>
      <c r="J76" s="4"/>
      <c r="K76" s="4"/>
    </row>
    <row r="77" spans="1:11" x14ac:dyDescent="0.2">
      <c r="A77">
        <v>86</v>
      </c>
      <c r="B77" s="4">
        <f>[1]abs!O78</f>
        <v>1</v>
      </c>
      <c r="C77" s="11">
        <f>IF(OR(abs!$E78="", OR(abs!L78="", abs!$N78="")), "", abs!L78)</f>
        <v>258</v>
      </c>
      <c r="D77" s="11">
        <f>IF(OR(abs!$E78="", OR(abs!M78="", abs!$N78="")), "", abs!M78)</f>
        <v>1849</v>
      </c>
      <c r="E77" s="11">
        <f>IF(OR(abs!$E78="", OR(abs!N78="", abs!$N78="")), "", abs!N78)</f>
        <v>2155</v>
      </c>
      <c r="F77" s="11">
        <f>IF(OR(abs!$E78="", abs!N78=""), "", abs!N78 - abs!L78 - abs!M78)</f>
        <v>48</v>
      </c>
      <c r="G77" s="4"/>
      <c r="H77" s="4"/>
      <c r="I77" s="4"/>
      <c r="J77" s="4"/>
      <c r="K77" s="4"/>
    </row>
    <row r="78" spans="1:11" x14ac:dyDescent="0.2">
      <c r="A78">
        <v>87</v>
      </c>
      <c r="B78" s="4">
        <f>[1]abs!O79</f>
        <v>35</v>
      </c>
      <c r="C78" s="11" t="str">
        <f>IF(OR(abs!$E79="", OR(abs!L79="", abs!$N79="")), "", abs!L79)</f>
        <v/>
      </c>
      <c r="D78" s="11" t="str">
        <f>IF(OR(abs!$E79="", OR(abs!M79="", abs!$N79="")), "", abs!M79)</f>
        <v/>
      </c>
      <c r="E78" s="11" t="str">
        <f>IF(OR(abs!$E79="", OR(abs!N79="", abs!$N79="")), "", abs!N79)</f>
        <v/>
      </c>
      <c r="F78" s="11" t="str">
        <f>IF(OR(abs!$E79="", abs!N79=""), "", abs!N79 - abs!L79 - abs!M79)</f>
        <v/>
      </c>
      <c r="G78" s="4"/>
      <c r="H78" s="4"/>
      <c r="I78" s="4"/>
      <c r="J78" s="4"/>
      <c r="K78" s="4"/>
    </row>
    <row r="79" spans="1:11" x14ac:dyDescent="0.2">
      <c r="A79">
        <v>88</v>
      </c>
      <c r="B79" s="4">
        <f>[1]abs!O80</f>
        <v>0</v>
      </c>
      <c r="C79" s="11" t="str">
        <f>IF(OR(abs!$E80="", OR(abs!L80="", abs!$N80="")), "", abs!L80)</f>
        <v/>
      </c>
      <c r="D79" s="11" t="str">
        <f>IF(OR(abs!$E80="", OR(abs!M80="", abs!$N80="")), "", abs!M80)</f>
        <v/>
      </c>
      <c r="E79" s="11" t="str">
        <f>IF(OR(abs!$E80="", OR(abs!N80="", abs!$N80="")), "", abs!N80)</f>
        <v/>
      </c>
      <c r="F79" s="11" t="str">
        <f>IF(OR(abs!$E80="", abs!N80=""), "", abs!N80 - abs!L80 - abs!M80)</f>
        <v/>
      </c>
      <c r="G79" s="4"/>
      <c r="H79" s="4"/>
      <c r="I79" s="4"/>
      <c r="J79" s="4"/>
      <c r="K79" s="4"/>
    </row>
    <row r="80" spans="1:11" x14ac:dyDescent="0.2">
      <c r="A80">
        <v>89</v>
      </c>
      <c r="B80" s="4">
        <f>[1]abs!O81</f>
        <v>51</v>
      </c>
      <c r="C80" s="11">
        <f>IF(OR(abs!$E81="", OR(abs!L81="", abs!$N81="")), "", abs!L81)</f>
        <v>728</v>
      </c>
      <c r="D80" s="11">
        <f>IF(OR(abs!$E81="", OR(abs!M81="", abs!$N81="")), "", abs!M81)</f>
        <v>105288</v>
      </c>
      <c r="E80" s="11">
        <f>IF(OR(abs!$E81="", OR(abs!N81="", abs!$N81="")), "", abs!N81)</f>
        <v>106838</v>
      </c>
      <c r="F80" s="11">
        <f>IF(OR(abs!$E81="", abs!N81=""), "", abs!N81 - abs!L81 - abs!M81)</f>
        <v>822</v>
      </c>
      <c r="G80" s="4"/>
      <c r="H80" s="4"/>
      <c r="I80" s="4"/>
      <c r="J80" s="4"/>
      <c r="K80" s="4"/>
    </row>
    <row r="81" spans="1:11" x14ac:dyDescent="0.2">
      <c r="A81">
        <v>90</v>
      </c>
      <c r="B81" s="4">
        <f>[1]abs!O82</f>
        <v>0</v>
      </c>
      <c r="C81" s="11" t="str">
        <f>IF(OR(abs!$E82="", OR(abs!L82="", abs!$N82="")), "", abs!L82)</f>
        <v/>
      </c>
      <c r="D81" s="11" t="str">
        <f>IF(OR(abs!$E82="", OR(abs!M82="", abs!$N82="")), "", abs!M82)</f>
        <v/>
      </c>
      <c r="E81" s="11" t="str">
        <f>IF(OR(abs!$E82="", OR(abs!N82="", abs!$N82="")), "", abs!N82)</f>
        <v/>
      </c>
      <c r="F81" s="11" t="str">
        <f>IF(OR(abs!$E82="", abs!N82=""), "", abs!N82 - abs!L82 - abs!M82)</f>
        <v/>
      </c>
      <c r="G81" s="4"/>
      <c r="H81" s="4"/>
      <c r="I81" s="4"/>
      <c r="J81" s="4"/>
      <c r="K81" s="4"/>
    </row>
    <row r="82" spans="1:11" x14ac:dyDescent="0.2">
      <c r="A82">
        <v>91</v>
      </c>
      <c r="B82" s="4">
        <f>[1]abs!O83</f>
        <v>0</v>
      </c>
      <c r="C82" s="11" t="str">
        <f>IF(OR(abs!$E83="", OR(abs!L83="", abs!$N83="")), "", abs!L83)</f>
        <v/>
      </c>
      <c r="D82" s="11" t="str">
        <f>IF(OR(abs!$E83="", OR(abs!M83="", abs!$N83="")), "", abs!M83)</f>
        <v/>
      </c>
      <c r="E82" s="11" t="str">
        <f>IF(OR(abs!$E83="", OR(abs!N83="", abs!$N83="")), "", abs!N83)</f>
        <v/>
      </c>
      <c r="F82" s="11" t="str">
        <f>IF(OR(abs!$E83="", abs!N83=""), "", abs!N83 - abs!L83 - abs!M83)</f>
        <v/>
      </c>
      <c r="G82" s="4"/>
      <c r="H82" s="4"/>
      <c r="I82" s="4"/>
      <c r="J82" s="4"/>
      <c r="K82" s="4"/>
    </row>
    <row r="83" spans="1:11" x14ac:dyDescent="0.2">
      <c r="A83">
        <v>92</v>
      </c>
      <c r="B83" s="4">
        <f>[1]abs!O84</f>
        <v>0</v>
      </c>
      <c r="C83" s="11" t="str">
        <f>IF(OR(abs!$E84="", OR(abs!L84="", abs!$N84="")), "", abs!L84)</f>
        <v/>
      </c>
      <c r="D83" s="11" t="str">
        <f>IF(OR(abs!$E84="", OR(abs!M84="", abs!$N84="")), "", abs!M84)</f>
        <v/>
      </c>
      <c r="E83" s="11" t="str">
        <f>IF(OR(abs!$E84="", OR(abs!N84="", abs!$N84="")), "", abs!N84)</f>
        <v/>
      </c>
      <c r="F83" s="11" t="str">
        <f>IF(OR(abs!$E84="", abs!N84=""), "", abs!N84 - abs!L84 - abs!M84)</f>
        <v/>
      </c>
      <c r="G83" s="4"/>
      <c r="H83" s="4"/>
      <c r="I83" s="4"/>
      <c r="J83" s="4"/>
      <c r="K83" s="4"/>
    </row>
    <row r="84" spans="1:11" x14ac:dyDescent="0.2">
      <c r="A84">
        <v>93</v>
      </c>
      <c r="B84" s="4">
        <f>[1]abs!O85</f>
        <v>0</v>
      </c>
      <c r="C84" s="11" t="str">
        <f>IF(OR(abs!$E85="", OR(abs!L85="", abs!$N85="")), "", abs!L85)</f>
        <v/>
      </c>
      <c r="D84" s="11" t="str">
        <f>IF(OR(abs!$E85="", OR(abs!M85="", abs!$N85="")), "", abs!M85)</f>
        <v/>
      </c>
      <c r="E84" s="11" t="str">
        <f>IF(OR(abs!$E85="", OR(abs!N85="", abs!$N85="")), "", abs!N85)</f>
        <v/>
      </c>
      <c r="F84" s="11" t="str">
        <f>IF(OR(abs!$E85="", abs!N85=""), "", abs!N85 - abs!L85 - abs!M85)</f>
        <v/>
      </c>
      <c r="G84" s="4"/>
      <c r="H84" s="4"/>
      <c r="I84" s="4"/>
      <c r="J84" s="4"/>
      <c r="K84" s="4"/>
    </row>
    <row r="85" spans="1:11" x14ac:dyDescent="0.2">
      <c r="A85">
        <v>94</v>
      </c>
      <c r="B85" s="4">
        <f>[1]abs!O86</f>
        <v>44</v>
      </c>
      <c r="C85" s="11">
        <f>IF(OR(abs!$E86="", OR(abs!L86="", abs!$N86="")), "", abs!L86)</f>
        <v>679</v>
      </c>
      <c r="D85" s="11">
        <f>IF(OR(abs!$E86="", OR(abs!M86="", abs!$N86="")), "", abs!M86)</f>
        <v>80308</v>
      </c>
      <c r="E85" s="11">
        <f>IF(OR(abs!$E86="", OR(abs!N86="", abs!$N86="")), "", abs!N86)</f>
        <v>95100</v>
      </c>
      <c r="F85" s="11">
        <f>IF(OR(abs!$E86="", abs!N86=""), "", abs!N86 - abs!L86 - abs!M86)</f>
        <v>14113</v>
      </c>
      <c r="G85" s="4"/>
      <c r="H85" s="4"/>
      <c r="I85" s="4"/>
      <c r="J85" s="4"/>
      <c r="K85" s="4"/>
    </row>
    <row r="86" spans="1:11" x14ac:dyDescent="0.2">
      <c r="A86">
        <v>95</v>
      </c>
      <c r="B86" s="4">
        <f>[1]abs!O87</f>
        <v>0</v>
      </c>
      <c r="C86" s="11" t="str">
        <f>IF(OR(abs!$E87="", OR(abs!L87="", abs!$N87="")), "", abs!L87)</f>
        <v/>
      </c>
      <c r="D86" s="11" t="str">
        <f>IF(OR(abs!$E87="", OR(abs!M87="", abs!$N87="")), "", abs!M87)</f>
        <v/>
      </c>
      <c r="E86" s="11" t="str">
        <f>IF(OR(abs!$E87="", OR(abs!N87="", abs!$N87="")), "", abs!N87)</f>
        <v/>
      </c>
      <c r="F86" s="11" t="str">
        <f>IF(OR(abs!$E87="", abs!N87=""), "", abs!N87 - abs!L87 - abs!M87)</f>
        <v/>
      </c>
      <c r="G86" s="4"/>
      <c r="H86" s="4"/>
      <c r="I86" s="4"/>
      <c r="J86" s="4"/>
      <c r="K86" s="4"/>
    </row>
    <row r="87" spans="1:11" x14ac:dyDescent="0.2">
      <c r="A87">
        <v>96</v>
      </c>
      <c r="B87" s="4">
        <f>[1]abs!O88</f>
        <v>0</v>
      </c>
      <c r="C87" s="11" t="str">
        <f>IF(OR(abs!$E88="", OR(abs!L88="", abs!$N88="")), "", abs!L88)</f>
        <v/>
      </c>
      <c r="D87" s="11" t="str">
        <f>IF(OR(abs!$E88="", OR(abs!M88="", abs!$N88="")), "", abs!M88)</f>
        <v/>
      </c>
      <c r="E87" s="11" t="str">
        <f>IF(OR(abs!$E88="", OR(abs!N88="", abs!$N88="")), "", abs!N88)</f>
        <v/>
      </c>
      <c r="F87" s="11" t="str">
        <f>IF(OR(abs!$E88="", abs!N88=""), "", abs!N88 - abs!L88 - abs!M88)</f>
        <v/>
      </c>
      <c r="G87" s="4"/>
      <c r="H87" s="4"/>
      <c r="I87" s="4"/>
      <c r="J87" s="4"/>
      <c r="K87" s="4"/>
    </row>
    <row r="88" spans="1:11" x14ac:dyDescent="0.2">
      <c r="A88">
        <v>97</v>
      </c>
      <c r="B88" s="4">
        <f>[1]abs!O89</f>
        <v>38</v>
      </c>
      <c r="C88" s="11">
        <f>IF(OR(abs!$E89="", OR(abs!L89="", abs!$N89="")), "", abs!L89)</f>
        <v>610</v>
      </c>
      <c r="D88" s="11">
        <f>IF(OR(abs!$E89="", OR(abs!M89="", abs!$N89="")), "", abs!M89)</f>
        <v>63590</v>
      </c>
      <c r="E88" s="11">
        <f>IF(OR(abs!$E89="", OR(abs!N89="", abs!$N89="")), "", abs!N89)</f>
        <v>64567</v>
      </c>
      <c r="F88" s="11">
        <f>IF(OR(abs!$E89="", abs!N89=""), "", abs!N89 - abs!L89 - abs!M89)</f>
        <v>367</v>
      </c>
      <c r="G88" s="4"/>
      <c r="H88" s="4"/>
      <c r="I88" s="4"/>
      <c r="J88" s="4"/>
      <c r="K88" s="4"/>
    </row>
    <row r="89" spans="1:11" x14ac:dyDescent="0.2">
      <c r="A89">
        <v>98</v>
      </c>
      <c r="B89" s="4">
        <f>[1]abs!O90</f>
        <v>38</v>
      </c>
      <c r="C89" s="11">
        <f>IF(OR(abs!$E90="", OR(abs!L90="", abs!$N90="")), "", abs!L90)</f>
        <v>582</v>
      </c>
      <c r="D89" s="11">
        <f>IF(OR(abs!$E90="", OR(abs!M90="", abs!$N90="")), "", abs!M90)</f>
        <v>61707</v>
      </c>
      <c r="E89" s="11">
        <f>IF(OR(abs!$E90="", OR(abs!N90="", abs!$N90="")), "", abs!N90)</f>
        <v>62608</v>
      </c>
      <c r="F89" s="11">
        <f>IF(OR(abs!$E90="", abs!N90=""), "", abs!N90 - abs!L90 - abs!M90)</f>
        <v>319</v>
      </c>
      <c r="G89" s="4"/>
      <c r="H89" s="4"/>
      <c r="I89" s="4"/>
      <c r="J89" s="4"/>
      <c r="K89" s="4"/>
    </row>
    <row r="90" spans="1:11" x14ac:dyDescent="0.2">
      <c r="A90">
        <v>99</v>
      </c>
      <c r="B90" s="4">
        <f>[1]abs!O91</f>
        <v>40</v>
      </c>
      <c r="C90" s="11">
        <f>IF(OR(abs!$E91="", OR(abs!L91="", abs!$N91="")), "", abs!L91)</f>
        <v>604</v>
      </c>
      <c r="D90" s="11">
        <f>IF(OR(abs!$E91="", OR(abs!M91="", abs!$N91="")), "", abs!M91)</f>
        <v>65097</v>
      </c>
      <c r="E90" s="11">
        <f>IF(OR(abs!$E91="", OR(abs!N91="", abs!$N91="")), "", abs!N91)</f>
        <v>66047</v>
      </c>
      <c r="F90" s="11">
        <f>IF(OR(abs!$E91="", abs!N91=""), "", abs!N91 - abs!L91 - abs!M91)</f>
        <v>346</v>
      </c>
      <c r="G90" s="4"/>
      <c r="H90" s="4"/>
      <c r="I90" s="4"/>
      <c r="J90" s="4"/>
      <c r="K90" s="4"/>
    </row>
    <row r="91" spans="1:11" x14ac:dyDescent="0.2">
      <c r="A91">
        <v>100</v>
      </c>
      <c r="B91" s="4">
        <f>[1]abs!O92</f>
        <v>38</v>
      </c>
      <c r="C91" s="11">
        <f>IF(OR(abs!$E92="", OR(abs!L92="", abs!$N92="")), "", abs!L92)</f>
        <v>675</v>
      </c>
      <c r="D91" s="11">
        <f>IF(OR(abs!$E92="", OR(abs!M92="", abs!$N92="")), "", abs!M92)</f>
        <v>64817</v>
      </c>
      <c r="E91" s="11">
        <f>IF(OR(abs!$E92="", OR(abs!N92="", abs!$N92="")), "", abs!N92)</f>
        <v>65846</v>
      </c>
      <c r="F91" s="11">
        <f>IF(OR(abs!$E92="", abs!N92=""), "", abs!N92 - abs!L92 - abs!M92)</f>
        <v>354</v>
      </c>
      <c r="G91" s="4"/>
      <c r="H91" s="4"/>
      <c r="I91" s="4"/>
      <c r="J91" s="4"/>
      <c r="K91" s="4"/>
    </row>
    <row r="92" spans="1:11" x14ac:dyDescent="0.2">
      <c r="A92">
        <v>101</v>
      </c>
      <c r="B92" s="4">
        <f>[1]abs!O93</f>
        <v>18</v>
      </c>
      <c r="C92" s="11">
        <f>IF(OR(abs!$E93="", OR(abs!L93="", abs!$N93="")), "", abs!L93)</f>
        <v>544</v>
      </c>
      <c r="D92" s="11">
        <f>IF(OR(abs!$E93="", OR(abs!M93="", abs!$N93="")), "", abs!M93)</f>
        <v>30704</v>
      </c>
      <c r="E92" s="11">
        <f>IF(OR(abs!$E93="", OR(abs!N93="", abs!$N93="")), "", abs!N93)</f>
        <v>31558</v>
      </c>
      <c r="F92" s="11">
        <f>IF(OR(abs!$E93="", abs!N93=""), "", abs!N93 - abs!L93 - abs!M93)</f>
        <v>310</v>
      </c>
      <c r="G92" s="4"/>
      <c r="H92" s="4"/>
      <c r="I92" s="4"/>
      <c r="J92" s="4"/>
      <c r="K92" s="4"/>
    </row>
    <row r="93" spans="1:11" x14ac:dyDescent="0.2">
      <c r="A93">
        <v>102</v>
      </c>
      <c r="B93" s="4">
        <f>[1]abs!O94</f>
        <v>40</v>
      </c>
      <c r="C93" s="11">
        <f>IF(OR(abs!$E94="", OR(abs!L94="", abs!$N94="")), "", abs!L94)</f>
        <v>587</v>
      </c>
      <c r="D93" s="11">
        <f>IF(OR(abs!$E94="", OR(abs!M94="", abs!$N94="")), "", abs!M94)</f>
        <v>64530</v>
      </c>
      <c r="E93" s="11">
        <f>IF(OR(abs!$E94="", OR(abs!N94="", abs!$N94="")), "", abs!N94)</f>
        <v>65452</v>
      </c>
      <c r="F93" s="11">
        <f>IF(OR(abs!$E94="", abs!N94=""), "", abs!N94 - abs!L94 - abs!M94)</f>
        <v>335</v>
      </c>
      <c r="G93" s="4"/>
      <c r="H93" s="4"/>
      <c r="I93" s="4"/>
      <c r="J93" s="4"/>
      <c r="K93" s="4"/>
    </row>
    <row r="94" spans="1:11" x14ac:dyDescent="0.2">
      <c r="A94">
        <v>103</v>
      </c>
      <c r="B94" s="4">
        <f>[1]abs!O95</f>
        <v>35</v>
      </c>
      <c r="C94" s="11">
        <f>IF(OR(abs!$E95="", OR(abs!L95="", abs!$N95="")), "", abs!L95)</f>
        <v>579</v>
      </c>
      <c r="D94" s="11">
        <f>IF(OR(abs!$E95="", OR(abs!M95="", abs!$N95="")), "", abs!M95)</f>
        <v>56063</v>
      </c>
      <c r="E94" s="11">
        <f>IF(OR(abs!$E95="", OR(abs!N95="", abs!$N95="")), "", abs!N95)</f>
        <v>56817</v>
      </c>
      <c r="F94" s="11">
        <f>IF(OR(abs!$E95="", abs!N95=""), "", abs!N95 - abs!L95 - abs!M95)</f>
        <v>175</v>
      </c>
      <c r="G94" s="4"/>
      <c r="H94" s="4"/>
      <c r="I94" s="4"/>
      <c r="J94" s="4"/>
      <c r="K94" s="4"/>
    </row>
    <row r="95" spans="1:11" x14ac:dyDescent="0.2">
      <c r="A95">
        <v>104</v>
      </c>
      <c r="B95" s="4">
        <f>[1]abs!O96</f>
        <v>40</v>
      </c>
      <c r="C95" s="11">
        <f>IF(OR(abs!$E96="", OR(abs!L96="", abs!$N96="")), "", abs!L96)</f>
        <v>617</v>
      </c>
      <c r="D95" s="11">
        <f>IF(OR(abs!$E96="", OR(abs!M96="", abs!$N96="")), "", abs!M96)</f>
        <v>64270</v>
      </c>
      <c r="E95" s="11">
        <f>IF(OR(abs!$E96="", OR(abs!N96="", abs!$N96="")), "", abs!N96)</f>
        <v>65084</v>
      </c>
      <c r="F95" s="11">
        <f>IF(OR(abs!$E96="", abs!N96=""), "", abs!N96 - abs!L96 - abs!M96)</f>
        <v>197</v>
      </c>
      <c r="G95" s="4"/>
      <c r="H95" s="4"/>
      <c r="I95" s="4"/>
      <c r="J95" s="4"/>
      <c r="K95" s="4"/>
    </row>
    <row r="96" spans="1:11" x14ac:dyDescent="0.2">
      <c r="A96">
        <v>105</v>
      </c>
      <c r="B96" s="4">
        <f>[1]abs!O97</f>
        <v>1</v>
      </c>
      <c r="C96" s="11">
        <f>IF(OR(abs!$E97="", OR(abs!L97="", abs!$N97="")), "", abs!L97)</f>
        <v>269</v>
      </c>
      <c r="D96" s="11">
        <f>IF(OR(abs!$E97="", OR(abs!M97="", abs!$N97="")), "", abs!M97)</f>
        <v>2058</v>
      </c>
      <c r="E96" s="11">
        <f>IF(OR(abs!$E97="", OR(abs!N97="", abs!$N97="")), "", abs!N97)</f>
        <v>2373</v>
      </c>
      <c r="F96" s="11">
        <f>IF(OR(abs!$E97="", abs!N97=""), "", abs!N97 - abs!L97 - abs!M97)</f>
        <v>46</v>
      </c>
      <c r="G96" s="4"/>
      <c r="H96" s="4"/>
      <c r="I96" s="4"/>
      <c r="J96" s="4"/>
      <c r="K96" s="4"/>
    </row>
    <row r="97" spans="1:11" x14ac:dyDescent="0.2">
      <c r="A97">
        <v>106</v>
      </c>
      <c r="B97" s="4">
        <f>[1]abs!O98</f>
        <v>0</v>
      </c>
      <c r="C97" s="11" t="str">
        <f>IF(OR(abs!$E98="", OR(abs!L98="", abs!$N98="")), "", abs!L98)</f>
        <v/>
      </c>
      <c r="D97" s="11" t="str">
        <f>IF(OR(abs!$E98="", OR(abs!M98="", abs!$N98="")), "", abs!M98)</f>
        <v/>
      </c>
      <c r="E97" s="11" t="str">
        <f>IF(OR(abs!$E98="", OR(abs!N98="", abs!$N98="")), "", abs!N98)</f>
        <v/>
      </c>
      <c r="F97" s="11" t="str">
        <f>IF(OR(abs!$E98="", abs!N98=""), "", abs!N98 - abs!L98 - abs!M98)</f>
        <v/>
      </c>
      <c r="G97" s="4"/>
      <c r="H97" s="4"/>
      <c r="I97" s="4"/>
      <c r="J97" s="4"/>
      <c r="K97" s="4"/>
    </row>
    <row r="98" spans="1:11" x14ac:dyDescent="0.2">
      <c r="A98">
        <v>107</v>
      </c>
      <c r="B98" s="4">
        <f>[1]abs!O99</f>
        <v>1</v>
      </c>
      <c r="C98" s="11" t="str">
        <f>IF(OR(abs!$E99="", OR(abs!L99="", abs!$N99="")), "", abs!L99)</f>
        <v/>
      </c>
      <c r="D98" s="11" t="str">
        <f>IF(OR(abs!$E99="", OR(abs!M99="", abs!$N99="")), "", abs!M99)</f>
        <v/>
      </c>
      <c r="E98" s="11" t="str">
        <f>IF(OR(abs!$E99="", OR(abs!N99="", abs!$N99="")), "", abs!N99)</f>
        <v/>
      </c>
      <c r="F98" s="11" t="str">
        <f>IF(OR(abs!$E99="", abs!N99=""), "", abs!N99 - abs!L99 - abs!M99)</f>
        <v/>
      </c>
      <c r="G98" s="4"/>
      <c r="H98" s="4"/>
      <c r="I98" s="4"/>
      <c r="J98" s="4"/>
      <c r="K98" s="4"/>
    </row>
    <row r="99" spans="1:11" x14ac:dyDescent="0.2">
      <c r="A99">
        <v>108</v>
      </c>
      <c r="B99" s="4">
        <f>[1]abs!O100</f>
        <v>16</v>
      </c>
      <c r="C99" s="11">
        <f>IF(OR(abs!$E100="", OR(abs!L100="", abs!$N100="")), "", abs!L100)</f>
        <v>556</v>
      </c>
      <c r="D99" s="11">
        <f>IF(OR(abs!$E100="", OR(abs!M100="", abs!$N100="")), "", abs!M100)</f>
        <v>23948</v>
      </c>
      <c r="E99" s="11">
        <f>IF(OR(abs!$E100="", OR(abs!N100="", abs!$N100="")), "", abs!N100)</f>
        <v>24641</v>
      </c>
      <c r="F99" s="11">
        <f>IF(OR(abs!$E100="", abs!N100=""), "", abs!N100 - abs!L100 - abs!M100)</f>
        <v>137</v>
      </c>
      <c r="G99" s="4"/>
      <c r="H99" s="4"/>
      <c r="I99" s="4"/>
      <c r="J99" s="4"/>
      <c r="K99" s="4"/>
    </row>
    <row r="100" spans="1:11" x14ac:dyDescent="0.2">
      <c r="A100">
        <v>109</v>
      </c>
      <c r="B100" s="4">
        <f>[1]abs!O101</f>
        <v>40</v>
      </c>
      <c r="C100" s="11">
        <f>IF(OR(abs!$E101="", OR(abs!L101="", abs!$N101="")), "", abs!L101)</f>
        <v>602</v>
      </c>
      <c r="D100" s="11">
        <f>IF(OR(abs!$E101="", OR(abs!M101="", abs!$N101="")), "", abs!M101)</f>
        <v>64127</v>
      </c>
      <c r="E100" s="11">
        <f>IF(OR(abs!$E101="", OR(abs!N101="", abs!$N101="")), "", abs!N101)</f>
        <v>64939</v>
      </c>
      <c r="F100" s="11">
        <f>IF(OR(abs!$E101="", abs!N101=""), "", abs!N101 - abs!L101 - abs!M101)</f>
        <v>210</v>
      </c>
      <c r="G100" s="4"/>
      <c r="H100" s="4"/>
      <c r="I100" s="4"/>
      <c r="J100" s="4"/>
      <c r="K100" s="4"/>
    </row>
    <row r="101" spans="1:11" x14ac:dyDescent="0.2">
      <c r="A101">
        <v>110</v>
      </c>
      <c r="B101" s="4">
        <f>[1]abs!O102</f>
        <v>1</v>
      </c>
      <c r="C101" s="11">
        <f>IF(OR(abs!$E102="", OR(abs!L102="", abs!$N102="")), "", abs!L102)</f>
        <v>270</v>
      </c>
      <c r="D101" s="11">
        <f>IF(OR(abs!$E102="", OR(abs!M102="", abs!$N102="")), "", abs!M102)</f>
        <v>1750</v>
      </c>
      <c r="E101" s="11">
        <f>IF(OR(abs!$E102="", OR(abs!N102="", abs!$N102="")), "", abs!N102)</f>
        <v>2068</v>
      </c>
      <c r="F101" s="11">
        <f>IF(OR(abs!$E102="", abs!N102=""), "", abs!N102 - abs!L102 - abs!M102)</f>
        <v>48</v>
      </c>
      <c r="G101" s="4"/>
      <c r="H101" s="4"/>
      <c r="I101" s="4"/>
      <c r="J101" s="4"/>
      <c r="K101" s="4"/>
    </row>
    <row r="102" spans="1:11" x14ac:dyDescent="0.2">
      <c r="A102">
        <v>111</v>
      </c>
      <c r="B102" s="4">
        <f>[1]abs!O103</f>
        <v>1</v>
      </c>
      <c r="C102" s="11">
        <f>IF(OR(abs!$E103="", OR(abs!L103="", abs!$N103="")), "", abs!L103)</f>
        <v>268</v>
      </c>
      <c r="D102" s="11">
        <f>IF(OR(abs!$E103="", OR(abs!M103="", abs!$N103="")), "", abs!M103)</f>
        <v>1924</v>
      </c>
      <c r="E102" s="11">
        <f>IF(OR(abs!$E103="", OR(abs!N103="", abs!$N103="")), "", abs!N103)</f>
        <v>2232</v>
      </c>
      <c r="F102" s="11">
        <f>IF(OR(abs!$E103="", abs!N103=""), "", abs!N103 - abs!L103 - abs!M103)</f>
        <v>40</v>
      </c>
      <c r="G102" s="4"/>
      <c r="H102" s="4"/>
      <c r="I102" s="4"/>
      <c r="J102" s="4"/>
      <c r="K102" s="4"/>
    </row>
    <row r="103" spans="1:11" x14ac:dyDescent="0.2">
      <c r="A103">
        <v>112</v>
      </c>
      <c r="B103" s="4">
        <f>[1]abs!O104</f>
        <v>11</v>
      </c>
      <c r="C103" s="11">
        <f>IF(OR(abs!$E104="", OR(abs!L104="", abs!$N104="")), "", abs!L104)</f>
        <v>3097</v>
      </c>
      <c r="D103" s="11">
        <f>IF(OR(abs!$E104="", OR(abs!M104="", abs!$N104="")), "", abs!M104)</f>
        <v>57987</v>
      </c>
      <c r="E103" s="11">
        <f>IF(OR(abs!$E104="", OR(abs!N104="", abs!$N104="")), "", abs!N104)</f>
        <v>61774</v>
      </c>
      <c r="F103" s="11">
        <f>IF(OR(abs!$E104="", abs!N104=""), "", abs!N104 - abs!L104 - abs!M104)</f>
        <v>690</v>
      </c>
      <c r="G103" s="4"/>
      <c r="H103" s="4"/>
      <c r="I103" s="4"/>
      <c r="J103" s="4"/>
      <c r="K103" s="4"/>
    </row>
    <row r="104" spans="1:11" x14ac:dyDescent="0.2">
      <c r="A104">
        <v>113</v>
      </c>
      <c r="B104" s="4">
        <f>[1]abs!O105</f>
        <v>43</v>
      </c>
      <c r="C104" s="11">
        <f>IF(OR(abs!$E105="", OR(abs!L105="", abs!$N105="")), "", abs!L105)</f>
        <v>618</v>
      </c>
      <c r="D104" s="11">
        <f>IF(OR(abs!$E105="", OR(abs!M105="", abs!$N105="")), "", abs!M105)</f>
        <v>71881</v>
      </c>
      <c r="E104" s="11">
        <f>IF(OR(abs!$E105="", OR(abs!N105="", abs!$N105="")), "", abs!N105)</f>
        <v>72868</v>
      </c>
      <c r="F104" s="11">
        <f>IF(OR(abs!$E105="", abs!N105=""), "", abs!N105 - abs!L105 - abs!M105)</f>
        <v>369</v>
      </c>
      <c r="G104" s="4"/>
      <c r="H104" s="4"/>
      <c r="I104" s="4"/>
      <c r="J104" s="4"/>
      <c r="K104" s="4"/>
    </row>
    <row r="105" spans="1:11" x14ac:dyDescent="0.2">
      <c r="A105">
        <v>114</v>
      </c>
      <c r="B105" s="4">
        <f>[1]abs!O106</f>
        <v>1</v>
      </c>
      <c r="C105" s="11" t="str">
        <f>IF(OR(abs!$E106="", OR(abs!L106="", abs!$N106="")), "", abs!L106)</f>
        <v/>
      </c>
      <c r="D105" s="11" t="str">
        <f>IF(OR(abs!$E106="", OR(abs!M106="", abs!$N106="")), "", abs!M106)</f>
        <v/>
      </c>
      <c r="E105" s="11" t="str">
        <f>IF(OR(abs!$E106="", OR(abs!N106="", abs!$N106="")), "", abs!N106)</f>
        <v/>
      </c>
      <c r="F105" s="11" t="str">
        <f>IF(OR(abs!$E106="", abs!N106=""), "", abs!N106 - abs!L106 - abs!M106)</f>
        <v/>
      </c>
      <c r="G105" s="4"/>
      <c r="H105" s="4"/>
      <c r="I105" s="4"/>
      <c r="J105" s="4"/>
      <c r="K105" s="4"/>
    </row>
    <row r="106" spans="1:11" x14ac:dyDescent="0.2">
      <c r="A106">
        <v>115</v>
      </c>
      <c r="B106" s="4">
        <f>[1]abs!O107</f>
        <v>1</v>
      </c>
      <c r="C106" s="11">
        <f>IF(OR(abs!$E107="", OR(abs!L107="", abs!$N107="")), "", abs!L107)</f>
        <v>253</v>
      </c>
      <c r="D106" s="11">
        <f>IF(OR(abs!$E107="", OR(abs!M107="", abs!$N107="")), "", abs!M107)</f>
        <v>1882</v>
      </c>
      <c r="E106" s="11">
        <f>IF(OR(abs!$E107="", OR(abs!N107="", abs!$N107="")), "", abs!N107)</f>
        <v>2182</v>
      </c>
      <c r="F106" s="11">
        <f>IF(OR(abs!$E107="", abs!N107=""), "", abs!N107 - abs!L107 - abs!M107)</f>
        <v>47</v>
      </c>
      <c r="G106" s="4"/>
      <c r="H106" s="4"/>
      <c r="I106" s="4"/>
      <c r="J106" s="4"/>
      <c r="K106" s="4"/>
    </row>
    <row r="107" spans="1:11" x14ac:dyDescent="0.2">
      <c r="A107">
        <v>116</v>
      </c>
      <c r="B107" s="4">
        <f>[1]abs!O108</f>
        <v>1</v>
      </c>
      <c r="C107" s="11">
        <f>IF(OR(abs!$E108="", OR(abs!L108="", abs!$N108="")), "", abs!L108)</f>
        <v>481</v>
      </c>
      <c r="D107" s="11">
        <f>IF(OR(abs!$E108="", OR(abs!M108="", abs!$N108="")), "", abs!M108)</f>
        <v>3102</v>
      </c>
      <c r="E107" s="11">
        <f>IF(OR(abs!$E108="", OR(abs!N108="", abs!$N108="")), "", abs!N108)</f>
        <v>3647</v>
      </c>
      <c r="F107" s="11">
        <f>IF(OR(abs!$E108="", abs!N108=""), "", abs!N108 - abs!L108 - abs!M108)</f>
        <v>64</v>
      </c>
      <c r="G107" s="4"/>
      <c r="H107" s="4"/>
      <c r="I107" s="4"/>
      <c r="J107" s="4"/>
      <c r="K107" s="4"/>
    </row>
    <row r="108" spans="1:11" x14ac:dyDescent="0.2">
      <c r="A108">
        <v>117</v>
      </c>
      <c r="B108" s="4">
        <f>[1]abs!O109</f>
        <v>39</v>
      </c>
      <c r="C108" s="11">
        <f>IF(OR(abs!$E109="", OR(abs!L109="", abs!$N109="")), "", abs!L109)</f>
        <v>595</v>
      </c>
      <c r="D108" s="11">
        <f>IF(OR(abs!$E109="", OR(abs!M109="", abs!$N109="")), "", abs!M109)</f>
        <v>63215</v>
      </c>
      <c r="E108" s="11">
        <f>IF(OR(abs!$E109="", OR(abs!N109="", abs!$N109="")), "", abs!N109)</f>
        <v>64284</v>
      </c>
      <c r="F108" s="11">
        <f>IF(OR(abs!$E109="", abs!N109=""), "", abs!N109 - abs!L109 - abs!M109)</f>
        <v>474</v>
      </c>
      <c r="G108" s="4"/>
      <c r="H108" s="4"/>
      <c r="I108" s="4"/>
      <c r="J108" s="4"/>
      <c r="K108" s="4"/>
    </row>
    <row r="109" spans="1:11" x14ac:dyDescent="0.2">
      <c r="A109">
        <v>118</v>
      </c>
      <c r="B109" s="4">
        <f>[1]abs!O110</f>
        <v>1</v>
      </c>
      <c r="C109" s="11">
        <f>IF(OR(abs!$E110="", OR(abs!L110="", abs!$N110="")), "", abs!L110)</f>
        <v>280</v>
      </c>
      <c r="D109" s="11">
        <f>IF(OR(abs!$E110="", OR(abs!M110="", abs!$N110="")), "", abs!M110)</f>
        <v>1922</v>
      </c>
      <c r="E109" s="11">
        <f>IF(OR(abs!$E110="", OR(abs!N110="", abs!$N110="")), "", abs!N110)</f>
        <v>2244</v>
      </c>
      <c r="F109" s="11">
        <f>IF(OR(abs!$E110="", abs!N110=""), "", abs!N110 - abs!L110 - abs!M110)</f>
        <v>42</v>
      </c>
      <c r="G109" s="4"/>
      <c r="H109" s="4"/>
      <c r="I109" s="4"/>
      <c r="J109" s="4"/>
      <c r="K109" s="4"/>
    </row>
    <row r="110" spans="1:11" x14ac:dyDescent="0.2">
      <c r="A110">
        <v>119</v>
      </c>
      <c r="B110" s="4">
        <f>[1]abs!O111</f>
        <v>1</v>
      </c>
      <c r="C110" s="11">
        <f>IF(OR(abs!$E111="", OR(abs!L111="", abs!$N111="")), "", abs!L111)</f>
        <v>267</v>
      </c>
      <c r="D110" s="11">
        <f>IF(OR(abs!$E111="", OR(abs!M111="", abs!$N111="")), "", abs!M111)</f>
        <v>1758</v>
      </c>
      <c r="E110" s="11">
        <f>IF(OR(abs!$E111="", OR(abs!N111="", abs!$N111="")), "", abs!N111)</f>
        <v>2066</v>
      </c>
      <c r="F110" s="11">
        <f>IF(OR(abs!$E111="", abs!N111=""), "", abs!N111 - abs!L111 - abs!M111)</f>
        <v>41</v>
      </c>
      <c r="G110" s="4"/>
      <c r="H110" s="4"/>
      <c r="I110" s="4"/>
      <c r="J110" s="4"/>
      <c r="K110" s="4"/>
    </row>
    <row r="111" spans="1:11" x14ac:dyDescent="0.2">
      <c r="A111">
        <v>120</v>
      </c>
      <c r="B111" s="4">
        <f>[1]abs!O112</f>
        <v>37</v>
      </c>
      <c r="C111" s="11">
        <f>IF(OR(abs!$E112="", OR(abs!L112="", abs!$N112="")), "", abs!L112)</f>
        <v>577</v>
      </c>
      <c r="D111" s="11">
        <f>IF(OR(abs!$E112="", OR(abs!M112="", abs!$N112="")), "", abs!M112)</f>
        <v>60428</v>
      </c>
      <c r="E111" s="11">
        <f>IF(OR(abs!$E112="", OR(abs!N112="", abs!$N112="")), "", abs!N112)</f>
        <v>61335</v>
      </c>
      <c r="F111" s="11">
        <f>IF(OR(abs!$E112="", abs!N112=""), "", abs!N112 - abs!L112 - abs!M112)</f>
        <v>330</v>
      </c>
      <c r="G111" s="4"/>
      <c r="H111" s="4"/>
      <c r="I111" s="4"/>
      <c r="J111" s="4"/>
      <c r="K111" s="4"/>
    </row>
    <row r="112" spans="1:11" x14ac:dyDescent="0.2">
      <c r="A112">
        <v>121</v>
      </c>
      <c r="B112" s="4">
        <f>[1]abs!O113</f>
        <v>31</v>
      </c>
      <c r="C112" s="11">
        <f>IF(OR(abs!$E113="", OR(abs!L113="", abs!$N113="")), "", abs!L113)</f>
        <v>571</v>
      </c>
      <c r="D112" s="11">
        <f>IF(OR(abs!$E113="", OR(abs!M113="", abs!$N113="")), "", abs!M113)</f>
        <v>52590</v>
      </c>
      <c r="E112" s="11">
        <f>IF(OR(abs!$E113="", OR(abs!N113="", abs!$N113="")), "", abs!N113)</f>
        <v>53511</v>
      </c>
      <c r="F112" s="11">
        <f>IF(OR(abs!$E113="", abs!N113=""), "", abs!N113 - abs!L113 - abs!M113)</f>
        <v>350</v>
      </c>
      <c r="G112" s="4"/>
      <c r="H112" s="4"/>
      <c r="I112" s="4"/>
      <c r="J112" s="4"/>
      <c r="K112" s="4"/>
    </row>
    <row r="113" spans="1:11" x14ac:dyDescent="0.2">
      <c r="A113">
        <v>122</v>
      </c>
      <c r="B113" s="4">
        <f>[1]abs!O114</f>
        <v>1</v>
      </c>
      <c r="C113" s="11">
        <f>IF(OR(abs!$E114="", OR(abs!L114="", abs!$N114="")), "", abs!L114)</f>
        <v>269</v>
      </c>
      <c r="D113" s="11">
        <f>IF(OR(abs!$E114="", OR(abs!M114="", abs!$N114="")), "", abs!M114)</f>
        <v>1821</v>
      </c>
      <c r="E113" s="11">
        <f>IF(OR(abs!$E114="", OR(abs!N114="", abs!$N114="")), "", abs!N114)</f>
        <v>2131</v>
      </c>
      <c r="F113" s="11">
        <f>IF(OR(abs!$E114="", abs!N114=""), "", abs!N114 - abs!L114 - abs!M114)</f>
        <v>41</v>
      </c>
      <c r="G113" s="4"/>
      <c r="H113" s="4"/>
      <c r="I113" s="4"/>
      <c r="J113" s="4"/>
      <c r="K113" s="4"/>
    </row>
    <row r="114" spans="1:11" x14ac:dyDescent="0.2">
      <c r="A114">
        <v>123</v>
      </c>
      <c r="B114" s="4">
        <f>[1]abs!O115</f>
        <v>35</v>
      </c>
      <c r="C114" s="11">
        <f>IF(OR(abs!$E115="", OR(abs!L115="", abs!$N115="")), "", abs!L115)</f>
        <v>590</v>
      </c>
      <c r="D114" s="11">
        <f>IF(OR(abs!$E115="", OR(abs!M115="", abs!$N115="")), "", abs!M115)</f>
        <v>53833</v>
      </c>
      <c r="E114" s="11">
        <f>IF(OR(abs!$E115="", OR(abs!N115="", abs!$N115="")), "", abs!N115)</f>
        <v>54603</v>
      </c>
      <c r="F114" s="11">
        <f>IF(OR(abs!$E115="", abs!N115=""), "", abs!N115 - abs!L115 - abs!M115)</f>
        <v>180</v>
      </c>
      <c r="G114" s="4"/>
      <c r="H114" s="4"/>
      <c r="I114" s="4"/>
      <c r="J114" s="4"/>
      <c r="K114" s="4"/>
    </row>
    <row r="115" spans="1:11" x14ac:dyDescent="0.2">
      <c r="A115">
        <v>124</v>
      </c>
      <c r="B115" s="4">
        <f>[1]abs!O116</f>
        <v>43</v>
      </c>
      <c r="C115" s="11">
        <f>IF(OR(abs!$E116="", OR(abs!L116="", abs!$N116="")), "", abs!L116)</f>
        <v>619</v>
      </c>
      <c r="D115" s="11">
        <f>IF(OR(abs!$E116="", OR(abs!M116="", abs!$N116="")), "", abs!M116)</f>
        <v>68178</v>
      </c>
      <c r="E115" s="11">
        <f>IF(OR(abs!$E116="", OR(abs!N116="", abs!$N116="")), "", abs!N116)</f>
        <v>69135</v>
      </c>
      <c r="F115" s="11">
        <f>IF(OR(abs!$E116="", abs!N116=""), "", abs!N116 - abs!L116 - abs!M116)</f>
        <v>338</v>
      </c>
      <c r="G115" s="4"/>
      <c r="H115" s="4"/>
      <c r="I115" s="4"/>
      <c r="J115" s="4"/>
      <c r="K115" s="4"/>
    </row>
    <row r="116" spans="1:11" x14ac:dyDescent="0.2">
      <c r="A116">
        <v>125</v>
      </c>
      <c r="B116" s="4">
        <f>[1]abs!O117</f>
        <v>38</v>
      </c>
      <c r="C116" s="11">
        <f>IF(OR(abs!$E117="", OR(abs!L117="", abs!$N117="")), "", abs!L117)</f>
        <v>604</v>
      </c>
      <c r="D116" s="11">
        <f>IF(OR(abs!$E117="", OR(abs!M117="", abs!$N117="")), "", abs!M117)</f>
        <v>60806</v>
      </c>
      <c r="E116" s="11">
        <f>IF(OR(abs!$E117="", OR(abs!N117="", abs!$N117="")), "", abs!N117)</f>
        <v>61786</v>
      </c>
      <c r="F116" s="11">
        <f>IF(OR(abs!$E117="", abs!N117=""), "", abs!N117 - abs!L117 - abs!M117)</f>
        <v>376</v>
      </c>
      <c r="G116" s="4"/>
      <c r="H116" s="4"/>
      <c r="I116" s="4"/>
      <c r="J116" s="4"/>
      <c r="K116" s="4"/>
    </row>
    <row r="117" spans="1:11" x14ac:dyDescent="0.2">
      <c r="A117">
        <v>126</v>
      </c>
      <c r="B117" s="4">
        <f>[1]abs!O118</f>
        <v>38</v>
      </c>
      <c r="C117" s="11">
        <f>IF(OR(abs!$E118="", OR(abs!L118="", abs!$N118="")), "", abs!L118)</f>
        <v>597</v>
      </c>
      <c r="D117" s="11">
        <f>IF(OR(abs!$E118="", OR(abs!M118="", abs!$N118="")), "", abs!M118)</f>
        <v>63875</v>
      </c>
      <c r="E117" s="11">
        <f>IF(OR(abs!$E118="", OR(abs!N118="", abs!$N118="")), "", abs!N118)</f>
        <v>64805</v>
      </c>
      <c r="F117" s="11">
        <f>IF(OR(abs!$E118="", abs!N118=""), "", abs!N118 - abs!L118 - abs!M118)</f>
        <v>333</v>
      </c>
      <c r="G117" s="4"/>
      <c r="H117" s="4"/>
      <c r="I117" s="4"/>
      <c r="J117" s="4"/>
      <c r="K117" s="4"/>
    </row>
    <row r="118" spans="1:11" x14ac:dyDescent="0.2">
      <c r="A118">
        <v>127</v>
      </c>
      <c r="B118" s="4">
        <f>[1]abs!O119</f>
        <v>38</v>
      </c>
      <c r="C118" s="11">
        <f>IF(OR(abs!$E119="", OR(abs!L119="", abs!$N119="")), "", abs!L119)</f>
        <v>587</v>
      </c>
      <c r="D118" s="11">
        <f>IF(OR(abs!$E119="", OR(abs!M119="", abs!$N119="")), "", abs!M119)</f>
        <v>61439</v>
      </c>
      <c r="E118" s="11">
        <f>IF(OR(abs!$E119="", OR(abs!N119="", abs!$N119="")), "", abs!N119)</f>
        <v>62208</v>
      </c>
      <c r="F118" s="11">
        <f>IF(OR(abs!$E119="", abs!N119=""), "", abs!N119 - abs!L119 - abs!M119)</f>
        <v>182</v>
      </c>
      <c r="G118" s="4"/>
      <c r="H118" s="4"/>
      <c r="I118" s="4"/>
      <c r="J118" s="4"/>
      <c r="K118" s="4"/>
    </row>
    <row r="119" spans="1:11" x14ac:dyDescent="0.2">
      <c r="A119">
        <v>128</v>
      </c>
      <c r="B119" s="4">
        <f>[1]abs!O120</f>
        <v>14</v>
      </c>
      <c r="C119" s="11">
        <f>IF(OR(abs!$E120="", OR(abs!L120="", abs!$N120="")), "", abs!L120)</f>
        <v>534</v>
      </c>
      <c r="D119" s="11">
        <f>IF(OR(abs!$E120="", OR(abs!M120="", abs!$N120="")), "", abs!M120)</f>
        <v>21987</v>
      </c>
      <c r="E119" s="11">
        <f>IF(OR(abs!$E120="", OR(abs!N120="", abs!$N120="")), "", abs!N120)</f>
        <v>22835</v>
      </c>
      <c r="F119" s="11">
        <f>IF(OR(abs!$E120="", abs!N120=""), "", abs!N120 - abs!L120 - abs!M120)</f>
        <v>314</v>
      </c>
      <c r="G119" s="4"/>
      <c r="H119" s="4"/>
      <c r="I119" s="4"/>
      <c r="J119" s="4"/>
      <c r="K119" s="4"/>
    </row>
    <row r="120" spans="1:11" x14ac:dyDescent="0.2">
      <c r="A120">
        <v>129</v>
      </c>
      <c r="B120" s="4">
        <f>[1]abs!O121</f>
        <v>1</v>
      </c>
      <c r="C120" s="11">
        <f>IF(OR(abs!$E121="", OR(abs!L121="", abs!$N121="")), "", abs!L121)</f>
        <v>267</v>
      </c>
      <c r="D120" s="11">
        <f>IF(OR(abs!$E121="", OR(abs!M121="", abs!$N121="")), "", abs!M121)</f>
        <v>1831</v>
      </c>
      <c r="E120" s="11">
        <f>IF(OR(abs!$E121="", OR(abs!N121="", abs!$N121="")), "", abs!N121)</f>
        <v>2137</v>
      </c>
      <c r="F120" s="11">
        <f>IF(OR(abs!$E121="", abs!N121=""), "", abs!N121 - abs!L121 - abs!M121)</f>
        <v>39</v>
      </c>
      <c r="G120" s="4"/>
      <c r="H120" s="4"/>
      <c r="I120" s="4"/>
      <c r="J120" s="4"/>
      <c r="K120" s="4"/>
    </row>
    <row r="121" spans="1:11" x14ac:dyDescent="0.2">
      <c r="A121">
        <v>130</v>
      </c>
      <c r="B121" s="4">
        <f>[1]abs!O122</f>
        <v>42</v>
      </c>
      <c r="C121" s="11">
        <f>IF(OR(abs!$E122="", OR(abs!L122="", abs!$N122="")), "", abs!L122)</f>
        <v>611</v>
      </c>
      <c r="D121" s="11">
        <f>IF(OR(abs!$E122="", OR(abs!M122="", abs!$N122="")), "", abs!M122)</f>
        <v>70686</v>
      </c>
      <c r="E121" s="11">
        <f>IF(OR(abs!$E122="", OR(abs!N122="", abs!$N122="")), "", abs!N122)</f>
        <v>71677</v>
      </c>
      <c r="F121" s="11">
        <f>IF(OR(abs!$E122="", abs!N122=""), "", abs!N122 - abs!L122 - abs!M122)</f>
        <v>380</v>
      </c>
      <c r="G121" s="4"/>
      <c r="H121" s="4"/>
      <c r="I121" s="4"/>
      <c r="J121" s="4"/>
      <c r="K121" s="4"/>
    </row>
    <row r="122" spans="1:11" x14ac:dyDescent="0.2">
      <c r="A122">
        <v>131</v>
      </c>
      <c r="B122" s="4">
        <f>[1]abs!O123</f>
        <v>1</v>
      </c>
      <c r="C122" s="11">
        <f>IF(OR(abs!$E123="", OR(abs!L123="", abs!$N123="")), "", abs!L123)</f>
        <v>263</v>
      </c>
      <c r="D122" s="11">
        <f>IF(OR(abs!$E123="", OR(abs!M123="", abs!$N123="")), "", abs!M123)</f>
        <v>1825</v>
      </c>
      <c r="E122" s="11">
        <f>IF(OR(abs!$E123="", OR(abs!N123="", abs!$N123="")), "", abs!N123)</f>
        <v>2134</v>
      </c>
      <c r="F122" s="11">
        <f>IF(OR(abs!$E123="", abs!N123=""), "", abs!N123 - abs!L123 - abs!M123)</f>
        <v>46</v>
      </c>
      <c r="G122" s="4"/>
      <c r="H122" s="4"/>
      <c r="I122" s="4"/>
      <c r="J122" s="4"/>
      <c r="K122" s="4"/>
    </row>
    <row r="123" spans="1:11" x14ac:dyDescent="0.2">
      <c r="A123">
        <v>132</v>
      </c>
      <c r="B123" s="4">
        <f>[1]abs!O124</f>
        <v>0</v>
      </c>
      <c r="C123" s="11" t="str">
        <f>IF(OR(abs!$E124="", OR(abs!L124="", abs!$N124="")), "", abs!L124)</f>
        <v/>
      </c>
      <c r="D123" s="11" t="str">
        <f>IF(OR(abs!$E124="", OR(abs!M124="", abs!$N124="")), "", abs!M124)</f>
        <v/>
      </c>
      <c r="E123" s="11" t="str">
        <f>IF(OR(abs!$E124="", OR(abs!N124="", abs!$N124="")), "", abs!N124)</f>
        <v/>
      </c>
      <c r="F123" s="11" t="str">
        <f>IF(OR(abs!$E124="", abs!N124=""), "", abs!N124 - abs!L124 - abs!M124)</f>
        <v/>
      </c>
      <c r="G123" s="4"/>
      <c r="H123" s="4"/>
      <c r="I123" s="4"/>
      <c r="J123" s="4"/>
      <c r="K123" s="4"/>
    </row>
    <row r="124" spans="1:11" x14ac:dyDescent="0.2">
      <c r="A124">
        <v>133</v>
      </c>
      <c r="B124" s="4">
        <f>[1]abs!O125</f>
        <v>0</v>
      </c>
      <c r="C124" s="11" t="str">
        <f>IF(OR(abs!$E125="", OR(abs!L125="", abs!$N125="")), "", abs!L125)</f>
        <v/>
      </c>
      <c r="D124" s="11" t="str">
        <f>IF(OR(abs!$E125="", OR(abs!M125="", abs!$N125="")), "", abs!M125)</f>
        <v/>
      </c>
      <c r="E124" s="11" t="str">
        <f>IF(OR(abs!$E125="", OR(abs!N125="", abs!$N125="")), "", abs!N125)</f>
        <v/>
      </c>
      <c r="F124" s="11" t="str">
        <f>IF(OR(abs!$E125="", abs!N125=""), "", abs!N125 - abs!L125 - abs!M125)</f>
        <v/>
      </c>
      <c r="G124" s="4"/>
      <c r="H124" s="4"/>
      <c r="I124" s="4"/>
      <c r="J124" s="4"/>
      <c r="K124" s="4"/>
    </row>
    <row r="125" spans="1:11" x14ac:dyDescent="0.2">
      <c r="A125">
        <v>134</v>
      </c>
      <c r="B125" s="4">
        <f>[1]abs!O126</f>
        <v>1</v>
      </c>
      <c r="C125" s="11">
        <f>IF(OR(abs!$E126="", OR(abs!L126="", abs!$N126="")), "", abs!L126)</f>
        <v>269</v>
      </c>
      <c r="D125" s="11">
        <f>IF(OR(abs!$E126="", OR(abs!M126="", abs!$N126="")), "", abs!M126)</f>
        <v>1755</v>
      </c>
      <c r="E125" s="11">
        <f>IF(OR(abs!$E126="", OR(abs!N126="", abs!$N126="")), "", abs!N126)</f>
        <v>2064</v>
      </c>
      <c r="F125" s="11">
        <f>IF(OR(abs!$E126="", abs!N126=""), "", abs!N126 - abs!L126 - abs!M126)</f>
        <v>40</v>
      </c>
      <c r="G125" s="4"/>
      <c r="H125" s="4"/>
      <c r="I125" s="4"/>
      <c r="J125" s="4"/>
      <c r="K125" s="4"/>
    </row>
    <row r="126" spans="1:11" x14ac:dyDescent="0.2">
      <c r="A126">
        <v>135</v>
      </c>
      <c r="B126" s="4">
        <f>[1]abs!O127</f>
        <v>0</v>
      </c>
      <c r="C126" s="11" t="str">
        <f>IF(OR(abs!$E127="", OR(abs!L127="", abs!$N127="")), "", abs!L127)</f>
        <v/>
      </c>
      <c r="D126" s="11" t="str">
        <f>IF(OR(abs!$E127="", OR(abs!M127="", abs!$N127="")), "", abs!M127)</f>
        <v/>
      </c>
      <c r="E126" s="11" t="str">
        <f>IF(OR(abs!$E127="", OR(abs!N127="", abs!$N127="")), "", abs!N127)</f>
        <v/>
      </c>
      <c r="F126" s="11" t="str">
        <f>IF(OR(abs!$E127="", abs!N127=""), "", abs!N127 - abs!L127 - abs!M127)</f>
        <v/>
      </c>
      <c r="G126" s="4"/>
      <c r="H126" s="4"/>
      <c r="I126" s="4"/>
      <c r="J126" s="4"/>
      <c r="K126" s="4"/>
    </row>
    <row r="127" spans="1:11" x14ac:dyDescent="0.2">
      <c r="A127">
        <v>136</v>
      </c>
      <c r="B127" s="4">
        <f>[1]abs!O128</f>
        <v>0</v>
      </c>
      <c r="C127" s="11" t="str">
        <f>IF(OR(abs!$E128="", OR(abs!L128="", abs!$N128="")), "", abs!L128)</f>
        <v/>
      </c>
      <c r="D127" s="11" t="str">
        <f>IF(OR(abs!$E128="", OR(abs!M128="", abs!$N128="")), "", abs!M128)</f>
        <v/>
      </c>
      <c r="E127" s="11" t="str">
        <f>IF(OR(abs!$E128="", OR(abs!N128="", abs!$N128="")), "", abs!N128)</f>
        <v/>
      </c>
      <c r="F127" s="11" t="str">
        <f>IF(OR(abs!$E128="", abs!N128=""), "", abs!N128 - abs!L128 - abs!M128)</f>
        <v/>
      </c>
      <c r="G127" s="4"/>
      <c r="H127" s="4"/>
      <c r="I127" s="4"/>
      <c r="J127" s="4"/>
      <c r="K127" s="4"/>
    </row>
    <row r="128" spans="1:11" x14ac:dyDescent="0.2">
      <c r="A128">
        <v>137</v>
      </c>
      <c r="B128" s="4">
        <f>[1]abs!O129</f>
        <v>0</v>
      </c>
      <c r="C128" s="11" t="str">
        <f>IF(OR(abs!$E129="", OR(abs!L129="", abs!$N129="")), "", abs!L129)</f>
        <v/>
      </c>
      <c r="D128" s="11" t="str">
        <f>IF(OR(abs!$E129="", OR(abs!M129="", abs!$N129="")), "", abs!M129)</f>
        <v/>
      </c>
      <c r="E128" s="11" t="str">
        <f>IF(OR(abs!$E129="", OR(abs!N129="", abs!$N129="")), "", abs!N129)</f>
        <v/>
      </c>
      <c r="F128" s="11" t="str">
        <f>IF(OR(abs!$E129="", abs!N129=""), "", abs!N129 - abs!L129 - abs!M129)</f>
        <v/>
      </c>
      <c r="G128" s="4"/>
      <c r="H128" s="4"/>
      <c r="I128" s="4"/>
      <c r="J128" s="4"/>
      <c r="K128" s="4"/>
    </row>
    <row r="129" spans="1:11" x14ac:dyDescent="0.2">
      <c r="A129">
        <v>138</v>
      </c>
      <c r="B129" s="4">
        <f>[1]abs!O130</f>
        <v>8</v>
      </c>
      <c r="C129" s="11">
        <f>IF(OR(abs!$E130="", OR(abs!L130="", abs!$N130="")), "", abs!L130)</f>
        <v>525</v>
      </c>
      <c r="D129" s="11">
        <f>IF(OR(abs!$E130="", OR(abs!M130="", abs!$N130="")), "", abs!M130)</f>
        <v>19043</v>
      </c>
      <c r="E129" s="11">
        <f>IF(OR(abs!$E130="", OR(abs!N130="", abs!$N130="")), "", abs!N130)</f>
        <v>23082</v>
      </c>
      <c r="F129" s="11">
        <f>IF(OR(abs!$E130="", abs!N130=""), "", abs!N130 - abs!L130 - abs!M130)</f>
        <v>3514</v>
      </c>
      <c r="G129" s="4"/>
      <c r="H129" s="4"/>
      <c r="I129" s="4"/>
      <c r="J129" s="4"/>
      <c r="K129" s="4"/>
    </row>
    <row r="130" spans="1:11" x14ac:dyDescent="0.2">
      <c r="A130">
        <v>139</v>
      </c>
      <c r="B130" s="4">
        <f>[1]abs!O131</f>
        <v>14</v>
      </c>
      <c r="C130" s="11">
        <f>IF(OR(abs!$E131="", OR(abs!L131="", abs!$N131="")), "", abs!L131)</f>
        <v>526</v>
      </c>
      <c r="D130" s="11">
        <f>IF(OR(abs!$E131="", OR(abs!M131="", abs!$N131="")), "", abs!M131)</f>
        <v>23983</v>
      </c>
      <c r="E130" s="11">
        <f>IF(OR(abs!$E131="", OR(abs!N131="", abs!$N131="")), "", abs!N131)</f>
        <v>24904</v>
      </c>
      <c r="F130" s="11">
        <f>IF(OR(abs!$E131="", abs!N131=""), "", abs!N131 - abs!L131 - abs!M131)</f>
        <v>395</v>
      </c>
      <c r="G130" s="4"/>
      <c r="H130" s="4"/>
      <c r="I130" s="4"/>
      <c r="J130" s="4"/>
      <c r="K130" s="4"/>
    </row>
    <row r="131" spans="1:11" x14ac:dyDescent="0.2">
      <c r="A131">
        <v>140</v>
      </c>
      <c r="B131" s="4">
        <f>[1]abs!O132</f>
        <v>16</v>
      </c>
      <c r="C131" s="11">
        <f>IF(OR(abs!$E132="", OR(abs!L132="", abs!$N132="")), "", abs!L132)</f>
        <v>598</v>
      </c>
      <c r="D131" s="11">
        <f>IF(OR(abs!$E132="", OR(abs!M132="", abs!$N132="")), "", abs!M132)</f>
        <v>27559</v>
      </c>
      <c r="E131" s="11">
        <f>IF(OR(abs!$E132="", OR(abs!N132="", abs!$N132="")), "", abs!N132)</f>
        <v>28473</v>
      </c>
      <c r="F131" s="11">
        <f>IF(OR(abs!$E132="", abs!N132=""), "", abs!N132 - abs!L132 - abs!M132)</f>
        <v>316</v>
      </c>
      <c r="G131" s="4"/>
      <c r="H131" s="4"/>
      <c r="I131" s="4"/>
      <c r="J131" s="4"/>
      <c r="K131" s="4"/>
    </row>
    <row r="132" spans="1:11" x14ac:dyDescent="0.2">
      <c r="A132">
        <v>141</v>
      </c>
      <c r="B132" s="4">
        <f>[1]abs!O133</f>
        <v>17</v>
      </c>
      <c r="C132" s="11">
        <f>IF(OR(abs!$E133="", OR(abs!L133="", abs!$N133="")), "", abs!L133)</f>
        <v>544</v>
      </c>
      <c r="D132" s="11">
        <f>IF(OR(abs!$E133="", OR(abs!M133="", abs!$N133="")), "", abs!M133)</f>
        <v>27196</v>
      </c>
      <c r="E132" s="11">
        <f>IF(OR(abs!$E133="", OR(abs!N133="", abs!$N133="")), "", abs!N133)</f>
        <v>28038</v>
      </c>
      <c r="F132" s="11">
        <f>IF(OR(abs!$E133="", abs!N133=""), "", abs!N133 - abs!L133 - abs!M133)</f>
        <v>298</v>
      </c>
      <c r="G132" s="4"/>
      <c r="H132" s="4"/>
      <c r="I132" s="4"/>
      <c r="J132" s="4"/>
      <c r="K132" s="4"/>
    </row>
    <row r="133" spans="1:11" x14ac:dyDescent="0.2">
      <c r="A133">
        <v>142</v>
      </c>
      <c r="B133" s="4">
        <f>[1]abs!O134</f>
        <v>0</v>
      </c>
      <c r="C133" s="11" t="str">
        <f>IF(OR(abs!$E134="", OR(abs!L134="", abs!$N134="")), "", abs!L134)</f>
        <v/>
      </c>
      <c r="D133" s="11" t="str">
        <f>IF(OR(abs!$E134="", OR(abs!M134="", abs!$N134="")), "", abs!M134)</f>
        <v/>
      </c>
      <c r="E133" s="11" t="str">
        <f>IF(OR(abs!$E134="", OR(abs!N134="", abs!$N134="")), "", abs!N134)</f>
        <v/>
      </c>
      <c r="F133" s="11" t="str">
        <f>IF(OR(abs!$E134="", abs!N134=""), "", abs!N134 - abs!L134 - abs!M134)</f>
        <v/>
      </c>
      <c r="G133" s="4"/>
      <c r="H133" s="4"/>
      <c r="I133" s="4"/>
      <c r="J133" s="4"/>
      <c r="K133" s="4"/>
    </row>
    <row r="134" spans="1:11" x14ac:dyDescent="0.2">
      <c r="A134">
        <v>143</v>
      </c>
      <c r="B134" s="4">
        <f>[1]abs!O135</f>
        <v>42</v>
      </c>
      <c r="C134" s="11">
        <f>IF(OR(abs!$E135="", OR(abs!L135="", abs!$N135="")), "", abs!L135)</f>
        <v>689</v>
      </c>
      <c r="D134" s="11">
        <f>IF(OR(abs!$E135="", OR(abs!M135="", abs!$N135="")), "", abs!M135)</f>
        <v>68755</v>
      </c>
      <c r="E134" s="11">
        <f>IF(OR(abs!$E135="", OR(abs!N135="", abs!$N135="")), "", abs!N135)</f>
        <v>69727</v>
      </c>
      <c r="F134" s="11">
        <f>IF(OR(abs!$E135="", abs!N135=""), "", abs!N135 - abs!L135 - abs!M135)</f>
        <v>283</v>
      </c>
      <c r="G134" s="4"/>
      <c r="H134" s="4"/>
      <c r="I134" s="4"/>
      <c r="J134" s="4"/>
      <c r="K134" s="4"/>
    </row>
    <row r="135" spans="1:11" x14ac:dyDescent="0.2">
      <c r="A135">
        <v>144</v>
      </c>
      <c r="B135" s="4">
        <f>[1]abs!O136</f>
        <v>0</v>
      </c>
      <c r="C135" s="11" t="str">
        <f>IF(OR(abs!$E136="", OR(abs!L136="", abs!$N136="")), "", abs!L136)</f>
        <v/>
      </c>
      <c r="D135" s="11" t="str">
        <f>IF(OR(abs!$E136="", OR(abs!M136="", abs!$N136="")), "", abs!M136)</f>
        <v/>
      </c>
      <c r="E135" s="11" t="str">
        <f>IF(OR(abs!$E136="", OR(abs!N136="", abs!$N136="")), "", abs!N136)</f>
        <v/>
      </c>
      <c r="F135" s="11" t="str">
        <f>IF(OR(abs!$E136="", abs!N136=""), "", abs!N136 - abs!L136 - abs!M136)</f>
        <v/>
      </c>
      <c r="G135" s="4"/>
      <c r="H135" s="4"/>
      <c r="I135" s="4"/>
      <c r="J135" s="4"/>
      <c r="K135" s="4"/>
    </row>
    <row r="136" spans="1:11" x14ac:dyDescent="0.2">
      <c r="A136">
        <v>145</v>
      </c>
      <c r="B136" s="4">
        <f>[1]abs!O137</f>
        <v>22</v>
      </c>
      <c r="C136" s="11">
        <f>IF(OR(abs!$E137="", OR(abs!L137="", abs!$N137="")), "", abs!L137)</f>
        <v>615</v>
      </c>
      <c r="D136" s="11">
        <f>IF(OR(abs!$E137="", OR(abs!M137="", abs!$N137="")), "", abs!M137)</f>
        <v>38270</v>
      </c>
      <c r="E136" s="11">
        <f>IF(OR(abs!$E137="", OR(abs!N137="", abs!$N137="")), "", abs!N137)</f>
        <v>46629</v>
      </c>
      <c r="F136" s="11">
        <f>IF(OR(abs!$E137="", abs!N137=""), "", abs!N137 - abs!L137 - abs!M137)</f>
        <v>7744</v>
      </c>
      <c r="G136" s="4"/>
      <c r="H136" s="4"/>
      <c r="I136" s="4"/>
      <c r="J136" s="4"/>
      <c r="K136" s="4"/>
    </row>
    <row r="137" spans="1:11" x14ac:dyDescent="0.2">
      <c r="A137">
        <v>146</v>
      </c>
      <c r="B137" s="4">
        <f>[1]abs!O138</f>
        <v>12</v>
      </c>
      <c r="C137" s="11">
        <f>IF(OR(abs!$E138="", OR(abs!L138="", abs!$N138="")), "", abs!L138)</f>
        <v>3296</v>
      </c>
      <c r="D137" s="11">
        <f>IF(OR(abs!$E138="", OR(abs!M138="", abs!$N138="")), "", abs!M138)</f>
        <v>92391</v>
      </c>
      <c r="E137" s="11">
        <f>IF(OR(abs!$E138="", OR(abs!N138="", abs!$N138="")), "", abs!N138)</f>
        <v>97497</v>
      </c>
      <c r="F137" s="11">
        <f>IF(OR(abs!$E138="", abs!N138=""), "", abs!N138 - abs!L138 - abs!M138)</f>
        <v>1810</v>
      </c>
      <c r="G137" s="4"/>
      <c r="H137" s="4"/>
      <c r="I137" s="4"/>
      <c r="J137" s="4"/>
      <c r="K137" s="4"/>
    </row>
    <row r="138" spans="1:11" x14ac:dyDescent="0.2">
      <c r="A138">
        <v>147</v>
      </c>
      <c r="B138" s="4">
        <f>[1]abs!O139</f>
        <v>12</v>
      </c>
      <c r="C138" s="11">
        <f>IF(OR(abs!$E139="", OR(abs!L139="", abs!$N139="")), "", abs!L139)</f>
        <v>605</v>
      </c>
      <c r="D138" s="11">
        <f>IF(OR(abs!$E139="", OR(abs!M139="", abs!$N139="")), "", abs!M139)</f>
        <v>18789</v>
      </c>
      <c r="E138" s="11">
        <f>IF(OR(abs!$E139="", OR(abs!N139="", abs!$N139="")), "", abs!N139)</f>
        <v>19559</v>
      </c>
      <c r="F138" s="11">
        <f>IF(OR(abs!$E139="", abs!N139=""), "", abs!N139 - abs!L139 - abs!M139)</f>
        <v>165</v>
      </c>
      <c r="G138" s="4"/>
      <c r="H138" s="4"/>
      <c r="I138" s="4"/>
      <c r="J138" s="4"/>
      <c r="K138" s="4"/>
    </row>
    <row r="139" spans="1:11" x14ac:dyDescent="0.2">
      <c r="A139">
        <v>148</v>
      </c>
      <c r="B139" s="4">
        <f>[1]abs!O140</f>
        <v>37</v>
      </c>
      <c r="C139" s="11">
        <f>IF(OR(abs!$E140="", OR(abs!L140="", abs!$N140="")), "", abs!L140)</f>
        <v>639</v>
      </c>
      <c r="D139" s="11">
        <f>IF(OR(abs!$E140="", OR(abs!M140="", abs!$N140="")), "", abs!M140)</f>
        <v>61941</v>
      </c>
      <c r="E139" s="11">
        <f>IF(OR(abs!$E140="", OR(abs!N140="", abs!$N140="")), "", abs!N140)</f>
        <v>66756</v>
      </c>
      <c r="F139" s="11">
        <f>IF(OR(abs!$E140="", abs!N140=""), "", abs!N140 - abs!L140 - abs!M140)</f>
        <v>4176</v>
      </c>
      <c r="G139" s="4"/>
      <c r="H139" s="4"/>
      <c r="I139" s="4"/>
      <c r="J139" s="4"/>
      <c r="K139" s="4"/>
    </row>
    <row r="140" spans="1:11" x14ac:dyDescent="0.2">
      <c r="A140">
        <v>149</v>
      </c>
      <c r="B140" s="4">
        <f>[1]abs!O141</f>
        <v>62</v>
      </c>
      <c r="C140" s="11">
        <f>IF(OR(abs!$E141="", OR(abs!L141="", abs!$N141="")), "", abs!L141)</f>
        <v>1099</v>
      </c>
      <c r="D140" s="11">
        <f>IF(OR(abs!$E141="", OR(abs!M141="", abs!$N141="")), "", abs!M141)</f>
        <v>171274</v>
      </c>
      <c r="E140" s="11">
        <f>IF(OR(abs!$E141="", OR(abs!N141="", abs!$N141="")), "", abs!N141)</f>
        <v>223898</v>
      </c>
      <c r="F140" s="11">
        <f>IF(OR(abs!$E141="", abs!N141=""), "", abs!N141 - abs!L141 - abs!M141)</f>
        <v>51525</v>
      </c>
      <c r="G140" s="4"/>
      <c r="H140" s="4"/>
      <c r="I140" s="4"/>
      <c r="J140" s="4"/>
      <c r="K140" s="4"/>
    </row>
    <row r="141" spans="1:11" x14ac:dyDescent="0.2">
      <c r="A141">
        <v>151</v>
      </c>
      <c r="B141" s="4">
        <f>[1]abs!O142</f>
        <v>16</v>
      </c>
      <c r="C141" s="11">
        <f>IF(OR(abs!$E142="", OR(abs!L142="", abs!$N142="")), "", abs!L142)</f>
        <v>573</v>
      </c>
      <c r="D141" s="11">
        <f>IF(OR(abs!$E142="", OR(abs!M142="", abs!$N142="")), "", abs!M142)</f>
        <v>27876</v>
      </c>
      <c r="E141" s="11">
        <f>IF(OR(abs!$E142="", OR(abs!N142="", abs!$N142="")), "", abs!N142)</f>
        <v>28778</v>
      </c>
      <c r="F141" s="11">
        <f>IF(OR(abs!$E142="", abs!N142=""), "", abs!N142 - abs!L142 - abs!M142)</f>
        <v>329</v>
      </c>
      <c r="G141" s="4"/>
      <c r="H141" s="4"/>
      <c r="I141" s="4"/>
      <c r="J141" s="4"/>
      <c r="K141" s="4"/>
    </row>
    <row r="142" spans="1:11" x14ac:dyDescent="0.2">
      <c r="A142">
        <v>152</v>
      </c>
      <c r="B142" s="4">
        <f>[1]abs!O143</f>
        <v>14</v>
      </c>
      <c r="C142" s="11">
        <f>IF(OR(abs!$E143="", OR(abs!L143="", abs!$N143="")), "", abs!L143)</f>
        <v>574</v>
      </c>
      <c r="D142" s="11">
        <f>IF(OR(abs!$E143="", OR(abs!M143="", abs!$N143="")), "", abs!M143)</f>
        <v>23859</v>
      </c>
      <c r="E142" s="11">
        <f>IF(OR(abs!$E143="", OR(abs!N143="", abs!$N143="")), "", abs!N143)</f>
        <v>24710</v>
      </c>
      <c r="F142" s="11">
        <f>IF(OR(abs!$E143="", abs!N143=""), "", abs!N143 - abs!L143 - abs!M143)</f>
        <v>277</v>
      </c>
      <c r="G142" s="4"/>
      <c r="H142" s="4"/>
      <c r="I142" s="4"/>
      <c r="J142" s="4"/>
      <c r="K142" s="4"/>
    </row>
    <row r="143" spans="1:11" x14ac:dyDescent="0.2">
      <c r="A143">
        <v>153</v>
      </c>
      <c r="B143" s="4">
        <f>[1]abs!O144</f>
        <v>17</v>
      </c>
      <c r="C143" s="11">
        <f>IF(OR(abs!$E144="", OR(abs!L144="", abs!$N144="")), "", abs!L144)</f>
        <v>578</v>
      </c>
      <c r="D143" s="11">
        <f>IF(OR(abs!$E144="", OR(abs!M144="", abs!$N144="")), "", abs!M144)</f>
        <v>29740</v>
      </c>
      <c r="E143" s="11">
        <f>IF(OR(abs!$E144="", OR(abs!N144="", abs!$N144="")), "", abs!N144)</f>
        <v>30642</v>
      </c>
      <c r="F143" s="11">
        <f>IF(OR(abs!$E144="", abs!N144=""), "", abs!N144 - abs!L144 - abs!M144)</f>
        <v>324</v>
      </c>
      <c r="G143" s="4"/>
      <c r="H143" s="4"/>
      <c r="I143" s="4"/>
      <c r="J143" s="4"/>
      <c r="K143" s="4"/>
    </row>
    <row r="144" spans="1:11" x14ac:dyDescent="0.2">
      <c r="A144">
        <v>155</v>
      </c>
      <c r="B144" s="4">
        <f>[1]abs!O145</f>
        <v>1</v>
      </c>
      <c r="C144" s="11">
        <f>IF(OR(abs!$E145="", OR(abs!L145="", abs!$N145="")), "", abs!L145)</f>
        <v>258</v>
      </c>
      <c r="D144" s="11">
        <f>IF(OR(abs!$E145="", OR(abs!M145="", abs!$N145="")), "", abs!M145)</f>
        <v>1900</v>
      </c>
      <c r="E144" s="11">
        <f>IF(OR(abs!$E145="", OR(abs!N145="", abs!$N145="")), "", abs!N145)</f>
        <v>2201</v>
      </c>
      <c r="F144" s="11">
        <f>IF(OR(abs!$E145="", abs!N145=""), "", abs!N145 - abs!L145 - abs!M145)</f>
        <v>43</v>
      </c>
      <c r="G144" s="4"/>
      <c r="H144" s="4"/>
      <c r="I144" s="4"/>
      <c r="J144" s="4"/>
      <c r="K144" s="4"/>
    </row>
    <row r="145" spans="1:11" x14ac:dyDescent="0.2">
      <c r="A145">
        <v>157</v>
      </c>
      <c r="B145" s="4">
        <f>[1]abs!O146</f>
        <v>1</v>
      </c>
      <c r="C145" s="11">
        <f>IF(OR(abs!$E146="", OR(abs!L146="", abs!$N146="")), "", abs!L146)</f>
        <v>329</v>
      </c>
      <c r="D145" s="11">
        <f>IF(OR(abs!$E146="", OR(abs!M146="", abs!$N146="")), "", abs!M146)</f>
        <v>2015</v>
      </c>
      <c r="E145" s="11">
        <f>IF(OR(abs!$E146="", OR(abs!N146="", abs!$N146="")), "", abs!N146)</f>
        <v>2391</v>
      </c>
      <c r="F145" s="11">
        <f>IF(OR(abs!$E146="", abs!N146=""), "", abs!N146 - abs!L146 - abs!M146)</f>
        <v>47</v>
      </c>
      <c r="G145" s="4"/>
      <c r="H145" s="4"/>
      <c r="I145" s="4"/>
      <c r="J145" s="4"/>
      <c r="K145" s="4"/>
    </row>
    <row r="146" spans="1:11" x14ac:dyDescent="0.2">
      <c r="A146">
        <v>160</v>
      </c>
      <c r="B146" s="4">
        <f>[1]abs!O147</f>
        <v>12</v>
      </c>
      <c r="C146" s="11">
        <f>IF(OR(abs!$E147="", OR(abs!L147="", abs!$N147="")), "", abs!L147)</f>
        <v>556</v>
      </c>
      <c r="D146" s="11">
        <f>IF(OR(abs!$E147="", OR(abs!M147="", abs!$N147="")), "", abs!M147)</f>
        <v>20380</v>
      </c>
      <c r="E146" s="11">
        <f>IF(OR(abs!$E147="", OR(abs!N147="", abs!$N147="")), "", abs!N147)</f>
        <v>21262</v>
      </c>
      <c r="F146" s="11">
        <f>IF(OR(abs!$E147="", abs!N147=""), "", abs!N147 - abs!L147 - abs!M147)</f>
        <v>326</v>
      </c>
      <c r="G146" s="4"/>
      <c r="H146" s="4"/>
      <c r="I146" s="4"/>
      <c r="J146" s="4"/>
      <c r="K146" s="4"/>
    </row>
    <row r="147" spans="1:11" x14ac:dyDescent="0.2">
      <c r="A147">
        <v>161</v>
      </c>
      <c r="B147" s="4">
        <f>[1]abs!O148</f>
        <v>0</v>
      </c>
      <c r="C147" s="11" t="str">
        <f>IF(OR(abs!$E148="", OR(abs!L148="", abs!$N148="")), "", abs!L148)</f>
        <v/>
      </c>
      <c r="D147" s="11" t="str">
        <f>IF(OR(abs!$E148="", OR(abs!M148="", abs!$N148="")), "", abs!M148)</f>
        <v/>
      </c>
      <c r="E147" s="11" t="str">
        <f>IF(OR(abs!$E148="", OR(abs!N148="", abs!$N148="")), "", abs!N148)</f>
        <v/>
      </c>
      <c r="F147" s="11" t="str">
        <f>IF(OR(abs!$E148="", abs!N148=""), "", abs!N148 - abs!L148 - abs!M148)</f>
        <v/>
      </c>
      <c r="G147" s="4"/>
      <c r="H147" s="4"/>
      <c r="I147" s="4"/>
      <c r="J147" s="4"/>
      <c r="K147" s="4"/>
    </row>
    <row r="148" spans="1:11" x14ac:dyDescent="0.2">
      <c r="A148">
        <v>162</v>
      </c>
      <c r="B148" s="4">
        <f>[1]abs!O149</f>
        <v>29</v>
      </c>
      <c r="C148" s="11">
        <f>IF(OR(abs!$E149="", OR(abs!L149="", abs!$N149="")), "", abs!L149)</f>
        <v>872</v>
      </c>
      <c r="D148" s="11">
        <f>IF(OR(abs!$E149="", OR(abs!M149="", abs!$N149="")), "", abs!M149)</f>
        <v>50797</v>
      </c>
      <c r="E148" s="11">
        <f>IF(OR(abs!$E149="", OR(abs!N149="", abs!$N149="")), "", abs!N149)</f>
        <v>52121</v>
      </c>
      <c r="F148" s="11">
        <f>IF(OR(abs!$E149="", abs!N149=""), "", abs!N149 - abs!L149 - abs!M149)</f>
        <v>452</v>
      </c>
      <c r="G148" s="4"/>
      <c r="H148" s="4"/>
      <c r="I148" s="4"/>
      <c r="J148" s="4"/>
      <c r="K148" s="4"/>
    </row>
    <row r="149" spans="1:11" x14ac:dyDescent="0.2">
      <c r="A149">
        <v>163</v>
      </c>
      <c r="B149" s="4">
        <f>[1]abs!O150</f>
        <v>14</v>
      </c>
      <c r="C149" s="11">
        <f>IF(OR(abs!$E150="", OR(abs!L150="", abs!$N150="")), "", abs!L150)</f>
        <v>567</v>
      </c>
      <c r="D149" s="11">
        <f>IF(OR(abs!$E150="", OR(abs!M150="", abs!$N150="")), "", abs!M150)</f>
        <v>25765</v>
      </c>
      <c r="E149" s="11">
        <f>IF(OR(abs!$E150="", OR(abs!N150="", abs!$N150="")), "", abs!N150)</f>
        <v>26690</v>
      </c>
      <c r="F149" s="11">
        <f>IF(OR(abs!$E150="", abs!N150=""), "", abs!N150 - abs!L150 - abs!M150)</f>
        <v>358</v>
      </c>
      <c r="G149" s="4"/>
      <c r="H149" s="4"/>
      <c r="I149" s="4"/>
      <c r="J149" s="4"/>
      <c r="K149" s="4"/>
    </row>
    <row r="150" spans="1:11" x14ac:dyDescent="0.2">
      <c r="A150">
        <v>164</v>
      </c>
      <c r="B150" s="4">
        <f>[1]abs!O151</f>
        <v>0</v>
      </c>
      <c r="C150" s="11" t="str">
        <f>IF(OR(abs!$E151="", OR(abs!L151="", abs!$N151="")), "", abs!L151)</f>
        <v/>
      </c>
      <c r="D150" s="11" t="str">
        <f>IF(OR(abs!$E151="", OR(abs!M151="", abs!$N151="")), "", abs!M151)</f>
        <v/>
      </c>
      <c r="E150" s="11" t="str">
        <f>IF(OR(abs!$E151="", OR(abs!N151="", abs!$N151="")), "", abs!N151)</f>
        <v/>
      </c>
      <c r="F150" s="11" t="str">
        <f>IF(OR(abs!$E151="", abs!N151=""), "", abs!N151 - abs!L151 - abs!M151)</f>
        <v/>
      </c>
      <c r="G150" s="4"/>
      <c r="H150" s="4"/>
      <c r="I150" s="4"/>
      <c r="J150" s="4"/>
      <c r="K150" s="4"/>
    </row>
    <row r="151" spans="1:11" x14ac:dyDescent="0.2">
      <c r="A151">
        <v>165</v>
      </c>
      <c r="B151" s="4">
        <f>[1]abs!O152</f>
        <v>0</v>
      </c>
      <c r="C151" s="11" t="str">
        <f>IF(OR(abs!$E152="", OR(abs!L152="", abs!$N152="")), "", abs!L152)</f>
        <v/>
      </c>
      <c r="D151" s="11" t="str">
        <f>IF(OR(abs!$E152="", OR(abs!M152="", abs!$N152="")), "", abs!M152)</f>
        <v/>
      </c>
      <c r="E151" s="11" t="str">
        <f>IF(OR(abs!$E152="", OR(abs!N152="", abs!$N152="")), "", abs!N152)</f>
        <v/>
      </c>
      <c r="F151" s="11" t="str">
        <f>IF(OR(abs!$E152="", abs!N152=""), "", abs!N152 - abs!L152 - abs!M152)</f>
        <v/>
      </c>
      <c r="G151" s="4"/>
      <c r="H151" s="4"/>
      <c r="I151" s="4"/>
      <c r="J151" s="4"/>
      <c r="K151" s="4"/>
    </row>
    <row r="152" spans="1:11" x14ac:dyDescent="0.2">
      <c r="A152">
        <v>166</v>
      </c>
      <c r="B152" s="4">
        <f>[1]abs!O153</f>
        <v>18</v>
      </c>
      <c r="C152" s="11">
        <f>IF(OR(abs!$E153="", OR(abs!L153="", abs!$N153="")), "", abs!L153)</f>
        <v>1342</v>
      </c>
      <c r="D152" s="11">
        <f>IF(OR(abs!$E153="", OR(abs!M153="", abs!$N153="")), "", abs!M153)</f>
        <v>52156</v>
      </c>
      <c r="E152" s="11">
        <f>IF(OR(abs!$E153="", OR(abs!N153="", abs!$N153="")), "", abs!N153)</f>
        <v>54154</v>
      </c>
      <c r="F152" s="11">
        <f>IF(OR(abs!$E153="", abs!N153=""), "", abs!N153 - abs!L153 - abs!M153)</f>
        <v>656</v>
      </c>
      <c r="G152" s="4"/>
      <c r="H152" s="4"/>
      <c r="I152" s="4"/>
      <c r="J152" s="4"/>
      <c r="K152" s="4"/>
    </row>
    <row r="153" spans="1:11" x14ac:dyDescent="0.2">
      <c r="A153">
        <v>167</v>
      </c>
      <c r="B153" s="4">
        <f>[1]abs!O154</f>
        <v>1</v>
      </c>
      <c r="C153" s="11">
        <f>IF(OR(abs!$E154="", OR(abs!L154="", abs!$N154="")), "", abs!L154)</f>
        <v>271</v>
      </c>
      <c r="D153" s="11">
        <f>IF(OR(abs!$E154="", OR(abs!M154="", abs!$N154="")), "", abs!M154)</f>
        <v>1844</v>
      </c>
      <c r="E153" s="11">
        <f>IF(OR(abs!$E154="", OR(abs!N154="", abs!$N154="")), "", abs!N154)</f>
        <v>2157</v>
      </c>
      <c r="F153" s="11">
        <f>IF(OR(abs!$E154="", abs!N154=""), "", abs!N154 - abs!L154 - abs!M154)</f>
        <v>42</v>
      </c>
      <c r="G153" s="4"/>
      <c r="H153" s="4"/>
      <c r="I153" s="4"/>
      <c r="J153" s="4"/>
      <c r="K153" s="4"/>
    </row>
    <row r="154" spans="1:11" x14ac:dyDescent="0.2">
      <c r="A154">
        <v>168</v>
      </c>
      <c r="B154" s="4">
        <f>[1]abs!O155</f>
        <v>11</v>
      </c>
      <c r="C154" s="11">
        <f>IF(OR(abs!$E155="", OR(abs!L155="", abs!$N155="")), "", abs!L155)</f>
        <v>535</v>
      </c>
      <c r="D154" s="11">
        <f>IF(OR(abs!$E155="", OR(abs!M155="", abs!$N155="")), "", abs!M155)</f>
        <v>18537</v>
      </c>
      <c r="E154" s="11">
        <f>IF(OR(abs!$E155="", OR(abs!N155="", abs!$N155="")), "", abs!N155)</f>
        <v>19355</v>
      </c>
      <c r="F154" s="11">
        <f>IF(OR(abs!$E155="", abs!N155=""), "", abs!N155 - abs!L155 - abs!M155)</f>
        <v>283</v>
      </c>
      <c r="G154" s="4"/>
      <c r="H154" s="4"/>
      <c r="I154" s="4"/>
      <c r="J154" s="4"/>
      <c r="K154" s="4"/>
    </row>
    <row r="155" spans="1:11" x14ac:dyDescent="0.2">
      <c r="A155">
        <v>169</v>
      </c>
      <c r="B155" s="4">
        <f>[1]abs!O156</f>
        <v>1</v>
      </c>
      <c r="C155" s="11" t="str">
        <f>IF(OR(abs!$E156="", OR(abs!L156="", abs!$N156="")), "", abs!L156)</f>
        <v/>
      </c>
      <c r="D155" s="11" t="str">
        <f>IF(OR(abs!$E156="", OR(abs!M156="", abs!$N156="")), "", abs!M156)</f>
        <v/>
      </c>
      <c r="E155" s="11" t="str">
        <f>IF(OR(abs!$E156="", OR(abs!N156="", abs!$N156="")), "", abs!N156)</f>
        <v/>
      </c>
      <c r="F155" s="11" t="str">
        <f>IF(OR(abs!$E156="", abs!N156=""), "", abs!N156 - abs!L156 - abs!M156)</f>
        <v/>
      </c>
      <c r="G155" s="4"/>
      <c r="H155" s="4"/>
      <c r="I155" s="4"/>
      <c r="J155" s="4"/>
      <c r="K155" s="4"/>
    </row>
    <row r="156" spans="1:11" x14ac:dyDescent="0.2">
      <c r="A156">
        <v>170</v>
      </c>
      <c r="B156" s="4">
        <f>[1]abs!O157</f>
        <v>0</v>
      </c>
      <c r="C156" s="11" t="str">
        <f>IF(OR(abs!$E157="", OR(abs!L157="", abs!$N157="")), "", abs!L157)</f>
        <v/>
      </c>
      <c r="D156" s="11" t="str">
        <f>IF(OR(abs!$E157="", OR(abs!M157="", abs!$N157="")), "", abs!M157)</f>
        <v/>
      </c>
      <c r="E156" s="11" t="str">
        <f>IF(OR(abs!$E157="", OR(abs!N157="", abs!$N157="")), "", abs!N157)</f>
        <v/>
      </c>
      <c r="F156" s="11" t="str">
        <f>IF(OR(abs!$E157="", abs!N157=""), "", abs!N157 - abs!L157 - abs!M157)</f>
        <v/>
      </c>
      <c r="G156" s="4"/>
      <c r="H156" s="4"/>
      <c r="I156" s="4"/>
      <c r="J156" s="4"/>
      <c r="K156" s="4"/>
    </row>
    <row r="157" spans="1:11" x14ac:dyDescent="0.2">
      <c r="A157">
        <v>171</v>
      </c>
      <c r="B157" s="4">
        <f>[1]abs!O158</f>
        <v>0</v>
      </c>
      <c r="C157" s="11" t="str">
        <f>IF(OR(abs!$E158="", OR(abs!L158="", abs!$N158="")), "", abs!L158)</f>
        <v/>
      </c>
      <c r="D157" s="11" t="str">
        <f>IF(OR(abs!$E158="", OR(abs!M158="", abs!$N158="")), "", abs!M158)</f>
        <v/>
      </c>
      <c r="E157" s="11" t="str">
        <f>IF(OR(abs!$E158="", OR(abs!N158="", abs!$N158="")), "", abs!N158)</f>
        <v/>
      </c>
      <c r="F157" s="11" t="str">
        <f>IF(OR(abs!$E158="", abs!N158=""), "", abs!N158 - abs!L158 - abs!M158)</f>
        <v/>
      </c>
      <c r="G157" s="4"/>
      <c r="H157" s="4"/>
      <c r="I157" s="4"/>
      <c r="J157" s="4"/>
      <c r="K157" s="4"/>
    </row>
    <row r="158" spans="1:11" x14ac:dyDescent="0.2">
      <c r="A158">
        <v>172</v>
      </c>
      <c r="B158" s="4">
        <f>[1]abs!O159</f>
        <v>0</v>
      </c>
      <c r="C158" s="11" t="str">
        <f>IF(OR(abs!$E159="", OR(abs!L159="", abs!$N159="")), "", abs!L159)</f>
        <v/>
      </c>
      <c r="D158" s="11" t="str">
        <f>IF(OR(abs!$E159="", OR(abs!M159="", abs!$N159="")), "", abs!M159)</f>
        <v/>
      </c>
      <c r="E158" s="11" t="str">
        <f>IF(OR(abs!$E159="", OR(abs!N159="", abs!$N159="")), "", abs!N159)</f>
        <v/>
      </c>
      <c r="F158" s="11" t="str">
        <f>IF(OR(abs!$E159="", abs!N159=""), "", abs!N159 - abs!L159 - abs!M159)</f>
        <v/>
      </c>
      <c r="G158" s="4"/>
      <c r="H158" s="4"/>
      <c r="I158" s="4"/>
      <c r="J158" s="4"/>
      <c r="K158" s="4"/>
    </row>
    <row r="159" spans="1:11" x14ac:dyDescent="0.2">
      <c r="A159">
        <v>173</v>
      </c>
      <c r="B159" s="4">
        <f>[1]abs!O160</f>
        <v>0</v>
      </c>
      <c r="C159" s="11" t="str">
        <f>IF(OR(abs!$E160="", OR(abs!L160="", abs!$N160="")), "", abs!L160)</f>
        <v/>
      </c>
      <c r="D159" s="11" t="str">
        <f>IF(OR(abs!$E160="", OR(abs!M160="", abs!$N160="")), "", abs!M160)</f>
        <v/>
      </c>
      <c r="E159" s="11" t="str">
        <f>IF(OR(abs!$E160="", OR(abs!N160="", abs!$N160="")), "", abs!N160)</f>
        <v/>
      </c>
      <c r="F159" s="11" t="str">
        <f>IF(OR(abs!$E160="", abs!N160=""), "", abs!N160 - abs!L160 - abs!M160)</f>
        <v/>
      </c>
      <c r="G159" s="4"/>
      <c r="H159" s="4"/>
      <c r="I159" s="4"/>
      <c r="J159" s="4"/>
      <c r="K159" s="4"/>
    </row>
    <row r="160" spans="1:11" x14ac:dyDescent="0.2">
      <c r="A160">
        <v>174</v>
      </c>
      <c r="B160" s="4">
        <f>[1]abs!O161</f>
        <v>14</v>
      </c>
      <c r="C160" s="11">
        <f>IF(OR(abs!$E161="", OR(abs!L161="", abs!$N161="")), "", abs!L161)</f>
        <v>579</v>
      </c>
      <c r="D160" s="11">
        <f>IF(OR(abs!$E161="", OR(abs!M161="", abs!$N161="")), "", abs!M161)</f>
        <v>23547</v>
      </c>
      <c r="E160" s="11">
        <f>IF(OR(abs!$E161="", OR(abs!N161="", abs!$N161="")), "", abs!N161)</f>
        <v>24410</v>
      </c>
      <c r="F160" s="11">
        <f>IF(OR(abs!$E161="", abs!N161=""), "", abs!N161 - abs!L161 - abs!M161)</f>
        <v>284</v>
      </c>
      <c r="G160" s="4"/>
      <c r="H160" s="4"/>
      <c r="I160" s="4"/>
      <c r="J160" s="4"/>
      <c r="K160" s="4"/>
    </row>
    <row r="161" spans="1:11" x14ac:dyDescent="0.2">
      <c r="A161">
        <v>175</v>
      </c>
      <c r="B161" s="4">
        <f>[1]abs!O162</f>
        <v>20</v>
      </c>
      <c r="C161" s="11">
        <f>IF(OR(abs!$E162="", OR(abs!L162="", abs!$N162="")), "", abs!L162)</f>
        <v>4688</v>
      </c>
      <c r="D161" s="11">
        <f>IF(OR(abs!$E162="", OR(abs!M162="", abs!$N162="")), "", abs!M162)</f>
        <v>152485</v>
      </c>
      <c r="E161" s="11">
        <f>IF(OR(abs!$E162="", OR(abs!N162="", abs!$N162="")), "", abs!N162)</f>
        <v>158377</v>
      </c>
      <c r="F161" s="11">
        <f>IF(OR(abs!$E162="", abs!N162=""), "", abs!N162 - abs!L162 - abs!M162)</f>
        <v>1204</v>
      </c>
      <c r="G161" s="4"/>
      <c r="H161" s="4"/>
      <c r="I161" s="4"/>
      <c r="J161" s="4"/>
      <c r="K161" s="4"/>
    </row>
    <row r="162" spans="1:11" x14ac:dyDescent="0.2">
      <c r="A162">
        <v>176</v>
      </c>
      <c r="B162" s="4">
        <f>[1]abs!O163</f>
        <v>15</v>
      </c>
      <c r="C162" s="11">
        <f>IF(OR(abs!$E163="", OR(abs!L163="", abs!$N163="")), "", abs!L163)</f>
        <v>629</v>
      </c>
      <c r="D162" s="11">
        <f>IF(OR(abs!$E163="", OR(abs!M163="", abs!$N163="")), "", abs!M163)</f>
        <v>26772</v>
      </c>
      <c r="E162" s="11">
        <f>IF(OR(abs!$E163="", OR(abs!N163="", abs!$N163="")), "", abs!N163)</f>
        <v>119994</v>
      </c>
      <c r="F162" s="11">
        <f>IF(OR(abs!$E163="", abs!N163=""), "", abs!N163 - abs!L163 - abs!M163)</f>
        <v>92593</v>
      </c>
      <c r="G162" s="4"/>
      <c r="H162" s="4"/>
      <c r="I162" s="4"/>
      <c r="J162" s="4"/>
      <c r="K162" s="4"/>
    </row>
    <row r="163" spans="1:11" x14ac:dyDescent="0.2">
      <c r="A163">
        <v>177</v>
      </c>
      <c r="B163" s="4">
        <f>[1]abs!O164</f>
        <v>17</v>
      </c>
      <c r="C163" s="11">
        <f>IF(OR(abs!$E164="", OR(abs!L164="", abs!$N164="")), "", abs!L164)</f>
        <v>7157</v>
      </c>
      <c r="D163" s="11">
        <f>IF(OR(abs!$E164="", OR(abs!M164="", abs!$N164="")), "", abs!M164)</f>
        <v>96010</v>
      </c>
      <c r="E163" s="11">
        <f>IF(OR(abs!$E164="", OR(abs!N164="", abs!$N164="")), "", abs!N164)</f>
        <v>103895</v>
      </c>
      <c r="F163" s="11">
        <f>IF(OR(abs!$E164="", abs!N164=""), "", abs!N164 - abs!L164 - abs!M164)</f>
        <v>728</v>
      </c>
      <c r="G163" s="4"/>
      <c r="H163" s="4"/>
      <c r="I163" s="4"/>
      <c r="J163" s="4"/>
      <c r="K163" s="4"/>
    </row>
    <row r="164" spans="1:11" x14ac:dyDescent="0.2">
      <c r="A164">
        <v>181</v>
      </c>
      <c r="B164" s="4">
        <f>[1]abs!O165</f>
        <v>78</v>
      </c>
      <c r="C164" s="11" t="str">
        <f>IF(OR(abs!$E165="", OR(abs!L165="", abs!$N165="")), "", abs!L165)</f>
        <v/>
      </c>
      <c r="D164" s="11" t="str">
        <f>IF(OR(abs!$E165="", OR(abs!M165="", abs!$N165="")), "", abs!M165)</f>
        <v/>
      </c>
      <c r="E164" s="11" t="str">
        <f>IF(OR(abs!$E165="", OR(abs!N165="", abs!$N165="")), "", abs!N165)</f>
        <v/>
      </c>
      <c r="F164" s="11" t="str">
        <f>IF(OR(abs!$E165="", abs!N165=""), "", abs!N165 - abs!L165 - abs!M165)</f>
        <v/>
      </c>
      <c r="G164" s="4"/>
      <c r="H164" s="4"/>
      <c r="I164" s="4"/>
      <c r="J164" s="4"/>
      <c r="K164" s="4"/>
    </row>
    <row r="165" spans="1:11" x14ac:dyDescent="0.2">
      <c r="A165">
        <v>186</v>
      </c>
      <c r="B165" s="4">
        <f>[1]abs!O166</f>
        <v>11</v>
      </c>
      <c r="C165" s="11">
        <f>IF(OR(abs!$E166="", OR(abs!L166="", abs!$N166="")), "", abs!L166)</f>
        <v>5915</v>
      </c>
      <c r="D165" s="11">
        <f>IF(OR(abs!$E166="", OR(abs!M166="", abs!$N166="")), "", abs!M166)</f>
        <v>65981</v>
      </c>
      <c r="E165" s="11">
        <f>IF(OR(abs!$E166="", OR(abs!N166="", abs!$N166="")), "", abs!N166)</f>
        <v>72899</v>
      </c>
      <c r="F165" s="11">
        <f>IF(OR(abs!$E166="", abs!N166=""), "", abs!N166 - abs!L166 - abs!M166)</f>
        <v>1003</v>
      </c>
      <c r="G165" s="4"/>
      <c r="H165" s="4"/>
      <c r="I165" s="4"/>
      <c r="J165" s="4"/>
      <c r="K165" s="4"/>
    </row>
    <row r="166" spans="1:11" x14ac:dyDescent="0.2">
      <c r="A166">
        <v>187</v>
      </c>
      <c r="B166" s="4">
        <f>[1]abs!O167</f>
        <v>0</v>
      </c>
      <c r="C166" s="11" t="str">
        <f>IF(OR(abs!$E167="", OR(abs!L167="", abs!$N167="")), "", abs!L167)</f>
        <v/>
      </c>
      <c r="D166" s="11" t="str">
        <f>IF(OR(abs!$E167="", OR(abs!M167="", abs!$N167="")), "", abs!M167)</f>
        <v/>
      </c>
      <c r="E166" s="11" t="str">
        <f>IF(OR(abs!$E167="", OR(abs!N167="", abs!$N167="")), "", abs!N167)</f>
        <v/>
      </c>
      <c r="F166" s="11" t="str">
        <f>IF(OR(abs!$E167="", abs!N167=""), "", abs!N167 - abs!L167 - abs!M167)</f>
        <v/>
      </c>
      <c r="G166" s="4"/>
      <c r="H166" s="4"/>
      <c r="I166" s="4"/>
      <c r="J166" s="4"/>
      <c r="K166" s="4"/>
    </row>
    <row r="167" spans="1:11" x14ac:dyDescent="0.2">
      <c r="A167">
        <v>188</v>
      </c>
      <c r="B167" s="4">
        <f>[1]abs!O168</f>
        <v>0</v>
      </c>
      <c r="C167" s="11" t="str">
        <f>IF(OR(abs!$E168="", OR(abs!L168="", abs!$N168="")), "", abs!L168)</f>
        <v/>
      </c>
      <c r="D167" s="11" t="str">
        <f>IF(OR(abs!$E168="", OR(abs!M168="", abs!$N168="")), "", abs!M168)</f>
        <v/>
      </c>
      <c r="E167" s="11" t="str">
        <f>IF(OR(abs!$E168="", OR(abs!N168="", abs!$N168="")), "", abs!N168)</f>
        <v/>
      </c>
      <c r="F167" s="11" t="str">
        <f>IF(OR(abs!$E168="", abs!N168=""), "", abs!N168 - abs!L168 - abs!M168)</f>
        <v/>
      </c>
      <c r="G167" s="4"/>
      <c r="H167" s="4"/>
      <c r="I167" s="4"/>
      <c r="J167" s="4"/>
      <c r="K167" s="4"/>
    </row>
    <row r="168" spans="1:11" x14ac:dyDescent="0.2">
      <c r="A168">
        <v>189</v>
      </c>
      <c r="B168" s="4">
        <f>[1]abs!O169</f>
        <v>0</v>
      </c>
      <c r="C168" s="11" t="str">
        <f>IF(OR(abs!$E169="", OR(abs!L169="", abs!$N169="")), "", abs!L169)</f>
        <v/>
      </c>
      <c r="D168" s="11" t="str">
        <f>IF(OR(abs!$E169="", OR(abs!M169="", abs!$N169="")), "", abs!M169)</f>
        <v/>
      </c>
      <c r="E168" s="11" t="str">
        <f>IF(OR(abs!$E169="", OR(abs!N169="", abs!$N169="")), "", abs!N169)</f>
        <v/>
      </c>
      <c r="F168" s="11" t="str">
        <f>IF(OR(abs!$E169="", abs!N169=""), "", abs!N169 - abs!L169 - abs!M169)</f>
        <v/>
      </c>
      <c r="G168" s="4"/>
      <c r="H168" s="4"/>
      <c r="I168" s="4"/>
      <c r="J168" s="4"/>
      <c r="K168" s="4"/>
    </row>
    <row r="169" spans="1:11" x14ac:dyDescent="0.2">
      <c r="A169">
        <v>192</v>
      </c>
      <c r="B169" s="4">
        <f>[1]abs!O170</f>
        <v>1</v>
      </c>
      <c r="C169" s="11">
        <f>IF(OR(abs!$E170="", OR(abs!L170="", abs!$N170="")), "", abs!L170)</f>
        <v>262</v>
      </c>
      <c r="D169" s="11">
        <f>IF(OR(abs!$E170="", OR(abs!M170="", abs!$N170="")), "", abs!M170)</f>
        <v>1867</v>
      </c>
      <c r="E169" s="11">
        <f>IF(OR(abs!$E170="", OR(abs!N170="", abs!$N170="")), "", abs!N170)</f>
        <v>2169</v>
      </c>
      <c r="F169" s="11">
        <f>IF(OR(abs!$E170="", abs!N170=""), "", abs!N170 - abs!L170 - abs!M170)</f>
        <v>40</v>
      </c>
      <c r="G169" s="4"/>
      <c r="H169" s="4"/>
      <c r="I169" s="4"/>
      <c r="J169" s="4"/>
      <c r="K169" s="4"/>
    </row>
    <row r="170" spans="1:11" x14ac:dyDescent="0.2">
      <c r="A170">
        <v>193</v>
      </c>
      <c r="B170" s="4">
        <f>[1]abs!O171</f>
        <v>0</v>
      </c>
      <c r="C170" s="11" t="str">
        <f>IF(OR(abs!$E171="", OR(abs!L171="", abs!$N171="")), "", abs!L171)</f>
        <v/>
      </c>
      <c r="D170" s="11" t="str">
        <f>IF(OR(abs!$E171="", OR(abs!M171="", abs!$N171="")), "", abs!M171)</f>
        <v/>
      </c>
      <c r="E170" s="11" t="str">
        <f>IF(OR(abs!$E171="", OR(abs!N171="", abs!$N171="")), "", abs!N171)</f>
        <v/>
      </c>
      <c r="F170" s="11" t="str">
        <f>IF(OR(abs!$E171="", abs!N171=""), "", abs!N171 - abs!L171 - abs!M171)</f>
        <v/>
      </c>
      <c r="G170" s="4"/>
      <c r="H170" s="4"/>
      <c r="I170" s="4"/>
      <c r="J170" s="4"/>
      <c r="K170" s="4"/>
    </row>
    <row r="171" spans="1:11" x14ac:dyDescent="0.2">
      <c r="A171">
        <v>194</v>
      </c>
      <c r="B171" s="4">
        <f>[1]abs!O172</f>
        <v>0</v>
      </c>
      <c r="C171" s="11" t="str">
        <f>IF(OR(abs!$E172="", OR(abs!L172="", abs!$N172="")), "", abs!L172)</f>
        <v/>
      </c>
      <c r="D171" s="11" t="str">
        <f>IF(OR(abs!$E172="", OR(abs!M172="", abs!$N172="")), "", abs!M172)</f>
        <v/>
      </c>
      <c r="E171" s="11" t="str">
        <f>IF(OR(abs!$E172="", OR(abs!N172="", abs!$N172="")), "", abs!N172)</f>
        <v/>
      </c>
      <c r="F171" s="11" t="str">
        <f>IF(OR(abs!$E172="", abs!N172=""), "", abs!N172 - abs!L172 - abs!M172)</f>
        <v/>
      </c>
      <c r="G171" s="4"/>
      <c r="H171" s="4"/>
      <c r="I171" s="4"/>
      <c r="J171" s="4"/>
      <c r="K171" s="4"/>
    </row>
    <row r="172" spans="1:11" x14ac:dyDescent="0.2">
      <c r="A172">
        <v>195</v>
      </c>
      <c r="B172" s="4">
        <f>[1]abs!O173</f>
        <v>7</v>
      </c>
      <c r="C172" s="11">
        <f>IF(OR(abs!$E173="", OR(abs!L173="", abs!$N173="")), "", abs!L173)</f>
        <v>549</v>
      </c>
      <c r="D172" s="11">
        <f>IF(OR(abs!$E173="", OR(abs!M173="", abs!$N173="")), "", abs!M173)</f>
        <v>10789</v>
      </c>
      <c r="E172" s="11">
        <f>IF(OR(abs!$E173="", OR(abs!N173="", abs!$N173="")), "", abs!N173)</f>
        <v>74199</v>
      </c>
      <c r="F172" s="11">
        <f>IF(OR(abs!$E173="", abs!N173=""), "", abs!N173 - abs!L173 - abs!M173)</f>
        <v>62861</v>
      </c>
      <c r="G172" s="4"/>
      <c r="H172" s="4"/>
      <c r="I172" s="4"/>
      <c r="J172" s="4"/>
      <c r="K172" s="4"/>
    </row>
    <row r="173" spans="1:11" x14ac:dyDescent="0.2">
      <c r="A173">
        <v>196</v>
      </c>
      <c r="B173" s="4">
        <f>[1]abs!O174</f>
        <v>0</v>
      </c>
      <c r="C173" s="11" t="str">
        <f>IF(OR(abs!$E174="", OR(abs!L174="", abs!$N174="")), "", abs!L174)</f>
        <v/>
      </c>
      <c r="D173" s="11" t="str">
        <f>IF(OR(abs!$E174="", OR(abs!M174="", abs!$N174="")), "", abs!M174)</f>
        <v/>
      </c>
      <c r="E173" s="11" t="str">
        <f>IF(OR(abs!$E174="", OR(abs!N174="", abs!$N174="")), "", abs!N174)</f>
        <v/>
      </c>
      <c r="F173" s="11" t="str">
        <f>IF(OR(abs!$E174="", abs!N174=""), "", abs!N174 - abs!L174 - abs!M174)</f>
        <v/>
      </c>
      <c r="G173" s="4"/>
      <c r="H173" s="4"/>
      <c r="I173" s="4"/>
      <c r="J173" s="4"/>
      <c r="K173" s="4"/>
    </row>
    <row r="174" spans="1:11" x14ac:dyDescent="0.2">
      <c r="A174">
        <v>197</v>
      </c>
      <c r="B174" s="4">
        <f>[1]abs!O175</f>
        <v>0</v>
      </c>
      <c r="C174" s="11" t="str">
        <f>IF(OR(abs!$E175="", OR(abs!L175="", abs!$N175="")), "", abs!L175)</f>
        <v/>
      </c>
      <c r="D174" s="11" t="str">
        <f>IF(OR(abs!$E175="", OR(abs!M175="", abs!$N175="")), "", abs!M175)</f>
        <v/>
      </c>
      <c r="E174" s="11" t="str">
        <f>IF(OR(abs!$E175="", OR(abs!N175="", abs!$N175="")), "", abs!N175)</f>
        <v/>
      </c>
      <c r="F174" s="11" t="str">
        <f>IF(OR(abs!$E175="", abs!N175=""), "", abs!N175 - abs!L175 - abs!M175)</f>
        <v/>
      </c>
      <c r="G174" s="4"/>
      <c r="H174" s="4"/>
      <c r="I174" s="4"/>
      <c r="J174" s="4"/>
      <c r="K174" s="4"/>
    </row>
    <row r="175" spans="1:11" x14ac:dyDescent="0.2">
      <c r="A175">
        <v>198</v>
      </c>
      <c r="B175" s="4">
        <f>[1]abs!O176</f>
        <v>0</v>
      </c>
      <c r="C175" s="11" t="str">
        <f>IF(OR(abs!$E176="", OR(abs!L176="", abs!$N176="")), "", abs!L176)</f>
        <v/>
      </c>
      <c r="D175" s="11" t="str">
        <f>IF(OR(abs!$E176="", OR(abs!M176="", abs!$N176="")), "", abs!M176)</f>
        <v/>
      </c>
      <c r="E175" s="11" t="str">
        <f>IF(OR(abs!$E176="", OR(abs!N176="", abs!$N176="")), "", abs!N176)</f>
        <v/>
      </c>
      <c r="F175" s="11" t="str">
        <f>IF(OR(abs!$E176="", abs!N176=""), "", abs!N176 - abs!L176 - abs!M176)</f>
        <v/>
      </c>
      <c r="G175" s="4"/>
      <c r="H175" s="4"/>
      <c r="I175" s="4"/>
      <c r="J175" s="4"/>
      <c r="K175" s="4"/>
    </row>
    <row r="176" spans="1:11" x14ac:dyDescent="0.2">
      <c r="A176">
        <v>200</v>
      </c>
      <c r="B176" s="4">
        <f>[1]abs!O177</f>
        <v>1</v>
      </c>
      <c r="C176" s="11">
        <f>IF(OR(abs!$E177="", OR(abs!L177="", abs!$N177="")), "", abs!L177)</f>
        <v>281</v>
      </c>
      <c r="D176" s="11">
        <f>IF(OR(abs!$E177="", OR(abs!M177="", abs!$N177="")), "", abs!M177)</f>
        <v>1860</v>
      </c>
      <c r="E176" s="11">
        <f>IF(OR(abs!$E177="", OR(abs!N177="", abs!$N177="")), "", abs!N177)</f>
        <v>2183</v>
      </c>
      <c r="F176" s="11">
        <f>IF(OR(abs!$E177="", abs!N177=""), "", abs!N177 - abs!L177 - abs!M177)</f>
        <v>42</v>
      </c>
      <c r="G176" s="4"/>
      <c r="H176" s="4"/>
      <c r="I176" s="4"/>
      <c r="J176" s="4"/>
      <c r="K176" s="4"/>
    </row>
    <row r="177" spans="1:11" x14ac:dyDescent="0.2">
      <c r="A177">
        <v>201</v>
      </c>
      <c r="B177" s="4">
        <f>[1]abs!O178</f>
        <v>10</v>
      </c>
      <c r="C177" s="11">
        <f>IF(OR(abs!$E178="", OR(abs!L178="", abs!$N178="")), "", abs!L178)</f>
        <v>8504</v>
      </c>
      <c r="D177" s="11">
        <f>IF(OR(abs!$E178="", OR(abs!M178="", abs!$N178="")), "", abs!M178)</f>
        <v>93511</v>
      </c>
      <c r="E177" s="11">
        <f>IF(OR(abs!$E178="", OR(abs!N178="", abs!$N178="")), "", abs!N178)</f>
        <v>103003</v>
      </c>
      <c r="F177" s="11">
        <f>IF(OR(abs!$E178="", abs!N178=""), "", abs!N178 - abs!L178 - abs!M178)</f>
        <v>988</v>
      </c>
      <c r="G177" s="4"/>
      <c r="H177" s="4"/>
      <c r="I177" s="4"/>
      <c r="J177" s="4"/>
      <c r="K177" s="4"/>
    </row>
    <row r="178" spans="1:11" x14ac:dyDescent="0.2">
      <c r="A178">
        <v>203</v>
      </c>
      <c r="B178" s="4">
        <f>[1]abs!O179</f>
        <v>7</v>
      </c>
      <c r="C178" s="11">
        <f>IF(OR(abs!$E179="", OR(abs!L179="", abs!$N179="")), "", abs!L179)</f>
        <v>1738</v>
      </c>
      <c r="D178" s="11">
        <f>IF(OR(abs!$E179="", OR(abs!M179="", abs!$N179="")), "", abs!M179)</f>
        <v>32261</v>
      </c>
      <c r="E178" s="11">
        <f>IF(OR(abs!$E179="", OR(abs!N179="", abs!$N179="")), "", abs!N179)</f>
        <v>34627</v>
      </c>
      <c r="F178" s="11">
        <f>IF(OR(abs!$E179="", abs!N179=""), "", abs!N179 - abs!L179 - abs!M179)</f>
        <v>628</v>
      </c>
      <c r="G178" s="4"/>
      <c r="H178" s="4"/>
      <c r="I178" s="4"/>
      <c r="J178" s="4"/>
      <c r="K178" s="4"/>
    </row>
    <row r="179" spans="1:11" x14ac:dyDescent="0.2">
      <c r="A179">
        <v>204</v>
      </c>
      <c r="B179" s="4">
        <f>[1]abs!O180</f>
        <v>0</v>
      </c>
      <c r="C179" s="11" t="str">
        <f>IF(OR(abs!$E180="", OR(abs!L180="", abs!$N180="")), "", abs!L180)</f>
        <v/>
      </c>
      <c r="D179" s="11" t="str">
        <f>IF(OR(abs!$E180="", OR(abs!M180="", abs!$N180="")), "", abs!M180)</f>
        <v/>
      </c>
      <c r="E179" s="11" t="str">
        <f>IF(OR(abs!$E180="", OR(abs!N180="", abs!$N180="")), "", abs!N180)</f>
        <v/>
      </c>
      <c r="F179" s="11" t="str">
        <f>IF(OR(abs!$E180="", abs!N180=""), "", abs!N180 - abs!L180 - abs!M180)</f>
        <v/>
      </c>
      <c r="G179" s="4"/>
      <c r="H179" s="4"/>
      <c r="I179" s="4"/>
      <c r="J179" s="4"/>
      <c r="K179" s="4"/>
    </row>
    <row r="180" spans="1:11" x14ac:dyDescent="0.2">
      <c r="A180">
        <v>205</v>
      </c>
      <c r="B180" s="4">
        <f>[1]abs!O181</f>
        <v>0</v>
      </c>
      <c r="C180" s="11" t="str">
        <f>IF(OR(abs!$E181="", OR(abs!L181="", abs!$N181="")), "", abs!L181)</f>
        <v/>
      </c>
      <c r="D180" s="11" t="str">
        <f>IF(OR(abs!$E181="", OR(abs!M181="", abs!$N181="")), "", abs!M181)</f>
        <v/>
      </c>
      <c r="E180" s="11" t="str">
        <f>IF(OR(abs!$E181="", OR(abs!N181="", abs!$N181="")), "", abs!N181)</f>
        <v/>
      </c>
      <c r="F180" s="11" t="str">
        <f>IF(OR(abs!$E181="", abs!N181=""), "", abs!N181 - abs!L181 - abs!M181)</f>
        <v/>
      </c>
      <c r="G180" s="4"/>
      <c r="H180" s="4"/>
      <c r="I180" s="4"/>
      <c r="J180" s="4"/>
      <c r="K180" s="4"/>
    </row>
    <row r="181" spans="1:11" x14ac:dyDescent="0.2">
      <c r="A181">
        <v>207</v>
      </c>
      <c r="B181" s="4">
        <f>[1]abs!O182</f>
        <v>12</v>
      </c>
      <c r="C181" s="11">
        <f>IF(OR(abs!$E182="", OR(abs!L182="", abs!$N182="")), "", abs!L182)</f>
        <v>542</v>
      </c>
      <c r="D181" s="11">
        <f>IF(OR(abs!$E182="", OR(abs!M182="", abs!$N182="")), "", abs!M182)</f>
        <v>24377</v>
      </c>
      <c r="E181" s="11">
        <f>IF(OR(abs!$E182="", OR(abs!N182="", abs!$N182="")), "", abs!N182)</f>
        <v>25317</v>
      </c>
      <c r="F181" s="11">
        <f>IF(OR(abs!$E182="", abs!N182=""), "", abs!N182 - abs!L182 - abs!M182)</f>
        <v>398</v>
      </c>
      <c r="G181" s="4"/>
      <c r="H181" s="4"/>
      <c r="I181" s="4"/>
      <c r="J181" s="4"/>
      <c r="K181" s="4"/>
    </row>
    <row r="182" spans="1:11" x14ac:dyDescent="0.2">
      <c r="A182">
        <v>208</v>
      </c>
      <c r="B182" s="4">
        <f>[1]abs!O183</f>
        <v>7</v>
      </c>
      <c r="C182" s="11" t="str">
        <f>IF(OR(abs!$E183="", OR(abs!L183="", abs!$N183="")), "", abs!L183)</f>
        <v/>
      </c>
      <c r="D182" s="11" t="str">
        <f>IF(OR(abs!$E183="", OR(abs!M183="", abs!$N183="")), "", abs!M183)</f>
        <v/>
      </c>
      <c r="E182" s="11" t="str">
        <f>IF(OR(abs!$E183="", OR(abs!N183="", abs!$N183="")), "", abs!N183)</f>
        <v/>
      </c>
      <c r="F182" s="11" t="str">
        <f>IF(OR(abs!$E183="", abs!N183=""), "", abs!N183 - abs!L183 - abs!M183)</f>
        <v/>
      </c>
      <c r="G182" s="4"/>
      <c r="H182" s="4"/>
      <c r="I182" s="4"/>
      <c r="J182" s="4"/>
      <c r="K182" s="4"/>
    </row>
    <row r="183" spans="1:11" x14ac:dyDescent="0.2">
      <c r="A183">
        <v>209</v>
      </c>
      <c r="B183" s="4">
        <f>[1]abs!O184</f>
        <v>0</v>
      </c>
      <c r="C183" s="11" t="str">
        <f>IF(OR(abs!$E184="", OR(abs!L184="", abs!$N184="")), "", abs!L184)</f>
        <v/>
      </c>
      <c r="D183" s="11" t="str">
        <f>IF(OR(abs!$E184="", OR(abs!M184="", abs!$N184="")), "", abs!M184)</f>
        <v/>
      </c>
      <c r="E183" s="11" t="str">
        <f>IF(OR(abs!$E184="", OR(abs!N184="", abs!$N184="")), "", abs!N184)</f>
        <v/>
      </c>
      <c r="F183" s="11" t="str">
        <f>IF(OR(abs!$E184="", abs!N184=""), "", abs!N184 - abs!L184 - abs!M184)</f>
        <v/>
      </c>
      <c r="G183" s="4"/>
      <c r="H183" s="4"/>
      <c r="I183" s="4"/>
      <c r="J183" s="4"/>
      <c r="K183" s="4"/>
    </row>
    <row r="184" spans="1:11" x14ac:dyDescent="0.2">
      <c r="A184">
        <v>210</v>
      </c>
      <c r="B184" s="4">
        <f>[1]abs!O185</f>
        <v>0</v>
      </c>
      <c r="C184" s="11" t="str">
        <f>IF(OR(abs!$E185="", OR(abs!L185="", abs!$N185="")), "", abs!L185)</f>
        <v/>
      </c>
      <c r="D184" s="11" t="str">
        <f>IF(OR(abs!$E185="", OR(abs!M185="", abs!$N185="")), "", abs!M185)</f>
        <v/>
      </c>
      <c r="E184" s="11" t="str">
        <f>IF(OR(abs!$E185="", OR(abs!N185="", abs!$N185="")), "", abs!N185)</f>
        <v/>
      </c>
      <c r="F184" s="11" t="str">
        <f>IF(OR(abs!$E185="", abs!N185=""), "", abs!N185 - abs!L185 - abs!M185)</f>
        <v/>
      </c>
      <c r="G184" s="4"/>
      <c r="H184" s="4"/>
      <c r="I184" s="4"/>
      <c r="J184" s="4"/>
      <c r="K184" s="4"/>
    </row>
    <row r="185" spans="1:11" x14ac:dyDescent="0.2">
      <c r="A185">
        <v>211</v>
      </c>
      <c r="B185" s="4">
        <f>[1]abs!O186</f>
        <v>0</v>
      </c>
      <c r="C185" s="11" t="str">
        <f>IF(OR(abs!$E186="", OR(abs!L186="", abs!$N186="")), "", abs!L186)</f>
        <v/>
      </c>
      <c r="D185" s="11" t="str">
        <f>IF(OR(abs!$E186="", OR(abs!M186="", abs!$N186="")), "", abs!M186)</f>
        <v/>
      </c>
      <c r="E185" s="11" t="str">
        <f>IF(OR(abs!$E186="", OR(abs!N186="", abs!$N186="")), "", abs!N186)</f>
        <v/>
      </c>
      <c r="F185" s="11" t="str">
        <f>IF(OR(abs!$E186="", abs!N186=""), "", abs!N186 - abs!L186 - abs!M186)</f>
        <v/>
      </c>
      <c r="G185" s="4"/>
      <c r="H185" s="4"/>
      <c r="I185" s="4"/>
      <c r="J185" s="4"/>
      <c r="K185" s="4"/>
    </row>
    <row r="186" spans="1:11" x14ac:dyDescent="0.2">
      <c r="A186">
        <v>212</v>
      </c>
      <c r="B186" s="4">
        <f>[1]abs!O187</f>
        <v>0</v>
      </c>
      <c r="C186" s="11" t="str">
        <f>IF(OR(abs!$E187="", OR(abs!L187="", abs!$N187="")), "", abs!L187)</f>
        <v/>
      </c>
      <c r="D186" s="11" t="str">
        <f>IF(OR(abs!$E187="", OR(abs!M187="", abs!$N187="")), "", abs!M187)</f>
        <v/>
      </c>
      <c r="E186" s="11" t="str">
        <f>IF(OR(abs!$E187="", OR(abs!N187="", abs!$N187="")), "", abs!N187)</f>
        <v/>
      </c>
      <c r="F186" s="11" t="str">
        <f>IF(OR(abs!$E187="", abs!N187=""), "", abs!N187 - abs!L187 - abs!M187)</f>
        <v/>
      </c>
      <c r="G186" s="4"/>
      <c r="H186" s="4"/>
      <c r="I186" s="4"/>
      <c r="J186" s="4"/>
      <c r="K186" s="4"/>
    </row>
    <row r="187" spans="1:11" x14ac:dyDescent="0.2">
      <c r="A187">
        <v>213</v>
      </c>
      <c r="B187" s="4">
        <f>[1]abs!O188</f>
        <v>1</v>
      </c>
      <c r="C187" s="11">
        <f>IF(OR(abs!$E188="", OR(abs!L188="", abs!$N188="")), "", abs!L188)</f>
        <v>599</v>
      </c>
      <c r="D187" s="11">
        <f>IF(OR(abs!$E188="", OR(abs!M188="", abs!$N188="")), "", abs!M188)</f>
        <v>4104</v>
      </c>
      <c r="E187" s="11">
        <f>IF(OR(abs!$E188="", OR(abs!N188="", abs!$N188="")), "", abs!N188)</f>
        <v>4776</v>
      </c>
      <c r="F187" s="11">
        <f>IF(OR(abs!$E188="", abs!N188=""), "", abs!N188 - abs!L188 - abs!M188)</f>
        <v>73</v>
      </c>
      <c r="G187" s="4"/>
      <c r="H187" s="4"/>
      <c r="I187" s="4"/>
      <c r="J187" s="4"/>
      <c r="K187" s="4"/>
    </row>
    <row r="188" spans="1:11" x14ac:dyDescent="0.2">
      <c r="A188">
        <v>214</v>
      </c>
      <c r="B188" s="4">
        <f>[1]abs!O189</f>
        <v>26</v>
      </c>
      <c r="C188" s="11">
        <f>IF(OR(abs!$E189="", OR(abs!L189="", abs!$N189="")), "", abs!L189)</f>
        <v>604</v>
      </c>
      <c r="D188" s="11">
        <f>IF(OR(abs!$E189="", OR(abs!M189="", abs!$N189="")), "", abs!M189)</f>
        <v>49622</v>
      </c>
      <c r="E188" s="11">
        <f>IF(OR(abs!$E189="", OR(abs!N189="", abs!$N189="")), "", abs!N189)</f>
        <v>50966</v>
      </c>
      <c r="F188" s="11">
        <f>IF(OR(abs!$E189="", abs!N189=""), "", abs!N189 - abs!L189 - abs!M189)</f>
        <v>740</v>
      </c>
      <c r="G188" s="4"/>
      <c r="H188" s="4"/>
      <c r="I188" s="4"/>
      <c r="J188" s="4"/>
      <c r="K188" s="4"/>
    </row>
    <row r="189" spans="1:11" x14ac:dyDescent="0.2">
      <c r="A189">
        <v>215</v>
      </c>
      <c r="B189" s="4">
        <f>[1]abs!O190</f>
        <v>0</v>
      </c>
      <c r="C189" s="11" t="str">
        <f>IF(OR(abs!$E190="", OR(abs!L190="", abs!$N190="")), "", abs!L190)</f>
        <v/>
      </c>
      <c r="D189" s="11" t="str">
        <f>IF(OR(abs!$E190="", OR(abs!M190="", abs!$N190="")), "", abs!M190)</f>
        <v/>
      </c>
      <c r="E189" s="11" t="str">
        <f>IF(OR(abs!$E190="", OR(abs!N190="", abs!$N190="")), "", abs!N190)</f>
        <v/>
      </c>
      <c r="F189" s="11" t="str">
        <f>IF(OR(abs!$E190="", abs!N190=""), "", abs!N190 - abs!L190 - abs!M190)</f>
        <v/>
      </c>
      <c r="G189" s="4"/>
      <c r="H189" s="4"/>
      <c r="I189" s="4"/>
      <c r="J189" s="4"/>
      <c r="K189" s="4"/>
    </row>
    <row r="190" spans="1:11" x14ac:dyDescent="0.2">
      <c r="A190">
        <v>216</v>
      </c>
      <c r="B190" s="4">
        <f>[1]abs!O191</f>
        <v>0</v>
      </c>
      <c r="C190" s="11" t="str">
        <f>IF(OR(abs!$E191="", OR(abs!L191="", abs!$N191="")), "", abs!L191)</f>
        <v/>
      </c>
      <c r="D190" s="11" t="str">
        <f>IF(OR(abs!$E191="", OR(abs!M191="", abs!$N191="")), "", abs!M191)</f>
        <v/>
      </c>
      <c r="E190" s="11" t="str">
        <f>IF(OR(abs!$E191="", OR(abs!N191="", abs!$N191="")), "", abs!N191)</f>
        <v/>
      </c>
      <c r="F190" s="11" t="str">
        <f>IF(OR(abs!$E191="", abs!N191=""), "", abs!N191 - abs!L191 - abs!M191)</f>
        <v/>
      </c>
      <c r="G190" s="4"/>
      <c r="H190" s="4"/>
      <c r="I190" s="4"/>
      <c r="J190" s="4"/>
      <c r="K190" s="4"/>
    </row>
    <row r="191" spans="1:11" x14ac:dyDescent="0.2">
      <c r="A191">
        <v>218</v>
      </c>
      <c r="B191" s="4">
        <f>[1]abs!O192</f>
        <v>0</v>
      </c>
      <c r="C191" s="11" t="str">
        <f>IF(OR(abs!$E192="", OR(abs!L192="", abs!$N192="")), "", abs!L192)</f>
        <v/>
      </c>
      <c r="D191" s="11" t="str">
        <f>IF(OR(abs!$E192="", OR(abs!M192="", abs!$N192="")), "", abs!M192)</f>
        <v/>
      </c>
      <c r="E191" s="11" t="str">
        <f>IF(OR(abs!$E192="", OR(abs!N192="", abs!$N192="")), "", abs!N192)</f>
        <v/>
      </c>
      <c r="F191" s="11" t="str">
        <f>IF(OR(abs!$E192="", abs!N192=""), "", abs!N192 - abs!L192 - abs!M192)</f>
        <v/>
      </c>
      <c r="G191" s="4"/>
      <c r="H191" s="4"/>
      <c r="I191" s="4"/>
      <c r="J191" s="4"/>
      <c r="K191" s="4"/>
    </row>
    <row r="192" spans="1:11" x14ac:dyDescent="0.2">
      <c r="A192">
        <v>219</v>
      </c>
      <c r="B192" s="4">
        <f>[1]abs!O193</f>
        <v>1</v>
      </c>
      <c r="C192" s="11" t="str">
        <f>IF(OR(abs!$E193="", OR(abs!L193="", abs!$N193="")), "", abs!L193)</f>
        <v/>
      </c>
      <c r="D192" s="11" t="str">
        <f>IF(OR(abs!$E193="", OR(abs!M193="", abs!$N193="")), "", abs!M193)</f>
        <v/>
      </c>
      <c r="E192" s="11" t="str">
        <f>IF(OR(abs!$E193="", OR(abs!N193="", abs!$N193="")), "", abs!N193)</f>
        <v/>
      </c>
      <c r="F192" s="11" t="str">
        <f>IF(OR(abs!$E193="", abs!N193=""), "", abs!N193 - abs!L193 - abs!M193)</f>
        <v/>
      </c>
      <c r="G192" s="4"/>
      <c r="H192" s="4"/>
      <c r="I192" s="4"/>
      <c r="J192" s="4"/>
      <c r="K192" s="4"/>
    </row>
    <row r="193" spans="1:11" x14ac:dyDescent="0.2">
      <c r="A193">
        <v>220</v>
      </c>
      <c r="B193" s="4">
        <f>[1]abs!O194</f>
        <v>0</v>
      </c>
      <c r="C193" s="11" t="str">
        <f>IF(OR(abs!$E194="", OR(abs!L194="", abs!$N194="")), "", abs!L194)</f>
        <v/>
      </c>
      <c r="D193" s="11" t="str">
        <f>IF(OR(abs!$E194="", OR(abs!M194="", abs!$N194="")), "", abs!M194)</f>
        <v/>
      </c>
      <c r="E193" s="11" t="str">
        <f>IF(OR(abs!$E194="", OR(abs!N194="", abs!$N194="")), "", abs!N194)</f>
        <v/>
      </c>
      <c r="F193" s="11" t="str">
        <f>IF(OR(abs!$E194="", abs!N194=""), "", abs!N194 - abs!L194 - abs!M194)</f>
        <v/>
      </c>
      <c r="G193" s="4"/>
      <c r="H193" s="4"/>
      <c r="I193" s="4"/>
      <c r="J193" s="4"/>
      <c r="K193" s="4"/>
    </row>
    <row r="194" spans="1:11" x14ac:dyDescent="0.2">
      <c r="A194">
        <v>221</v>
      </c>
      <c r="B194" s="4">
        <f>[1]abs!O195</f>
        <v>22</v>
      </c>
      <c r="C194" s="11">
        <f>IF(OR(abs!$E195="", OR(abs!L195="", abs!$N195="")), "", abs!L195)</f>
        <v>625</v>
      </c>
      <c r="D194" s="11">
        <f>IF(OR(abs!$E195="", OR(abs!M195="", abs!$N195="")), "", abs!M195)</f>
        <v>42641</v>
      </c>
      <c r="E194" s="11">
        <f>IF(OR(abs!$E195="", OR(abs!N195="", abs!$N195="")), "", abs!N195)</f>
        <v>67171</v>
      </c>
      <c r="F194" s="11">
        <f>IF(OR(abs!$E195="", abs!N195=""), "", abs!N195 - abs!L195 - abs!M195)</f>
        <v>23905</v>
      </c>
      <c r="G194" s="4"/>
      <c r="H194" s="4"/>
      <c r="I194" s="4"/>
      <c r="J194" s="4"/>
      <c r="K194" s="4"/>
    </row>
    <row r="195" spans="1:11" x14ac:dyDescent="0.2">
      <c r="A195">
        <v>224</v>
      </c>
      <c r="B195" s="4">
        <f>[1]abs!O196</f>
        <v>1</v>
      </c>
      <c r="C195" s="11" t="str">
        <f>IF(OR(abs!$E196="", OR(abs!L196="", abs!$N196="")), "", abs!L196)</f>
        <v/>
      </c>
      <c r="D195" s="11" t="str">
        <f>IF(OR(abs!$E196="", OR(abs!M196="", abs!$N196="")), "", abs!M196)</f>
        <v/>
      </c>
      <c r="E195" s="11" t="str">
        <f>IF(OR(abs!$E196="", OR(abs!N196="", abs!$N196="")), "", abs!N196)</f>
        <v/>
      </c>
      <c r="F195" s="11" t="str">
        <f>IF(OR(abs!$E196="", abs!N196=""), "", abs!N196 - abs!L196 - abs!M196)</f>
        <v/>
      </c>
      <c r="G195" s="4"/>
      <c r="H195" s="4"/>
      <c r="I195" s="4"/>
      <c r="J195" s="4"/>
      <c r="K195" s="4"/>
    </row>
    <row r="196" spans="1:11" x14ac:dyDescent="0.2">
      <c r="A196">
        <v>225</v>
      </c>
      <c r="B196" s="4">
        <f>[1]abs!O197</f>
        <v>0</v>
      </c>
      <c r="C196" s="11" t="str">
        <f>IF(OR(abs!$E197="", OR(abs!L197="", abs!$N197="")), "", abs!L197)</f>
        <v/>
      </c>
      <c r="D196" s="11" t="str">
        <f>IF(OR(abs!$E197="", OR(abs!M197="", abs!$N197="")), "", abs!M197)</f>
        <v/>
      </c>
      <c r="E196" s="11" t="str">
        <f>IF(OR(abs!$E197="", OR(abs!N197="", abs!$N197="")), "", abs!N197)</f>
        <v/>
      </c>
      <c r="F196" s="11" t="str">
        <f>IF(OR(abs!$E197="", abs!N197=""), "", abs!N197 - abs!L197 - abs!M197)</f>
        <v/>
      </c>
      <c r="G196" s="4"/>
      <c r="H196" s="4"/>
      <c r="I196" s="4"/>
      <c r="J196" s="4"/>
      <c r="K196" s="4"/>
    </row>
    <row r="197" spans="1:11" x14ac:dyDescent="0.2">
      <c r="A197">
        <v>226</v>
      </c>
      <c r="B197" s="4">
        <f>[1]abs!O198</f>
        <v>1</v>
      </c>
      <c r="C197" s="11">
        <f>IF(OR(abs!$E198="", OR(abs!L198="", abs!$N198="")), "", abs!L198)</f>
        <v>259</v>
      </c>
      <c r="D197" s="11">
        <f>IF(OR(abs!$E198="", OR(abs!M198="", abs!$N198="")), "", abs!M198)</f>
        <v>1814</v>
      </c>
      <c r="E197" s="11">
        <f>IF(OR(abs!$E198="", OR(abs!N198="", abs!$N198="")), "", abs!N198)</f>
        <v>2116</v>
      </c>
      <c r="F197" s="11">
        <f>IF(OR(abs!$E198="", abs!N198=""), "", abs!N198 - abs!L198 - abs!M198)</f>
        <v>43</v>
      </c>
      <c r="G197" s="4"/>
      <c r="H197" s="4"/>
      <c r="I197" s="4"/>
      <c r="J197" s="4"/>
      <c r="K197" s="4"/>
    </row>
    <row r="198" spans="1:11" x14ac:dyDescent="0.2">
      <c r="A198">
        <v>227</v>
      </c>
      <c r="B198" s="4">
        <f>[1]abs!O199</f>
        <v>0</v>
      </c>
      <c r="C198" s="11" t="str">
        <f>IF(OR(abs!$E199="", OR(abs!L199="", abs!$N199="")), "", abs!L199)</f>
        <v/>
      </c>
      <c r="D198" s="11" t="str">
        <f>IF(OR(abs!$E199="", OR(abs!M199="", abs!$N199="")), "", abs!M199)</f>
        <v/>
      </c>
      <c r="E198" s="11" t="str">
        <f>IF(OR(abs!$E199="", OR(abs!N199="", abs!$N199="")), "", abs!N199)</f>
        <v/>
      </c>
      <c r="F198" s="11" t="str">
        <f>IF(OR(abs!$E199="", abs!N199=""), "", abs!N199 - abs!L199 - abs!M199)</f>
        <v/>
      </c>
      <c r="G198" s="4"/>
      <c r="H198" s="4"/>
      <c r="I198" s="4"/>
      <c r="J198" s="4"/>
      <c r="K198" s="4"/>
    </row>
    <row r="199" spans="1:11" x14ac:dyDescent="0.2">
      <c r="A199">
        <v>228</v>
      </c>
      <c r="B199" s="4">
        <f>[1]abs!O200</f>
        <v>9</v>
      </c>
      <c r="C199" s="11" t="str">
        <f>IF(OR(abs!$E200="", OR(abs!L200="", abs!$N200="")), "", abs!L200)</f>
        <v/>
      </c>
      <c r="D199" s="11" t="str">
        <f>IF(OR(abs!$E200="", OR(abs!M200="", abs!$N200="")), "", abs!M200)</f>
        <v/>
      </c>
      <c r="E199" s="11" t="str">
        <f>IF(OR(abs!$E200="", OR(abs!N200="", abs!$N200="")), "", abs!N200)</f>
        <v/>
      </c>
      <c r="F199" s="11" t="str">
        <f>IF(OR(abs!$E200="", abs!N200=""), "", abs!N200 - abs!L200 - abs!M200)</f>
        <v/>
      </c>
      <c r="G199" s="4"/>
      <c r="H199" s="4"/>
      <c r="I199" s="4"/>
      <c r="J199" s="4"/>
      <c r="K199" s="4"/>
    </row>
    <row r="200" spans="1:11" x14ac:dyDescent="0.2">
      <c r="A200">
        <v>229</v>
      </c>
      <c r="B200" s="4">
        <f>[1]abs!O201</f>
        <v>0</v>
      </c>
      <c r="C200" s="11" t="str">
        <f>IF(OR(abs!$E201="", OR(abs!L201="", abs!$N201="")), "", abs!L201)</f>
        <v/>
      </c>
      <c r="D200" s="11" t="str">
        <f>IF(OR(abs!$E201="", OR(abs!M201="", abs!$N201="")), "", abs!M201)</f>
        <v/>
      </c>
      <c r="E200" s="11" t="str">
        <f>IF(OR(abs!$E201="", OR(abs!N201="", abs!$N201="")), "", abs!N201)</f>
        <v/>
      </c>
      <c r="F200" s="11" t="str">
        <f>IF(OR(abs!$E201="", abs!N201=""), "", abs!N201 - abs!L201 - abs!M201)</f>
        <v/>
      </c>
      <c r="G200" s="4"/>
      <c r="H200" s="4"/>
      <c r="I200" s="4"/>
      <c r="J200" s="4"/>
      <c r="K200" s="4"/>
    </row>
    <row r="201" spans="1:11" x14ac:dyDescent="0.2">
      <c r="A201">
        <v>230</v>
      </c>
      <c r="B201" s="4">
        <f>[1]abs!O202</f>
        <v>14</v>
      </c>
      <c r="C201" s="11" t="str">
        <f>IF(OR(abs!$E202="", OR(abs!L202="", abs!$N202="")), "", abs!L202)</f>
        <v/>
      </c>
      <c r="D201" s="11" t="str">
        <f>IF(OR(abs!$E202="", OR(abs!M202="", abs!$N202="")), "", abs!M202)</f>
        <v/>
      </c>
      <c r="E201" s="11" t="str">
        <f>IF(OR(abs!$E202="", OR(abs!N202="", abs!$N202="")), "", abs!N202)</f>
        <v/>
      </c>
      <c r="F201" s="11" t="str">
        <f>IF(OR(abs!$E202="", abs!N202=""), "", abs!N202 - abs!L202 - abs!M202)</f>
        <v/>
      </c>
      <c r="G201" s="4"/>
      <c r="H201" s="4"/>
      <c r="I201" s="4"/>
      <c r="J201" s="4"/>
      <c r="K201" s="4"/>
    </row>
    <row r="202" spans="1:11" x14ac:dyDescent="0.2">
      <c r="A202">
        <v>231</v>
      </c>
      <c r="B202" s="4">
        <f>[1]abs!O203</f>
        <v>30</v>
      </c>
      <c r="C202" s="11">
        <f>IF(OR(abs!$E203="", OR(abs!L203="", abs!$N203="")), "", abs!L203)</f>
        <v>618</v>
      </c>
      <c r="D202" s="11">
        <f>IF(OR(abs!$E203="", OR(abs!M203="", abs!$N203="")), "", abs!M203)</f>
        <v>53887</v>
      </c>
      <c r="E202" s="11">
        <f>IF(OR(abs!$E203="", OR(abs!N203="", abs!$N203="")), "", abs!N203)</f>
        <v>54986</v>
      </c>
      <c r="F202" s="11">
        <f>IF(OR(abs!$E203="", abs!N203=""), "", abs!N203 - abs!L203 - abs!M203)</f>
        <v>481</v>
      </c>
      <c r="G202" s="4"/>
      <c r="H202" s="4"/>
      <c r="I202" s="4"/>
      <c r="J202" s="4"/>
      <c r="K202" s="4"/>
    </row>
    <row r="203" spans="1:11" x14ac:dyDescent="0.2">
      <c r="A203">
        <v>233</v>
      </c>
      <c r="B203" s="4">
        <f>[1]abs!O204</f>
        <v>24</v>
      </c>
      <c r="C203" s="11">
        <f>IF(OR(abs!$E204="", OR(abs!L204="", abs!$N204="")), "", abs!L204)</f>
        <v>673</v>
      </c>
      <c r="D203" s="11">
        <f>IF(OR(abs!$E204="", OR(abs!M204="", abs!$N204="")), "", abs!M204)</f>
        <v>48735</v>
      </c>
      <c r="E203" s="11">
        <f>IF(OR(abs!$E204="", OR(abs!N204="", abs!$N204="")), "", abs!N204)</f>
        <v>49872</v>
      </c>
      <c r="F203" s="11">
        <f>IF(OR(abs!$E204="", abs!N204=""), "", abs!N204 - abs!L204 - abs!M204)</f>
        <v>464</v>
      </c>
      <c r="G203" s="4"/>
      <c r="H203" s="4"/>
      <c r="I203" s="4"/>
      <c r="J203" s="4"/>
      <c r="K203" s="4"/>
    </row>
    <row r="204" spans="1:11" x14ac:dyDescent="0.2">
      <c r="A204">
        <v>234</v>
      </c>
      <c r="B204" s="4">
        <f>[1]abs!O205</f>
        <v>15</v>
      </c>
      <c r="C204" s="11">
        <f>IF(OR(abs!$E205="", OR(abs!L205="", abs!$N205="")), "", abs!L205)</f>
        <v>549</v>
      </c>
      <c r="D204" s="11">
        <f>IF(OR(abs!$E205="", OR(abs!M205="", abs!$N205="")), "", abs!M205)</f>
        <v>26652</v>
      </c>
      <c r="E204" s="11">
        <f>IF(OR(abs!$E205="", OR(abs!N205="", abs!$N205="")), "", abs!N205)</f>
        <v>27495</v>
      </c>
      <c r="F204" s="11">
        <f>IF(OR(abs!$E205="", abs!N205=""), "", abs!N205 - abs!L205 - abs!M205)</f>
        <v>294</v>
      </c>
      <c r="G204" s="4"/>
      <c r="H204" s="4"/>
      <c r="I204" s="4"/>
      <c r="J204" s="4"/>
      <c r="K204" s="4"/>
    </row>
    <row r="205" spans="1:11" x14ac:dyDescent="0.2">
      <c r="A205">
        <v>235</v>
      </c>
      <c r="B205" s="4">
        <f>[1]abs!O206</f>
        <v>1</v>
      </c>
      <c r="C205" s="11">
        <f>IF(OR(abs!$E206="", OR(abs!L206="", abs!$N206="")), "", abs!L206)</f>
        <v>337</v>
      </c>
      <c r="D205" s="11">
        <f>IF(OR(abs!$E206="", OR(abs!M206="", abs!$N206="")), "", abs!M206)</f>
        <v>2041</v>
      </c>
      <c r="E205" s="11">
        <f>IF(OR(abs!$E206="", OR(abs!N206="", abs!$N206="")), "", abs!N206)</f>
        <v>2423</v>
      </c>
      <c r="F205" s="11">
        <f>IF(OR(abs!$E206="", abs!N206=""), "", abs!N206 - abs!L206 - abs!M206)</f>
        <v>45</v>
      </c>
      <c r="G205" s="4"/>
      <c r="H205" s="4"/>
      <c r="I205" s="4"/>
      <c r="J205" s="4"/>
      <c r="K205" s="4"/>
    </row>
    <row r="206" spans="1:11" x14ac:dyDescent="0.2">
      <c r="A206">
        <v>236</v>
      </c>
      <c r="B206" s="4">
        <f>[1]abs!O207</f>
        <v>17</v>
      </c>
      <c r="C206" s="11">
        <f>IF(OR(abs!$E207="", OR(abs!L207="", abs!$N207="")), "", abs!L207)</f>
        <v>560</v>
      </c>
      <c r="D206" s="11">
        <f>IF(OR(abs!$E207="", OR(abs!M207="", abs!$N207="")), "", abs!M207)</f>
        <v>29239</v>
      </c>
      <c r="E206" s="11">
        <f>IF(OR(abs!$E207="", OR(abs!N207="", abs!$N207="")), "", abs!N207)</f>
        <v>30131</v>
      </c>
      <c r="F206" s="11">
        <f>IF(OR(abs!$E207="", abs!N207=""), "", abs!N207 - abs!L207 - abs!M207)</f>
        <v>332</v>
      </c>
      <c r="G206" s="4"/>
      <c r="H206" s="4"/>
      <c r="I206" s="4"/>
      <c r="J206" s="4"/>
      <c r="K206" s="4"/>
    </row>
    <row r="207" spans="1:11" x14ac:dyDescent="0.2">
      <c r="A207">
        <v>237</v>
      </c>
      <c r="B207" s="4">
        <f>[1]abs!O208</f>
        <v>26</v>
      </c>
      <c r="C207" s="11">
        <f>IF(OR(abs!$E208="", OR(abs!L208="", abs!$N208="")), "", abs!L208)</f>
        <v>616</v>
      </c>
      <c r="D207" s="11">
        <f>IF(OR(abs!$E208="", OR(abs!M208="", abs!$N208="")), "", abs!M208)</f>
        <v>45315</v>
      </c>
      <c r="E207" s="11">
        <f>IF(OR(abs!$E208="", OR(abs!N208="", abs!$N208="")), "", abs!N208)</f>
        <v>46351</v>
      </c>
      <c r="F207" s="11">
        <f>IF(OR(abs!$E208="", abs!N208=""), "", abs!N208 - abs!L208 - abs!M208)</f>
        <v>420</v>
      </c>
      <c r="G207" s="4"/>
      <c r="H207" s="4"/>
      <c r="I207" s="4"/>
      <c r="J207" s="4"/>
      <c r="K207" s="4"/>
    </row>
    <row r="208" spans="1:11" x14ac:dyDescent="0.2">
      <c r="A208">
        <v>238</v>
      </c>
      <c r="B208" s="4">
        <f>[1]abs!O209</f>
        <v>0</v>
      </c>
      <c r="C208" s="11" t="str">
        <f>IF(OR(abs!$E209="", OR(abs!L209="", abs!$N209="")), "", abs!L209)</f>
        <v/>
      </c>
      <c r="D208" s="11" t="str">
        <f>IF(OR(abs!$E209="", OR(abs!M209="", abs!$N209="")), "", abs!M209)</f>
        <v/>
      </c>
      <c r="E208" s="11" t="str">
        <f>IF(OR(abs!$E209="", OR(abs!N209="", abs!$N209="")), "", abs!N209)</f>
        <v/>
      </c>
      <c r="F208" s="11" t="str">
        <f>IF(OR(abs!$E209="", abs!N209=""), "", abs!N209 - abs!L209 - abs!M209)</f>
        <v/>
      </c>
      <c r="G208" s="4"/>
      <c r="H208" s="4"/>
      <c r="I208" s="4"/>
      <c r="J208" s="4"/>
      <c r="K208" s="4"/>
    </row>
    <row r="209" spans="1:11" x14ac:dyDescent="0.2">
      <c r="A209">
        <v>239</v>
      </c>
      <c r="B209" s="4">
        <f>[1]abs!O210</f>
        <v>16</v>
      </c>
      <c r="C209" s="11">
        <f>IF(OR(abs!$E210="", OR(abs!L210="", abs!$N210="")), "", abs!L210)</f>
        <v>1161</v>
      </c>
      <c r="D209" s="11">
        <f>IF(OR(abs!$E210="", OR(abs!M210="", abs!$N210="")), "", abs!M210)</f>
        <v>49761</v>
      </c>
      <c r="E209" s="11">
        <f>IF(OR(abs!$E210="", OR(abs!N210="", abs!$N210="")), "", abs!N210)</f>
        <v>138712</v>
      </c>
      <c r="F209" s="11">
        <f>IF(OR(abs!$E210="", abs!N210=""), "", abs!N210 - abs!L210 - abs!M210)</f>
        <v>87790</v>
      </c>
      <c r="G209" s="4"/>
      <c r="H209" s="4"/>
      <c r="I209" s="4"/>
      <c r="J209" s="4"/>
      <c r="K209" s="4"/>
    </row>
    <row r="210" spans="1:11" x14ac:dyDescent="0.2">
      <c r="A210">
        <v>240</v>
      </c>
      <c r="B210" s="4">
        <f>[1]abs!O211</f>
        <v>1</v>
      </c>
      <c r="C210" s="11">
        <f>IF(OR(abs!$E211="", OR(abs!L211="", abs!$N211="")), "", abs!L211)</f>
        <v>403</v>
      </c>
      <c r="D210" s="11">
        <f>IF(OR(abs!$E211="", OR(abs!M211="", abs!$N211="")), "", abs!M211)</f>
        <v>2227</v>
      </c>
      <c r="E210" s="11">
        <f>IF(OR(abs!$E211="", OR(abs!N211="", abs!$N211="")), "", abs!N211)</f>
        <v>2678</v>
      </c>
      <c r="F210" s="11">
        <f>IF(OR(abs!$E211="", abs!N211=""), "", abs!N211 - abs!L211 - abs!M211)</f>
        <v>48</v>
      </c>
      <c r="G210" s="4"/>
      <c r="H210" s="4"/>
      <c r="I210" s="4"/>
      <c r="J210" s="4"/>
      <c r="K210" s="4"/>
    </row>
    <row r="211" spans="1:11" x14ac:dyDescent="0.2">
      <c r="A211">
        <v>241</v>
      </c>
      <c r="B211" s="4">
        <f>[1]abs!O212</f>
        <v>0</v>
      </c>
      <c r="C211" s="11" t="str">
        <f>IF(OR(abs!$E212="", OR(abs!L212="", abs!$N212="")), "", abs!L212)</f>
        <v/>
      </c>
      <c r="D211" s="11" t="str">
        <f>IF(OR(abs!$E212="", OR(abs!M212="", abs!$N212="")), "", abs!M212)</f>
        <v/>
      </c>
      <c r="E211" s="11" t="str">
        <f>IF(OR(abs!$E212="", OR(abs!N212="", abs!$N212="")), "", abs!N212)</f>
        <v/>
      </c>
      <c r="F211" s="11" t="str">
        <f>IF(OR(abs!$E212="", abs!N212=""), "", abs!N212 - abs!L212 - abs!M212)</f>
        <v/>
      </c>
      <c r="G211" s="4"/>
      <c r="H211" s="4"/>
      <c r="I211" s="4"/>
      <c r="J211" s="4"/>
      <c r="K211" s="4"/>
    </row>
    <row r="212" spans="1:11" x14ac:dyDescent="0.2">
      <c r="A212">
        <v>242</v>
      </c>
      <c r="B212" s="4">
        <f>[1]abs!O213</f>
        <v>0</v>
      </c>
      <c r="C212" s="11" t="str">
        <f>IF(OR(abs!$E213="", OR(abs!L213="", abs!$N213="")), "", abs!L213)</f>
        <v/>
      </c>
      <c r="D212" s="11" t="str">
        <f>IF(OR(abs!$E213="", OR(abs!M213="", abs!$N213="")), "", abs!M213)</f>
        <v/>
      </c>
      <c r="E212" s="11" t="str">
        <f>IF(OR(abs!$E213="", OR(abs!N213="", abs!$N213="")), "", abs!N213)</f>
        <v/>
      </c>
      <c r="F212" s="11" t="str">
        <f>IF(OR(abs!$E213="", abs!N213=""), "", abs!N213 - abs!L213 - abs!M213)</f>
        <v/>
      </c>
      <c r="G212" s="4"/>
      <c r="H212" s="4"/>
      <c r="I212" s="4"/>
      <c r="J212" s="4"/>
      <c r="K212" s="4"/>
    </row>
    <row r="213" spans="1:11" x14ac:dyDescent="0.2">
      <c r="A213">
        <v>243</v>
      </c>
      <c r="B213" s="4">
        <f>[1]abs!O214</f>
        <v>1</v>
      </c>
      <c r="C213" s="11">
        <f>IF(OR(abs!$E214="", OR(abs!L214="", abs!$N214="")), "", abs!L214)</f>
        <v>270</v>
      </c>
      <c r="D213" s="11">
        <f>IF(OR(abs!$E214="", OR(abs!M214="", abs!$N214="")), "", abs!M214)</f>
        <v>1787</v>
      </c>
      <c r="E213" s="11">
        <f>IF(OR(abs!$E214="", OR(abs!N214="", abs!$N214="")), "", abs!N214)</f>
        <v>2097</v>
      </c>
      <c r="F213" s="11">
        <f>IF(OR(abs!$E214="", abs!N214=""), "", abs!N214 - abs!L214 - abs!M214)</f>
        <v>40</v>
      </c>
      <c r="G213" s="4"/>
      <c r="H213" s="4"/>
      <c r="I213" s="4"/>
      <c r="J213" s="4"/>
      <c r="K213" s="4"/>
    </row>
    <row r="214" spans="1:11" x14ac:dyDescent="0.2">
      <c r="A214">
        <v>246</v>
      </c>
      <c r="B214" s="4">
        <f>[1]abs!O215</f>
        <v>0</v>
      </c>
      <c r="C214" s="11" t="str">
        <f>IF(OR(abs!$E215="", OR(abs!L215="", abs!$N215="")), "", abs!L215)</f>
        <v/>
      </c>
      <c r="D214" s="11" t="str">
        <f>IF(OR(abs!$E215="", OR(abs!M215="", abs!$N215="")), "", abs!M215)</f>
        <v/>
      </c>
      <c r="E214" s="11" t="str">
        <f>IF(OR(abs!$E215="", OR(abs!N215="", abs!$N215="")), "", abs!N215)</f>
        <v/>
      </c>
      <c r="F214" s="11" t="str">
        <f>IF(OR(abs!$E215="", abs!N215=""), "", abs!N215 - abs!L215 - abs!M215)</f>
        <v/>
      </c>
      <c r="G214" s="4"/>
      <c r="H214" s="4"/>
      <c r="I214" s="4"/>
      <c r="J214" s="4"/>
      <c r="K214" s="4"/>
    </row>
    <row r="215" spans="1:11" x14ac:dyDescent="0.2">
      <c r="A215">
        <v>247</v>
      </c>
      <c r="B215" s="4">
        <f>[1]abs!O216</f>
        <v>0</v>
      </c>
      <c r="C215" s="11" t="str">
        <f>IF(OR(abs!$E216="", OR(abs!L216="", abs!$N216="")), "", abs!L216)</f>
        <v/>
      </c>
      <c r="D215" s="11" t="str">
        <f>IF(OR(abs!$E216="", OR(abs!M216="", abs!$N216="")), "", abs!M216)</f>
        <v/>
      </c>
      <c r="E215" s="11" t="str">
        <f>IF(OR(abs!$E216="", OR(abs!N216="", abs!$N216="")), "", abs!N216)</f>
        <v/>
      </c>
      <c r="F215" s="11" t="str">
        <f>IF(OR(abs!$E216="", abs!N216=""), "", abs!N216 - abs!L216 - abs!M216)</f>
        <v/>
      </c>
      <c r="G215" s="4"/>
      <c r="H215" s="4"/>
      <c r="I215" s="4"/>
      <c r="J215" s="4"/>
      <c r="K215" s="4"/>
    </row>
    <row r="216" spans="1:11" x14ac:dyDescent="0.2">
      <c r="A216">
        <v>248</v>
      </c>
      <c r="B216" s="4">
        <f>[1]abs!O217</f>
        <v>12</v>
      </c>
      <c r="C216" s="11">
        <f>IF(OR(abs!$E217="", OR(abs!L217="", abs!$N217="")), "", abs!L217)</f>
        <v>2614</v>
      </c>
      <c r="D216" s="11">
        <f>IF(OR(abs!$E217="", OR(abs!M217="", abs!$N217="")), "", abs!M217)</f>
        <v>78860</v>
      </c>
      <c r="E216" s="11">
        <f>IF(OR(abs!$E217="", OR(abs!N217="", abs!$N217="")), "", abs!N217)</f>
        <v>110358</v>
      </c>
      <c r="F216" s="11">
        <f>IF(OR(abs!$E217="", abs!N217=""), "", abs!N217 - abs!L217 - abs!M217)</f>
        <v>28884</v>
      </c>
      <c r="G216" s="4"/>
      <c r="H216" s="4"/>
      <c r="I216" s="4"/>
      <c r="J216" s="4"/>
      <c r="K216" s="4"/>
    </row>
    <row r="217" spans="1:11" x14ac:dyDescent="0.2">
      <c r="A217">
        <v>249</v>
      </c>
      <c r="B217" s="4">
        <f>[1]abs!O218</f>
        <v>0</v>
      </c>
      <c r="C217" s="11" t="str">
        <f>IF(OR(abs!$E218="", OR(abs!L218="", abs!$N218="")), "", abs!L218)</f>
        <v/>
      </c>
      <c r="D217" s="11" t="str">
        <f>IF(OR(abs!$E218="", OR(abs!M218="", abs!$N218="")), "", abs!M218)</f>
        <v/>
      </c>
      <c r="E217" s="11" t="str">
        <f>IF(OR(abs!$E218="", OR(abs!N218="", abs!$N218="")), "", abs!N218)</f>
        <v/>
      </c>
      <c r="F217" s="11" t="str">
        <f>IF(OR(abs!$E218="", abs!N218=""), "", abs!N218 - abs!L218 - abs!M218)</f>
        <v/>
      </c>
      <c r="G217" s="4"/>
      <c r="H217" s="4"/>
      <c r="I217" s="4"/>
      <c r="J217" s="4"/>
      <c r="K217" s="4"/>
    </row>
    <row r="218" spans="1:11" x14ac:dyDescent="0.2">
      <c r="A218">
        <v>250</v>
      </c>
      <c r="B218" s="4">
        <f>[1]abs!O219</f>
        <v>10</v>
      </c>
      <c r="C218" s="11">
        <f>IF(OR(abs!$E219="", OR(abs!L219="", abs!$N219="")), "", abs!L219)</f>
        <v>847</v>
      </c>
      <c r="D218" s="11">
        <f>IF(OR(abs!$E219="", OR(abs!M219="", abs!$N219="")), "", abs!M219)</f>
        <v>27556</v>
      </c>
      <c r="E218" s="11">
        <f>IF(OR(abs!$E219="", OR(abs!N219="", abs!$N219="")), "", abs!N219)</f>
        <v>28793</v>
      </c>
      <c r="F218" s="11">
        <f>IF(OR(abs!$E219="", abs!N219=""), "", abs!N219 - abs!L219 - abs!M219)</f>
        <v>390</v>
      </c>
      <c r="G218" s="4"/>
      <c r="H218" s="4"/>
      <c r="I218" s="4"/>
      <c r="J218" s="4"/>
      <c r="K218" s="4"/>
    </row>
    <row r="219" spans="1:11" x14ac:dyDescent="0.2">
      <c r="A219">
        <v>251</v>
      </c>
      <c r="B219" s="4">
        <f>[1]abs!O220</f>
        <v>9</v>
      </c>
      <c r="C219" s="11">
        <f>IF(OR(abs!$E220="", OR(abs!L220="", abs!$N220="")), "", abs!L220)</f>
        <v>1225</v>
      </c>
      <c r="D219" s="11">
        <f>IF(OR(abs!$E220="", OR(abs!M220="", abs!$N220="")), "", abs!M220)</f>
        <v>29278</v>
      </c>
      <c r="E219" s="11">
        <f>IF(OR(abs!$E220="", OR(abs!N220="", abs!$N220="")), "", abs!N220)</f>
        <v>30872</v>
      </c>
      <c r="F219" s="11">
        <f>IF(OR(abs!$E220="", abs!N220=""), "", abs!N220 - abs!L220 - abs!M220)</f>
        <v>369</v>
      </c>
      <c r="G219" s="4"/>
      <c r="H219" s="4"/>
      <c r="I219" s="4"/>
      <c r="J219" s="4"/>
      <c r="K219" s="4"/>
    </row>
    <row r="220" spans="1:11" x14ac:dyDescent="0.2">
      <c r="A220">
        <v>252</v>
      </c>
      <c r="B220" s="4">
        <f>[1]abs!O221</f>
        <v>0</v>
      </c>
      <c r="C220" s="11" t="str">
        <f>IF(OR(abs!$E221="", OR(abs!L221="", abs!$N221="")), "", abs!L221)</f>
        <v/>
      </c>
      <c r="D220" s="11" t="str">
        <f>IF(OR(abs!$E221="", OR(abs!M221="", abs!$N221="")), "", abs!M221)</f>
        <v/>
      </c>
      <c r="E220" s="11" t="str">
        <f>IF(OR(abs!$E221="", OR(abs!N221="", abs!$N221="")), "", abs!N221)</f>
        <v/>
      </c>
      <c r="F220" s="11" t="str">
        <f>IF(OR(abs!$E221="", abs!N221=""), "", abs!N221 - abs!L221 - abs!M221)</f>
        <v/>
      </c>
      <c r="G220" s="4"/>
      <c r="H220" s="4"/>
      <c r="I220" s="4"/>
      <c r="J220" s="4"/>
      <c r="K220" s="4"/>
    </row>
    <row r="221" spans="1:11" x14ac:dyDescent="0.2">
      <c r="A221">
        <v>253</v>
      </c>
      <c r="B221" s="4">
        <f>[1]abs!O222</f>
        <v>38</v>
      </c>
      <c r="C221" s="11">
        <f>IF(OR(abs!$E222="", OR(abs!L222="", abs!$N222="")), "", abs!L222)</f>
        <v>633</v>
      </c>
      <c r="D221" s="11">
        <f>IF(OR(abs!$E222="", OR(abs!M222="", abs!$N222="")), "", abs!M222)</f>
        <v>80574</v>
      </c>
      <c r="E221" s="11">
        <f>IF(OR(abs!$E222="", OR(abs!N222="", abs!$N222="")), "", abs!N222)</f>
        <v>81992</v>
      </c>
      <c r="F221" s="11">
        <f>IF(OR(abs!$E222="", abs!N222=""), "", abs!N222 - abs!L222 - abs!M222)</f>
        <v>785</v>
      </c>
      <c r="G221" s="4"/>
      <c r="H221" s="4"/>
      <c r="I221" s="4"/>
      <c r="J221" s="4"/>
      <c r="K221" s="4"/>
    </row>
    <row r="222" spans="1:11" x14ac:dyDescent="0.2">
      <c r="A222">
        <v>254</v>
      </c>
      <c r="B222" s="4">
        <f>[1]abs!O223</f>
        <v>12</v>
      </c>
      <c r="C222" s="11">
        <f>IF(OR(abs!$E223="", OR(abs!L223="", abs!$N223="")), "", abs!L223)</f>
        <v>540</v>
      </c>
      <c r="D222" s="11">
        <f>IF(OR(abs!$E223="", OR(abs!M223="", abs!$N223="")), "", abs!M223)</f>
        <v>20558</v>
      </c>
      <c r="E222" s="11">
        <f>IF(OR(abs!$E223="", OR(abs!N223="", abs!$N223="")), "", abs!N223)</f>
        <v>21400</v>
      </c>
      <c r="F222" s="11">
        <f>IF(OR(abs!$E223="", abs!N223=""), "", abs!N223 - abs!L223 - abs!M223)</f>
        <v>302</v>
      </c>
      <c r="G222" s="4"/>
      <c r="H222" s="4"/>
      <c r="I222" s="4"/>
      <c r="J222" s="4"/>
      <c r="K222" s="4"/>
    </row>
    <row r="223" spans="1:11" x14ac:dyDescent="0.2">
      <c r="A223">
        <v>256</v>
      </c>
      <c r="B223" s="4">
        <f>[1]abs!O224</f>
        <v>1</v>
      </c>
      <c r="C223" s="11">
        <f>IF(OR(abs!$E224="", OR(abs!L224="", abs!$N224="")), "", abs!L224)</f>
        <v>268</v>
      </c>
      <c r="D223" s="11">
        <f>IF(OR(abs!$E224="", OR(abs!M224="", abs!$N224="")), "", abs!M224)</f>
        <v>1835</v>
      </c>
      <c r="E223" s="11">
        <f>IF(OR(abs!$E224="", OR(abs!N224="", abs!$N224="")), "", abs!N224)</f>
        <v>2144</v>
      </c>
      <c r="F223" s="11">
        <f>IF(OR(abs!$E224="", abs!N224=""), "", abs!N224 - abs!L224 - abs!M224)</f>
        <v>41</v>
      </c>
      <c r="G223" s="4"/>
      <c r="H223" s="4"/>
      <c r="I223" s="4"/>
      <c r="J223" s="4"/>
      <c r="K223" s="4"/>
    </row>
    <row r="224" spans="1:11" x14ac:dyDescent="0.2">
      <c r="A224">
        <v>257</v>
      </c>
      <c r="B224" s="4">
        <f>[1]abs!O225</f>
        <v>1</v>
      </c>
      <c r="C224" s="11">
        <f>IF(OR(abs!$E225="", OR(abs!L225="", abs!$N225="")), "", abs!L225)</f>
        <v>267</v>
      </c>
      <c r="D224" s="11">
        <f>IF(OR(abs!$E225="", OR(abs!M225="", abs!$N225="")), "", abs!M225)</f>
        <v>1839</v>
      </c>
      <c r="E224" s="11">
        <f>IF(OR(abs!$E225="", OR(abs!N225="", abs!$N225="")), "", abs!N225)</f>
        <v>2147</v>
      </c>
      <c r="F224" s="11">
        <f>IF(OR(abs!$E225="", abs!N225=""), "", abs!N225 - abs!L225 - abs!M225)</f>
        <v>41</v>
      </c>
      <c r="G224" s="4"/>
      <c r="H224" s="4"/>
      <c r="I224" s="4"/>
      <c r="J224" s="4"/>
      <c r="K224" s="4"/>
    </row>
    <row r="225" spans="1:11" x14ac:dyDescent="0.2">
      <c r="A225">
        <v>258</v>
      </c>
      <c r="B225" s="4">
        <f>[1]abs!O226</f>
        <v>1</v>
      </c>
      <c r="C225" s="11">
        <f>IF(OR(abs!$E226="", OR(abs!L226="", abs!$N226="")), "", abs!L226)</f>
        <v>335</v>
      </c>
      <c r="D225" s="11">
        <f>IF(OR(abs!$E226="", OR(abs!M226="", abs!$N226="")), "", abs!M226)</f>
        <v>2203</v>
      </c>
      <c r="E225" s="11">
        <f>IF(OR(abs!$E226="", OR(abs!N226="", abs!$N226="")), "", abs!N226)</f>
        <v>2616</v>
      </c>
      <c r="F225" s="11">
        <f>IF(OR(abs!$E226="", abs!N226=""), "", abs!N226 - abs!L226 - abs!M226)</f>
        <v>78</v>
      </c>
      <c r="G225" s="4"/>
      <c r="H225" s="4"/>
      <c r="I225" s="4"/>
      <c r="J225" s="4"/>
      <c r="K225" s="4"/>
    </row>
    <row r="226" spans="1:11" x14ac:dyDescent="0.2">
      <c r="A226">
        <v>259</v>
      </c>
      <c r="B226" s="4">
        <f>[1]abs!O227</f>
        <v>0</v>
      </c>
      <c r="C226" s="11" t="str">
        <f>IF(OR(abs!$E227="", OR(abs!L227="", abs!$N227="")), "", abs!L227)</f>
        <v/>
      </c>
      <c r="D226" s="11" t="str">
        <f>IF(OR(abs!$E227="", OR(abs!M227="", abs!$N227="")), "", abs!M227)</f>
        <v/>
      </c>
      <c r="E226" s="11" t="str">
        <f>IF(OR(abs!$E227="", OR(abs!N227="", abs!$N227="")), "", abs!N227)</f>
        <v/>
      </c>
      <c r="F226" s="11" t="str">
        <f>IF(OR(abs!$E227="", abs!N227=""), "", abs!N227 - abs!L227 - abs!M227)</f>
        <v/>
      </c>
      <c r="G226" s="4"/>
      <c r="H226" s="4"/>
      <c r="I226" s="4"/>
      <c r="J226" s="4"/>
      <c r="K226" s="4"/>
    </row>
    <row r="227" spans="1:11" x14ac:dyDescent="0.2">
      <c r="A227">
        <v>260</v>
      </c>
      <c r="B227" s="4">
        <f>[1]abs!O228</f>
        <v>29</v>
      </c>
      <c r="C227" s="11">
        <f>IF(OR(abs!$E228="", OR(abs!L228="", abs!$N228="")), "", abs!L228)</f>
        <v>615</v>
      </c>
      <c r="D227" s="11">
        <f>IF(OR(abs!$E228="", OR(abs!M228="", abs!$N228="")), "", abs!M228)</f>
        <v>50000</v>
      </c>
      <c r="E227" s="11">
        <f>IF(OR(abs!$E228="", OR(abs!N228="", abs!$N228="")), "", abs!N228)</f>
        <v>51285</v>
      </c>
      <c r="F227" s="11">
        <f>IF(OR(abs!$E228="", abs!N228=""), "", abs!N228 - abs!L228 - abs!M228)</f>
        <v>670</v>
      </c>
      <c r="G227" s="4"/>
      <c r="H227" s="4"/>
      <c r="I227" s="4"/>
      <c r="J227" s="4"/>
      <c r="K227" s="4"/>
    </row>
    <row r="228" spans="1:11" x14ac:dyDescent="0.2">
      <c r="A228">
        <v>261</v>
      </c>
      <c r="B228" s="4">
        <f>[1]abs!O229</f>
        <v>13</v>
      </c>
      <c r="C228" s="11">
        <f>IF(OR(abs!$E229="", OR(abs!L229="", abs!$N229="")), "", abs!L229)</f>
        <v>1951</v>
      </c>
      <c r="D228" s="11">
        <f>IF(OR(abs!$E229="", OR(abs!M229="", abs!$N229="")), "", abs!M229)</f>
        <v>51782</v>
      </c>
      <c r="E228" s="11">
        <f>IF(OR(abs!$E229="", OR(abs!N229="", abs!$N229="")), "", abs!N229)</f>
        <v>59513</v>
      </c>
      <c r="F228" s="11">
        <f>IF(OR(abs!$E229="", abs!N229=""), "", abs!N229 - abs!L229 - abs!M229)</f>
        <v>5780</v>
      </c>
      <c r="G228" s="4"/>
      <c r="H228" s="4"/>
      <c r="I228" s="4"/>
      <c r="J228" s="4"/>
      <c r="K228" s="4"/>
    </row>
    <row r="229" spans="1:11" x14ac:dyDescent="0.2">
      <c r="A229">
        <v>262</v>
      </c>
      <c r="B229" s="4">
        <f>[1]abs!O230</f>
        <v>0</v>
      </c>
      <c r="C229" s="11" t="str">
        <f>IF(OR(abs!$E230="", OR(abs!L230="", abs!$N230="")), "", abs!L230)</f>
        <v/>
      </c>
      <c r="D229" s="11" t="str">
        <f>IF(OR(abs!$E230="", OR(abs!M230="", abs!$N230="")), "", abs!M230)</f>
        <v/>
      </c>
      <c r="E229" s="11" t="str">
        <f>IF(OR(abs!$E230="", OR(abs!N230="", abs!$N230="")), "", abs!N230)</f>
        <v/>
      </c>
      <c r="F229" s="11" t="str">
        <f>IF(OR(abs!$E230="", abs!N230=""), "", abs!N230 - abs!L230 - abs!M230)</f>
        <v/>
      </c>
      <c r="G229" s="4"/>
      <c r="H229" s="4"/>
      <c r="I229" s="4"/>
      <c r="J229" s="4"/>
      <c r="K229" s="4"/>
    </row>
    <row r="230" spans="1:11" x14ac:dyDescent="0.2">
      <c r="A230">
        <v>264</v>
      </c>
      <c r="B230" s="4">
        <f>[1]abs!O231</f>
        <v>0</v>
      </c>
      <c r="C230" s="11" t="str">
        <f>IF(OR(abs!$E231="", OR(abs!L231="", abs!$N231="")), "", abs!L231)</f>
        <v/>
      </c>
      <c r="D230" s="11" t="str">
        <f>IF(OR(abs!$E231="", OR(abs!M231="", abs!$N231="")), "", abs!M231)</f>
        <v/>
      </c>
      <c r="E230" s="11" t="str">
        <f>IF(OR(abs!$E231="", OR(abs!N231="", abs!$N231="")), "", abs!N231)</f>
        <v/>
      </c>
      <c r="F230" s="11" t="str">
        <f>IF(OR(abs!$E231="", abs!N231=""), "", abs!N231 - abs!L231 - abs!M231)</f>
        <v/>
      </c>
      <c r="G230" s="4"/>
      <c r="H230" s="4"/>
      <c r="I230" s="4"/>
      <c r="J230" s="4"/>
      <c r="K230" s="4"/>
    </row>
    <row r="231" spans="1:11" x14ac:dyDescent="0.2">
      <c r="A231">
        <v>265</v>
      </c>
      <c r="B231" s="4">
        <f>[1]abs!O232</f>
        <v>0</v>
      </c>
      <c r="C231" s="11" t="str">
        <f>IF(OR(abs!$E232="", OR(abs!L232="", abs!$N232="")), "", abs!L232)</f>
        <v/>
      </c>
      <c r="D231" s="11" t="str">
        <f>IF(OR(abs!$E232="", OR(abs!M232="", abs!$N232="")), "", abs!M232)</f>
        <v/>
      </c>
      <c r="E231" s="11" t="str">
        <f>IF(OR(abs!$E232="", OR(abs!N232="", abs!$N232="")), "", abs!N232)</f>
        <v/>
      </c>
      <c r="F231" s="11" t="str">
        <f>IF(OR(abs!$E232="", abs!N232=""), "", abs!N232 - abs!L232 - abs!M232)</f>
        <v/>
      </c>
      <c r="G231" s="4"/>
      <c r="H231" s="4"/>
      <c r="I231" s="4"/>
      <c r="J231" s="4"/>
      <c r="K231" s="4"/>
    </row>
    <row r="232" spans="1:11" x14ac:dyDescent="0.2">
      <c r="A232">
        <v>266</v>
      </c>
      <c r="B232" s="4">
        <f>[1]abs!O233</f>
        <v>6</v>
      </c>
      <c r="C232" s="11">
        <f>IF(OR(abs!$E233="", OR(abs!L233="", abs!$N233="")), "", abs!L233)</f>
        <v>539</v>
      </c>
      <c r="D232" s="11">
        <f>IF(OR(abs!$E233="", OR(abs!M233="", abs!$N233="")), "", abs!M233)</f>
        <v>8680</v>
      </c>
      <c r="E232" s="11">
        <f>IF(OR(abs!$E233="", OR(abs!N233="", abs!$N233="")), "", abs!N233)</f>
        <v>17298</v>
      </c>
      <c r="F232" s="11">
        <f>IF(OR(abs!$E233="", abs!N233=""), "", abs!N233 - abs!L233 - abs!M233)</f>
        <v>8079</v>
      </c>
      <c r="G232" s="4"/>
      <c r="H232" s="4"/>
      <c r="I232" s="4"/>
      <c r="J232" s="4"/>
      <c r="K232" s="4"/>
    </row>
    <row r="233" spans="1:11" x14ac:dyDescent="0.2">
      <c r="A233">
        <v>267</v>
      </c>
      <c r="B233" s="4">
        <f>[1]abs!O234</f>
        <v>11</v>
      </c>
      <c r="C233" s="11">
        <f>IF(OR(abs!$E234="", OR(abs!L234="", abs!$N234="")), "", abs!L234)</f>
        <v>631</v>
      </c>
      <c r="D233" s="11">
        <f>IF(OR(abs!$E234="", OR(abs!M234="", abs!$N234="")), "", abs!M234)</f>
        <v>17761</v>
      </c>
      <c r="E233" s="11">
        <f>IF(OR(abs!$E234="", OR(abs!N234="", abs!$N234="")), "", abs!N234)</f>
        <v>147136</v>
      </c>
      <c r="F233" s="11">
        <f>IF(OR(abs!$E234="", abs!N234=""), "", abs!N234 - abs!L234 - abs!M234)</f>
        <v>128744</v>
      </c>
      <c r="G233" s="4"/>
      <c r="H233" s="4"/>
      <c r="I233" s="4"/>
      <c r="J233" s="4"/>
      <c r="K233" s="4"/>
    </row>
    <row r="234" spans="1:11" x14ac:dyDescent="0.2">
      <c r="A234">
        <v>268</v>
      </c>
      <c r="B234" s="4">
        <f>[1]abs!O235</f>
        <v>0</v>
      </c>
      <c r="C234" s="11" t="str">
        <f>IF(OR(abs!$E235="", OR(abs!L235="", abs!$N235="")), "", abs!L235)</f>
        <v/>
      </c>
      <c r="D234" s="11" t="str">
        <f>IF(OR(abs!$E235="", OR(abs!M235="", abs!$N235="")), "", abs!M235)</f>
        <v/>
      </c>
      <c r="E234" s="11" t="str">
        <f>IF(OR(abs!$E235="", OR(abs!N235="", abs!$N235="")), "", abs!N235)</f>
        <v/>
      </c>
      <c r="F234" s="11" t="str">
        <f>IF(OR(abs!$E235="", abs!N235=""), "", abs!N235 - abs!L235 - abs!M235)</f>
        <v/>
      </c>
      <c r="G234" s="4"/>
      <c r="H234" s="4"/>
      <c r="I234" s="4"/>
      <c r="J234" s="4"/>
      <c r="K234" s="4"/>
    </row>
    <row r="235" spans="1:11" x14ac:dyDescent="0.2">
      <c r="A235">
        <v>269</v>
      </c>
      <c r="B235" s="4">
        <f>[1]abs!O236</f>
        <v>0</v>
      </c>
      <c r="C235" s="11" t="str">
        <f>IF(OR(abs!$E236="", OR(abs!L236="", abs!$N236="")), "", abs!L236)</f>
        <v/>
      </c>
      <c r="D235" s="11" t="str">
        <f>IF(OR(abs!$E236="", OR(abs!M236="", abs!$N236="")), "", abs!M236)</f>
        <v/>
      </c>
      <c r="E235" s="11" t="str">
        <f>IF(OR(abs!$E236="", OR(abs!N236="", abs!$N236="")), "", abs!N236)</f>
        <v/>
      </c>
      <c r="F235" s="11" t="str">
        <f>IF(OR(abs!$E236="", abs!N236=""), "", abs!N236 - abs!L236 - abs!M236)</f>
        <v/>
      </c>
      <c r="G235" s="4"/>
      <c r="H235" s="4"/>
      <c r="I235" s="4"/>
      <c r="J235" s="4"/>
      <c r="K235" s="4"/>
    </row>
    <row r="236" spans="1:11" x14ac:dyDescent="0.2">
      <c r="A236">
        <v>270</v>
      </c>
      <c r="B236" s="4">
        <f>[1]abs!O237</f>
        <v>0</v>
      </c>
      <c r="C236" s="11" t="str">
        <f>IF(OR(abs!$E237="", OR(abs!L237="", abs!$N237="")), "", abs!L237)</f>
        <v/>
      </c>
      <c r="D236" s="11" t="str">
        <f>IF(OR(abs!$E237="", OR(abs!M237="", abs!$N237="")), "", abs!M237)</f>
        <v/>
      </c>
      <c r="E236" s="11" t="str">
        <f>IF(OR(abs!$E237="", OR(abs!N237="", abs!$N237="")), "", abs!N237)</f>
        <v/>
      </c>
      <c r="F236" s="11" t="str">
        <f>IF(OR(abs!$E237="", abs!N237=""), "", abs!N237 - abs!L237 - abs!M237)</f>
        <v/>
      </c>
      <c r="G236" s="4"/>
      <c r="H236" s="4"/>
      <c r="I236" s="4"/>
      <c r="J236" s="4"/>
      <c r="K236" s="4"/>
    </row>
    <row r="237" spans="1:11" x14ac:dyDescent="0.2">
      <c r="A237">
        <v>271</v>
      </c>
      <c r="B237" s="4">
        <f>[1]abs!O238</f>
        <v>7</v>
      </c>
      <c r="C237" s="11">
        <f>IF(OR(abs!$E238="", OR(abs!L238="", abs!$N238="")), "", abs!L238)</f>
        <v>4203</v>
      </c>
      <c r="D237" s="11">
        <f>IF(OR(abs!$E238="", OR(abs!M238="", abs!$N238="")), "", abs!M238)</f>
        <v>56483</v>
      </c>
      <c r="E237" s="11">
        <f>IF(OR(abs!$E238="", OR(abs!N238="", abs!$N238="")), "", abs!N238)</f>
        <v>61669</v>
      </c>
      <c r="F237" s="11">
        <f>IF(OR(abs!$E238="", abs!N238=""), "", abs!N238 - abs!L238 - abs!M238)</f>
        <v>983</v>
      </c>
      <c r="G237" s="4"/>
      <c r="H237" s="4"/>
      <c r="I237" s="4"/>
      <c r="J237" s="4"/>
      <c r="K237" s="4"/>
    </row>
    <row r="238" spans="1:11" x14ac:dyDescent="0.2">
      <c r="A238">
        <v>272</v>
      </c>
      <c r="B238" s="4">
        <f>[1]abs!O239</f>
        <v>0</v>
      </c>
      <c r="C238" s="11" t="str">
        <f>IF(OR(abs!$E239="", OR(abs!L239="", abs!$N239="")), "", abs!L239)</f>
        <v/>
      </c>
      <c r="D238" s="11" t="str">
        <f>IF(OR(abs!$E239="", OR(abs!M239="", abs!$N239="")), "", abs!M239)</f>
        <v/>
      </c>
      <c r="E238" s="11" t="str">
        <f>IF(OR(abs!$E239="", OR(abs!N239="", abs!$N239="")), "", abs!N239)</f>
        <v/>
      </c>
      <c r="F238" s="11" t="str">
        <f>IF(OR(abs!$E239="", abs!N239=""), "", abs!N239 - abs!L239 - abs!M239)</f>
        <v/>
      </c>
      <c r="G238" s="4"/>
      <c r="H238" s="4"/>
      <c r="I238" s="4"/>
      <c r="J238" s="4"/>
      <c r="K238" s="4"/>
    </row>
    <row r="239" spans="1:11" x14ac:dyDescent="0.2">
      <c r="A239">
        <v>273</v>
      </c>
      <c r="B239" s="4">
        <f>[1]abs!O240</f>
        <v>0</v>
      </c>
      <c r="C239" s="11" t="str">
        <f>IF(OR(abs!$E240="", OR(abs!L240="", abs!$N240="")), "", abs!L240)</f>
        <v/>
      </c>
      <c r="D239" s="11" t="str">
        <f>IF(OR(abs!$E240="", OR(abs!M240="", abs!$N240="")), "", abs!M240)</f>
        <v/>
      </c>
      <c r="E239" s="11" t="str">
        <f>IF(OR(abs!$E240="", OR(abs!N240="", abs!$N240="")), "", abs!N240)</f>
        <v/>
      </c>
      <c r="F239" s="11" t="str">
        <f>IF(OR(abs!$E240="", abs!N240=""), "", abs!N240 - abs!L240 - abs!M240)</f>
        <v/>
      </c>
      <c r="G239" s="4"/>
      <c r="H239" s="4"/>
      <c r="I239" s="4"/>
      <c r="J239" s="4"/>
      <c r="K239" s="4"/>
    </row>
    <row r="240" spans="1:11" x14ac:dyDescent="0.2">
      <c r="A240">
        <v>274</v>
      </c>
      <c r="B240" s="4">
        <f>[1]abs!O241</f>
        <v>5</v>
      </c>
      <c r="C240" s="11">
        <f>IF(OR(abs!$E241="", OR(abs!L241="", abs!$N241="")), "", abs!L241)</f>
        <v>1706</v>
      </c>
      <c r="D240" s="11">
        <f>IF(OR(abs!$E241="", OR(abs!M241="", abs!$N241="")), "", abs!M241)</f>
        <v>7776</v>
      </c>
      <c r="E240" s="11">
        <f>IF(OR(abs!$E241="", OR(abs!N241="", abs!$N241="")), "", abs!N241)</f>
        <v>14784</v>
      </c>
      <c r="F240" s="11">
        <f>IF(OR(abs!$E241="", abs!N241=""), "", abs!N241 - abs!L241 - abs!M241)</f>
        <v>5302</v>
      </c>
      <c r="G240" s="4"/>
      <c r="H240" s="4"/>
      <c r="I240" s="4"/>
      <c r="J240" s="4"/>
      <c r="K240" s="4"/>
    </row>
    <row r="241" spans="1:11" x14ac:dyDescent="0.2">
      <c r="A241">
        <v>275</v>
      </c>
      <c r="B241" s="4">
        <f>[1]abs!O242</f>
        <v>1</v>
      </c>
      <c r="C241" s="11" t="str">
        <f>IF(OR(abs!$E242="", OR(abs!L242="", abs!$N242="")), "", abs!L242)</f>
        <v/>
      </c>
      <c r="D241" s="11" t="str">
        <f>IF(OR(abs!$E242="", OR(abs!M242="", abs!$N242="")), "", abs!M242)</f>
        <v/>
      </c>
      <c r="E241" s="11" t="str">
        <f>IF(OR(abs!$E242="", OR(abs!N242="", abs!$N242="")), "", abs!N242)</f>
        <v/>
      </c>
      <c r="F241" s="11" t="str">
        <f>IF(OR(abs!$E242="", abs!N242=""), "", abs!N242 - abs!L242 - abs!M242)</f>
        <v/>
      </c>
      <c r="G241" s="4"/>
      <c r="H241" s="4"/>
      <c r="I241" s="4"/>
      <c r="J241" s="4"/>
      <c r="K241" s="4"/>
    </row>
    <row r="242" spans="1:11" x14ac:dyDescent="0.2">
      <c r="A242">
        <v>276</v>
      </c>
      <c r="B242" s="4">
        <f>[1]abs!O243</f>
        <v>0</v>
      </c>
      <c r="C242" s="11" t="str">
        <f>IF(OR(abs!$E243="", OR(abs!L243="", abs!$N243="")), "", abs!L243)</f>
        <v/>
      </c>
      <c r="D242" s="11" t="str">
        <f>IF(OR(abs!$E243="", OR(abs!M243="", abs!$N243="")), "", abs!M243)</f>
        <v/>
      </c>
      <c r="E242" s="11" t="str">
        <f>IF(OR(abs!$E243="", OR(abs!N243="", abs!$N243="")), "", abs!N243)</f>
        <v/>
      </c>
      <c r="F242" s="11" t="str">
        <f>IF(OR(abs!$E243="", abs!N243=""), "", abs!N243 - abs!L243 - abs!M243)</f>
        <v/>
      </c>
      <c r="G242" s="4"/>
      <c r="H242" s="4"/>
      <c r="I242" s="4"/>
      <c r="J242" s="4"/>
      <c r="K242" s="4"/>
    </row>
    <row r="243" spans="1:11" x14ac:dyDescent="0.2">
      <c r="A243">
        <v>277</v>
      </c>
      <c r="B243" s="4">
        <f>[1]abs!O244</f>
        <v>0</v>
      </c>
      <c r="C243" s="11" t="str">
        <f>IF(OR(abs!$E244="", OR(abs!L244="", abs!$N244="")), "", abs!L244)</f>
        <v/>
      </c>
      <c r="D243" s="11" t="str">
        <f>IF(OR(abs!$E244="", OR(abs!M244="", abs!$N244="")), "", abs!M244)</f>
        <v/>
      </c>
      <c r="E243" s="11" t="str">
        <f>IF(OR(abs!$E244="", OR(abs!N244="", abs!$N244="")), "", abs!N244)</f>
        <v/>
      </c>
      <c r="F243" s="11" t="str">
        <f>IF(OR(abs!$E244="", abs!N244=""), "", abs!N244 - abs!L244 - abs!M244)</f>
        <v/>
      </c>
      <c r="G243" s="4"/>
      <c r="H243" s="4"/>
      <c r="I243" s="4"/>
      <c r="J243" s="4"/>
      <c r="K243" s="4"/>
    </row>
    <row r="244" spans="1:11" x14ac:dyDescent="0.2">
      <c r="A244">
        <v>278</v>
      </c>
      <c r="B244" s="4">
        <f>[1]abs!O245</f>
        <v>11</v>
      </c>
      <c r="C244" s="11" t="str">
        <f>IF(OR(abs!$E245="", OR(abs!L245="", abs!$N245="")), "", abs!L245)</f>
        <v/>
      </c>
      <c r="D244" s="11" t="str">
        <f>IF(OR(abs!$E245="", OR(abs!M245="", abs!$N245="")), "", abs!M245)</f>
        <v/>
      </c>
      <c r="E244" s="11" t="str">
        <f>IF(OR(abs!$E245="", OR(abs!N245="", abs!$N245="")), "", abs!N245)</f>
        <v/>
      </c>
      <c r="F244" s="11" t="str">
        <f>IF(OR(abs!$E245="", abs!N245=""), "", abs!N245 - abs!L245 - abs!M245)</f>
        <v/>
      </c>
      <c r="G244" s="4"/>
      <c r="H244" s="4"/>
      <c r="I244" s="4"/>
      <c r="J244" s="4"/>
      <c r="K244" s="4"/>
    </row>
    <row r="245" spans="1:11" x14ac:dyDescent="0.2">
      <c r="A245">
        <v>279</v>
      </c>
      <c r="B245" s="4">
        <f>[1]abs!O246</f>
        <v>8</v>
      </c>
      <c r="C245" s="11">
        <f>IF(OR(abs!$E246="", OR(abs!L246="", abs!$N246="")), "", abs!L246)</f>
        <v>553</v>
      </c>
      <c r="D245" s="11">
        <f>IF(OR(abs!$E246="", OR(abs!M246="", abs!$N246="")), "", abs!M246)</f>
        <v>19809</v>
      </c>
      <c r="E245" s="11">
        <f>IF(OR(abs!$E246="", OR(abs!N246="", abs!$N246="")), "", abs!N246)</f>
        <v>24372</v>
      </c>
      <c r="F245" s="11">
        <f>IF(OR(abs!$E246="", abs!N246=""), "", abs!N246 - abs!L246 - abs!M246)</f>
        <v>4010</v>
      </c>
      <c r="G245" s="4"/>
      <c r="H245" s="4"/>
      <c r="I245" s="4"/>
      <c r="J245" s="4"/>
      <c r="K245" s="4"/>
    </row>
    <row r="246" spans="1:11" x14ac:dyDescent="0.2">
      <c r="A246">
        <v>280</v>
      </c>
      <c r="B246" s="4">
        <f>[1]abs!O247</f>
        <v>0</v>
      </c>
      <c r="C246" s="11" t="str">
        <f>IF(OR(abs!$E247="", OR(abs!L247="", abs!$N247="")), "", abs!L247)</f>
        <v/>
      </c>
      <c r="D246" s="11" t="str">
        <f>IF(OR(abs!$E247="", OR(abs!M247="", abs!$N247="")), "", abs!M247)</f>
        <v/>
      </c>
      <c r="E246" s="11" t="str">
        <f>IF(OR(abs!$E247="", OR(abs!N247="", abs!$N247="")), "", abs!N247)</f>
        <v/>
      </c>
      <c r="F246" s="11" t="str">
        <f>IF(OR(abs!$E247="", abs!N247=""), "", abs!N247 - abs!L247 - abs!M247)</f>
        <v/>
      </c>
      <c r="G246" s="4"/>
      <c r="H246" s="4"/>
      <c r="I246" s="4"/>
      <c r="J246" s="4"/>
      <c r="K246" s="4"/>
    </row>
    <row r="247" spans="1:11" x14ac:dyDescent="0.2">
      <c r="A247">
        <v>281</v>
      </c>
      <c r="B247" s="4">
        <f>[1]abs!O248</f>
        <v>14</v>
      </c>
      <c r="C247" s="11">
        <f>IF(OR(abs!$E248="", OR(abs!L248="", abs!$N248="")), "", abs!L248)</f>
        <v>619</v>
      </c>
      <c r="D247" s="11">
        <f>IF(OR(abs!$E248="", OR(abs!M248="", abs!$N248="")), "", abs!M248)</f>
        <v>22691</v>
      </c>
      <c r="E247" s="11">
        <f>IF(OR(abs!$E248="", OR(abs!N248="", abs!$N248="")), "", abs!N248)</f>
        <v>23475</v>
      </c>
      <c r="F247" s="11">
        <f>IF(OR(abs!$E248="", abs!N248=""), "", abs!N248 - abs!L248 - abs!M248)</f>
        <v>165</v>
      </c>
      <c r="G247" s="4"/>
      <c r="H247" s="4"/>
      <c r="I247" s="4"/>
      <c r="J247" s="4"/>
      <c r="K247" s="4"/>
    </row>
    <row r="248" spans="1:11" x14ac:dyDescent="0.2">
      <c r="A248">
        <v>282</v>
      </c>
      <c r="B248" s="4">
        <f>[1]abs!O249</f>
        <v>0</v>
      </c>
      <c r="C248" s="11" t="str">
        <f>IF(OR(abs!$E249="", OR(abs!L249="", abs!$N249="")), "", abs!L249)</f>
        <v/>
      </c>
      <c r="D248" s="11" t="str">
        <f>IF(OR(abs!$E249="", OR(abs!M249="", abs!$N249="")), "", abs!M249)</f>
        <v/>
      </c>
      <c r="E248" s="11" t="str">
        <f>IF(OR(abs!$E249="", OR(abs!N249="", abs!$N249="")), "", abs!N249)</f>
        <v/>
      </c>
      <c r="F248" s="11" t="str">
        <f>IF(OR(abs!$E249="", abs!N249=""), "", abs!N249 - abs!L249 - abs!M249)</f>
        <v/>
      </c>
      <c r="G248" s="4"/>
      <c r="H248" s="4"/>
      <c r="I248" s="4"/>
      <c r="J248" s="4"/>
      <c r="K248" s="4"/>
    </row>
    <row r="249" spans="1:11" x14ac:dyDescent="0.2">
      <c r="A249">
        <v>283</v>
      </c>
      <c r="B249" s="4">
        <f>[1]abs!O250</f>
        <v>0</v>
      </c>
      <c r="C249" s="11" t="str">
        <f>IF(OR(abs!$E250="", OR(abs!L250="", abs!$N250="")), "", abs!L250)</f>
        <v/>
      </c>
      <c r="D249" s="11" t="str">
        <f>IF(OR(abs!$E250="", OR(abs!M250="", abs!$N250="")), "", abs!M250)</f>
        <v/>
      </c>
      <c r="E249" s="11" t="str">
        <f>IF(OR(abs!$E250="", OR(abs!N250="", abs!$N250="")), "", abs!N250)</f>
        <v/>
      </c>
      <c r="F249" s="11" t="str">
        <f>IF(OR(abs!$E250="", abs!N250=""), "", abs!N250 - abs!L250 - abs!M250)</f>
        <v/>
      </c>
      <c r="G249" s="4"/>
      <c r="H249" s="4"/>
      <c r="I249" s="4"/>
      <c r="J249" s="4"/>
      <c r="K249" s="4"/>
    </row>
    <row r="250" spans="1:11" x14ac:dyDescent="0.2">
      <c r="A250">
        <v>284</v>
      </c>
      <c r="B250" s="4">
        <f>[1]abs!O251</f>
        <v>1</v>
      </c>
      <c r="C250" s="11" t="str">
        <f>IF(OR(abs!$E251="", OR(abs!L251="", abs!$N251="")), "", abs!L251)</f>
        <v/>
      </c>
      <c r="D250" s="11" t="str">
        <f>IF(OR(abs!$E251="", OR(abs!M251="", abs!$N251="")), "", abs!M251)</f>
        <v/>
      </c>
      <c r="E250" s="11" t="str">
        <f>IF(OR(abs!$E251="", OR(abs!N251="", abs!$N251="")), "", abs!N251)</f>
        <v/>
      </c>
      <c r="F250" s="11" t="str">
        <f>IF(OR(abs!$E251="", abs!N251=""), "", abs!N251 - abs!L251 - abs!M251)</f>
        <v/>
      </c>
      <c r="G250" s="4"/>
      <c r="H250" s="4"/>
      <c r="I250" s="4"/>
      <c r="J250" s="4"/>
      <c r="K250" s="4"/>
    </row>
    <row r="251" spans="1:11" x14ac:dyDescent="0.2">
      <c r="A251">
        <v>285</v>
      </c>
      <c r="B251" s="4">
        <f>[1]abs!O252</f>
        <v>0</v>
      </c>
      <c r="C251" s="11" t="str">
        <f>IF(OR(abs!$E252="", OR(abs!L252="", abs!$N252="")), "", abs!L252)</f>
        <v/>
      </c>
      <c r="D251" s="11" t="str">
        <f>IF(OR(abs!$E252="", OR(abs!M252="", abs!$N252="")), "", abs!M252)</f>
        <v/>
      </c>
      <c r="E251" s="11" t="str">
        <f>IF(OR(abs!$E252="", OR(abs!N252="", abs!$N252="")), "", abs!N252)</f>
        <v/>
      </c>
      <c r="F251" s="11" t="str">
        <f>IF(OR(abs!$E252="", abs!N252=""), "", abs!N252 - abs!L252 - abs!M252)</f>
        <v/>
      </c>
      <c r="G251" s="4"/>
      <c r="H251" s="4"/>
      <c r="I251" s="4"/>
      <c r="J251" s="4"/>
      <c r="K251" s="4"/>
    </row>
    <row r="252" spans="1:11" x14ac:dyDescent="0.2">
      <c r="A252">
        <v>286</v>
      </c>
      <c r="B252" s="4">
        <f>[1]abs!O253</f>
        <v>0</v>
      </c>
      <c r="C252" s="11" t="str">
        <f>IF(OR(abs!$E253="", OR(abs!L253="", abs!$N253="")), "", abs!L253)</f>
        <v/>
      </c>
      <c r="D252" s="11" t="str">
        <f>IF(OR(abs!$E253="", OR(abs!M253="", abs!$N253="")), "", abs!M253)</f>
        <v/>
      </c>
      <c r="E252" s="11" t="str">
        <f>IF(OR(abs!$E253="", OR(abs!N253="", abs!$N253="")), "", abs!N253)</f>
        <v/>
      </c>
      <c r="F252" s="11" t="str">
        <f>IF(OR(abs!$E253="", abs!N253=""), "", abs!N253 - abs!L253 - abs!M253)</f>
        <v/>
      </c>
      <c r="G252" s="4"/>
      <c r="H252" s="4"/>
      <c r="I252" s="4"/>
      <c r="J252" s="4"/>
      <c r="K252" s="4"/>
    </row>
    <row r="253" spans="1:11" x14ac:dyDescent="0.2">
      <c r="A253">
        <v>287</v>
      </c>
      <c r="B253" s="4">
        <f>[1]abs!O254</f>
        <v>0</v>
      </c>
      <c r="C253" s="11" t="str">
        <f>IF(OR(abs!$E254="", OR(abs!L254="", abs!$N254="")), "", abs!L254)</f>
        <v/>
      </c>
      <c r="D253" s="11" t="str">
        <f>IF(OR(abs!$E254="", OR(abs!M254="", abs!$N254="")), "", abs!M254)</f>
        <v/>
      </c>
      <c r="E253" s="11" t="str">
        <f>IF(OR(abs!$E254="", OR(abs!N254="", abs!$N254="")), "", abs!N254)</f>
        <v/>
      </c>
      <c r="F253" s="11" t="str">
        <f>IF(OR(abs!$E254="", abs!N254=""), "", abs!N254 - abs!L254 - abs!M254)</f>
        <v/>
      </c>
      <c r="G253" s="4"/>
      <c r="H253" s="4"/>
      <c r="I253" s="4"/>
      <c r="J253" s="4"/>
      <c r="K253" s="4"/>
    </row>
    <row r="254" spans="1:11" x14ac:dyDescent="0.2">
      <c r="A254">
        <v>289</v>
      </c>
      <c r="B254" s="4">
        <f>[1]abs!O255</f>
        <v>0</v>
      </c>
      <c r="C254" s="11" t="str">
        <f>IF(OR(abs!$E255="", OR(abs!L255="", abs!$N255="")), "", abs!L255)</f>
        <v/>
      </c>
      <c r="D254" s="11" t="str">
        <f>IF(OR(abs!$E255="", OR(abs!M255="", abs!$N255="")), "", abs!M255)</f>
        <v/>
      </c>
      <c r="E254" s="11" t="str">
        <f>IF(OR(abs!$E255="", OR(abs!N255="", abs!$N255="")), "", abs!N255)</f>
        <v/>
      </c>
      <c r="F254" s="11" t="str">
        <f>IF(OR(abs!$E255="", abs!N255=""), "", abs!N255 - abs!L255 - abs!M255)</f>
        <v/>
      </c>
      <c r="G254" s="4"/>
      <c r="H254" s="4"/>
      <c r="I254" s="4"/>
      <c r="J254" s="4"/>
      <c r="K254" s="4"/>
    </row>
    <row r="255" spans="1:11" x14ac:dyDescent="0.2">
      <c r="A255">
        <v>290</v>
      </c>
      <c r="B255" s="4">
        <f>[1]abs!O256</f>
        <v>0</v>
      </c>
      <c r="C255" s="11" t="str">
        <f>IF(OR(abs!$E256="", OR(abs!L256="", abs!$N256="")), "", abs!L256)</f>
        <v/>
      </c>
      <c r="D255" s="11" t="str">
        <f>IF(OR(abs!$E256="", OR(abs!M256="", abs!$N256="")), "", abs!M256)</f>
        <v/>
      </c>
      <c r="E255" s="11" t="str">
        <f>IF(OR(abs!$E256="", OR(abs!N256="", abs!$N256="")), "", abs!N256)</f>
        <v/>
      </c>
      <c r="F255" s="11" t="str">
        <f>IF(OR(abs!$E256="", abs!N256=""), "", abs!N256 - abs!L256 - abs!M256)</f>
        <v/>
      </c>
      <c r="G255" s="4"/>
      <c r="H255" s="4"/>
      <c r="I255" s="4"/>
      <c r="J255" s="4"/>
      <c r="K255" s="4"/>
    </row>
    <row r="256" spans="1:11" x14ac:dyDescent="0.2">
      <c r="A256">
        <v>291</v>
      </c>
      <c r="B256" s="4">
        <f>[1]abs!O257</f>
        <v>9</v>
      </c>
      <c r="C256" s="11">
        <f>IF(OR(abs!$E257="", OR(abs!L257="", abs!$N257="")), "", abs!L257)</f>
        <v>4870</v>
      </c>
      <c r="D256" s="11">
        <f>IF(OR(abs!$E257="", OR(abs!M257="", abs!$N257="")), "", abs!M257)</f>
        <v>98158</v>
      </c>
      <c r="E256" s="11">
        <f>IF(OR(abs!$E257="", OR(abs!N257="", abs!$N257="")), "", abs!N257)</f>
        <v>103939</v>
      </c>
      <c r="F256" s="11">
        <f>IF(OR(abs!$E257="", abs!N257=""), "", abs!N257 - abs!L257 - abs!M257)</f>
        <v>911</v>
      </c>
      <c r="G256" s="4"/>
      <c r="H256" s="4"/>
      <c r="I256" s="4"/>
      <c r="J256" s="4"/>
      <c r="K256" s="4"/>
    </row>
    <row r="257" spans="1:11" x14ac:dyDescent="0.2">
      <c r="A257">
        <v>292</v>
      </c>
      <c r="B257" s="4">
        <f>[1]abs!O258</f>
        <v>16</v>
      </c>
      <c r="C257" s="11">
        <f>IF(OR(abs!$E258="", OR(abs!L258="", abs!$N258="")), "", abs!L258)</f>
        <v>592</v>
      </c>
      <c r="D257" s="11">
        <f>IF(OR(abs!$E258="", OR(abs!M258="", abs!$N258="")), "", abs!M258)</f>
        <v>25596</v>
      </c>
      <c r="E257" s="11">
        <f>IF(OR(abs!$E258="", OR(abs!N258="", abs!$N258="")), "", abs!N258)</f>
        <v>26365</v>
      </c>
      <c r="F257" s="11">
        <f>IF(OR(abs!$E258="", abs!N258=""), "", abs!N258 - abs!L258 - abs!M258)</f>
        <v>177</v>
      </c>
      <c r="G257" s="4"/>
      <c r="H257" s="4"/>
      <c r="I257" s="4"/>
      <c r="J257" s="4"/>
      <c r="K257" s="4"/>
    </row>
    <row r="258" spans="1:11" x14ac:dyDescent="0.2">
      <c r="A258">
        <v>293</v>
      </c>
      <c r="B258" s="4">
        <f>[1]abs!O259</f>
        <v>0</v>
      </c>
      <c r="C258" s="11" t="str">
        <f>IF(OR(abs!$E259="", OR(abs!L259="", abs!$N259="")), "", abs!L259)</f>
        <v/>
      </c>
      <c r="D258" s="11" t="str">
        <f>IF(OR(abs!$E259="", OR(abs!M259="", abs!$N259="")), "", abs!M259)</f>
        <v/>
      </c>
      <c r="E258" s="11" t="str">
        <f>IF(OR(abs!$E259="", OR(abs!N259="", abs!$N259="")), "", abs!N259)</f>
        <v/>
      </c>
      <c r="F258" s="11" t="str">
        <f>IF(OR(abs!$E259="", abs!N259=""), "", abs!N259 - abs!L259 - abs!M259)</f>
        <v/>
      </c>
      <c r="G258" s="4"/>
      <c r="H258" s="4"/>
      <c r="I258" s="4"/>
      <c r="J258" s="4"/>
      <c r="K258" s="4"/>
    </row>
    <row r="259" spans="1:11" x14ac:dyDescent="0.2">
      <c r="A259">
        <v>294</v>
      </c>
      <c r="B259" s="4">
        <f>[1]abs!O260</f>
        <v>21</v>
      </c>
      <c r="C259" s="11">
        <f>IF(OR(abs!$E260="", OR(abs!L260="", abs!$N260="")), "", abs!L260)</f>
        <v>588</v>
      </c>
      <c r="D259" s="11">
        <f>IF(OR(abs!$E260="", OR(abs!M260="", abs!$N260="")), "", abs!M260)</f>
        <v>36861</v>
      </c>
      <c r="E259" s="11">
        <f>IF(OR(abs!$E260="", OR(abs!N260="", abs!$N260="")), "", abs!N260)</f>
        <v>37792</v>
      </c>
      <c r="F259" s="11">
        <f>IF(OR(abs!$E260="", abs!N260=""), "", abs!N260 - abs!L260 - abs!M260)</f>
        <v>343</v>
      </c>
      <c r="G259" s="4"/>
      <c r="H259" s="4"/>
      <c r="I259" s="4"/>
      <c r="J259" s="4"/>
      <c r="K259" s="4"/>
    </row>
    <row r="260" spans="1:11" x14ac:dyDescent="0.2">
      <c r="A260">
        <v>295</v>
      </c>
      <c r="B260" s="4">
        <f>[1]abs!O261</f>
        <v>0</v>
      </c>
      <c r="C260" s="11" t="str">
        <f>IF(OR(abs!$E261="", OR(abs!L261="", abs!$N261="")), "", abs!L261)</f>
        <v/>
      </c>
      <c r="D260" s="11" t="str">
        <f>IF(OR(abs!$E261="", OR(abs!M261="", abs!$N261="")), "", abs!M261)</f>
        <v/>
      </c>
      <c r="E260" s="11" t="str">
        <f>IF(OR(abs!$E261="", OR(abs!N261="", abs!$N261="")), "", abs!N261)</f>
        <v/>
      </c>
      <c r="F260" s="11" t="str">
        <f>IF(OR(abs!$E261="", abs!N261=""), "", abs!N261 - abs!L261 - abs!M261)</f>
        <v/>
      </c>
      <c r="G260" s="4"/>
      <c r="H260" s="4"/>
      <c r="I260" s="4"/>
      <c r="J260" s="4"/>
      <c r="K260" s="4"/>
    </row>
    <row r="261" spans="1:11" x14ac:dyDescent="0.2">
      <c r="A261">
        <v>296</v>
      </c>
      <c r="B261" s="4">
        <f>[1]abs!O262</f>
        <v>10</v>
      </c>
      <c r="C261" s="11">
        <f>IF(OR(abs!$E262="", OR(abs!L262="", abs!$N262="")), "", abs!L262)</f>
        <v>10369</v>
      </c>
      <c r="D261" s="11">
        <f>IF(OR(abs!$E262="", OR(abs!M262="", abs!$N262="")), "", abs!M262)</f>
        <v>114145</v>
      </c>
      <c r="E261" s="11">
        <f>IF(OR(abs!$E262="", OR(abs!N262="", abs!$N262="")), "", abs!N262)</f>
        <v>125602</v>
      </c>
      <c r="F261" s="11">
        <f>IF(OR(abs!$E262="", abs!N262=""), "", abs!N262 - abs!L262 - abs!M262)</f>
        <v>1088</v>
      </c>
      <c r="G261" s="4"/>
      <c r="H261" s="4"/>
      <c r="I261" s="4"/>
      <c r="J261" s="4"/>
      <c r="K261" s="4"/>
    </row>
    <row r="262" spans="1:11" x14ac:dyDescent="0.2">
      <c r="A262">
        <v>297</v>
      </c>
      <c r="B262" s="4">
        <f>[1]abs!O263</f>
        <v>0</v>
      </c>
      <c r="C262" s="11" t="str">
        <f>IF(OR(abs!$E263="", OR(abs!L263="", abs!$N263="")), "", abs!L263)</f>
        <v/>
      </c>
      <c r="D262" s="11" t="str">
        <f>IF(OR(abs!$E263="", OR(abs!M263="", abs!$N263="")), "", abs!M263)</f>
        <v/>
      </c>
      <c r="E262" s="11" t="str">
        <f>IF(OR(abs!$E263="", OR(abs!N263="", abs!$N263="")), "", abs!N263)</f>
        <v/>
      </c>
      <c r="F262" s="11" t="str">
        <f>IF(OR(abs!$E263="", abs!N263=""), "", abs!N263 - abs!L263 - abs!M263)</f>
        <v/>
      </c>
      <c r="G262" s="4"/>
      <c r="H262" s="4"/>
      <c r="I262" s="4"/>
      <c r="J262" s="4"/>
      <c r="K262" s="4"/>
    </row>
    <row r="263" spans="1:11" x14ac:dyDescent="0.2">
      <c r="A263">
        <v>298</v>
      </c>
      <c r="B263" s="4">
        <f>[1]abs!O264</f>
        <v>0</v>
      </c>
      <c r="C263" s="11" t="str">
        <f>IF(OR(abs!$E264="", OR(abs!L264="", abs!$N264="")), "", abs!L264)</f>
        <v/>
      </c>
      <c r="D263" s="11" t="str">
        <f>IF(OR(abs!$E264="", OR(abs!M264="", abs!$N264="")), "", abs!M264)</f>
        <v/>
      </c>
      <c r="E263" s="11" t="str">
        <f>IF(OR(abs!$E264="", OR(abs!N264="", abs!$N264="")), "", abs!N264)</f>
        <v/>
      </c>
      <c r="F263" s="11" t="str">
        <f>IF(OR(abs!$E264="", abs!N264=""), "", abs!N264 - abs!L264 - abs!M264)</f>
        <v/>
      </c>
      <c r="G263" s="4"/>
      <c r="H263" s="4"/>
      <c r="I263" s="4"/>
      <c r="J263" s="4"/>
      <c r="K263" s="4"/>
    </row>
    <row r="264" spans="1:11" x14ac:dyDescent="0.2">
      <c r="A264">
        <v>299</v>
      </c>
      <c r="B264" s="4">
        <f>[1]abs!O265</f>
        <v>1</v>
      </c>
      <c r="C264" s="11">
        <f>IF(OR(abs!$E265="", OR(abs!L265="", abs!$N265="")), "", abs!L265)</f>
        <v>285</v>
      </c>
      <c r="D264" s="11">
        <f>IF(OR(abs!$E265="", OR(abs!M265="", abs!$N265="")), "", abs!M265)</f>
        <v>1840</v>
      </c>
      <c r="E264" s="11">
        <f>IF(OR(abs!$E265="", OR(abs!N265="", abs!$N265="")), "", abs!N265)</f>
        <v>2166</v>
      </c>
      <c r="F264" s="11">
        <f>IF(OR(abs!$E265="", abs!N265=""), "", abs!N265 - abs!L265 - abs!M265)</f>
        <v>41</v>
      </c>
      <c r="G264" s="4"/>
      <c r="H264" s="4"/>
      <c r="I264" s="4"/>
      <c r="J264" s="4"/>
      <c r="K264" s="4"/>
    </row>
    <row r="265" spans="1:11" x14ac:dyDescent="0.2">
      <c r="A265">
        <v>300</v>
      </c>
      <c r="B265" s="4">
        <f>[1]abs!O266</f>
        <v>19</v>
      </c>
      <c r="C265" s="11">
        <f>IF(OR(abs!$E266="", OR(abs!L266="", abs!$N266="")), "", abs!L266)</f>
        <v>2911</v>
      </c>
      <c r="D265" s="11">
        <f>IF(OR(abs!$E266="", OR(abs!M266="", abs!$N266="")), "", abs!M266)</f>
        <v>96060</v>
      </c>
      <c r="E265" s="11">
        <f>IF(OR(abs!$E266="", OR(abs!N266="", abs!$N266="")), "", abs!N266)</f>
        <v>99739</v>
      </c>
      <c r="F265" s="11">
        <f>IF(OR(abs!$E266="", abs!N266=""), "", abs!N266 - abs!L266 - abs!M266)</f>
        <v>768</v>
      </c>
      <c r="G265" s="4"/>
      <c r="H265" s="4"/>
      <c r="I265" s="4"/>
      <c r="J265" s="4"/>
      <c r="K265" s="4"/>
    </row>
    <row r="266" spans="1:11" x14ac:dyDescent="0.2">
      <c r="A266">
        <v>301</v>
      </c>
      <c r="B266" s="4">
        <f>[1]abs!O267</f>
        <v>1</v>
      </c>
      <c r="C266" s="11">
        <f>IF(OR(abs!$E267="", OR(abs!L267="", abs!$N267="")), "", abs!L267)</f>
        <v>260</v>
      </c>
      <c r="D266" s="11">
        <f>IF(OR(abs!$E267="", OR(abs!M267="", abs!$N267="")), "", abs!M267)</f>
        <v>1837</v>
      </c>
      <c r="E266" s="11">
        <f>IF(OR(abs!$E267="", OR(abs!N267="", abs!$N267="")), "", abs!N267)</f>
        <v>2140</v>
      </c>
      <c r="F266" s="11">
        <f>IF(OR(abs!$E267="", abs!N267=""), "", abs!N267 - abs!L267 - abs!M267)</f>
        <v>43</v>
      </c>
      <c r="G266" s="4"/>
      <c r="H266" s="4"/>
      <c r="I266" s="4"/>
      <c r="J266" s="4"/>
      <c r="K266" s="4"/>
    </row>
    <row r="267" spans="1:11" x14ac:dyDescent="0.2">
      <c r="A267">
        <v>302</v>
      </c>
      <c r="B267" s="4">
        <f>[1]abs!O268</f>
        <v>1</v>
      </c>
      <c r="C267" s="11">
        <f>IF(OR(abs!$E268="", OR(abs!L268="", abs!$N268="")), "", abs!L268)</f>
        <v>283</v>
      </c>
      <c r="D267" s="11">
        <f>IF(OR(abs!$E268="", OR(abs!M268="", abs!$N268="")), "", abs!M268)</f>
        <v>1964</v>
      </c>
      <c r="E267" s="11">
        <f>IF(OR(abs!$E268="", OR(abs!N268="", abs!$N268="")), "", abs!N268)</f>
        <v>2294</v>
      </c>
      <c r="F267" s="11">
        <f>IF(OR(abs!$E268="", abs!N268=""), "", abs!N268 - abs!L268 - abs!M268)</f>
        <v>47</v>
      </c>
      <c r="G267" s="4"/>
      <c r="H267" s="4"/>
      <c r="I267" s="4"/>
      <c r="J267" s="4"/>
      <c r="K267" s="4"/>
    </row>
    <row r="268" spans="1:11" x14ac:dyDescent="0.2">
      <c r="A268">
        <v>303</v>
      </c>
      <c r="B268" s="4">
        <f>[1]abs!O269</f>
        <v>0</v>
      </c>
      <c r="C268" s="11" t="str">
        <f>IF(OR(abs!$E269="", OR(abs!L269="", abs!$N269="")), "", abs!L269)</f>
        <v/>
      </c>
      <c r="D268" s="11" t="str">
        <f>IF(OR(abs!$E269="", OR(abs!M269="", abs!$N269="")), "", abs!M269)</f>
        <v/>
      </c>
      <c r="E268" s="11" t="str">
        <f>IF(OR(abs!$E269="", OR(abs!N269="", abs!$N269="")), "", abs!N269)</f>
        <v/>
      </c>
      <c r="F268" s="11" t="str">
        <f>IF(OR(abs!$E269="", abs!N269=""), "", abs!N269 - abs!L269 - abs!M269)</f>
        <v/>
      </c>
      <c r="G268" s="4"/>
      <c r="H268" s="4"/>
      <c r="I268" s="4"/>
      <c r="J268" s="4"/>
      <c r="K268" s="4"/>
    </row>
    <row r="269" spans="1:11" x14ac:dyDescent="0.2">
      <c r="A269">
        <v>304</v>
      </c>
      <c r="B269" s="4">
        <f>[1]abs!O270</f>
        <v>0</v>
      </c>
      <c r="C269" s="11" t="str">
        <f>IF(OR(abs!$E270="", OR(abs!L270="", abs!$N270="")), "", abs!L270)</f>
        <v/>
      </c>
      <c r="D269" s="11" t="str">
        <f>IF(OR(abs!$E270="", OR(abs!M270="", abs!$N270="")), "", abs!M270)</f>
        <v/>
      </c>
      <c r="E269" s="11" t="str">
        <f>IF(OR(abs!$E270="", OR(abs!N270="", abs!$N270="")), "", abs!N270)</f>
        <v/>
      </c>
      <c r="F269" s="11" t="str">
        <f>IF(OR(abs!$E270="", abs!N270=""), "", abs!N270 - abs!L270 - abs!M270)</f>
        <v/>
      </c>
      <c r="G269" s="4"/>
      <c r="H269" s="4"/>
      <c r="I269" s="4"/>
      <c r="J269" s="4"/>
      <c r="K269" s="4"/>
    </row>
    <row r="270" spans="1:11" x14ac:dyDescent="0.2">
      <c r="A270">
        <v>305</v>
      </c>
      <c r="B270" s="4">
        <f>[1]abs!O271</f>
        <v>26</v>
      </c>
      <c r="C270" s="11" t="str">
        <f>IF(OR(abs!$E271="", OR(abs!L271="", abs!$N271="")), "", abs!L271)</f>
        <v/>
      </c>
      <c r="D270" s="11" t="str">
        <f>IF(OR(abs!$E271="", OR(abs!M271="", abs!$N271="")), "", abs!M271)</f>
        <v/>
      </c>
      <c r="E270" s="11" t="str">
        <f>IF(OR(abs!$E271="", OR(abs!N271="", abs!$N271="")), "", abs!N271)</f>
        <v/>
      </c>
      <c r="F270" s="11" t="str">
        <f>IF(OR(abs!$E271="", abs!N271=""), "", abs!N271 - abs!L271 - abs!M271)</f>
        <v/>
      </c>
      <c r="G270" s="4"/>
      <c r="H270" s="4"/>
      <c r="I270" s="4"/>
      <c r="J270" s="4"/>
      <c r="K270" s="4"/>
    </row>
    <row r="271" spans="1:11" x14ac:dyDescent="0.2">
      <c r="G271" s="4"/>
      <c r="H271" s="4"/>
      <c r="I271" s="4"/>
      <c r="J271" s="4"/>
      <c r="K271" s="4"/>
    </row>
    <row r="272" spans="1:11" x14ac:dyDescent="0.2">
      <c r="G272" s="4"/>
      <c r="H272" s="4"/>
      <c r="I272" s="4"/>
      <c r="J272" s="4"/>
      <c r="K272" s="4"/>
    </row>
    <row r="273" spans="7:11" x14ac:dyDescent="0.2">
      <c r="G273" s="4"/>
      <c r="H273" s="4"/>
      <c r="I273" s="4"/>
      <c r="J273" s="4"/>
      <c r="K273" s="4"/>
    </row>
    <row r="274" spans="7:11" x14ac:dyDescent="0.2">
      <c r="G274" s="4"/>
      <c r="H274" s="4"/>
      <c r="I274" s="4"/>
      <c r="J274" s="4"/>
      <c r="K274" s="4"/>
    </row>
    <row r="275" spans="7:11" x14ac:dyDescent="0.2">
      <c r="G275" s="4"/>
      <c r="H275" s="4"/>
      <c r="I275" s="4"/>
      <c r="J275" s="4"/>
      <c r="K275" s="4"/>
    </row>
    <row r="276" spans="7:11" x14ac:dyDescent="0.2">
      <c r="G276" s="4"/>
      <c r="H276" s="4"/>
      <c r="I276" s="4"/>
      <c r="J276" s="4"/>
      <c r="K276" s="4"/>
    </row>
    <row r="277" spans="7:11" x14ac:dyDescent="0.2">
      <c r="G277" s="4"/>
      <c r="H277" s="4"/>
      <c r="I277" s="4"/>
      <c r="J277" s="4"/>
      <c r="K277" s="4"/>
    </row>
    <row r="278" spans="7:11" x14ac:dyDescent="0.2">
      <c r="G278" s="4"/>
      <c r="H278" s="4"/>
      <c r="I278" s="4"/>
      <c r="J278" s="4"/>
      <c r="K278" s="4"/>
    </row>
    <row r="279" spans="7:11" x14ac:dyDescent="0.2">
      <c r="G279" s="4"/>
      <c r="H279" s="4"/>
      <c r="I279" s="4"/>
      <c r="J279" s="4"/>
      <c r="K279" s="4"/>
    </row>
    <row r="280" spans="7:11" x14ac:dyDescent="0.2">
      <c r="G280" s="4"/>
      <c r="H280" s="4"/>
      <c r="I280" s="4"/>
      <c r="J280" s="4"/>
      <c r="K280" s="4"/>
    </row>
    <row r="281" spans="7:11" x14ac:dyDescent="0.2">
      <c r="G281" s="4"/>
      <c r="H281" s="4"/>
      <c r="I281" s="4"/>
      <c r="J281" s="4"/>
      <c r="K281" s="4"/>
    </row>
    <row r="282" spans="7:11" x14ac:dyDescent="0.2">
      <c r="G282" s="4"/>
      <c r="H282" s="4"/>
      <c r="I282" s="4"/>
      <c r="J282" s="4"/>
      <c r="K282" s="4"/>
    </row>
    <row r="283" spans="7:11" x14ac:dyDescent="0.2">
      <c r="G283" s="4"/>
      <c r="H283" s="4"/>
      <c r="I283" s="4"/>
      <c r="J283" s="4"/>
      <c r="K283" s="4"/>
    </row>
    <row r="284" spans="7:11" x14ac:dyDescent="0.2">
      <c r="G284" s="4"/>
      <c r="H284" s="4"/>
      <c r="I284" s="4"/>
      <c r="J284" s="4"/>
      <c r="K284" s="4"/>
    </row>
    <row r="285" spans="7:11" x14ac:dyDescent="0.2">
      <c r="G285" s="4"/>
      <c r="H285" s="4"/>
      <c r="I285" s="4"/>
      <c r="J285" s="4"/>
      <c r="K285" s="4"/>
    </row>
    <row r="286" spans="7:11" x14ac:dyDescent="0.2">
      <c r="G286" s="4"/>
      <c r="H286" s="4"/>
      <c r="I286" s="4"/>
      <c r="J286" s="4"/>
      <c r="K286" s="4"/>
    </row>
    <row r="287" spans="7:11" x14ac:dyDescent="0.2">
      <c r="G287" s="4"/>
      <c r="H287" s="4"/>
      <c r="I287" s="4"/>
      <c r="J287" s="4"/>
      <c r="K287" s="4"/>
    </row>
    <row r="288" spans="7:11" x14ac:dyDescent="0.2">
      <c r="G288" s="4"/>
      <c r="H288" s="4"/>
      <c r="I288" s="4"/>
      <c r="J288" s="4"/>
      <c r="K288" s="4"/>
    </row>
    <row r="289" spans="7:11" x14ac:dyDescent="0.2">
      <c r="G289" s="4"/>
      <c r="H289" s="4"/>
      <c r="I289" s="4"/>
      <c r="J289" s="4"/>
      <c r="K289" s="4"/>
    </row>
    <row r="290" spans="7:11" x14ac:dyDescent="0.2">
      <c r="G290" s="4"/>
      <c r="H290" s="4"/>
      <c r="I290" s="4"/>
      <c r="J290" s="4"/>
      <c r="K290" s="4"/>
    </row>
    <row r="291" spans="7:11" x14ac:dyDescent="0.2">
      <c r="G291" s="4"/>
      <c r="H291" s="4"/>
      <c r="I291" s="4"/>
      <c r="J291" s="4"/>
      <c r="K291" s="4"/>
    </row>
    <row r="292" spans="7:11" x14ac:dyDescent="0.2">
      <c r="G292" s="4"/>
      <c r="H292" s="4"/>
      <c r="I292" s="4"/>
      <c r="J292" s="4"/>
      <c r="K292" s="4"/>
    </row>
    <row r="293" spans="7:11" x14ac:dyDescent="0.2">
      <c r="G293" s="4"/>
      <c r="H293" s="4"/>
      <c r="I293" s="4"/>
      <c r="J293" s="4"/>
      <c r="K293" s="4"/>
    </row>
    <row r="294" spans="7:11" x14ac:dyDescent="0.2">
      <c r="G294" s="4"/>
      <c r="H294" s="4"/>
      <c r="I294" s="4"/>
      <c r="J294" s="4"/>
      <c r="K294" s="4"/>
    </row>
    <row r="295" spans="7:11" x14ac:dyDescent="0.2">
      <c r="G295" s="4"/>
      <c r="H295" s="4"/>
      <c r="I295" s="4"/>
      <c r="J295" s="4"/>
      <c r="K295" s="4"/>
    </row>
    <row r="296" spans="7:11" x14ac:dyDescent="0.2">
      <c r="G296" s="4"/>
      <c r="H296" s="4"/>
      <c r="I296" s="4"/>
      <c r="J296" s="4"/>
      <c r="K296" s="4"/>
    </row>
    <row r="297" spans="7:11" x14ac:dyDescent="0.2">
      <c r="G297" s="4"/>
      <c r="H297" s="4"/>
      <c r="I297" s="4"/>
      <c r="J297" s="4"/>
      <c r="K297" s="4"/>
    </row>
    <row r="298" spans="7:11" x14ac:dyDescent="0.2">
      <c r="G298" s="4"/>
      <c r="H298" s="4"/>
      <c r="I298" s="4"/>
      <c r="J298" s="4"/>
      <c r="K298" s="4"/>
    </row>
    <row r="299" spans="7:11" x14ac:dyDescent="0.2">
      <c r="G299" s="4"/>
      <c r="H299" s="4"/>
      <c r="I299" s="4"/>
      <c r="J299" s="4"/>
      <c r="K299" s="4"/>
    </row>
    <row r="300" spans="7:11" x14ac:dyDescent="0.2">
      <c r="G300" s="4"/>
      <c r="H300" s="4"/>
      <c r="I300" s="4"/>
      <c r="J300" s="4"/>
      <c r="K300" s="4"/>
    </row>
    <row r="301" spans="7:11" x14ac:dyDescent="0.2">
      <c r="G301" s="4"/>
      <c r="H301" s="4"/>
      <c r="I301" s="4"/>
      <c r="J301" s="4"/>
      <c r="K301" s="4"/>
    </row>
    <row r="302" spans="7:11" x14ac:dyDescent="0.2">
      <c r="G302" s="4"/>
      <c r="H302" s="4"/>
      <c r="I302" s="4"/>
      <c r="J302" s="4"/>
      <c r="K302" s="4"/>
    </row>
    <row r="303" spans="7:11" x14ac:dyDescent="0.2">
      <c r="G303" s="4"/>
      <c r="H303" s="4"/>
      <c r="I303" s="4"/>
      <c r="J303" s="4"/>
      <c r="K303" s="4"/>
    </row>
    <row r="304" spans="7:11" x14ac:dyDescent="0.2">
      <c r="G304" s="4"/>
      <c r="H304" s="4"/>
      <c r="I304" s="4"/>
      <c r="J304" s="4"/>
      <c r="K304" s="4"/>
    </row>
    <row r="305" spans="7:11" x14ac:dyDescent="0.2">
      <c r="G305" s="4"/>
      <c r="H305" s="4"/>
      <c r="I305" s="4"/>
      <c r="J305" s="4"/>
      <c r="K305" s="4"/>
    </row>
    <row r="306" spans="7:11" x14ac:dyDescent="0.2">
      <c r="G306" s="4"/>
      <c r="H306" s="4"/>
      <c r="I306" s="4"/>
      <c r="J306" s="4"/>
      <c r="K306" s="4"/>
    </row>
    <row r="307" spans="7:11" x14ac:dyDescent="0.2">
      <c r="G307" s="4"/>
      <c r="H307" s="4"/>
      <c r="I307" s="4"/>
      <c r="J307" s="4"/>
      <c r="K307" s="4"/>
    </row>
  </sheetData>
  <mergeCells count="1">
    <mergeCell ref="G1:H1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3075-4644-064F-AF78-E33F2512A863}">
  <dimension ref="A1:W272"/>
  <sheetViews>
    <sheetView zoomScale="89" workbookViewId="0">
      <selection activeCell="V2" sqref="V2"/>
    </sheetView>
  </sheetViews>
  <sheetFormatPr baseColWidth="10" defaultRowHeight="16" x14ac:dyDescent="0.2"/>
  <cols>
    <col min="1" max="1" width="7.83203125" bestFit="1" customWidth="1"/>
  </cols>
  <sheetData>
    <row r="1" spans="1:23" s="8" customFormat="1" x14ac:dyDescent="0.2">
      <c r="A1" s="1"/>
      <c r="B1" s="12" t="s">
        <v>235</v>
      </c>
      <c r="C1" s="12"/>
      <c r="D1" s="12"/>
      <c r="E1" s="12"/>
      <c r="F1" s="12"/>
      <c r="G1" s="12"/>
      <c r="H1" s="12"/>
      <c r="I1" s="12"/>
      <c r="J1" s="12"/>
      <c r="K1" s="12" t="s">
        <v>236</v>
      </c>
      <c r="L1" s="12"/>
      <c r="M1" s="12"/>
      <c r="N1" s="12"/>
      <c r="O1" s="12"/>
      <c r="P1" s="12"/>
      <c r="Q1" s="12"/>
      <c r="R1" s="12"/>
      <c r="S1" s="12"/>
    </row>
    <row r="2" spans="1:23" s="8" customFormat="1" x14ac:dyDescent="0.2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6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6</v>
      </c>
      <c r="P2" s="1" t="s">
        <v>16</v>
      </c>
      <c r="Q2" s="1" t="s">
        <v>17</v>
      </c>
      <c r="R2" s="1" t="s">
        <v>18</v>
      </c>
      <c r="S2" s="1" t="s">
        <v>19</v>
      </c>
      <c r="V2" s="8">
        <f>SUM(N3:N271)</f>
        <v>7060356</v>
      </c>
      <c r="W2" s="8">
        <f>SUM(E3:E271)</f>
        <v>7090784</v>
      </c>
    </row>
    <row r="3" spans="1:23" s="7" customFormat="1" x14ac:dyDescent="0.2">
      <c r="A3" s="7">
        <v>1</v>
      </c>
      <c r="B3" t="s">
        <v>20</v>
      </c>
      <c r="C3">
        <v>0</v>
      </c>
      <c r="D3"/>
      <c r="E3">
        <v>35855</v>
      </c>
      <c r="F3">
        <v>0</v>
      </c>
      <c r="G3">
        <v>0</v>
      </c>
      <c r="H3">
        <v>248</v>
      </c>
      <c r="I3"/>
      <c r="J3" t="s">
        <v>21</v>
      </c>
      <c r="K3" t="s">
        <v>20</v>
      </c>
      <c r="L3">
        <v>271</v>
      </c>
      <c r="M3">
        <v>1866</v>
      </c>
      <c r="N3">
        <v>2179</v>
      </c>
      <c r="O3">
        <v>1</v>
      </c>
      <c r="P3">
        <v>0</v>
      </c>
      <c r="Q3">
        <v>248</v>
      </c>
      <c r="R3" t="s">
        <v>22</v>
      </c>
      <c r="S3"/>
      <c r="W3" s="9"/>
    </row>
    <row r="4" spans="1:23" s="4" customFormat="1" x14ac:dyDescent="0.2">
      <c r="A4">
        <v>2</v>
      </c>
      <c r="B4" t="s">
        <v>20</v>
      </c>
      <c r="C4">
        <v>0</v>
      </c>
      <c r="D4"/>
      <c r="E4">
        <v>35682</v>
      </c>
      <c r="F4">
        <v>0</v>
      </c>
      <c r="G4">
        <v>0</v>
      </c>
      <c r="H4">
        <v>251</v>
      </c>
      <c r="I4"/>
      <c r="J4" t="s">
        <v>21</v>
      </c>
      <c r="K4" t="s">
        <v>20</v>
      </c>
      <c r="L4">
        <v>270</v>
      </c>
      <c r="M4">
        <v>1869</v>
      </c>
      <c r="N4">
        <v>2183</v>
      </c>
      <c r="O4">
        <v>1</v>
      </c>
      <c r="P4">
        <v>0</v>
      </c>
      <c r="Q4">
        <v>251</v>
      </c>
      <c r="R4" t="s">
        <v>22</v>
      </c>
      <c r="S4"/>
      <c r="T4" s="8"/>
      <c r="V4" s="7"/>
      <c r="W4" s="10"/>
    </row>
    <row r="5" spans="1:23" s="4" customFormat="1" x14ac:dyDescent="0.2">
      <c r="A5">
        <v>3</v>
      </c>
      <c r="B5" t="s">
        <v>23</v>
      </c>
      <c r="C5"/>
      <c r="D5"/>
      <c r="E5"/>
      <c r="F5"/>
      <c r="G5"/>
      <c r="H5"/>
      <c r="I5"/>
      <c r="J5"/>
      <c r="K5" t="s">
        <v>23</v>
      </c>
      <c r="L5"/>
      <c r="M5"/>
      <c r="N5"/>
      <c r="O5"/>
      <c r="P5"/>
      <c r="Q5"/>
      <c r="R5"/>
      <c r="S5"/>
      <c r="T5" s="8"/>
      <c r="V5" s="7"/>
      <c r="W5" s="10"/>
    </row>
    <row r="6" spans="1:23" s="4" customFormat="1" x14ac:dyDescent="0.2">
      <c r="A6">
        <v>4</v>
      </c>
      <c r="B6" t="s">
        <v>20</v>
      </c>
      <c r="C6">
        <v>0</v>
      </c>
      <c r="D6"/>
      <c r="E6">
        <v>35938</v>
      </c>
      <c r="F6">
        <v>0</v>
      </c>
      <c r="G6">
        <v>0</v>
      </c>
      <c r="H6">
        <v>283</v>
      </c>
      <c r="I6"/>
      <c r="J6" t="s">
        <v>24</v>
      </c>
      <c r="K6" t="s">
        <v>20</v>
      </c>
      <c r="L6">
        <v>280</v>
      </c>
      <c r="M6">
        <v>1878</v>
      </c>
      <c r="N6">
        <v>2198</v>
      </c>
      <c r="O6">
        <v>1</v>
      </c>
      <c r="P6">
        <v>0</v>
      </c>
      <c r="Q6">
        <v>283</v>
      </c>
      <c r="R6" t="s">
        <v>25</v>
      </c>
      <c r="S6"/>
      <c r="T6" s="8"/>
      <c r="V6" s="7"/>
      <c r="W6" s="10"/>
    </row>
    <row r="7" spans="1:23" s="4" customFormat="1" x14ac:dyDescent="0.2">
      <c r="A7">
        <v>5</v>
      </c>
      <c r="B7" t="s">
        <v>20</v>
      </c>
      <c r="C7">
        <v>0</v>
      </c>
      <c r="D7"/>
      <c r="E7">
        <v>35344</v>
      </c>
      <c r="F7">
        <v>0</v>
      </c>
      <c r="G7">
        <v>2</v>
      </c>
      <c r="H7">
        <v>255</v>
      </c>
      <c r="I7"/>
      <c r="J7" t="s">
        <v>21</v>
      </c>
      <c r="K7" t="s">
        <v>20</v>
      </c>
      <c r="L7">
        <v>564</v>
      </c>
      <c r="M7">
        <v>26028</v>
      </c>
      <c r="N7">
        <v>26770</v>
      </c>
      <c r="O7">
        <v>15</v>
      </c>
      <c r="P7">
        <v>1</v>
      </c>
      <c r="Q7">
        <v>253</v>
      </c>
      <c r="R7" t="s">
        <v>26</v>
      </c>
      <c r="S7" t="s">
        <v>27</v>
      </c>
      <c r="T7" s="8"/>
      <c r="V7" s="7"/>
      <c r="W7" s="10"/>
    </row>
    <row r="8" spans="1:23" s="4" customFormat="1" x14ac:dyDescent="0.2">
      <c r="A8">
        <v>6</v>
      </c>
      <c r="B8" t="s">
        <v>20</v>
      </c>
      <c r="C8">
        <v>0</v>
      </c>
      <c r="D8"/>
      <c r="E8">
        <v>35675</v>
      </c>
      <c r="F8">
        <v>0</v>
      </c>
      <c r="G8">
        <v>2</v>
      </c>
      <c r="H8">
        <v>265</v>
      </c>
      <c r="I8"/>
      <c r="J8" t="s">
        <v>28</v>
      </c>
      <c r="K8" t="s">
        <v>20</v>
      </c>
      <c r="L8">
        <v>580</v>
      </c>
      <c r="M8">
        <v>29442</v>
      </c>
      <c r="N8">
        <v>30248</v>
      </c>
      <c r="O8">
        <v>18</v>
      </c>
      <c r="P8">
        <v>1</v>
      </c>
      <c r="Q8">
        <v>263</v>
      </c>
      <c r="R8" t="s">
        <v>29</v>
      </c>
      <c r="S8" t="s">
        <v>27</v>
      </c>
      <c r="T8" s="8"/>
      <c r="V8" s="7"/>
      <c r="W8" s="10"/>
    </row>
    <row r="9" spans="1:23" s="4" customFormat="1" x14ac:dyDescent="0.2">
      <c r="A9">
        <v>8</v>
      </c>
      <c r="B9" t="s">
        <v>20</v>
      </c>
      <c r="C9">
        <v>0</v>
      </c>
      <c r="D9"/>
      <c r="E9">
        <v>35424</v>
      </c>
      <c r="F9">
        <v>0</v>
      </c>
      <c r="G9">
        <v>0</v>
      </c>
      <c r="H9">
        <v>243</v>
      </c>
      <c r="I9"/>
      <c r="J9" t="s">
        <v>21</v>
      </c>
      <c r="K9" t="s">
        <v>20</v>
      </c>
      <c r="L9">
        <v>263</v>
      </c>
      <c r="M9">
        <v>1829</v>
      </c>
      <c r="N9">
        <v>2140</v>
      </c>
      <c r="O9">
        <v>1</v>
      </c>
      <c r="P9">
        <v>0</v>
      </c>
      <c r="Q9">
        <v>243</v>
      </c>
      <c r="R9" t="s">
        <v>22</v>
      </c>
      <c r="S9"/>
      <c r="T9" s="8"/>
      <c r="V9" s="7"/>
      <c r="W9" s="10"/>
    </row>
    <row r="10" spans="1:23" s="4" customFormat="1" x14ac:dyDescent="0.2">
      <c r="A10">
        <v>10</v>
      </c>
      <c r="B10" t="s">
        <v>20</v>
      </c>
      <c r="C10">
        <v>0</v>
      </c>
      <c r="D10"/>
      <c r="E10">
        <v>35382</v>
      </c>
      <c r="F10">
        <v>0</v>
      </c>
      <c r="G10">
        <v>0</v>
      </c>
      <c r="H10">
        <v>243</v>
      </c>
      <c r="I10"/>
      <c r="J10" t="s">
        <v>21</v>
      </c>
      <c r="K10" t="s">
        <v>20</v>
      </c>
      <c r="L10">
        <v>272</v>
      </c>
      <c r="M10">
        <v>1802</v>
      </c>
      <c r="N10">
        <v>2116</v>
      </c>
      <c r="O10">
        <v>1</v>
      </c>
      <c r="P10">
        <v>0</v>
      </c>
      <c r="Q10">
        <v>243</v>
      </c>
      <c r="R10" t="s">
        <v>22</v>
      </c>
      <c r="S10"/>
      <c r="T10" s="8"/>
      <c r="V10" s="7"/>
      <c r="W10" s="10"/>
    </row>
    <row r="11" spans="1:23" s="4" customFormat="1" x14ac:dyDescent="0.2">
      <c r="A11">
        <v>11</v>
      </c>
      <c r="B11" t="s">
        <v>20</v>
      </c>
      <c r="C11">
        <v>0</v>
      </c>
      <c r="D11"/>
      <c r="E11">
        <v>37122</v>
      </c>
      <c r="F11">
        <v>0</v>
      </c>
      <c r="G11">
        <v>0</v>
      </c>
      <c r="H11">
        <v>313</v>
      </c>
      <c r="I11"/>
      <c r="J11" t="s">
        <v>30</v>
      </c>
      <c r="K11" t="s">
        <v>20</v>
      </c>
      <c r="L11">
        <v>590</v>
      </c>
      <c r="M11">
        <v>16008</v>
      </c>
      <c r="N11">
        <v>16747</v>
      </c>
      <c r="O11">
        <v>10</v>
      </c>
      <c r="P11">
        <v>0</v>
      </c>
      <c r="Q11">
        <v>313</v>
      </c>
      <c r="R11" t="s">
        <v>31</v>
      </c>
      <c r="S11" t="s">
        <v>27</v>
      </c>
      <c r="T11" s="8"/>
      <c r="V11" s="7"/>
      <c r="W11" s="10"/>
    </row>
    <row r="12" spans="1:23" s="4" customFormat="1" x14ac:dyDescent="0.2">
      <c r="A12">
        <v>12</v>
      </c>
      <c r="B12" t="s">
        <v>23</v>
      </c>
      <c r="C12"/>
      <c r="D12"/>
      <c r="E12"/>
      <c r="F12"/>
      <c r="G12"/>
      <c r="H12"/>
      <c r="I12"/>
      <c r="J12"/>
      <c r="K12" t="s">
        <v>23</v>
      </c>
      <c r="L12"/>
      <c r="M12"/>
      <c r="N12"/>
      <c r="O12"/>
      <c r="P12"/>
      <c r="Q12"/>
      <c r="R12"/>
      <c r="S12"/>
      <c r="T12" s="8"/>
      <c r="V12" s="7"/>
      <c r="W12" s="10"/>
    </row>
    <row r="13" spans="1:23" s="4" customFormat="1" x14ac:dyDescent="0.2">
      <c r="A13">
        <v>13</v>
      </c>
      <c r="B13" t="s">
        <v>20</v>
      </c>
      <c r="C13">
        <v>0</v>
      </c>
      <c r="D13"/>
      <c r="E13">
        <v>36947</v>
      </c>
      <c r="F13">
        <v>0</v>
      </c>
      <c r="G13">
        <v>2</v>
      </c>
      <c r="H13">
        <v>341</v>
      </c>
      <c r="I13"/>
      <c r="J13" t="s">
        <v>32</v>
      </c>
      <c r="K13" t="s">
        <v>20</v>
      </c>
      <c r="L13">
        <v>23913</v>
      </c>
      <c r="M13">
        <v>51454</v>
      </c>
      <c r="N13">
        <v>75752</v>
      </c>
      <c r="O13">
        <v>10</v>
      </c>
      <c r="P13">
        <v>1</v>
      </c>
      <c r="Q13">
        <v>339</v>
      </c>
      <c r="R13" t="s">
        <v>33</v>
      </c>
      <c r="S13" t="s">
        <v>34</v>
      </c>
      <c r="T13" s="8"/>
      <c r="V13" s="7"/>
      <c r="W13" s="10"/>
    </row>
    <row r="14" spans="1:23" s="4" customFormat="1" x14ac:dyDescent="0.2">
      <c r="A14">
        <v>14</v>
      </c>
      <c r="B14" t="s">
        <v>20</v>
      </c>
      <c r="C14">
        <v>0</v>
      </c>
      <c r="D14"/>
      <c r="E14">
        <v>36341</v>
      </c>
      <c r="F14">
        <v>0</v>
      </c>
      <c r="G14">
        <v>2</v>
      </c>
      <c r="H14">
        <v>275</v>
      </c>
      <c r="I14"/>
      <c r="J14" t="s">
        <v>28</v>
      </c>
      <c r="K14" t="s">
        <v>20</v>
      </c>
      <c r="L14">
        <v>556</v>
      </c>
      <c r="M14">
        <v>17370</v>
      </c>
      <c r="N14">
        <v>43436</v>
      </c>
      <c r="O14">
        <v>10</v>
      </c>
      <c r="P14">
        <v>1</v>
      </c>
      <c r="Q14">
        <v>265</v>
      </c>
      <c r="R14" t="s">
        <v>29</v>
      </c>
      <c r="S14" t="s">
        <v>35</v>
      </c>
      <c r="T14" s="8"/>
      <c r="V14" s="7"/>
      <c r="W14" s="10"/>
    </row>
    <row r="15" spans="1:23" s="4" customFormat="1" x14ac:dyDescent="0.2">
      <c r="A15">
        <v>16</v>
      </c>
      <c r="B15" t="s">
        <v>23</v>
      </c>
      <c r="C15"/>
      <c r="D15"/>
      <c r="E15"/>
      <c r="F15"/>
      <c r="G15"/>
      <c r="H15"/>
      <c r="I15"/>
      <c r="J15"/>
      <c r="K15" t="s">
        <v>23</v>
      </c>
      <c r="L15"/>
      <c r="M15"/>
      <c r="N15"/>
      <c r="O15"/>
      <c r="P15"/>
      <c r="Q15"/>
      <c r="R15"/>
      <c r="S15"/>
      <c r="T15" s="8"/>
      <c r="V15" s="7"/>
      <c r="W15" s="10"/>
    </row>
    <row r="16" spans="1:23" s="4" customFormat="1" x14ac:dyDescent="0.2">
      <c r="A16">
        <v>17</v>
      </c>
      <c r="B16" t="s">
        <v>23</v>
      </c>
      <c r="C16"/>
      <c r="D16"/>
      <c r="E16"/>
      <c r="F16"/>
      <c r="G16"/>
      <c r="H16"/>
      <c r="I16"/>
      <c r="J16"/>
      <c r="K16" t="s">
        <v>23</v>
      </c>
      <c r="L16"/>
      <c r="M16"/>
      <c r="N16"/>
      <c r="O16"/>
      <c r="P16"/>
      <c r="Q16"/>
      <c r="R16"/>
      <c r="S16"/>
      <c r="T16" s="8"/>
      <c r="V16" s="7"/>
      <c r="W16" s="10"/>
    </row>
    <row r="17" spans="1:23" s="4" customFormat="1" x14ac:dyDescent="0.2">
      <c r="A17">
        <v>19</v>
      </c>
      <c r="B17" t="s">
        <v>23</v>
      </c>
      <c r="C17"/>
      <c r="D17"/>
      <c r="E17"/>
      <c r="F17"/>
      <c r="G17"/>
      <c r="H17"/>
      <c r="I17"/>
      <c r="J17"/>
      <c r="K17" t="s">
        <v>20</v>
      </c>
      <c r="L17">
        <v>621</v>
      </c>
      <c r="M17">
        <v>34515</v>
      </c>
      <c r="N17">
        <v>35330</v>
      </c>
      <c r="O17">
        <v>21</v>
      </c>
      <c r="P17">
        <v>1</v>
      </c>
      <c r="Q17">
        <v>261</v>
      </c>
      <c r="R17" t="s">
        <v>36</v>
      </c>
      <c r="S17" t="s">
        <v>27</v>
      </c>
      <c r="T17" s="8"/>
      <c r="V17" s="7"/>
      <c r="W17" s="10"/>
    </row>
    <row r="18" spans="1:23" s="4" customFormat="1" x14ac:dyDescent="0.2">
      <c r="A18">
        <v>20</v>
      </c>
      <c r="B18" t="s">
        <v>20</v>
      </c>
      <c r="C18">
        <v>0</v>
      </c>
      <c r="D18"/>
      <c r="E18">
        <v>35774</v>
      </c>
      <c r="F18">
        <v>0</v>
      </c>
      <c r="G18">
        <v>4</v>
      </c>
      <c r="H18">
        <v>267</v>
      </c>
      <c r="I18"/>
      <c r="J18" t="s">
        <v>37</v>
      </c>
      <c r="K18" t="s">
        <v>20</v>
      </c>
      <c r="L18">
        <v>551</v>
      </c>
      <c r="M18">
        <v>22863</v>
      </c>
      <c r="N18">
        <v>23576</v>
      </c>
      <c r="O18">
        <v>14</v>
      </c>
      <c r="P18">
        <v>1</v>
      </c>
      <c r="Q18">
        <v>246</v>
      </c>
      <c r="R18" t="s">
        <v>38</v>
      </c>
      <c r="S18" t="s">
        <v>27</v>
      </c>
      <c r="T18" s="8"/>
      <c r="V18" s="7"/>
      <c r="W18" s="10"/>
    </row>
    <row r="19" spans="1:23" s="4" customFormat="1" x14ac:dyDescent="0.2">
      <c r="A19">
        <v>21</v>
      </c>
      <c r="B19" t="s">
        <v>20</v>
      </c>
      <c r="C19">
        <v>0</v>
      </c>
      <c r="D19"/>
      <c r="E19">
        <v>41064</v>
      </c>
      <c r="F19">
        <v>0</v>
      </c>
      <c r="G19">
        <v>0</v>
      </c>
      <c r="H19">
        <v>277</v>
      </c>
      <c r="I19"/>
      <c r="J19" t="s">
        <v>39</v>
      </c>
      <c r="K19" t="s">
        <v>20</v>
      </c>
      <c r="L19">
        <v>273</v>
      </c>
      <c r="M19">
        <v>1945</v>
      </c>
      <c r="N19">
        <v>2262</v>
      </c>
      <c r="O19">
        <v>1</v>
      </c>
      <c r="P19">
        <v>0</v>
      </c>
      <c r="Q19">
        <v>277</v>
      </c>
      <c r="R19" t="s">
        <v>40</v>
      </c>
      <c r="S19"/>
      <c r="T19" s="8"/>
      <c r="V19" s="7"/>
      <c r="W19" s="10"/>
    </row>
    <row r="20" spans="1:23" s="4" customFormat="1" x14ac:dyDescent="0.2">
      <c r="A20">
        <v>22</v>
      </c>
      <c r="B20" t="s">
        <v>20</v>
      </c>
      <c r="C20">
        <v>0</v>
      </c>
      <c r="D20"/>
      <c r="E20">
        <v>39963</v>
      </c>
      <c r="F20">
        <v>0</v>
      </c>
      <c r="G20">
        <v>3</v>
      </c>
      <c r="H20">
        <v>473</v>
      </c>
      <c r="I20"/>
      <c r="J20" t="s">
        <v>41</v>
      </c>
      <c r="K20" t="s">
        <v>23</v>
      </c>
      <c r="L20"/>
      <c r="M20"/>
      <c r="N20"/>
      <c r="O20"/>
      <c r="P20"/>
      <c r="Q20"/>
      <c r="R20"/>
      <c r="S20"/>
      <c r="T20" s="8"/>
      <c r="V20" s="7"/>
      <c r="W20" s="10"/>
    </row>
    <row r="21" spans="1:23" s="4" customFormat="1" x14ac:dyDescent="0.2">
      <c r="A21">
        <v>23</v>
      </c>
      <c r="B21" t="s">
        <v>23</v>
      </c>
      <c r="C21"/>
      <c r="D21"/>
      <c r="E21"/>
      <c r="F21"/>
      <c r="G21"/>
      <c r="H21"/>
      <c r="I21"/>
      <c r="J21"/>
      <c r="K21" t="s">
        <v>23</v>
      </c>
      <c r="L21"/>
      <c r="M21"/>
      <c r="N21"/>
      <c r="O21"/>
      <c r="P21"/>
      <c r="Q21"/>
      <c r="R21"/>
      <c r="S21"/>
      <c r="T21" s="8"/>
      <c r="V21" s="7"/>
      <c r="W21" s="10"/>
    </row>
    <row r="22" spans="1:23" s="4" customFormat="1" x14ac:dyDescent="0.2">
      <c r="A22">
        <v>24</v>
      </c>
      <c r="B22" t="s">
        <v>20</v>
      </c>
      <c r="C22">
        <v>0</v>
      </c>
      <c r="D22"/>
      <c r="E22">
        <v>35977</v>
      </c>
      <c r="F22">
        <v>0</v>
      </c>
      <c r="G22">
        <v>2</v>
      </c>
      <c r="H22">
        <v>277</v>
      </c>
      <c r="I22"/>
      <c r="J22" t="s">
        <v>42</v>
      </c>
      <c r="K22" t="s">
        <v>20</v>
      </c>
      <c r="L22">
        <v>606</v>
      </c>
      <c r="M22">
        <v>39712</v>
      </c>
      <c r="N22">
        <v>40493</v>
      </c>
      <c r="O22">
        <v>24</v>
      </c>
      <c r="P22">
        <v>1</v>
      </c>
      <c r="Q22">
        <v>275</v>
      </c>
      <c r="R22" t="s">
        <v>43</v>
      </c>
      <c r="S22" t="s">
        <v>27</v>
      </c>
      <c r="T22" s="8"/>
      <c r="V22" s="7"/>
      <c r="W22" s="10"/>
    </row>
    <row r="23" spans="1:23" s="4" customFormat="1" x14ac:dyDescent="0.2">
      <c r="A23">
        <v>25</v>
      </c>
      <c r="B23" t="s">
        <v>23</v>
      </c>
      <c r="C23"/>
      <c r="D23"/>
      <c r="E23"/>
      <c r="F23"/>
      <c r="G23"/>
      <c r="H23"/>
      <c r="I23"/>
      <c r="J23"/>
      <c r="K23" t="s">
        <v>20</v>
      </c>
      <c r="L23">
        <v>4316</v>
      </c>
      <c r="M23">
        <v>129449</v>
      </c>
      <c r="N23">
        <v>134765</v>
      </c>
      <c r="O23">
        <v>22</v>
      </c>
      <c r="P23">
        <v>0</v>
      </c>
      <c r="Q23">
        <v>587</v>
      </c>
      <c r="R23" t="s">
        <v>44</v>
      </c>
      <c r="S23" t="s">
        <v>45</v>
      </c>
      <c r="T23" s="8"/>
      <c r="V23" s="7"/>
      <c r="W23" s="10"/>
    </row>
    <row r="24" spans="1:23" s="4" customFormat="1" x14ac:dyDescent="0.2">
      <c r="A24">
        <v>26</v>
      </c>
      <c r="B24" t="s">
        <v>20</v>
      </c>
      <c r="C24">
        <v>0</v>
      </c>
      <c r="D24"/>
      <c r="E24">
        <v>41459</v>
      </c>
      <c r="F24">
        <v>0</v>
      </c>
      <c r="G24">
        <v>0</v>
      </c>
      <c r="H24">
        <v>427</v>
      </c>
      <c r="I24"/>
      <c r="J24" t="s">
        <v>46</v>
      </c>
      <c r="K24" t="s">
        <v>20</v>
      </c>
      <c r="L24">
        <v>365</v>
      </c>
      <c r="M24">
        <v>1938</v>
      </c>
      <c r="N24">
        <v>2346</v>
      </c>
      <c r="O24">
        <v>1</v>
      </c>
      <c r="P24">
        <v>0</v>
      </c>
      <c r="Q24">
        <v>427</v>
      </c>
      <c r="R24" t="s">
        <v>47</v>
      </c>
      <c r="S24"/>
      <c r="T24" s="8"/>
      <c r="V24" s="7"/>
      <c r="W24" s="10"/>
    </row>
    <row r="25" spans="1:23" s="4" customFormat="1" x14ac:dyDescent="0.2">
      <c r="A25">
        <v>27</v>
      </c>
      <c r="B25" t="s">
        <v>20</v>
      </c>
      <c r="C25">
        <v>0</v>
      </c>
      <c r="D25"/>
      <c r="E25">
        <v>64193</v>
      </c>
      <c r="F25">
        <v>0</v>
      </c>
      <c r="G25">
        <v>2</v>
      </c>
      <c r="H25">
        <v>335</v>
      </c>
      <c r="I25"/>
      <c r="J25" t="s">
        <v>48</v>
      </c>
      <c r="K25" t="s">
        <v>23</v>
      </c>
      <c r="L25"/>
      <c r="M25"/>
      <c r="N25"/>
      <c r="O25"/>
      <c r="P25"/>
      <c r="Q25"/>
      <c r="R25"/>
      <c r="S25"/>
      <c r="T25" s="8"/>
      <c r="V25" s="7"/>
      <c r="W25" s="10"/>
    </row>
    <row r="26" spans="1:23" s="4" customFormat="1" x14ac:dyDescent="0.2">
      <c r="A26">
        <v>28</v>
      </c>
      <c r="B26" t="s">
        <v>20</v>
      </c>
      <c r="C26">
        <v>0</v>
      </c>
      <c r="D26"/>
      <c r="E26">
        <v>36780</v>
      </c>
      <c r="F26">
        <v>0</v>
      </c>
      <c r="G26">
        <v>2</v>
      </c>
      <c r="H26">
        <v>347</v>
      </c>
      <c r="I26"/>
      <c r="J26" t="s">
        <v>49</v>
      </c>
      <c r="K26" t="s">
        <v>20</v>
      </c>
      <c r="L26">
        <v>659</v>
      </c>
      <c r="M26">
        <v>44592</v>
      </c>
      <c r="N26">
        <v>45564</v>
      </c>
      <c r="O26">
        <v>25</v>
      </c>
      <c r="P26">
        <v>1</v>
      </c>
      <c r="Q26">
        <v>345</v>
      </c>
      <c r="R26" t="s">
        <v>50</v>
      </c>
      <c r="S26" t="s">
        <v>51</v>
      </c>
      <c r="T26" s="8"/>
      <c r="V26" s="7"/>
      <c r="W26" s="10"/>
    </row>
    <row r="27" spans="1:23" s="4" customFormat="1" x14ac:dyDescent="0.2">
      <c r="A27">
        <v>29</v>
      </c>
      <c r="B27" t="s">
        <v>20</v>
      </c>
      <c r="C27">
        <v>0</v>
      </c>
      <c r="D27"/>
      <c r="E27">
        <v>35876</v>
      </c>
      <c r="F27">
        <v>0</v>
      </c>
      <c r="G27">
        <v>0</v>
      </c>
      <c r="H27">
        <v>286</v>
      </c>
      <c r="I27"/>
      <c r="J27" t="s">
        <v>52</v>
      </c>
      <c r="K27" t="s">
        <v>20</v>
      </c>
      <c r="L27">
        <v>261</v>
      </c>
      <c r="M27">
        <v>1879</v>
      </c>
      <c r="N27">
        <v>2182</v>
      </c>
      <c r="O27">
        <v>1</v>
      </c>
      <c r="P27">
        <v>0</v>
      </c>
      <c r="Q27">
        <v>286</v>
      </c>
      <c r="R27" t="s">
        <v>53</v>
      </c>
      <c r="S27"/>
      <c r="T27" s="8"/>
      <c r="V27" s="7"/>
      <c r="W27" s="10"/>
    </row>
    <row r="28" spans="1:23" s="4" customFormat="1" x14ac:dyDescent="0.2">
      <c r="A28">
        <v>30</v>
      </c>
      <c r="B28" t="s">
        <v>20</v>
      </c>
      <c r="C28">
        <v>0</v>
      </c>
      <c r="D28"/>
      <c r="E28">
        <v>41194</v>
      </c>
      <c r="F28">
        <v>0</v>
      </c>
      <c r="G28">
        <v>0</v>
      </c>
      <c r="H28">
        <v>363</v>
      </c>
      <c r="I28"/>
      <c r="J28" t="s">
        <v>49</v>
      </c>
      <c r="K28" t="s">
        <v>20</v>
      </c>
      <c r="L28">
        <v>333</v>
      </c>
      <c r="M28">
        <v>2161</v>
      </c>
      <c r="N28">
        <v>2539</v>
      </c>
      <c r="O28">
        <v>1</v>
      </c>
      <c r="P28">
        <v>0</v>
      </c>
      <c r="Q28">
        <v>363</v>
      </c>
      <c r="R28" t="s">
        <v>54</v>
      </c>
      <c r="S28"/>
      <c r="T28" s="8"/>
      <c r="V28" s="7"/>
      <c r="W28" s="10"/>
    </row>
    <row r="29" spans="1:23" s="4" customFormat="1" x14ac:dyDescent="0.2">
      <c r="A29">
        <v>31</v>
      </c>
      <c r="B29" t="s">
        <v>20</v>
      </c>
      <c r="C29">
        <v>0</v>
      </c>
      <c r="D29"/>
      <c r="E29">
        <v>35787</v>
      </c>
      <c r="F29">
        <v>0</v>
      </c>
      <c r="G29">
        <v>0</v>
      </c>
      <c r="H29">
        <v>290</v>
      </c>
      <c r="I29"/>
      <c r="J29" t="s">
        <v>24</v>
      </c>
      <c r="K29" t="s">
        <v>20</v>
      </c>
      <c r="L29">
        <v>545</v>
      </c>
      <c r="M29">
        <v>21506</v>
      </c>
      <c r="N29">
        <v>22317</v>
      </c>
      <c r="O29">
        <v>13</v>
      </c>
      <c r="P29">
        <v>0</v>
      </c>
      <c r="Q29">
        <v>290</v>
      </c>
      <c r="R29" t="s">
        <v>33</v>
      </c>
      <c r="S29" t="s">
        <v>55</v>
      </c>
      <c r="T29" s="8"/>
      <c r="V29" s="7"/>
      <c r="W29" s="10"/>
    </row>
    <row r="30" spans="1:23" s="4" customFormat="1" x14ac:dyDescent="0.2">
      <c r="A30">
        <v>32</v>
      </c>
      <c r="B30" t="s">
        <v>20</v>
      </c>
      <c r="C30">
        <v>0</v>
      </c>
      <c r="D30"/>
      <c r="E30">
        <v>89153</v>
      </c>
      <c r="F30">
        <v>0</v>
      </c>
      <c r="G30">
        <v>2</v>
      </c>
      <c r="H30">
        <v>425</v>
      </c>
      <c r="I30"/>
      <c r="J30" t="s">
        <v>56</v>
      </c>
      <c r="K30" t="s">
        <v>23</v>
      </c>
      <c r="L30"/>
      <c r="M30"/>
      <c r="N30"/>
      <c r="O30"/>
      <c r="P30"/>
      <c r="Q30"/>
      <c r="R30"/>
      <c r="S30"/>
      <c r="T30" s="8"/>
      <c r="V30" s="7"/>
      <c r="W30" s="10"/>
    </row>
    <row r="31" spans="1:23" s="4" customFormat="1" x14ac:dyDescent="0.2">
      <c r="A31">
        <v>33</v>
      </c>
      <c r="B31" t="s">
        <v>20</v>
      </c>
      <c r="C31">
        <v>0</v>
      </c>
      <c r="D31"/>
      <c r="E31">
        <v>45131</v>
      </c>
      <c r="F31">
        <v>0</v>
      </c>
      <c r="G31">
        <v>2</v>
      </c>
      <c r="H31">
        <v>326</v>
      </c>
      <c r="I31"/>
      <c r="J31" t="s">
        <v>57</v>
      </c>
      <c r="K31" t="s">
        <v>20</v>
      </c>
      <c r="L31">
        <v>2095</v>
      </c>
      <c r="M31">
        <v>53234</v>
      </c>
      <c r="N31">
        <v>55921</v>
      </c>
      <c r="O31">
        <v>19</v>
      </c>
      <c r="P31">
        <v>1</v>
      </c>
      <c r="Q31">
        <v>312</v>
      </c>
      <c r="R31" t="s">
        <v>58</v>
      </c>
      <c r="S31" t="s">
        <v>59</v>
      </c>
      <c r="T31" s="8"/>
      <c r="V31" s="7"/>
      <c r="W31" s="10"/>
    </row>
    <row r="32" spans="1:23" s="4" customFormat="1" x14ac:dyDescent="0.2">
      <c r="A32">
        <v>36</v>
      </c>
      <c r="B32" t="s">
        <v>23</v>
      </c>
      <c r="C32"/>
      <c r="D32"/>
      <c r="E32"/>
      <c r="F32"/>
      <c r="G32"/>
      <c r="H32"/>
      <c r="I32"/>
      <c r="J32"/>
      <c r="K32" t="s">
        <v>23</v>
      </c>
      <c r="L32"/>
      <c r="M32"/>
      <c r="N32"/>
      <c r="O32"/>
      <c r="P32"/>
      <c r="Q32"/>
      <c r="R32"/>
      <c r="S32"/>
      <c r="T32" s="8"/>
      <c r="V32" s="7"/>
      <c r="W32" s="10"/>
    </row>
    <row r="33" spans="1:23" s="4" customFormat="1" x14ac:dyDescent="0.2">
      <c r="A33">
        <v>37</v>
      </c>
      <c r="B33" t="s">
        <v>23</v>
      </c>
      <c r="C33"/>
      <c r="D33"/>
      <c r="E33"/>
      <c r="F33"/>
      <c r="G33"/>
      <c r="H33"/>
      <c r="I33"/>
      <c r="J33"/>
      <c r="K33" t="s">
        <v>23</v>
      </c>
      <c r="L33"/>
      <c r="M33"/>
      <c r="N33"/>
      <c r="O33"/>
      <c r="P33"/>
      <c r="Q33"/>
      <c r="R33"/>
      <c r="S33"/>
      <c r="T33" s="8"/>
      <c r="V33" s="7"/>
      <c r="W33" s="10"/>
    </row>
    <row r="34" spans="1:23" s="4" customFormat="1" x14ac:dyDescent="0.2">
      <c r="A34">
        <v>38</v>
      </c>
      <c r="B34" t="s">
        <v>23</v>
      </c>
      <c r="C34"/>
      <c r="D34"/>
      <c r="E34"/>
      <c r="F34"/>
      <c r="G34"/>
      <c r="H34"/>
      <c r="I34"/>
      <c r="J34"/>
      <c r="K34" t="s">
        <v>23</v>
      </c>
      <c r="L34"/>
      <c r="M34"/>
      <c r="N34"/>
      <c r="O34"/>
      <c r="P34"/>
      <c r="Q34"/>
      <c r="R34"/>
      <c r="S34"/>
      <c r="T34" s="8"/>
      <c r="V34" s="7"/>
      <c r="W34" s="10"/>
    </row>
    <row r="35" spans="1:23" s="4" customFormat="1" x14ac:dyDescent="0.2">
      <c r="A35">
        <v>39</v>
      </c>
      <c r="B35" t="s">
        <v>23</v>
      </c>
      <c r="C35"/>
      <c r="D35"/>
      <c r="E35"/>
      <c r="F35"/>
      <c r="G35"/>
      <c r="H35"/>
      <c r="I35"/>
      <c r="J35"/>
      <c r="K35" t="s">
        <v>20</v>
      </c>
      <c r="L35">
        <v>691</v>
      </c>
      <c r="M35">
        <v>83329</v>
      </c>
      <c r="N35">
        <v>84918</v>
      </c>
      <c r="O35">
        <v>44</v>
      </c>
      <c r="P35">
        <v>1</v>
      </c>
      <c r="Q35">
        <v>333</v>
      </c>
      <c r="R35" t="s">
        <v>60</v>
      </c>
      <c r="S35" t="s">
        <v>61</v>
      </c>
      <c r="T35" s="8"/>
      <c r="V35" s="7"/>
      <c r="W35" s="10"/>
    </row>
    <row r="36" spans="1:23" s="4" customFormat="1" x14ac:dyDescent="0.2">
      <c r="A36">
        <v>40</v>
      </c>
      <c r="B36" t="s">
        <v>23</v>
      </c>
      <c r="C36"/>
      <c r="D36"/>
      <c r="E36"/>
      <c r="F36"/>
      <c r="G36"/>
      <c r="H36"/>
      <c r="I36"/>
      <c r="J36"/>
      <c r="K36" t="s">
        <v>20</v>
      </c>
      <c r="L36">
        <v>989</v>
      </c>
      <c r="M36">
        <v>216837</v>
      </c>
      <c r="N36">
        <v>218771</v>
      </c>
      <c r="O36">
        <v>81</v>
      </c>
      <c r="P36">
        <v>1</v>
      </c>
      <c r="Q36">
        <v>426</v>
      </c>
      <c r="R36" t="s">
        <v>62</v>
      </c>
      <c r="S36" t="s">
        <v>61</v>
      </c>
      <c r="T36" s="8"/>
      <c r="V36" s="7"/>
      <c r="W36" s="10"/>
    </row>
    <row r="37" spans="1:23" s="4" customFormat="1" x14ac:dyDescent="0.2">
      <c r="A37">
        <v>41</v>
      </c>
      <c r="B37" t="s">
        <v>20</v>
      </c>
      <c r="C37">
        <v>0</v>
      </c>
      <c r="D37"/>
      <c r="E37">
        <v>36217</v>
      </c>
      <c r="F37">
        <v>0</v>
      </c>
      <c r="G37">
        <v>0</v>
      </c>
      <c r="H37">
        <v>274</v>
      </c>
      <c r="I37"/>
      <c r="J37" t="s">
        <v>24</v>
      </c>
      <c r="K37" t="s">
        <v>20</v>
      </c>
      <c r="L37">
        <v>272</v>
      </c>
      <c r="M37">
        <v>2166</v>
      </c>
      <c r="N37">
        <v>2480</v>
      </c>
      <c r="O37">
        <v>1</v>
      </c>
      <c r="P37">
        <v>0</v>
      </c>
      <c r="Q37">
        <v>274</v>
      </c>
      <c r="R37" t="s">
        <v>25</v>
      </c>
      <c r="S37"/>
      <c r="T37" s="8"/>
      <c r="V37" s="7"/>
      <c r="W37" s="10"/>
    </row>
    <row r="38" spans="1:23" s="4" customFormat="1" x14ac:dyDescent="0.2">
      <c r="A38">
        <v>42</v>
      </c>
      <c r="B38" t="s">
        <v>20</v>
      </c>
      <c r="C38">
        <v>0</v>
      </c>
      <c r="D38"/>
      <c r="E38">
        <v>36403</v>
      </c>
      <c r="F38">
        <v>0</v>
      </c>
      <c r="G38">
        <v>0</v>
      </c>
      <c r="H38">
        <v>274</v>
      </c>
      <c r="I38"/>
      <c r="J38" t="s">
        <v>24</v>
      </c>
      <c r="K38" t="s">
        <v>20</v>
      </c>
      <c r="L38">
        <v>287</v>
      </c>
      <c r="M38">
        <v>1977</v>
      </c>
      <c r="N38">
        <v>2311</v>
      </c>
      <c r="O38">
        <v>1</v>
      </c>
      <c r="P38">
        <v>0</v>
      </c>
      <c r="Q38">
        <v>274</v>
      </c>
      <c r="R38" t="s">
        <v>25</v>
      </c>
      <c r="S38"/>
      <c r="T38" s="8"/>
      <c r="V38" s="7"/>
      <c r="W38" s="10"/>
    </row>
    <row r="39" spans="1:23" s="4" customFormat="1" x14ac:dyDescent="0.2">
      <c r="A39">
        <v>43</v>
      </c>
      <c r="B39" t="s">
        <v>23</v>
      </c>
      <c r="C39"/>
      <c r="D39"/>
      <c r="E39"/>
      <c r="F39"/>
      <c r="G39"/>
      <c r="H39"/>
      <c r="I39"/>
      <c r="J39"/>
      <c r="K39" t="s">
        <v>23</v>
      </c>
      <c r="L39"/>
      <c r="M39"/>
      <c r="N39"/>
      <c r="O39"/>
      <c r="P39"/>
      <c r="Q39"/>
      <c r="R39"/>
      <c r="S39"/>
      <c r="T39" s="8"/>
      <c r="V39" s="7"/>
      <c r="W39" s="10"/>
    </row>
    <row r="40" spans="1:23" s="4" customFormat="1" x14ac:dyDescent="0.2">
      <c r="A40">
        <v>44</v>
      </c>
      <c r="B40" t="s">
        <v>23</v>
      </c>
      <c r="C40"/>
      <c r="D40"/>
      <c r="E40"/>
      <c r="F40"/>
      <c r="G40"/>
      <c r="H40"/>
      <c r="I40"/>
      <c r="J40"/>
      <c r="K40" t="s">
        <v>23</v>
      </c>
      <c r="L40"/>
      <c r="M40"/>
      <c r="N40"/>
      <c r="O40"/>
      <c r="P40"/>
      <c r="Q40"/>
      <c r="R40"/>
      <c r="S40"/>
      <c r="T40" s="8"/>
      <c r="V40" s="7"/>
      <c r="W40" s="10"/>
    </row>
    <row r="41" spans="1:23" s="4" customFormat="1" x14ac:dyDescent="0.2">
      <c r="A41">
        <v>45</v>
      </c>
      <c r="B41" t="s">
        <v>23</v>
      </c>
      <c r="C41"/>
      <c r="D41"/>
      <c r="E41"/>
      <c r="F41"/>
      <c r="G41"/>
      <c r="H41"/>
      <c r="I41"/>
      <c r="J41"/>
      <c r="K41" t="s">
        <v>23</v>
      </c>
      <c r="L41"/>
      <c r="M41"/>
      <c r="N41"/>
      <c r="O41"/>
      <c r="P41"/>
      <c r="Q41"/>
      <c r="R41"/>
      <c r="S41"/>
      <c r="T41" s="8"/>
      <c r="V41" s="7"/>
      <c r="W41" s="10"/>
    </row>
    <row r="42" spans="1:23" s="4" customFormat="1" x14ac:dyDescent="0.2">
      <c r="A42">
        <v>46</v>
      </c>
      <c r="B42" t="s">
        <v>23</v>
      </c>
      <c r="C42"/>
      <c r="D42"/>
      <c r="E42"/>
      <c r="F42"/>
      <c r="G42"/>
      <c r="H42"/>
      <c r="I42"/>
      <c r="J42"/>
      <c r="K42" t="s">
        <v>23</v>
      </c>
      <c r="L42"/>
      <c r="M42"/>
      <c r="N42"/>
      <c r="O42"/>
      <c r="P42"/>
      <c r="Q42"/>
      <c r="R42"/>
      <c r="S42"/>
      <c r="T42" s="8"/>
      <c r="V42" s="7"/>
      <c r="W42" s="10"/>
    </row>
    <row r="43" spans="1:23" s="4" customFormat="1" x14ac:dyDescent="0.2">
      <c r="A43">
        <v>47</v>
      </c>
      <c r="B43" t="s">
        <v>20</v>
      </c>
      <c r="C43">
        <v>0</v>
      </c>
      <c r="D43"/>
      <c r="E43">
        <v>35548</v>
      </c>
      <c r="F43">
        <v>0</v>
      </c>
      <c r="G43">
        <v>2</v>
      </c>
      <c r="H43">
        <v>267</v>
      </c>
      <c r="I43"/>
      <c r="J43" t="s">
        <v>42</v>
      </c>
      <c r="K43" t="s">
        <v>20</v>
      </c>
      <c r="L43">
        <v>570</v>
      </c>
      <c r="M43">
        <v>26566</v>
      </c>
      <c r="N43">
        <v>27349</v>
      </c>
      <c r="O43">
        <v>15</v>
      </c>
      <c r="P43">
        <v>1</v>
      </c>
      <c r="Q43">
        <v>265</v>
      </c>
      <c r="R43" t="s">
        <v>43</v>
      </c>
      <c r="S43" t="s">
        <v>27</v>
      </c>
      <c r="T43" s="8"/>
      <c r="V43" s="7"/>
      <c r="W43" s="10"/>
    </row>
    <row r="44" spans="1:23" s="4" customFormat="1" x14ac:dyDescent="0.2">
      <c r="A44">
        <v>48</v>
      </c>
      <c r="B44" t="s">
        <v>20</v>
      </c>
      <c r="C44">
        <v>0</v>
      </c>
      <c r="D44"/>
      <c r="E44">
        <v>78150</v>
      </c>
      <c r="F44">
        <v>0</v>
      </c>
      <c r="G44">
        <v>2</v>
      </c>
      <c r="H44">
        <v>409</v>
      </c>
      <c r="I44"/>
      <c r="J44" t="s">
        <v>63</v>
      </c>
      <c r="K44" t="s">
        <v>23</v>
      </c>
      <c r="L44"/>
      <c r="M44"/>
      <c r="N44"/>
      <c r="O44"/>
      <c r="P44"/>
      <c r="Q44"/>
      <c r="R44"/>
      <c r="S44"/>
      <c r="T44" s="8"/>
      <c r="V44" s="7"/>
      <c r="W44" s="10"/>
    </row>
    <row r="45" spans="1:23" s="4" customFormat="1" x14ac:dyDescent="0.2">
      <c r="A45">
        <v>49</v>
      </c>
      <c r="B45" t="s">
        <v>23</v>
      </c>
      <c r="C45"/>
      <c r="D45"/>
      <c r="E45"/>
      <c r="F45"/>
      <c r="G45"/>
      <c r="H45"/>
      <c r="I45"/>
      <c r="J45"/>
      <c r="K45" t="s">
        <v>23</v>
      </c>
      <c r="L45"/>
      <c r="M45"/>
      <c r="N45"/>
      <c r="O45"/>
      <c r="P45"/>
      <c r="Q45"/>
      <c r="R45"/>
      <c r="S45"/>
      <c r="T45" s="8"/>
      <c r="V45" s="7"/>
      <c r="W45" s="10"/>
    </row>
    <row r="46" spans="1:23" s="4" customFormat="1" x14ac:dyDescent="0.2">
      <c r="A46">
        <v>50</v>
      </c>
      <c r="B46" t="s">
        <v>20</v>
      </c>
      <c r="C46">
        <v>0</v>
      </c>
      <c r="D46"/>
      <c r="E46">
        <v>37376</v>
      </c>
      <c r="F46">
        <v>0</v>
      </c>
      <c r="G46">
        <v>2</v>
      </c>
      <c r="H46">
        <v>345</v>
      </c>
      <c r="I46"/>
      <c r="J46" t="s">
        <v>64</v>
      </c>
      <c r="K46" t="s">
        <v>23</v>
      </c>
      <c r="L46"/>
      <c r="M46"/>
      <c r="N46"/>
      <c r="O46"/>
      <c r="P46"/>
      <c r="Q46"/>
      <c r="R46"/>
      <c r="S46"/>
      <c r="T46" s="8"/>
      <c r="V46" s="7"/>
      <c r="W46" s="10"/>
    </row>
    <row r="47" spans="1:23" s="4" customFormat="1" x14ac:dyDescent="0.2">
      <c r="A47">
        <v>51</v>
      </c>
      <c r="B47" t="s">
        <v>20</v>
      </c>
      <c r="C47">
        <v>0</v>
      </c>
      <c r="D47"/>
      <c r="E47">
        <v>43275</v>
      </c>
      <c r="F47">
        <v>0</v>
      </c>
      <c r="G47">
        <v>2</v>
      </c>
      <c r="H47">
        <v>413</v>
      </c>
      <c r="I47"/>
      <c r="J47" t="s">
        <v>65</v>
      </c>
      <c r="K47" t="s">
        <v>23</v>
      </c>
      <c r="L47"/>
      <c r="M47"/>
      <c r="N47"/>
      <c r="O47"/>
      <c r="P47"/>
      <c r="Q47"/>
      <c r="R47"/>
      <c r="S47"/>
      <c r="T47" s="8"/>
      <c r="V47" s="7"/>
      <c r="W47" s="10"/>
    </row>
    <row r="48" spans="1:23" s="4" customFormat="1" x14ac:dyDescent="0.2">
      <c r="A48">
        <v>52</v>
      </c>
      <c r="B48" t="s">
        <v>20</v>
      </c>
      <c r="C48">
        <v>0</v>
      </c>
      <c r="D48"/>
      <c r="E48">
        <v>36351</v>
      </c>
      <c r="F48">
        <v>0</v>
      </c>
      <c r="G48">
        <v>2</v>
      </c>
      <c r="H48">
        <v>324</v>
      </c>
      <c r="I48"/>
      <c r="J48" t="s">
        <v>66</v>
      </c>
      <c r="K48" t="s">
        <v>20</v>
      </c>
      <c r="L48">
        <v>1548</v>
      </c>
      <c r="M48">
        <v>62849</v>
      </c>
      <c r="N48">
        <v>72911</v>
      </c>
      <c r="O48">
        <v>20</v>
      </c>
      <c r="P48">
        <v>1</v>
      </c>
      <c r="Q48">
        <v>304</v>
      </c>
      <c r="R48" t="s">
        <v>67</v>
      </c>
      <c r="S48" t="s">
        <v>68</v>
      </c>
      <c r="T48" s="8"/>
      <c r="V48" s="7"/>
      <c r="W48" s="10"/>
    </row>
    <row r="49" spans="1:23" s="4" customFormat="1" x14ac:dyDescent="0.2">
      <c r="A49">
        <v>53</v>
      </c>
      <c r="B49" t="s">
        <v>20</v>
      </c>
      <c r="C49">
        <v>0</v>
      </c>
      <c r="D49"/>
      <c r="E49">
        <v>36058</v>
      </c>
      <c r="F49">
        <v>0</v>
      </c>
      <c r="G49">
        <v>0</v>
      </c>
      <c r="H49">
        <v>247</v>
      </c>
      <c r="I49"/>
      <c r="J49" t="s">
        <v>21</v>
      </c>
      <c r="K49" t="s">
        <v>20</v>
      </c>
      <c r="L49">
        <v>261</v>
      </c>
      <c r="M49">
        <v>2007</v>
      </c>
      <c r="N49">
        <v>2314</v>
      </c>
      <c r="O49">
        <v>1</v>
      </c>
      <c r="P49">
        <v>0</v>
      </c>
      <c r="Q49">
        <v>247</v>
      </c>
      <c r="R49" t="s">
        <v>22</v>
      </c>
      <c r="S49"/>
      <c r="T49" s="8"/>
      <c r="V49" s="7"/>
      <c r="W49" s="10"/>
    </row>
    <row r="50" spans="1:23" s="4" customFormat="1" x14ac:dyDescent="0.2">
      <c r="A50">
        <v>54</v>
      </c>
      <c r="B50" t="s">
        <v>20</v>
      </c>
      <c r="C50">
        <v>0</v>
      </c>
      <c r="D50"/>
      <c r="E50">
        <v>35980</v>
      </c>
      <c r="F50">
        <v>0</v>
      </c>
      <c r="G50">
        <v>10</v>
      </c>
      <c r="H50">
        <v>254</v>
      </c>
      <c r="I50"/>
      <c r="J50" t="s">
        <v>69</v>
      </c>
      <c r="K50" t="s">
        <v>20</v>
      </c>
      <c r="L50">
        <v>537</v>
      </c>
      <c r="M50">
        <v>7312</v>
      </c>
      <c r="N50">
        <v>15609</v>
      </c>
      <c r="O50">
        <v>5</v>
      </c>
      <c r="P50">
        <v>1</v>
      </c>
      <c r="Q50">
        <v>250</v>
      </c>
      <c r="R50" t="s">
        <v>70</v>
      </c>
      <c r="S50" t="s">
        <v>71</v>
      </c>
      <c r="T50" s="8"/>
      <c r="V50" s="7"/>
      <c r="W50" s="10"/>
    </row>
    <row r="51" spans="1:23" s="4" customFormat="1" x14ac:dyDescent="0.2">
      <c r="A51">
        <v>55</v>
      </c>
      <c r="B51" t="s">
        <v>20</v>
      </c>
      <c r="C51">
        <v>0</v>
      </c>
      <c r="D51"/>
      <c r="E51">
        <v>35105</v>
      </c>
      <c r="F51">
        <v>0</v>
      </c>
      <c r="G51">
        <v>4</v>
      </c>
      <c r="H51">
        <v>275</v>
      </c>
      <c r="I51"/>
      <c r="J51" t="s">
        <v>72</v>
      </c>
      <c r="K51" t="s">
        <v>20</v>
      </c>
      <c r="L51">
        <v>263</v>
      </c>
      <c r="M51">
        <v>1999</v>
      </c>
      <c r="N51">
        <v>2305</v>
      </c>
      <c r="O51">
        <v>1</v>
      </c>
      <c r="P51">
        <v>0</v>
      </c>
      <c r="Q51">
        <v>273</v>
      </c>
      <c r="R51" t="s">
        <v>73</v>
      </c>
      <c r="S51"/>
      <c r="T51" s="8"/>
      <c r="V51" s="7"/>
      <c r="W51" s="10"/>
    </row>
    <row r="52" spans="1:23" s="4" customFormat="1" x14ac:dyDescent="0.2">
      <c r="A52">
        <v>56</v>
      </c>
      <c r="B52" t="s">
        <v>20</v>
      </c>
      <c r="C52">
        <v>0</v>
      </c>
      <c r="D52"/>
      <c r="E52">
        <v>36068</v>
      </c>
      <c r="F52">
        <v>0</v>
      </c>
      <c r="G52">
        <v>2</v>
      </c>
      <c r="H52">
        <v>329</v>
      </c>
      <c r="I52"/>
      <c r="J52" t="s">
        <v>24</v>
      </c>
      <c r="K52" t="s">
        <v>20</v>
      </c>
      <c r="L52">
        <v>637</v>
      </c>
      <c r="M52">
        <v>35036</v>
      </c>
      <c r="N52">
        <v>36042</v>
      </c>
      <c r="O52">
        <v>21</v>
      </c>
      <c r="P52">
        <v>1</v>
      </c>
      <c r="Q52">
        <v>327</v>
      </c>
      <c r="R52" t="s">
        <v>33</v>
      </c>
      <c r="S52" t="s">
        <v>27</v>
      </c>
      <c r="T52" s="8"/>
      <c r="V52" s="7"/>
      <c r="W52" s="10"/>
    </row>
    <row r="53" spans="1:23" s="4" customFormat="1" x14ac:dyDescent="0.2">
      <c r="A53">
        <v>57</v>
      </c>
      <c r="B53" t="s">
        <v>23</v>
      </c>
      <c r="C53"/>
      <c r="D53"/>
      <c r="E53"/>
      <c r="F53"/>
      <c r="G53"/>
      <c r="H53"/>
      <c r="I53"/>
      <c r="J53"/>
      <c r="K53" t="s">
        <v>20</v>
      </c>
      <c r="L53">
        <v>581</v>
      </c>
      <c r="M53">
        <v>21568</v>
      </c>
      <c r="N53">
        <v>22355</v>
      </c>
      <c r="O53">
        <v>12</v>
      </c>
      <c r="P53">
        <v>0</v>
      </c>
      <c r="Q53">
        <v>355</v>
      </c>
      <c r="R53" t="s">
        <v>74</v>
      </c>
      <c r="S53" t="s">
        <v>27</v>
      </c>
      <c r="T53" s="8"/>
      <c r="V53" s="7"/>
      <c r="W53" s="10"/>
    </row>
    <row r="54" spans="1:23" s="4" customFormat="1" x14ac:dyDescent="0.2">
      <c r="A54">
        <v>58</v>
      </c>
      <c r="B54" t="s">
        <v>23</v>
      </c>
      <c r="C54"/>
      <c r="D54"/>
      <c r="E54"/>
      <c r="F54"/>
      <c r="G54"/>
      <c r="H54"/>
      <c r="I54"/>
      <c r="J54"/>
      <c r="K54" t="s">
        <v>23</v>
      </c>
      <c r="L54"/>
      <c r="M54"/>
      <c r="N54"/>
      <c r="O54"/>
      <c r="P54"/>
      <c r="Q54"/>
      <c r="R54"/>
      <c r="S54"/>
      <c r="T54" s="8"/>
      <c r="V54" s="7"/>
      <c r="W54" s="10"/>
    </row>
    <row r="55" spans="1:23" s="4" customFormat="1" x14ac:dyDescent="0.2">
      <c r="A55">
        <v>59</v>
      </c>
      <c r="B55" t="s">
        <v>20</v>
      </c>
      <c r="C55">
        <v>0</v>
      </c>
      <c r="D55"/>
      <c r="E55">
        <v>36648</v>
      </c>
      <c r="F55">
        <v>0</v>
      </c>
      <c r="G55">
        <v>2</v>
      </c>
      <c r="H55">
        <v>285</v>
      </c>
      <c r="I55"/>
      <c r="J55" t="s">
        <v>75</v>
      </c>
      <c r="K55" t="s">
        <v>20</v>
      </c>
      <c r="L55">
        <v>2086</v>
      </c>
      <c r="M55">
        <v>30317</v>
      </c>
      <c r="N55">
        <v>32964</v>
      </c>
      <c r="O55">
        <v>7</v>
      </c>
      <c r="P55">
        <v>1</v>
      </c>
      <c r="Q55">
        <v>262</v>
      </c>
      <c r="R55" t="s">
        <v>26</v>
      </c>
      <c r="S55" t="s">
        <v>76</v>
      </c>
      <c r="T55" s="8"/>
      <c r="V55" s="7"/>
      <c r="W55" s="10"/>
    </row>
    <row r="56" spans="1:23" s="4" customFormat="1" x14ac:dyDescent="0.2">
      <c r="A56">
        <v>60</v>
      </c>
      <c r="B56" t="s">
        <v>20</v>
      </c>
      <c r="C56">
        <v>0</v>
      </c>
      <c r="D56"/>
      <c r="E56">
        <v>107314</v>
      </c>
      <c r="F56">
        <v>0</v>
      </c>
      <c r="G56">
        <v>0</v>
      </c>
      <c r="H56">
        <v>477</v>
      </c>
      <c r="I56"/>
      <c r="J56" t="s">
        <v>77</v>
      </c>
      <c r="K56" t="s">
        <v>20</v>
      </c>
      <c r="L56">
        <v>1353</v>
      </c>
      <c r="M56">
        <v>41325</v>
      </c>
      <c r="N56">
        <v>42971</v>
      </c>
      <c r="O56">
        <v>15</v>
      </c>
      <c r="P56">
        <v>0</v>
      </c>
      <c r="Q56">
        <v>477</v>
      </c>
      <c r="R56" t="s">
        <v>78</v>
      </c>
      <c r="S56" t="s">
        <v>27</v>
      </c>
      <c r="T56" s="8"/>
      <c r="V56" s="7"/>
      <c r="W56" s="10"/>
    </row>
    <row r="57" spans="1:23" s="4" customFormat="1" x14ac:dyDescent="0.2">
      <c r="A57">
        <v>61</v>
      </c>
      <c r="B57" t="s">
        <v>20</v>
      </c>
      <c r="C57">
        <v>0</v>
      </c>
      <c r="D57"/>
      <c r="E57">
        <v>36510</v>
      </c>
      <c r="F57">
        <v>0</v>
      </c>
      <c r="G57">
        <v>4</v>
      </c>
      <c r="H57">
        <v>332</v>
      </c>
      <c r="I57"/>
      <c r="J57" t="s">
        <v>79</v>
      </c>
      <c r="K57" t="s">
        <v>20</v>
      </c>
      <c r="L57">
        <v>756</v>
      </c>
      <c r="M57">
        <v>92124</v>
      </c>
      <c r="N57">
        <v>93556</v>
      </c>
      <c r="O57">
        <v>48</v>
      </c>
      <c r="P57">
        <v>1</v>
      </c>
      <c r="Q57">
        <v>330</v>
      </c>
      <c r="R57" t="s">
        <v>80</v>
      </c>
      <c r="S57" t="s">
        <v>81</v>
      </c>
      <c r="T57" s="8"/>
      <c r="V57" s="7"/>
      <c r="W57" s="10"/>
    </row>
    <row r="58" spans="1:23" s="4" customFormat="1" x14ac:dyDescent="0.2">
      <c r="A58">
        <v>62</v>
      </c>
      <c r="B58" t="s">
        <v>23</v>
      </c>
      <c r="C58"/>
      <c r="D58"/>
      <c r="E58"/>
      <c r="F58"/>
      <c r="G58"/>
      <c r="H58"/>
      <c r="I58"/>
      <c r="J58"/>
      <c r="K58" t="s">
        <v>20</v>
      </c>
      <c r="L58">
        <v>1487</v>
      </c>
      <c r="M58">
        <v>90293</v>
      </c>
      <c r="N58">
        <v>92353</v>
      </c>
      <c r="O58">
        <v>45</v>
      </c>
      <c r="P58">
        <v>0</v>
      </c>
      <c r="Q58">
        <v>432</v>
      </c>
      <c r="R58" t="s">
        <v>82</v>
      </c>
      <c r="S58" t="s">
        <v>27</v>
      </c>
      <c r="T58" s="8"/>
      <c r="V58" s="7"/>
      <c r="W58" s="10"/>
    </row>
    <row r="59" spans="1:23" s="4" customFormat="1" x14ac:dyDescent="0.2">
      <c r="A59">
        <v>63</v>
      </c>
      <c r="B59" t="s">
        <v>23</v>
      </c>
      <c r="C59"/>
      <c r="D59"/>
      <c r="E59"/>
      <c r="F59"/>
      <c r="G59"/>
      <c r="H59"/>
      <c r="I59"/>
      <c r="J59"/>
      <c r="K59" t="s">
        <v>20</v>
      </c>
      <c r="L59">
        <v>792</v>
      </c>
      <c r="M59">
        <v>38364</v>
      </c>
      <c r="N59">
        <v>39417</v>
      </c>
      <c r="O59">
        <v>21</v>
      </c>
      <c r="P59">
        <v>0</v>
      </c>
      <c r="Q59">
        <v>384</v>
      </c>
      <c r="R59" t="s">
        <v>83</v>
      </c>
      <c r="S59" t="s">
        <v>27</v>
      </c>
      <c r="T59" s="8"/>
      <c r="V59" s="7"/>
      <c r="W59" s="10"/>
    </row>
    <row r="60" spans="1:23" s="4" customFormat="1" x14ac:dyDescent="0.2">
      <c r="A60">
        <v>64</v>
      </c>
      <c r="B60" t="s">
        <v>23</v>
      </c>
      <c r="C60"/>
      <c r="D60"/>
      <c r="E60"/>
      <c r="F60"/>
      <c r="G60"/>
      <c r="H60"/>
      <c r="I60"/>
      <c r="J60"/>
      <c r="K60" t="s">
        <v>23</v>
      </c>
      <c r="L60"/>
      <c r="M60"/>
      <c r="N60"/>
      <c r="O60"/>
      <c r="P60"/>
      <c r="Q60"/>
      <c r="R60"/>
      <c r="S60"/>
      <c r="T60" s="8"/>
      <c r="V60" s="7"/>
      <c r="W60" s="10"/>
    </row>
    <row r="61" spans="1:23" s="4" customFormat="1" x14ac:dyDescent="0.2">
      <c r="A61">
        <v>65</v>
      </c>
      <c r="B61" t="s">
        <v>23</v>
      </c>
      <c r="C61"/>
      <c r="D61"/>
      <c r="E61"/>
      <c r="F61"/>
      <c r="G61"/>
      <c r="H61"/>
      <c r="I61"/>
      <c r="J61"/>
      <c r="K61" t="s">
        <v>20</v>
      </c>
      <c r="L61">
        <v>1451</v>
      </c>
      <c r="M61">
        <v>32601</v>
      </c>
      <c r="N61">
        <v>34657</v>
      </c>
      <c r="O61">
        <v>8</v>
      </c>
      <c r="P61">
        <v>1</v>
      </c>
      <c r="Q61">
        <v>313</v>
      </c>
      <c r="R61" t="s">
        <v>84</v>
      </c>
      <c r="S61" t="s">
        <v>85</v>
      </c>
      <c r="T61" s="8"/>
      <c r="V61" s="7"/>
      <c r="W61" s="10"/>
    </row>
    <row r="62" spans="1:23" s="4" customFormat="1" x14ac:dyDescent="0.2">
      <c r="A62">
        <v>66</v>
      </c>
      <c r="B62" t="s">
        <v>23</v>
      </c>
      <c r="C62"/>
      <c r="D62"/>
      <c r="E62"/>
      <c r="F62"/>
      <c r="G62"/>
      <c r="H62"/>
      <c r="I62"/>
      <c r="J62"/>
      <c r="K62" t="s">
        <v>23</v>
      </c>
      <c r="L62"/>
      <c r="M62"/>
      <c r="N62"/>
      <c r="O62"/>
      <c r="P62"/>
      <c r="Q62"/>
      <c r="R62"/>
      <c r="S62"/>
      <c r="T62" s="8"/>
      <c r="V62" s="7"/>
      <c r="W62" s="10"/>
    </row>
    <row r="63" spans="1:23" s="4" customFormat="1" x14ac:dyDescent="0.2">
      <c r="A63">
        <v>67</v>
      </c>
      <c r="B63" t="s">
        <v>20</v>
      </c>
      <c r="C63">
        <v>0</v>
      </c>
      <c r="D63"/>
      <c r="E63">
        <v>185016</v>
      </c>
      <c r="F63">
        <v>0</v>
      </c>
      <c r="G63">
        <v>9</v>
      </c>
      <c r="H63">
        <v>352</v>
      </c>
      <c r="I63"/>
      <c r="J63" t="s">
        <v>48</v>
      </c>
      <c r="K63" t="s">
        <v>23</v>
      </c>
      <c r="L63"/>
      <c r="M63"/>
      <c r="N63"/>
      <c r="O63"/>
      <c r="P63"/>
      <c r="Q63"/>
      <c r="R63"/>
      <c r="S63"/>
      <c r="T63" s="8"/>
      <c r="V63" s="7"/>
      <c r="W63" s="10"/>
    </row>
    <row r="64" spans="1:23" s="4" customFormat="1" x14ac:dyDescent="0.2">
      <c r="A64">
        <v>68</v>
      </c>
      <c r="B64" t="s">
        <v>20</v>
      </c>
      <c r="C64">
        <v>0</v>
      </c>
      <c r="D64"/>
      <c r="E64">
        <v>42105</v>
      </c>
      <c r="F64">
        <v>0</v>
      </c>
      <c r="G64">
        <v>3</v>
      </c>
      <c r="H64">
        <v>325</v>
      </c>
      <c r="I64"/>
      <c r="J64" t="s">
        <v>86</v>
      </c>
      <c r="K64" t="s">
        <v>20</v>
      </c>
      <c r="L64">
        <v>12877</v>
      </c>
      <c r="M64">
        <v>135746</v>
      </c>
      <c r="N64">
        <v>156880</v>
      </c>
      <c r="O64">
        <v>10</v>
      </c>
      <c r="P64">
        <v>1</v>
      </c>
      <c r="Q64">
        <v>303</v>
      </c>
      <c r="R64" t="s">
        <v>87</v>
      </c>
      <c r="S64" t="s">
        <v>88</v>
      </c>
      <c r="T64" s="8"/>
      <c r="V64" s="7"/>
      <c r="W64" s="10"/>
    </row>
    <row r="65" spans="1:23" s="4" customFormat="1" x14ac:dyDescent="0.2">
      <c r="A65">
        <v>69</v>
      </c>
      <c r="B65" t="s">
        <v>20</v>
      </c>
      <c r="C65">
        <v>0</v>
      </c>
      <c r="D65"/>
      <c r="E65">
        <v>72743</v>
      </c>
      <c r="F65">
        <v>0</v>
      </c>
      <c r="G65">
        <v>6</v>
      </c>
      <c r="H65">
        <v>360</v>
      </c>
      <c r="I65"/>
      <c r="J65" t="s">
        <v>48</v>
      </c>
      <c r="K65" t="s">
        <v>23</v>
      </c>
      <c r="L65"/>
      <c r="M65"/>
      <c r="N65"/>
      <c r="O65"/>
      <c r="P65"/>
      <c r="Q65"/>
      <c r="R65"/>
      <c r="S65"/>
      <c r="T65" s="8"/>
      <c r="V65" s="7"/>
      <c r="W65" s="10"/>
    </row>
    <row r="66" spans="1:23" s="4" customFormat="1" x14ac:dyDescent="0.2">
      <c r="A66">
        <v>71</v>
      </c>
      <c r="B66" t="s">
        <v>20</v>
      </c>
      <c r="C66">
        <v>0</v>
      </c>
      <c r="D66"/>
      <c r="E66">
        <v>35300</v>
      </c>
      <c r="F66">
        <v>0</v>
      </c>
      <c r="G66">
        <v>0</v>
      </c>
      <c r="H66">
        <v>243</v>
      </c>
      <c r="I66"/>
      <c r="J66" t="s">
        <v>21</v>
      </c>
      <c r="K66" t="s">
        <v>20</v>
      </c>
      <c r="L66">
        <v>270</v>
      </c>
      <c r="M66">
        <v>1844</v>
      </c>
      <c r="N66">
        <v>2155</v>
      </c>
      <c r="O66">
        <v>1</v>
      </c>
      <c r="P66">
        <v>0</v>
      </c>
      <c r="Q66">
        <v>243</v>
      </c>
      <c r="R66" t="s">
        <v>22</v>
      </c>
      <c r="S66"/>
      <c r="T66" s="8"/>
      <c r="V66" s="7"/>
      <c r="W66" s="10"/>
    </row>
    <row r="67" spans="1:23" s="4" customFormat="1" x14ac:dyDescent="0.2">
      <c r="A67">
        <v>72</v>
      </c>
      <c r="B67" t="s">
        <v>20</v>
      </c>
      <c r="C67">
        <v>0</v>
      </c>
      <c r="D67"/>
      <c r="E67">
        <v>35165</v>
      </c>
      <c r="F67">
        <v>0</v>
      </c>
      <c r="G67">
        <v>0</v>
      </c>
      <c r="H67">
        <v>243</v>
      </c>
      <c r="I67"/>
      <c r="J67" t="s">
        <v>21</v>
      </c>
      <c r="K67" t="s">
        <v>20</v>
      </c>
      <c r="L67">
        <v>258</v>
      </c>
      <c r="M67">
        <v>1832</v>
      </c>
      <c r="N67">
        <v>2134</v>
      </c>
      <c r="O67">
        <v>1</v>
      </c>
      <c r="P67">
        <v>0</v>
      </c>
      <c r="Q67">
        <v>243</v>
      </c>
      <c r="R67" t="s">
        <v>22</v>
      </c>
      <c r="S67"/>
      <c r="T67" s="8"/>
      <c r="V67" s="7"/>
      <c r="W67" s="10"/>
    </row>
    <row r="68" spans="1:23" s="4" customFormat="1" x14ac:dyDescent="0.2">
      <c r="A68">
        <v>73</v>
      </c>
      <c r="B68" t="s">
        <v>20</v>
      </c>
      <c r="C68">
        <v>0</v>
      </c>
      <c r="D68"/>
      <c r="E68">
        <v>36189</v>
      </c>
      <c r="F68">
        <v>0</v>
      </c>
      <c r="G68">
        <v>0</v>
      </c>
      <c r="H68">
        <v>270</v>
      </c>
      <c r="I68"/>
      <c r="J68" t="s">
        <v>89</v>
      </c>
      <c r="K68" t="s">
        <v>20</v>
      </c>
      <c r="L68">
        <v>556</v>
      </c>
      <c r="M68">
        <v>12440</v>
      </c>
      <c r="N68">
        <v>13174</v>
      </c>
      <c r="O68">
        <v>8</v>
      </c>
      <c r="P68">
        <v>0</v>
      </c>
      <c r="Q68">
        <v>270</v>
      </c>
      <c r="R68" t="s">
        <v>90</v>
      </c>
      <c r="S68" t="s">
        <v>27</v>
      </c>
      <c r="T68" s="8"/>
      <c r="V68" s="7"/>
      <c r="W68" s="10"/>
    </row>
    <row r="69" spans="1:23" s="4" customFormat="1" x14ac:dyDescent="0.2">
      <c r="A69">
        <v>74</v>
      </c>
      <c r="B69" t="s">
        <v>23</v>
      </c>
      <c r="C69"/>
      <c r="D69"/>
      <c r="E69"/>
      <c r="F69"/>
      <c r="G69"/>
      <c r="H69"/>
      <c r="I69"/>
      <c r="J69"/>
      <c r="K69" t="s">
        <v>23</v>
      </c>
      <c r="L69"/>
      <c r="M69"/>
      <c r="N69"/>
      <c r="O69"/>
      <c r="P69"/>
      <c r="Q69"/>
      <c r="R69"/>
      <c r="S69"/>
      <c r="T69" s="8"/>
      <c r="V69" s="7"/>
      <c r="W69" s="10"/>
    </row>
    <row r="70" spans="1:23" s="4" customFormat="1" x14ac:dyDescent="0.2">
      <c r="A70">
        <v>75</v>
      </c>
      <c r="B70" t="s">
        <v>23</v>
      </c>
      <c r="C70"/>
      <c r="D70"/>
      <c r="E70"/>
      <c r="F70"/>
      <c r="G70"/>
      <c r="H70"/>
      <c r="I70"/>
      <c r="J70"/>
      <c r="K70" t="s">
        <v>20</v>
      </c>
      <c r="L70">
        <v>1730</v>
      </c>
      <c r="M70">
        <v>112094</v>
      </c>
      <c r="N70">
        <v>114510</v>
      </c>
      <c r="O70">
        <v>31</v>
      </c>
      <c r="P70">
        <v>0</v>
      </c>
      <c r="Q70">
        <v>596</v>
      </c>
      <c r="R70" t="s">
        <v>91</v>
      </c>
      <c r="S70" t="s">
        <v>27</v>
      </c>
      <c r="T70" s="8"/>
      <c r="V70" s="7"/>
      <c r="W70" s="10"/>
    </row>
    <row r="71" spans="1:23" s="4" customFormat="1" x14ac:dyDescent="0.2">
      <c r="A71">
        <v>77</v>
      </c>
      <c r="B71" t="s">
        <v>20</v>
      </c>
      <c r="C71">
        <v>0</v>
      </c>
      <c r="D71"/>
      <c r="E71">
        <v>37270</v>
      </c>
      <c r="F71">
        <v>0</v>
      </c>
      <c r="G71">
        <v>0</v>
      </c>
      <c r="H71">
        <v>341</v>
      </c>
      <c r="I71"/>
      <c r="J71" t="s">
        <v>92</v>
      </c>
      <c r="K71" t="s">
        <v>20</v>
      </c>
      <c r="L71">
        <v>635</v>
      </c>
      <c r="M71">
        <v>37528</v>
      </c>
      <c r="N71">
        <v>38367</v>
      </c>
      <c r="O71">
        <v>22</v>
      </c>
      <c r="P71">
        <v>0</v>
      </c>
      <c r="Q71">
        <v>341</v>
      </c>
      <c r="R71" t="s">
        <v>93</v>
      </c>
      <c r="S71" t="s">
        <v>27</v>
      </c>
      <c r="T71" s="8"/>
      <c r="V71" s="7"/>
      <c r="W71" s="10"/>
    </row>
    <row r="72" spans="1:23" s="4" customFormat="1" x14ac:dyDescent="0.2">
      <c r="A72">
        <v>79</v>
      </c>
      <c r="B72" t="s">
        <v>23</v>
      </c>
      <c r="C72"/>
      <c r="D72"/>
      <c r="E72"/>
      <c r="F72"/>
      <c r="G72"/>
      <c r="H72"/>
      <c r="I72"/>
      <c r="J72"/>
      <c r="K72" t="s">
        <v>20</v>
      </c>
      <c r="L72">
        <v>718</v>
      </c>
      <c r="M72">
        <v>52859</v>
      </c>
      <c r="N72">
        <v>54365</v>
      </c>
      <c r="O72">
        <v>29</v>
      </c>
      <c r="P72">
        <v>1</v>
      </c>
      <c r="Q72">
        <v>372</v>
      </c>
      <c r="R72" t="s">
        <v>94</v>
      </c>
      <c r="S72" t="s">
        <v>95</v>
      </c>
      <c r="T72" s="8"/>
      <c r="V72" s="7"/>
      <c r="W72" s="10"/>
    </row>
    <row r="73" spans="1:23" s="4" customFormat="1" x14ac:dyDescent="0.2">
      <c r="A73">
        <v>80</v>
      </c>
      <c r="B73" t="s">
        <v>20</v>
      </c>
      <c r="C73">
        <v>0</v>
      </c>
      <c r="D73"/>
      <c r="E73">
        <v>35748</v>
      </c>
      <c r="F73">
        <v>0</v>
      </c>
      <c r="G73">
        <v>0</v>
      </c>
      <c r="H73">
        <v>264</v>
      </c>
      <c r="I73"/>
      <c r="J73" t="s">
        <v>89</v>
      </c>
      <c r="K73" t="s">
        <v>20</v>
      </c>
      <c r="L73">
        <v>559</v>
      </c>
      <c r="M73">
        <v>22268</v>
      </c>
      <c r="N73">
        <v>22987</v>
      </c>
      <c r="O73">
        <v>15</v>
      </c>
      <c r="P73">
        <v>0</v>
      </c>
      <c r="Q73">
        <v>264</v>
      </c>
      <c r="R73" t="s">
        <v>96</v>
      </c>
      <c r="S73" t="s">
        <v>27</v>
      </c>
      <c r="T73" s="8"/>
      <c r="V73" s="7"/>
      <c r="W73" s="10"/>
    </row>
    <row r="74" spans="1:23" s="4" customFormat="1" x14ac:dyDescent="0.2">
      <c r="A74">
        <v>81</v>
      </c>
      <c r="B74" t="s">
        <v>20</v>
      </c>
      <c r="C74">
        <v>0</v>
      </c>
      <c r="D74"/>
      <c r="E74">
        <v>128297</v>
      </c>
      <c r="F74">
        <v>0</v>
      </c>
      <c r="G74">
        <v>2</v>
      </c>
      <c r="H74">
        <v>424</v>
      </c>
      <c r="I74"/>
      <c r="J74" t="s">
        <v>56</v>
      </c>
      <c r="K74" t="s">
        <v>23</v>
      </c>
      <c r="L74"/>
      <c r="M74"/>
      <c r="N74"/>
      <c r="O74"/>
      <c r="P74"/>
      <c r="Q74"/>
      <c r="R74"/>
      <c r="S74"/>
      <c r="T74" s="8"/>
      <c r="V74" s="7"/>
      <c r="W74" s="10"/>
    </row>
    <row r="75" spans="1:23" s="4" customFormat="1" x14ac:dyDescent="0.2">
      <c r="A75">
        <v>82</v>
      </c>
      <c r="B75" t="s">
        <v>20</v>
      </c>
      <c r="C75">
        <v>0</v>
      </c>
      <c r="D75"/>
      <c r="E75">
        <v>35472</v>
      </c>
      <c r="F75">
        <v>0</v>
      </c>
      <c r="G75">
        <v>2</v>
      </c>
      <c r="H75">
        <v>250</v>
      </c>
      <c r="I75"/>
      <c r="J75" t="s">
        <v>21</v>
      </c>
      <c r="K75" t="s">
        <v>20</v>
      </c>
      <c r="L75">
        <v>541</v>
      </c>
      <c r="M75">
        <v>26909</v>
      </c>
      <c r="N75">
        <v>27757</v>
      </c>
      <c r="O75">
        <v>17</v>
      </c>
      <c r="P75">
        <v>1</v>
      </c>
      <c r="Q75">
        <v>248</v>
      </c>
      <c r="R75" t="s">
        <v>26</v>
      </c>
      <c r="S75" t="s">
        <v>27</v>
      </c>
      <c r="T75" s="8"/>
      <c r="V75" s="7"/>
      <c r="W75" s="10"/>
    </row>
    <row r="76" spans="1:23" s="4" customFormat="1" x14ac:dyDescent="0.2">
      <c r="A76">
        <v>83</v>
      </c>
      <c r="B76" t="s">
        <v>20</v>
      </c>
      <c r="C76">
        <v>0</v>
      </c>
      <c r="D76"/>
      <c r="E76">
        <v>35950</v>
      </c>
      <c r="F76">
        <v>0</v>
      </c>
      <c r="G76">
        <v>4</v>
      </c>
      <c r="H76">
        <v>250</v>
      </c>
      <c r="I76"/>
      <c r="J76" t="s">
        <v>21</v>
      </c>
      <c r="K76" t="s">
        <v>20</v>
      </c>
      <c r="L76">
        <v>561</v>
      </c>
      <c r="M76">
        <v>27649</v>
      </c>
      <c r="N76">
        <v>28540</v>
      </c>
      <c r="O76">
        <v>17</v>
      </c>
      <c r="P76">
        <v>1</v>
      </c>
      <c r="Q76">
        <v>248</v>
      </c>
      <c r="R76" t="s">
        <v>26</v>
      </c>
      <c r="S76" t="s">
        <v>27</v>
      </c>
      <c r="T76" s="8"/>
      <c r="V76" s="7"/>
      <c r="W76" s="10"/>
    </row>
    <row r="77" spans="1:23" s="4" customFormat="1" x14ac:dyDescent="0.2">
      <c r="A77">
        <v>85</v>
      </c>
      <c r="B77" t="s">
        <v>20</v>
      </c>
      <c r="C77">
        <v>0</v>
      </c>
      <c r="D77"/>
      <c r="E77">
        <v>38129</v>
      </c>
      <c r="F77">
        <v>0</v>
      </c>
      <c r="G77">
        <v>2</v>
      </c>
      <c r="H77">
        <v>402</v>
      </c>
      <c r="I77"/>
      <c r="J77" t="s">
        <v>97</v>
      </c>
      <c r="K77" t="s">
        <v>23</v>
      </c>
      <c r="L77"/>
      <c r="M77"/>
      <c r="N77"/>
      <c r="O77"/>
      <c r="P77"/>
      <c r="Q77"/>
      <c r="R77"/>
      <c r="S77"/>
      <c r="T77" s="8"/>
      <c r="V77" s="7"/>
      <c r="W77" s="10"/>
    </row>
    <row r="78" spans="1:23" s="4" customFormat="1" x14ac:dyDescent="0.2">
      <c r="A78">
        <v>86</v>
      </c>
      <c r="B78" t="s">
        <v>20</v>
      </c>
      <c r="C78">
        <v>0</v>
      </c>
      <c r="D78"/>
      <c r="E78">
        <v>36164</v>
      </c>
      <c r="F78">
        <v>0</v>
      </c>
      <c r="G78">
        <v>0</v>
      </c>
      <c r="H78">
        <v>243</v>
      </c>
      <c r="I78"/>
      <c r="J78" t="s">
        <v>21</v>
      </c>
      <c r="K78" t="s">
        <v>20</v>
      </c>
      <c r="L78">
        <v>258</v>
      </c>
      <c r="M78">
        <v>1849</v>
      </c>
      <c r="N78">
        <v>2155</v>
      </c>
      <c r="O78">
        <v>1</v>
      </c>
      <c r="P78">
        <v>0</v>
      </c>
      <c r="Q78">
        <v>243</v>
      </c>
      <c r="R78" t="s">
        <v>22</v>
      </c>
      <c r="S78"/>
      <c r="T78" s="8"/>
      <c r="V78" s="7"/>
      <c r="W78" s="10"/>
    </row>
    <row r="79" spans="1:23" s="4" customFormat="1" x14ac:dyDescent="0.2">
      <c r="A79">
        <v>87</v>
      </c>
      <c r="B79" t="s">
        <v>23</v>
      </c>
      <c r="C79"/>
      <c r="D79"/>
      <c r="E79"/>
      <c r="F79"/>
      <c r="G79"/>
      <c r="H79"/>
      <c r="I79"/>
      <c r="J79"/>
      <c r="K79" t="s">
        <v>20</v>
      </c>
      <c r="L79">
        <v>728</v>
      </c>
      <c r="M79">
        <v>57940</v>
      </c>
      <c r="N79">
        <v>58890</v>
      </c>
      <c r="O79">
        <v>35</v>
      </c>
      <c r="P79">
        <v>0</v>
      </c>
      <c r="Q79">
        <v>402</v>
      </c>
      <c r="R79" t="s">
        <v>98</v>
      </c>
      <c r="S79" t="s">
        <v>45</v>
      </c>
      <c r="T79" s="8"/>
      <c r="V79" s="7"/>
      <c r="W79" s="10"/>
    </row>
    <row r="80" spans="1:23" s="4" customFormat="1" x14ac:dyDescent="0.2">
      <c r="A80">
        <v>88</v>
      </c>
      <c r="B80" t="s">
        <v>23</v>
      </c>
      <c r="C80"/>
      <c r="D80"/>
      <c r="E80"/>
      <c r="F80"/>
      <c r="G80"/>
      <c r="H80"/>
      <c r="I80"/>
      <c r="J80"/>
      <c r="K80" t="s">
        <v>23</v>
      </c>
      <c r="L80"/>
      <c r="M80"/>
      <c r="N80"/>
      <c r="O80"/>
      <c r="P80"/>
      <c r="Q80"/>
      <c r="R80"/>
      <c r="S80"/>
      <c r="T80" s="8"/>
      <c r="V80" s="7"/>
      <c r="W80" s="10"/>
    </row>
    <row r="81" spans="1:23" s="4" customFormat="1" x14ac:dyDescent="0.2">
      <c r="A81">
        <v>89</v>
      </c>
      <c r="B81" t="s">
        <v>20</v>
      </c>
      <c r="C81">
        <v>0</v>
      </c>
      <c r="D81"/>
      <c r="E81">
        <v>36700</v>
      </c>
      <c r="F81">
        <v>0</v>
      </c>
      <c r="G81">
        <v>9</v>
      </c>
      <c r="H81">
        <v>320</v>
      </c>
      <c r="I81"/>
      <c r="J81" t="s">
        <v>99</v>
      </c>
      <c r="K81" t="s">
        <v>20</v>
      </c>
      <c r="L81">
        <v>728</v>
      </c>
      <c r="M81">
        <v>105288</v>
      </c>
      <c r="N81">
        <v>106838</v>
      </c>
      <c r="O81">
        <v>51</v>
      </c>
      <c r="P81">
        <v>1</v>
      </c>
      <c r="Q81">
        <v>290</v>
      </c>
      <c r="R81" t="s">
        <v>100</v>
      </c>
      <c r="S81" t="s">
        <v>101</v>
      </c>
      <c r="T81" s="8"/>
      <c r="V81" s="7"/>
      <c r="W81" s="10"/>
    </row>
    <row r="82" spans="1:23" s="4" customFormat="1" x14ac:dyDescent="0.2">
      <c r="A82">
        <v>90</v>
      </c>
      <c r="B82" t="s">
        <v>23</v>
      </c>
      <c r="C82"/>
      <c r="D82"/>
      <c r="E82"/>
      <c r="F82"/>
      <c r="G82"/>
      <c r="H82"/>
      <c r="I82"/>
      <c r="J82"/>
      <c r="K82" t="s">
        <v>23</v>
      </c>
      <c r="L82"/>
      <c r="M82"/>
      <c r="N82"/>
      <c r="O82"/>
      <c r="P82"/>
      <c r="Q82"/>
      <c r="R82"/>
      <c r="S82"/>
      <c r="T82" s="8"/>
      <c r="V82" s="7"/>
      <c r="W82" s="10"/>
    </row>
    <row r="83" spans="1:23" s="4" customFormat="1" x14ac:dyDescent="0.2">
      <c r="A83">
        <v>91</v>
      </c>
      <c r="B83" t="s">
        <v>23</v>
      </c>
      <c r="C83"/>
      <c r="D83"/>
      <c r="E83"/>
      <c r="F83"/>
      <c r="G83"/>
      <c r="H83"/>
      <c r="I83"/>
      <c r="J83"/>
      <c r="K83" t="s">
        <v>23</v>
      </c>
      <c r="L83"/>
      <c r="M83"/>
      <c r="N83"/>
      <c r="O83"/>
      <c r="P83"/>
      <c r="Q83"/>
      <c r="R83"/>
      <c r="S83"/>
      <c r="T83" s="8"/>
      <c r="V83" s="7"/>
      <c r="W83" s="10"/>
    </row>
    <row r="84" spans="1:23" s="4" customFormat="1" x14ac:dyDescent="0.2">
      <c r="A84">
        <v>92</v>
      </c>
      <c r="B84" t="s">
        <v>23</v>
      </c>
      <c r="C84"/>
      <c r="D84"/>
      <c r="E84"/>
      <c r="F84"/>
      <c r="G84"/>
      <c r="H84"/>
      <c r="I84"/>
      <c r="J84"/>
      <c r="K84" t="s">
        <v>23</v>
      </c>
      <c r="L84"/>
      <c r="M84"/>
      <c r="N84"/>
      <c r="O84"/>
      <c r="P84"/>
      <c r="Q84"/>
      <c r="R84"/>
      <c r="S84"/>
      <c r="T84" s="8"/>
      <c r="V84" s="7"/>
      <c r="W84" s="10"/>
    </row>
    <row r="85" spans="1:23" s="4" customFormat="1" x14ac:dyDescent="0.2">
      <c r="A85">
        <v>93</v>
      </c>
      <c r="B85" t="s">
        <v>23</v>
      </c>
      <c r="C85"/>
      <c r="D85"/>
      <c r="E85"/>
      <c r="F85"/>
      <c r="G85"/>
      <c r="H85"/>
      <c r="I85"/>
      <c r="J85"/>
      <c r="K85" t="s">
        <v>23</v>
      </c>
      <c r="L85"/>
      <c r="M85"/>
      <c r="N85"/>
      <c r="O85"/>
      <c r="P85"/>
      <c r="Q85"/>
      <c r="R85"/>
      <c r="S85"/>
      <c r="T85" s="8"/>
      <c r="V85" s="7"/>
      <c r="W85" s="10"/>
    </row>
    <row r="86" spans="1:23" s="4" customFormat="1" x14ac:dyDescent="0.2">
      <c r="A86">
        <v>94</v>
      </c>
      <c r="B86" t="s">
        <v>20</v>
      </c>
      <c r="C86">
        <v>0</v>
      </c>
      <c r="D86"/>
      <c r="E86">
        <v>48896</v>
      </c>
      <c r="F86">
        <v>0</v>
      </c>
      <c r="G86">
        <v>2</v>
      </c>
      <c r="H86">
        <v>402</v>
      </c>
      <c r="I86"/>
      <c r="J86" t="s">
        <v>102</v>
      </c>
      <c r="K86" t="s">
        <v>20</v>
      </c>
      <c r="L86">
        <v>679</v>
      </c>
      <c r="M86">
        <v>80308</v>
      </c>
      <c r="N86">
        <v>95100</v>
      </c>
      <c r="O86">
        <v>44</v>
      </c>
      <c r="P86">
        <v>1</v>
      </c>
      <c r="Q86">
        <v>388</v>
      </c>
      <c r="R86" t="s">
        <v>103</v>
      </c>
      <c r="S86" t="s">
        <v>104</v>
      </c>
      <c r="T86" s="8"/>
      <c r="V86" s="7"/>
      <c r="W86" s="10"/>
    </row>
    <row r="87" spans="1:23" s="4" customFormat="1" x14ac:dyDescent="0.2">
      <c r="A87">
        <v>95</v>
      </c>
      <c r="B87" t="s">
        <v>23</v>
      </c>
      <c r="C87"/>
      <c r="D87"/>
      <c r="E87"/>
      <c r="F87"/>
      <c r="G87"/>
      <c r="H87"/>
      <c r="I87"/>
      <c r="J87"/>
      <c r="K87" t="s">
        <v>23</v>
      </c>
      <c r="L87"/>
      <c r="M87"/>
      <c r="N87"/>
      <c r="O87"/>
      <c r="P87"/>
      <c r="Q87"/>
      <c r="R87"/>
      <c r="S87"/>
      <c r="T87" s="8"/>
      <c r="V87" s="7"/>
      <c r="W87" s="10"/>
    </row>
    <row r="88" spans="1:23" s="4" customFormat="1" x14ac:dyDescent="0.2">
      <c r="A88">
        <v>96</v>
      </c>
      <c r="B88" t="s">
        <v>23</v>
      </c>
      <c r="C88"/>
      <c r="D88"/>
      <c r="E88"/>
      <c r="F88"/>
      <c r="G88"/>
      <c r="H88"/>
      <c r="I88"/>
      <c r="J88"/>
      <c r="K88" t="s">
        <v>23</v>
      </c>
      <c r="L88"/>
      <c r="M88"/>
      <c r="N88"/>
      <c r="O88"/>
      <c r="P88"/>
      <c r="Q88"/>
      <c r="R88"/>
      <c r="S88"/>
      <c r="T88" s="8"/>
      <c r="V88" s="7"/>
      <c r="W88" s="10"/>
    </row>
    <row r="89" spans="1:23" s="4" customFormat="1" x14ac:dyDescent="0.2">
      <c r="A89">
        <v>97</v>
      </c>
      <c r="B89" t="s">
        <v>20</v>
      </c>
      <c r="C89">
        <v>0</v>
      </c>
      <c r="D89"/>
      <c r="E89">
        <v>35942</v>
      </c>
      <c r="F89">
        <v>0</v>
      </c>
      <c r="G89">
        <v>2</v>
      </c>
      <c r="H89">
        <v>280</v>
      </c>
      <c r="I89"/>
      <c r="J89" t="s">
        <v>105</v>
      </c>
      <c r="K89" t="s">
        <v>20</v>
      </c>
      <c r="L89">
        <v>610</v>
      </c>
      <c r="M89">
        <v>63590</v>
      </c>
      <c r="N89">
        <v>64567</v>
      </c>
      <c r="O89">
        <v>38</v>
      </c>
      <c r="P89">
        <v>1</v>
      </c>
      <c r="Q89">
        <v>278</v>
      </c>
      <c r="R89" t="s">
        <v>33</v>
      </c>
      <c r="S89" t="s">
        <v>27</v>
      </c>
      <c r="T89" s="8"/>
      <c r="V89" s="7"/>
      <c r="W89" s="10"/>
    </row>
    <row r="90" spans="1:23" s="4" customFormat="1" x14ac:dyDescent="0.2">
      <c r="A90">
        <v>98</v>
      </c>
      <c r="B90" t="s">
        <v>20</v>
      </c>
      <c r="C90">
        <v>0</v>
      </c>
      <c r="D90"/>
      <c r="E90">
        <v>35525</v>
      </c>
      <c r="F90">
        <v>0</v>
      </c>
      <c r="G90">
        <v>2</v>
      </c>
      <c r="H90">
        <v>275</v>
      </c>
      <c r="I90"/>
      <c r="J90" t="s">
        <v>105</v>
      </c>
      <c r="K90" t="s">
        <v>20</v>
      </c>
      <c r="L90">
        <v>582</v>
      </c>
      <c r="M90">
        <v>61707</v>
      </c>
      <c r="N90">
        <v>62608</v>
      </c>
      <c r="O90">
        <v>38</v>
      </c>
      <c r="P90">
        <v>1</v>
      </c>
      <c r="Q90">
        <v>273</v>
      </c>
      <c r="R90" t="s">
        <v>33</v>
      </c>
      <c r="S90" t="s">
        <v>27</v>
      </c>
      <c r="T90" s="8"/>
      <c r="V90" s="7"/>
      <c r="W90" s="10"/>
    </row>
    <row r="91" spans="1:23" s="4" customFormat="1" x14ac:dyDescent="0.2">
      <c r="A91">
        <v>99</v>
      </c>
      <c r="B91" t="s">
        <v>20</v>
      </c>
      <c r="C91">
        <v>0</v>
      </c>
      <c r="D91"/>
      <c r="E91">
        <v>35939</v>
      </c>
      <c r="F91">
        <v>0</v>
      </c>
      <c r="G91">
        <v>2</v>
      </c>
      <c r="H91">
        <v>279</v>
      </c>
      <c r="I91"/>
      <c r="J91" t="s">
        <v>105</v>
      </c>
      <c r="K91" t="s">
        <v>20</v>
      </c>
      <c r="L91">
        <v>604</v>
      </c>
      <c r="M91">
        <v>65097</v>
      </c>
      <c r="N91">
        <v>66047</v>
      </c>
      <c r="O91">
        <v>40</v>
      </c>
      <c r="P91">
        <v>1</v>
      </c>
      <c r="Q91">
        <v>277</v>
      </c>
      <c r="R91" t="s">
        <v>33</v>
      </c>
      <c r="S91" t="s">
        <v>27</v>
      </c>
      <c r="T91" s="8"/>
      <c r="V91" s="7"/>
      <c r="W91" s="10"/>
    </row>
    <row r="92" spans="1:23" s="4" customFormat="1" x14ac:dyDescent="0.2">
      <c r="A92">
        <v>100</v>
      </c>
      <c r="B92" t="s">
        <v>20</v>
      </c>
      <c r="C92">
        <v>0</v>
      </c>
      <c r="D92"/>
      <c r="E92">
        <v>36464</v>
      </c>
      <c r="F92">
        <v>0</v>
      </c>
      <c r="G92">
        <v>2</v>
      </c>
      <c r="H92">
        <v>277</v>
      </c>
      <c r="I92"/>
      <c r="J92" t="s">
        <v>105</v>
      </c>
      <c r="K92" t="s">
        <v>20</v>
      </c>
      <c r="L92">
        <v>675</v>
      </c>
      <c r="M92">
        <v>64817</v>
      </c>
      <c r="N92">
        <v>65846</v>
      </c>
      <c r="O92">
        <v>38</v>
      </c>
      <c r="P92">
        <v>1</v>
      </c>
      <c r="Q92">
        <v>275</v>
      </c>
      <c r="R92" t="s">
        <v>33</v>
      </c>
      <c r="S92" t="s">
        <v>27</v>
      </c>
      <c r="T92" s="8"/>
      <c r="V92" s="7"/>
      <c r="W92" s="10"/>
    </row>
    <row r="93" spans="1:23" s="4" customFormat="1" x14ac:dyDescent="0.2">
      <c r="A93">
        <v>101</v>
      </c>
      <c r="B93" t="s">
        <v>20</v>
      </c>
      <c r="C93">
        <v>0</v>
      </c>
      <c r="D93"/>
      <c r="E93">
        <v>35528</v>
      </c>
      <c r="F93">
        <v>0</v>
      </c>
      <c r="G93">
        <v>0</v>
      </c>
      <c r="H93">
        <v>280</v>
      </c>
      <c r="I93"/>
      <c r="J93" t="s">
        <v>105</v>
      </c>
      <c r="K93" t="s">
        <v>20</v>
      </c>
      <c r="L93">
        <v>544</v>
      </c>
      <c r="M93">
        <v>30704</v>
      </c>
      <c r="N93">
        <v>31558</v>
      </c>
      <c r="O93">
        <v>18</v>
      </c>
      <c r="P93">
        <v>1</v>
      </c>
      <c r="Q93">
        <v>280</v>
      </c>
      <c r="R93" t="s">
        <v>33</v>
      </c>
      <c r="S93" t="s">
        <v>45</v>
      </c>
      <c r="T93" s="8"/>
      <c r="V93" s="7"/>
      <c r="W93" s="10"/>
    </row>
    <row r="94" spans="1:23" s="4" customFormat="1" x14ac:dyDescent="0.2">
      <c r="A94">
        <v>102</v>
      </c>
      <c r="B94" t="s">
        <v>20</v>
      </c>
      <c r="C94">
        <v>0</v>
      </c>
      <c r="D94"/>
      <c r="E94">
        <v>35789</v>
      </c>
      <c r="F94">
        <v>0</v>
      </c>
      <c r="G94">
        <v>2</v>
      </c>
      <c r="H94">
        <v>278</v>
      </c>
      <c r="I94"/>
      <c r="J94" t="s">
        <v>105</v>
      </c>
      <c r="K94" t="s">
        <v>20</v>
      </c>
      <c r="L94">
        <v>587</v>
      </c>
      <c r="M94">
        <v>64530</v>
      </c>
      <c r="N94">
        <v>65452</v>
      </c>
      <c r="O94">
        <v>40</v>
      </c>
      <c r="P94">
        <v>1</v>
      </c>
      <c r="Q94">
        <v>276</v>
      </c>
      <c r="R94" t="s">
        <v>33</v>
      </c>
      <c r="S94" t="s">
        <v>27</v>
      </c>
      <c r="T94" s="8"/>
      <c r="V94" s="7"/>
      <c r="W94" s="10"/>
    </row>
    <row r="95" spans="1:23" s="4" customFormat="1" x14ac:dyDescent="0.2">
      <c r="A95">
        <v>103</v>
      </c>
      <c r="B95" t="s">
        <v>20</v>
      </c>
      <c r="C95">
        <v>0</v>
      </c>
      <c r="D95"/>
      <c r="E95">
        <v>35721</v>
      </c>
      <c r="F95">
        <v>0</v>
      </c>
      <c r="G95">
        <v>0</v>
      </c>
      <c r="H95">
        <v>276</v>
      </c>
      <c r="I95"/>
      <c r="J95" t="s">
        <v>105</v>
      </c>
      <c r="K95" t="s">
        <v>20</v>
      </c>
      <c r="L95">
        <v>579</v>
      </c>
      <c r="M95">
        <v>56063</v>
      </c>
      <c r="N95">
        <v>56817</v>
      </c>
      <c r="O95">
        <v>35</v>
      </c>
      <c r="P95">
        <v>0</v>
      </c>
      <c r="Q95">
        <v>276</v>
      </c>
      <c r="R95" t="s">
        <v>33</v>
      </c>
      <c r="S95" t="s">
        <v>27</v>
      </c>
      <c r="T95" s="8"/>
      <c r="V95" s="7"/>
      <c r="W95" s="10"/>
    </row>
    <row r="96" spans="1:23" s="4" customFormat="1" x14ac:dyDescent="0.2">
      <c r="A96">
        <v>104</v>
      </c>
      <c r="B96" t="s">
        <v>20</v>
      </c>
      <c r="C96">
        <v>0</v>
      </c>
      <c r="D96"/>
      <c r="E96">
        <v>35907</v>
      </c>
      <c r="F96">
        <v>0</v>
      </c>
      <c r="G96">
        <v>0</v>
      </c>
      <c r="H96">
        <v>286</v>
      </c>
      <c r="I96"/>
      <c r="J96" t="s">
        <v>106</v>
      </c>
      <c r="K96" t="s">
        <v>20</v>
      </c>
      <c r="L96">
        <v>617</v>
      </c>
      <c r="M96">
        <v>64270</v>
      </c>
      <c r="N96">
        <v>65084</v>
      </c>
      <c r="O96">
        <v>40</v>
      </c>
      <c r="P96">
        <v>0</v>
      </c>
      <c r="Q96">
        <v>286</v>
      </c>
      <c r="R96" t="s">
        <v>50</v>
      </c>
      <c r="S96" t="s">
        <v>27</v>
      </c>
      <c r="T96" s="8"/>
      <c r="V96" s="7"/>
      <c r="W96" s="10"/>
    </row>
    <row r="97" spans="1:23" s="4" customFormat="1" x14ac:dyDescent="0.2">
      <c r="A97">
        <v>105</v>
      </c>
      <c r="B97" t="s">
        <v>20</v>
      </c>
      <c r="C97">
        <v>0</v>
      </c>
      <c r="D97"/>
      <c r="E97">
        <v>37252</v>
      </c>
      <c r="F97">
        <v>0</v>
      </c>
      <c r="G97">
        <v>0</v>
      </c>
      <c r="H97">
        <v>319</v>
      </c>
      <c r="I97"/>
      <c r="J97" t="s">
        <v>24</v>
      </c>
      <c r="K97" t="s">
        <v>20</v>
      </c>
      <c r="L97">
        <v>269</v>
      </c>
      <c r="M97">
        <v>2058</v>
      </c>
      <c r="N97">
        <v>2373</v>
      </c>
      <c r="O97">
        <v>1</v>
      </c>
      <c r="P97">
        <v>0</v>
      </c>
      <c r="Q97">
        <v>319</v>
      </c>
      <c r="R97" t="s">
        <v>25</v>
      </c>
      <c r="S97"/>
      <c r="T97" s="8"/>
      <c r="V97" s="7"/>
      <c r="W97" s="10"/>
    </row>
    <row r="98" spans="1:23" s="4" customFormat="1" x14ac:dyDescent="0.2">
      <c r="A98">
        <v>106</v>
      </c>
      <c r="B98" t="s">
        <v>23</v>
      </c>
      <c r="C98"/>
      <c r="D98"/>
      <c r="E98"/>
      <c r="F98"/>
      <c r="G98"/>
      <c r="H98"/>
      <c r="I98"/>
      <c r="J98"/>
      <c r="K98" t="s">
        <v>23</v>
      </c>
      <c r="L98"/>
      <c r="M98"/>
      <c r="N98"/>
      <c r="O98"/>
      <c r="P98"/>
      <c r="Q98"/>
      <c r="R98"/>
      <c r="S98"/>
      <c r="T98" s="8"/>
      <c r="V98" s="7"/>
      <c r="W98" s="10"/>
    </row>
    <row r="99" spans="1:23" s="4" customFormat="1" x14ac:dyDescent="0.2">
      <c r="A99">
        <v>107</v>
      </c>
      <c r="B99" t="s">
        <v>23</v>
      </c>
      <c r="C99"/>
      <c r="D99"/>
      <c r="E99"/>
      <c r="F99"/>
      <c r="G99"/>
      <c r="H99"/>
      <c r="I99"/>
      <c r="J99"/>
      <c r="K99" t="s">
        <v>20</v>
      </c>
      <c r="L99">
        <v>318</v>
      </c>
      <c r="M99">
        <v>2013</v>
      </c>
      <c r="N99">
        <v>2386</v>
      </c>
      <c r="O99">
        <v>1</v>
      </c>
      <c r="P99">
        <v>0</v>
      </c>
      <c r="Q99">
        <v>491</v>
      </c>
      <c r="R99" t="s">
        <v>107</v>
      </c>
      <c r="S99"/>
      <c r="T99" s="8"/>
      <c r="V99" s="7"/>
      <c r="W99" s="10"/>
    </row>
    <row r="100" spans="1:23" s="4" customFormat="1" x14ac:dyDescent="0.2">
      <c r="A100">
        <v>108</v>
      </c>
      <c r="B100" t="s">
        <v>20</v>
      </c>
      <c r="C100">
        <v>0</v>
      </c>
      <c r="D100"/>
      <c r="E100">
        <v>36272</v>
      </c>
      <c r="F100">
        <v>0</v>
      </c>
      <c r="G100">
        <v>0</v>
      </c>
      <c r="H100">
        <v>291</v>
      </c>
      <c r="I100"/>
      <c r="J100" t="s">
        <v>106</v>
      </c>
      <c r="K100" t="s">
        <v>20</v>
      </c>
      <c r="L100">
        <v>556</v>
      </c>
      <c r="M100">
        <v>23948</v>
      </c>
      <c r="N100">
        <v>24641</v>
      </c>
      <c r="O100">
        <v>16</v>
      </c>
      <c r="P100">
        <v>0</v>
      </c>
      <c r="Q100">
        <v>291</v>
      </c>
      <c r="R100" t="s">
        <v>108</v>
      </c>
      <c r="S100" t="s">
        <v>27</v>
      </c>
      <c r="T100" s="8"/>
      <c r="V100" s="7"/>
      <c r="W100" s="10"/>
    </row>
    <row r="101" spans="1:23" s="4" customFormat="1" x14ac:dyDescent="0.2">
      <c r="A101">
        <v>109</v>
      </c>
      <c r="B101" t="s">
        <v>20</v>
      </c>
      <c r="C101">
        <v>0</v>
      </c>
      <c r="D101"/>
      <c r="E101">
        <v>36297</v>
      </c>
      <c r="F101">
        <v>0</v>
      </c>
      <c r="G101">
        <v>0</v>
      </c>
      <c r="H101">
        <v>269</v>
      </c>
      <c r="I101"/>
      <c r="J101" t="s">
        <v>109</v>
      </c>
      <c r="K101" t="s">
        <v>20</v>
      </c>
      <c r="L101">
        <v>602</v>
      </c>
      <c r="M101">
        <v>64127</v>
      </c>
      <c r="N101">
        <v>64939</v>
      </c>
      <c r="O101">
        <v>40</v>
      </c>
      <c r="P101">
        <v>0</v>
      </c>
      <c r="Q101">
        <v>269</v>
      </c>
      <c r="R101" t="s">
        <v>110</v>
      </c>
      <c r="S101" t="s">
        <v>51</v>
      </c>
      <c r="T101" s="8"/>
      <c r="V101" s="7"/>
      <c r="W101" s="10"/>
    </row>
    <row r="102" spans="1:23" s="4" customFormat="1" x14ac:dyDescent="0.2">
      <c r="A102">
        <v>110</v>
      </c>
      <c r="B102" t="s">
        <v>20</v>
      </c>
      <c r="C102">
        <v>0</v>
      </c>
      <c r="D102"/>
      <c r="E102">
        <v>35995</v>
      </c>
      <c r="F102">
        <v>0</v>
      </c>
      <c r="G102">
        <v>0</v>
      </c>
      <c r="H102">
        <v>276</v>
      </c>
      <c r="I102"/>
      <c r="J102" t="s">
        <v>105</v>
      </c>
      <c r="K102" t="s">
        <v>20</v>
      </c>
      <c r="L102">
        <v>270</v>
      </c>
      <c r="M102">
        <v>1750</v>
      </c>
      <c r="N102">
        <v>2068</v>
      </c>
      <c r="O102">
        <v>1</v>
      </c>
      <c r="P102">
        <v>0</v>
      </c>
      <c r="Q102">
        <v>276</v>
      </c>
      <c r="R102" t="s">
        <v>25</v>
      </c>
      <c r="S102"/>
      <c r="T102" s="8"/>
      <c r="V102" s="7"/>
      <c r="W102" s="10"/>
    </row>
    <row r="103" spans="1:23" s="4" customFormat="1" x14ac:dyDescent="0.2">
      <c r="A103">
        <v>111</v>
      </c>
      <c r="B103" t="s">
        <v>20</v>
      </c>
      <c r="C103">
        <v>0</v>
      </c>
      <c r="D103"/>
      <c r="E103">
        <v>37007</v>
      </c>
      <c r="F103">
        <v>0</v>
      </c>
      <c r="G103">
        <v>0</v>
      </c>
      <c r="H103">
        <v>291</v>
      </c>
      <c r="I103"/>
      <c r="J103" t="s">
        <v>105</v>
      </c>
      <c r="K103" t="s">
        <v>20</v>
      </c>
      <c r="L103">
        <v>268</v>
      </c>
      <c r="M103">
        <v>1924</v>
      </c>
      <c r="N103">
        <v>2232</v>
      </c>
      <c r="O103">
        <v>1</v>
      </c>
      <c r="P103">
        <v>0</v>
      </c>
      <c r="Q103">
        <v>291</v>
      </c>
      <c r="R103" t="s">
        <v>25</v>
      </c>
      <c r="S103"/>
      <c r="T103" s="8"/>
      <c r="V103" s="7"/>
      <c r="W103" s="10"/>
    </row>
    <row r="104" spans="1:23" s="4" customFormat="1" x14ac:dyDescent="0.2">
      <c r="A104">
        <v>112</v>
      </c>
      <c r="B104" t="s">
        <v>20</v>
      </c>
      <c r="C104">
        <v>0</v>
      </c>
      <c r="D104"/>
      <c r="E104">
        <v>36022</v>
      </c>
      <c r="F104">
        <v>0</v>
      </c>
      <c r="G104">
        <v>2</v>
      </c>
      <c r="H104">
        <v>286</v>
      </c>
      <c r="I104"/>
      <c r="J104" t="s">
        <v>66</v>
      </c>
      <c r="K104" t="s">
        <v>20</v>
      </c>
      <c r="L104">
        <v>3097</v>
      </c>
      <c r="M104">
        <v>57987</v>
      </c>
      <c r="N104">
        <v>61774</v>
      </c>
      <c r="O104">
        <v>11</v>
      </c>
      <c r="P104">
        <v>1</v>
      </c>
      <c r="Q104">
        <v>266</v>
      </c>
      <c r="R104" t="s">
        <v>67</v>
      </c>
      <c r="S104" t="s">
        <v>111</v>
      </c>
      <c r="T104" s="8"/>
      <c r="V104" s="7"/>
      <c r="W104" s="10"/>
    </row>
    <row r="105" spans="1:23" s="4" customFormat="1" x14ac:dyDescent="0.2">
      <c r="A105">
        <v>113</v>
      </c>
      <c r="B105" t="s">
        <v>20</v>
      </c>
      <c r="C105">
        <v>0</v>
      </c>
      <c r="D105"/>
      <c r="E105">
        <v>36269</v>
      </c>
      <c r="F105">
        <v>0</v>
      </c>
      <c r="G105">
        <v>2</v>
      </c>
      <c r="H105">
        <v>279</v>
      </c>
      <c r="I105"/>
      <c r="J105" t="s">
        <v>105</v>
      </c>
      <c r="K105" t="s">
        <v>20</v>
      </c>
      <c r="L105">
        <v>618</v>
      </c>
      <c r="M105">
        <v>71881</v>
      </c>
      <c r="N105">
        <v>72868</v>
      </c>
      <c r="O105">
        <v>43</v>
      </c>
      <c r="P105">
        <v>1</v>
      </c>
      <c r="Q105">
        <v>277</v>
      </c>
      <c r="R105" t="s">
        <v>33</v>
      </c>
      <c r="S105" t="s">
        <v>27</v>
      </c>
      <c r="T105" s="8"/>
      <c r="V105" s="7"/>
      <c r="W105" s="10"/>
    </row>
    <row r="106" spans="1:23" s="4" customFormat="1" x14ac:dyDescent="0.2">
      <c r="A106">
        <v>114</v>
      </c>
      <c r="B106" t="s">
        <v>23</v>
      </c>
      <c r="C106"/>
      <c r="D106"/>
      <c r="E106"/>
      <c r="F106"/>
      <c r="G106"/>
      <c r="H106"/>
      <c r="I106"/>
      <c r="J106"/>
      <c r="K106" t="s">
        <v>20</v>
      </c>
      <c r="L106">
        <v>306</v>
      </c>
      <c r="M106">
        <v>2018</v>
      </c>
      <c r="N106">
        <v>2377</v>
      </c>
      <c r="O106">
        <v>1</v>
      </c>
      <c r="P106">
        <v>0</v>
      </c>
      <c r="Q106">
        <v>472</v>
      </c>
      <c r="R106" t="s">
        <v>112</v>
      </c>
      <c r="S106"/>
      <c r="T106" s="8"/>
      <c r="V106" s="7"/>
      <c r="W106" s="10"/>
    </row>
    <row r="107" spans="1:23" s="4" customFormat="1" x14ac:dyDescent="0.2">
      <c r="A107">
        <v>115</v>
      </c>
      <c r="B107" t="s">
        <v>20</v>
      </c>
      <c r="C107">
        <v>0</v>
      </c>
      <c r="D107"/>
      <c r="E107">
        <v>36294</v>
      </c>
      <c r="F107">
        <v>0</v>
      </c>
      <c r="G107">
        <v>4</v>
      </c>
      <c r="H107">
        <v>282</v>
      </c>
      <c r="I107"/>
      <c r="J107" t="s">
        <v>105</v>
      </c>
      <c r="K107" t="s">
        <v>20</v>
      </c>
      <c r="L107">
        <v>253</v>
      </c>
      <c r="M107">
        <v>1882</v>
      </c>
      <c r="N107">
        <v>2182</v>
      </c>
      <c r="O107">
        <v>1</v>
      </c>
      <c r="P107">
        <v>0</v>
      </c>
      <c r="Q107">
        <v>280</v>
      </c>
      <c r="R107" t="s">
        <v>25</v>
      </c>
      <c r="S107"/>
      <c r="T107" s="8"/>
      <c r="V107" s="7"/>
      <c r="W107" s="10"/>
    </row>
    <row r="108" spans="1:23" s="4" customFormat="1" x14ac:dyDescent="0.2">
      <c r="A108">
        <v>116</v>
      </c>
      <c r="B108" t="s">
        <v>20</v>
      </c>
      <c r="C108">
        <v>0</v>
      </c>
      <c r="D108"/>
      <c r="E108">
        <v>115683</v>
      </c>
      <c r="F108">
        <v>0</v>
      </c>
      <c r="G108">
        <v>8</v>
      </c>
      <c r="H108">
        <v>374</v>
      </c>
      <c r="I108"/>
      <c r="J108" t="s">
        <v>113</v>
      </c>
      <c r="K108" t="s">
        <v>20</v>
      </c>
      <c r="L108">
        <v>481</v>
      </c>
      <c r="M108">
        <v>3102</v>
      </c>
      <c r="N108">
        <v>3647</v>
      </c>
      <c r="O108">
        <v>1</v>
      </c>
      <c r="P108">
        <v>0</v>
      </c>
      <c r="Q108">
        <v>370</v>
      </c>
      <c r="R108" t="s">
        <v>114</v>
      </c>
      <c r="S108"/>
      <c r="T108" s="8"/>
      <c r="V108" s="7"/>
      <c r="W108" s="10"/>
    </row>
    <row r="109" spans="1:23" s="4" customFormat="1" x14ac:dyDescent="0.2">
      <c r="A109">
        <v>117</v>
      </c>
      <c r="B109" t="s">
        <v>20</v>
      </c>
      <c r="C109">
        <v>0</v>
      </c>
      <c r="D109"/>
      <c r="E109">
        <v>35670</v>
      </c>
      <c r="F109">
        <v>0</v>
      </c>
      <c r="G109">
        <v>2</v>
      </c>
      <c r="H109">
        <v>277</v>
      </c>
      <c r="I109"/>
      <c r="J109" t="s">
        <v>105</v>
      </c>
      <c r="K109" t="s">
        <v>20</v>
      </c>
      <c r="L109">
        <v>595</v>
      </c>
      <c r="M109">
        <v>63215</v>
      </c>
      <c r="N109">
        <v>64284</v>
      </c>
      <c r="O109">
        <v>39</v>
      </c>
      <c r="P109">
        <v>1</v>
      </c>
      <c r="Q109">
        <v>275</v>
      </c>
      <c r="R109" t="s">
        <v>33</v>
      </c>
      <c r="S109" t="s">
        <v>27</v>
      </c>
      <c r="T109" s="8"/>
      <c r="V109" s="7"/>
      <c r="W109" s="10"/>
    </row>
    <row r="110" spans="1:23" s="4" customFormat="1" x14ac:dyDescent="0.2">
      <c r="A110">
        <v>118</v>
      </c>
      <c r="B110" t="s">
        <v>20</v>
      </c>
      <c r="C110">
        <v>0</v>
      </c>
      <c r="D110"/>
      <c r="E110">
        <v>35526</v>
      </c>
      <c r="F110">
        <v>0</v>
      </c>
      <c r="G110">
        <v>0</v>
      </c>
      <c r="H110">
        <v>273</v>
      </c>
      <c r="I110"/>
      <c r="J110" t="s">
        <v>105</v>
      </c>
      <c r="K110" t="s">
        <v>20</v>
      </c>
      <c r="L110">
        <v>280</v>
      </c>
      <c r="M110">
        <v>1922</v>
      </c>
      <c r="N110">
        <v>2244</v>
      </c>
      <c r="O110">
        <v>1</v>
      </c>
      <c r="P110">
        <v>0</v>
      </c>
      <c r="Q110">
        <v>273</v>
      </c>
      <c r="R110" t="s">
        <v>25</v>
      </c>
      <c r="S110"/>
      <c r="T110" s="8"/>
      <c r="V110" s="7"/>
      <c r="W110" s="10"/>
    </row>
    <row r="111" spans="1:23" s="4" customFormat="1" x14ac:dyDescent="0.2">
      <c r="A111">
        <v>119</v>
      </c>
      <c r="B111" t="s">
        <v>20</v>
      </c>
      <c r="C111">
        <v>0</v>
      </c>
      <c r="D111"/>
      <c r="E111">
        <v>35612</v>
      </c>
      <c r="F111">
        <v>0</v>
      </c>
      <c r="G111">
        <v>0</v>
      </c>
      <c r="H111">
        <v>278</v>
      </c>
      <c r="I111"/>
      <c r="J111" t="s">
        <v>105</v>
      </c>
      <c r="K111" t="s">
        <v>20</v>
      </c>
      <c r="L111">
        <v>267</v>
      </c>
      <c r="M111">
        <v>1758</v>
      </c>
      <c r="N111">
        <v>2066</v>
      </c>
      <c r="O111">
        <v>1</v>
      </c>
      <c r="P111">
        <v>0</v>
      </c>
      <c r="Q111">
        <v>278</v>
      </c>
      <c r="R111" t="s">
        <v>25</v>
      </c>
      <c r="S111"/>
      <c r="T111" s="8"/>
      <c r="V111" s="7"/>
      <c r="W111" s="10"/>
    </row>
    <row r="112" spans="1:23" s="4" customFormat="1" x14ac:dyDescent="0.2">
      <c r="A112">
        <v>120</v>
      </c>
      <c r="B112" t="s">
        <v>20</v>
      </c>
      <c r="C112">
        <v>0</v>
      </c>
      <c r="D112"/>
      <c r="E112">
        <v>35793</v>
      </c>
      <c r="F112">
        <v>0</v>
      </c>
      <c r="G112">
        <v>2</v>
      </c>
      <c r="H112">
        <v>279</v>
      </c>
      <c r="I112"/>
      <c r="J112" t="s">
        <v>105</v>
      </c>
      <c r="K112" t="s">
        <v>20</v>
      </c>
      <c r="L112">
        <v>577</v>
      </c>
      <c r="M112">
        <v>60428</v>
      </c>
      <c r="N112">
        <v>61335</v>
      </c>
      <c r="O112">
        <v>37</v>
      </c>
      <c r="P112">
        <v>1</v>
      </c>
      <c r="Q112">
        <v>277</v>
      </c>
      <c r="R112" t="s">
        <v>33</v>
      </c>
      <c r="S112" t="s">
        <v>45</v>
      </c>
      <c r="T112" s="8"/>
      <c r="V112" s="7"/>
      <c r="W112" s="10"/>
    </row>
    <row r="113" spans="1:23" s="4" customFormat="1" x14ac:dyDescent="0.2">
      <c r="A113">
        <v>121</v>
      </c>
      <c r="B113" t="s">
        <v>20</v>
      </c>
      <c r="C113">
        <v>0</v>
      </c>
      <c r="D113"/>
      <c r="E113">
        <v>35797</v>
      </c>
      <c r="F113">
        <v>0</v>
      </c>
      <c r="G113">
        <v>2</v>
      </c>
      <c r="H113">
        <v>276</v>
      </c>
      <c r="I113"/>
      <c r="J113" t="s">
        <v>105</v>
      </c>
      <c r="K113" t="s">
        <v>20</v>
      </c>
      <c r="L113">
        <v>571</v>
      </c>
      <c r="M113">
        <v>52590</v>
      </c>
      <c r="N113">
        <v>53511</v>
      </c>
      <c r="O113">
        <v>31</v>
      </c>
      <c r="P113">
        <v>1</v>
      </c>
      <c r="Q113">
        <v>274</v>
      </c>
      <c r="R113" t="s">
        <v>33</v>
      </c>
      <c r="S113" t="s">
        <v>45</v>
      </c>
      <c r="T113" s="8"/>
      <c r="V113" s="7"/>
      <c r="W113" s="10"/>
    </row>
    <row r="114" spans="1:23" s="4" customFormat="1" x14ac:dyDescent="0.2">
      <c r="A114">
        <v>122</v>
      </c>
      <c r="B114" t="s">
        <v>20</v>
      </c>
      <c r="C114">
        <v>0</v>
      </c>
      <c r="D114"/>
      <c r="E114">
        <v>36102</v>
      </c>
      <c r="F114">
        <v>0</v>
      </c>
      <c r="G114">
        <v>0</v>
      </c>
      <c r="H114">
        <v>294</v>
      </c>
      <c r="I114"/>
      <c r="J114" t="s">
        <v>49</v>
      </c>
      <c r="K114" t="s">
        <v>20</v>
      </c>
      <c r="L114">
        <v>269</v>
      </c>
      <c r="M114">
        <v>1821</v>
      </c>
      <c r="N114">
        <v>2131</v>
      </c>
      <c r="O114">
        <v>1</v>
      </c>
      <c r="P114">
        <v>0</v>
      </c>
      <c r="Q114">
        <v>294</v>
      </c>
      <c r="R114" t="s">
        <v>115</v>
      </c>
      <c r="S114"/>
      <c r="T114" s="8"/>
      <c r="V114" s="7"/>
      <c r="W114" s="10"/>
    </row>
    <row r="115" spans="1:23" s="4" customFormat="1" x14ac:dyDescent="0.2">
      <c r="A115">
        <v>123</v>
      </c>
      <c r="B115" t="s">
        <v>20</v>
      </c>
      <c r="C115">
        <v>0</v>
      </c>
      <c r="D115"/>
      <c r="E115">
        <v>35689</v>
      </c>
      <c r="F115">
        <v>0</v>
      </c>
      <c r="G115">
        <v>0</v>
      </c>
      <c r="H115">
        <v>276</v>
      </c>
      <c r="I115"/>
      <c r="J115" t="s">
        <v>105</v>
      </c>
      <c r="K115" t="s">
        <v>20</v>
      </c>
      <c r="L115">
        <v>590</v>
      </c>
      <c r="M115">
        <v>53833</v>
      </c>
      <c r="N115">
        <v>54603</v>
      </c>
      <c r="O115">
        <v>35</v>
      </c>
      <c r="P115">
        <v>0</v>
      </c>
      <c r="Q115">
        <v>276</v>
      </c>
      <c r="R115" t="s">
        <v>33</v>
      </c>
      <c r="S115" t="s">
        <v>27</v>
      </c>
      <c r="T115" s="8"/>
      <c r="V115" s="7"/>
      <c r="W115" s="10"/>
    </row>
    <row r="116" spans="1:23" s="4" customFormat="1" x14ac:dyDescent="0.2">
      <c r="A116">
        <v>124</v>
      </c>
      <c r="B116" t="s">
        <v>20</v>
      </c>
      <c r="C116">
        <v>0</v>
      </c>
      <c r="D116"/>
      <c r="E116">
        <v>36202</v>
      </c>
      <c r="F116">
        <v>0</v>
      </c>
      <c r="G116">
        <v>2</v>
      </c>
      <c r="H116">
        <v>279</v>
      </c>
      <c r="I116"/>
      <c r="J116" t="s">
        <v>105</v>
      </c>
      <c r="K116" t="s">
        <v>20</v>
      </c>
      <c r="L116">
        <v>619</v>
      </c>
      <c r="M116">
        <v>68178</v>
      </c>
      <c r="N116">
        <v>69135</v>
      </c>
      <c r="O116">
        <v>43</v>
      </c>
      <c r="P116">
        <v>1</v>
      </c>
      <c r="Q116">
        <v>277</v>
      </c>
      <c r="R116" t="s">
        <v>33</v>
      </c>
      <c r="S116" t="s">
        <v>27</v>
      </c>
      <c r="T116" s="8"/>
      <c r="V116" s="7"/>
      <c r="W116" s="10"/>
    </row>
    <row r="117" spans="1:23" s="4" customFormat="1" x14ac:dyDescent="0.2">
      <c r="A117">
        <v>125</v>
      </c>
      <c r="B117" t="s">
        <v>20</v>
      </c>
      <c r="C117">
        <v>0</v>
      </c>
      <c r="D117"/>
      <c r="E117">
        <v>35839</v>
      </c>
      <c r="F117">
        <v>0</v>
      </c>
      <c r="G117">
        <v>2</v>
      </c>
      <c r="H117">
        <v>282</v>
      </c>
      <c r="I117"/>
      <c r="J117" t="s">
        <v>105</v>
      </c>
      <c r="K117" t="s">
        <v>20</v>
      </c>
      <c r="L117">
        <v>604</v>
      </c>
      <c r="M117">
        <v>60806</v>
      </c>
      <c r="N117">
        <v>61786</v>
      </c>
      <c r="O117">
        <v>38</v>
      </c>
      <c r="P117">
        <v>1</v>
      </c>
      <c r="Q117">
        <v>280</v>
      </c>
      <c r="R117" t="s">
        <v>33</v>
      </c>
      <c r="S117" t="s">
        <v>27</v>
      </c>
      <c r="T117" s="8"/>
      <c r="V117" s="7"/>
      <c r="W117" s="10"/>
    </row>
    <row r="118" spans="1:23" s="4" customFormat="1" x14ac:dyDescent="0.2">
      <c r="A118">
        <v>126</v>
      </c>
      <c r="B118" t="s">
        <v>20</v>
      </c>
      <c r="C118">
        <v>0</v>
      </c>
      <c r="D118"/>
      <c r="E118">
        <v>35742</v>
      </c>
      <c r="F118">
        <v>0</v>
      </c>
      <c r="G118">
        <v>2</v>
      </c>
      <c r="H118">
        <v>282</v>
      </c>
      <c r="I118"/>
      <c r="J118" t="s">
        <v>105</v>
      </c>
      <c r="K118" t="s">
        <v>20</v>
      </c>
      <c r="L118">
        <v>597</v>
      </c>
      <c r="M118">
        <v>63875</v>
      </c>
      <c r="N118">
        <v>64805</v>
      </c>
      <c r="O118">
        <v>38</v>
      </c>
      <c r="P118">
        <v>1</v>
      </c>
      <c r="Q118">
        <v>280</v>
      </c>
      <c r="R118" t="s">
        <v>33</v>
      </c>
      <c r="S118" t="s">
        <v>27</v>
      </c>
      <c r="T118" s="8"/>
      <c r="V118" s="7"/>
      <c r="W118" s="10"/>
    </row>
    <row r="119" spans="1:23" s="4" customFormat="1" x14ac:dyDescent="0.2">
      <c r="A119">
        <v>127</v>
      </c>
      <c r="B119" t="s">
        <v>20</v>
      </c>
      <c r="C119">
        <v>0</v>
      </c>
      <c r="D119"/>
      <c r="E119">
        <v>36374</v>
      </c>
      <c r="F119">
        <v>0</v>
      </c>
      <c r="G119">
        <v>0</v>
      </c>
      <c r="H119">
        <v>279</v>
      </c>
      <c r="I119"/>
      <c r="J119" t="s">
        <v>105</v>
      </c>
      <c r="K119" t="s">
        <v>20</v>
      </c>
      <c r="L119">
        <v>587</v>
      </c>
      <c r="M119">
        <v>61439</v>
      </c>
      <c r="N119">
        <v>62208</v>
      </c>
      <c r="O119">
        <v>38</v>
      </c>
      <c r="P119">
        <v>0</v>
      </c>
      <c r="Q119">
        <v>279</v>
      </c>
      <c r="R119" t="s">
        <v>33</v>
      </c>
      <c r="S119" t="s">
        <v>27</v>
      </c>
      <c r="T119" s="8"/>
      <c r="V119" s="7"/>
      <c r="W119" s="10"/>
    </row>
    <row r="120" spans="1:23" s="4" customFormat="1" x14ac:dyDescent="0.2">
      <c r="A120">
        <v>128</v>
      </c>
      <c r="B120" t="s">
        <v>20</v>
      </c>
      <c r="C120">
        <v>0</v>
      </c>
      <c r="D120"/>
      <c r="E120">
        <v>35585</v>
      </c>
      <c r="F120">
        <v>0</v>
      </c>
      <c r="G120">
        <v>2</v>
      </c>
      <c r="H120">
        <v>276</v>
      </c>
      <c r="I120"/>
      <c r="J120" t="s">
        <v>105</v>
      </c>
      <c r="K120" t="s">
        <v>20</v>
      </c>
      <c r="L120">
        <v>534</v>
      </c>
      <c r="M120">
        <v>21987</v>
      </c>
      <c r="N120">
        <v>22835</v>
      </c>
      <c r="O120">
        <v>14</v>
      </c>
      <c r="P120">
        <v>1</v>
      </c>
      <c r="Q120">
        <v>274</v>
      </c>
      <c r="R120" t="s">
        <v>33</v>
      </c>
      <c r="S120" t="s">
        <v>27</v>
      </c>
      <c r="T120" s="8"/>
      <c r="V120" s="7"/>
      <c r="W120" s="10"/>
    </row>
    <row r="121" spans="1:23" s="4" customFormat="1" x14ac:dyDescent="0.2">
      <c r="A121">
        <v>129</v>
      </c>
      <c r="B121" t="s">
        <v>20</v>
      </c>
      <c r="C121">
        <v>0</v>
      </c>
      <c r="D121"/>
      <c r="E121">
        <v>36065</v>
      </c>
      <c r="F121">
        <v>0</v>
      </c>
      <c r="G121">
        <v>0</v>
      </c>
      <c r="H121">
        <v>277</v>
      </c>
      <c r="I121"/>
      <c r="J121" t="s">
        <v>105</v>
      </c>
      <c r="K121" t="s">
        <v>20</v>
      </c>
      <c r="L121">
        <v>267</v>
      </c>
      <c r="M121">
        <v>1831</v>
      </c>
      <c r="N121">
        <v>2137</v>
      </c>
      <c r="O121">
        <v>1</v>
      </c>
      <c r="P121">
        <v>0</v>
      </c>
      <c r="Q121">
        <v>277</v>
      </c>
      <c r="R121" t="s">
        <v>25</v>
      </c>
      <c r="S121"/>
      <c r="T121" s="8"/>
      <c r="V121" s="7"/>
      <c r="W121" s="10"/>
    </row>
    <row r="122" spans="1:23" s="4" customFormat="1" x14ac:dyDescent="0.2">
      <c r="A122">
        <v>130</v>
      </c>
      <c r="B122" t="s">
        <v>20</v>
      </c>
      <c r="C122">
        <v>0</v>
      </c>
      <c r="D122"/>
      <c r="E122">
        <v>35627</v>
      </c>
      <c r="F122">
        <v>0</v>
      </c>
      <c r="G122">
        <v>2</v>
      </c>
      <c r="H122">
        <v>279</v>
      </c>
      <c r="I122"/>
      <c r="J122" t="s">
        <v>105</v>
      </c>
      <c r="K122" t="s">
        <v>20</v>
      </c>
      <c r="L122">
        <v>611</v>
      </c>
      <c r="M122">
        <v>70686</v>
      </c>
      <c r="N122">
        <v>71677</v>
      </c>
      <c r="O122">
        <v>42</v>
      </c>
      <c r="P122">
        <v>1</v>
      </c>
      <c r="Q122">
        <v>277</v>
      </c>
      <c r="R122" t="s">
        <v>33</v>
      </c>
      <c r="S122" t="s">
        <v>27</v>
      </c>
      <c r="T122" s="8"/>
      <c r="V122" s="7"/>
      <c r="W122" s="10"/>
    </row>
    <row r="123" spans="1:23" s="4" customFormat="1" x14ac:dyDescent="0.2">
      <c r="A123">
        <v>131</v>
      </c>
      <c r="B123" t="s">
        <v>20</v>
      </c>
      <c r="C123">
        <v>0</v>
      </c>
      <c r="D123"/>
      <c r="E123">
        <v>36624</v>
      </c>
      <c r="F123">
        <v>0</v>
      </c>
      <c r="G123">
        <v>0</v>
      </c>
      <c r="H123">
        <v>259</v>
      </c>
      <c r="I123"/>
      <c r="J123" t="s">
        <v>21</v>
      </c>
      <c r="K123" t="s">
        <v>20</v>
      </c>
      <c r="L123">
        <v>263</v>
      </c>
      <c r="M123">
        <v>1825</v>
      </c>
      <c r="N123">
        <v>2134</v>
      </c>
      <c r="O123">
        <v>1</v>
      </c>
      <c r="P123">
        <v>0</v>
      </c>
      <c r="Q123">
        <v>259</v>
      </c>
      <c r="R123" t="s">
        <v>22</v>
      </c>
      <c r="S123"/>
      <c r="T123" s="8"/>
      <c r="V123" s="7"/>
      <c r="W123" s="10"/>
    </row>
    <row r="124" spans="1:23" s="4" customFormat="1" x14ac:dyDescent="0.2">
      <c r="A124">
        <v>132</v>
      </c>
      <c r="B124" t="s">
        <v>23</v>
      </c>
      <c r="C124"/>
      <c r="D124"/>
      <c r="E124"/>
      <c r="F124"/>
      <c r="G124"/>
      <c r="H124"/>
      <c r="I124"/>
      <c r="J124"/>
      <c r="K124" t="s">
        <v>23</v>
      </c>
      <c r="L124"/>
      <c r="M124"/>
      <c r="N124"/>
      <c r="O124"/>
      <c r="P124"/>
      <c r="Q124"/>
      <c r="R124"/>
      <c r="S124"/>
      <c r="T124" s="8"/>
      <c r="V124" s="7"/>
      <c r="W124" s="10"/>
    </row>
    <row r="125" spans="1:23" s="4" customFormat="1" x14ac:dyDescent="0.2">
      <c r="A125">
        <v>133</v>
      </c>
      <c r="B125" t="s">
        <v>23</v>
      </c>
      <c r="C125"/>
      <c r="D125"/>
      <c r="E125"/>
      <c r="F125"/>
      <c r="G125"/>
      <c r="H125"/>
      <c r="I125"/>
      <c r="J125"/>
      <c r="K125" t="s">
        <v>23</v>
      </c>
      <c r="L125"/>
      <c r="M125"/>
      <c r="N125"/>
      <c r="O125"/>
      <c r="P125"/>
      <c r="Q125"/>
      <c r="R125"/>
      <c r="S125"/>
      <c r="T125" s="8"/>
      <c r="V125" s="7"/>
      <c r="W125" s="10"/>
    </row>
    <row r="126" spans="1:23" s="4" customFormat="1" x14ac:dyDescent="0.2">
      <c r="A126">
        <v>134</v>
      </c>
      <c r="B126" t="s">
        <v>20</v>
      </c>
      <c r="C126">
        <v>0</v>
      </c>
      <c r="D126"/>
      <c r="E126">
        <v>35753</v>
      </c>
      <c r="F126">
        <v>0</v>
      </c>
      <c r="G126">
        <v>0</v>
      </c>
      <c r="H126">
        <v>264</v>
      </c>
      <c r="I126"/>
      <c r="J126" t="s">
        <v>28</v>
      </c>
      <c r="K126" t="s">
        <v>20</v>
      </c>
      <c r="L126">
        <v>269</v>
      </c>
      <c r="M126">
        <v>1755</v>
      </c>
      <c r="N126">
        <v>2064</v>
      </c>
      <c r="O126">
        <v>1</v>
      </c>
      <c r="P126">
        <v>0</v>
      </c>
      <c r="Q126">
        <v>264</v>
      </c>
      <c r="R126" t="s">
        <v>116</v>
      </c>
      <c r="S126"/>
      <c r="T126" s="8"/>
      <c r="V126" s="7"/>
      <c r="W126" s="10"/>
    </row>
    <row r="127" spans="1:23" s="4" customFormat="1" x14ac:dyDescent="0.2">
      <c r="A127">
        <v>135</v>
      </c>
      <c r="B127" t="s">
        <v>23</v>
      </c>
      <c r="C127"/>
      <c r="D127"/>
      <c r="E127"/>
      <c r="F127"/>
      <c r="G127"/>
      <c r="H127"/>
      <c r="I127"/>
      <c r="J127"/>
      <c r="K127" t="s">
        <v>23</v>
      </c>
      <c r="L127"/>
      <c r="M127"/>
      <c r="N127"/>
      <c r="O127"/>
      <c r="P127"/>
      <c r="Q127"/>
      <c r="R127"/>
      <c r="S127"/>
      <c r="T127" s="8"/>
      <c r="V127" s="7"/>
      <c r="W127" s="10"/>
    </row>
    <row r="128" spans="1:23" s="4" customFormat="1" x14ac:dyDescent="0.2">
      <c r="A128">
        <v>136</v>
      </c>
      <c r="B128" t="s">
        <v>20</v>
      </c>
      <c r="C128">
        <v>0</v>
      </c>
      <c r="D128"/>
      <c r="E128">
        <v>126015</v>
      </c>
      <c r="F128">
        <v>0</v>
      </c>
      <c r="G128">
        <v>4</v>
      </c>
      <c r="H128">
        <v>399</v>
      </c>
      <c r="I128"/>
      <c r="J128" t="s">
        <v>117</v>
      </c>
      <c r="K128" t="s">
        <v>23</v>
      </c>
      <c r="L128"/>
      <c r="M128"/>
      <c r="N128"/>
      <c r="O128"/>
      <c r="P128"/>
      <c r="Q128"/>
      <c r="R128"/>
      <c r="S128"/>
      <c r="T128" s="8"/>
      <c r="V128" s="7"/>
      <c r="W128" s="10"/>
    </row>
    <row r="129" spans="1:23" s="4" customFormat="1" x14ac:dyDescent="0.2">
      <c r="A129">
        <v>137</v>
      </c>
      <c r="B129" t="s">
        <v>20</v>
      </c>
      <c r="C129">
        <v>0</v>
      </c>
      <c r="D129"/>
      <c r="E129">
        <v>38227</v>
      </c>
      <c r="F129">
        <v>0</v>
      </c>
      <c r="G129">
        <v>2</v>
      </c>
      <c r="H129">
        <v>400</v>
      </c>
      <c r="I129"/>
      <c r="J129" t="s">
        <v>97</v>
      </c>
      <c r="K129" t="s">
        <v>23</v>
      </c>
      <c r="L129"/>
      <c r="M129"/>
      <c r="N129"/>
      <c r="O129"/>
      <c r="P129"/>
      <c r="Q129"/>
      <c r="R129"/>
      <c r="S129"/>
      <c r="T129" s="8"/>
      <c r="V129" s="7"/>
      <c r="W129" s="10"/>
    </row>
    <row r="130" spans="1:23" s="4" customFormat="1" x14ac:dyDescent="0.2">
      <c r="A130">
        <v>138</v>
      </c>
      <c r="B130" t="s">
        <v>20</v>
      </c>
      <c r="C130">
        <v>0</v>
      </c>
      <c r="D130"/>
      <c r="E130">
        <v>36065</v>
      </c>
      <c r="F130">
        <v>0</v>
      </c>
      <c r="G130">
        <v>4</v>
      </c>
      <c r="H130">
        <v>264</v>
      </c>
      <c r="I130"/>
      <c r="J130" t="s">
        <v>118</v>
      </c>
      <c r="K130" t="s">
        <v>20</v>
      </c>
      <c r="L130">
        <v>525</v>
      </c>
      <c r="M130">
        <v>19043</v>
      </c>
      <c r="N130">
        <v>23082</v>
      </c>
      <c r="O130">
        <v>8</v>
      </c>
      <c r="P130">
        <v>1</v>
      </c>
      <c r="Q130">
        <v>255</v>
      </c>
      <c r="R130" t="s">
        <v>119</v>
      </c>
      <c r="S130" t="s">
        <v>120</v>
      </c>
      <c r="T130" s="8"/>
      <c r="V130" s="7"/>
      <c r="W130" s="10"/>
    </row>
    <row r="131" spans="1:23" s="4" customFormat="1" x14ac:dyDescent="0.2">
      <c r="A131">
        <v>139</v>
      </c>
      <c r="B131" t="s">
        <v>20</v>
      </c>
      <c r="C131">
        <v>0</v>
      </c>
      <c r="D131"/>
      <c r="E131">
        <v>36256</v>
      </c>
      <c r="F131">
        <v>0</v>
      </c>
      <c r="G131">
        <v>4</v>
      </c>
      <c r="H131">
        <v>267</v>
      </c>
      <c r="I131"/>
      <c r="J131" t="s">
        <v>121</v>
      </c>
      <c r="K131" t="s">
        <v>20</v>
      </c>
      <c r="L131">
        <v>526</v>
      </c>
      <c r="M131">
        <v>23983</v>
      </c>
      <c r="N131">
        <v>24904</v>
      </c>
      <c r="O131">
        <v>14</v>
      </c>
      <c r="P131">
        <v>1</v>
      </c>
      <c r="Q131">
        <v>246</v>
      </c>
      <c r="R131" t="s">
        <v>122</v>
      </c>
      <c r="S131" t="s">
        <v>27</v>
      </c>
      <c r="T131" s="8"/>
      <c r="V131" s="7"/>
      <c r="W131" s="10"/>
    </row>
    <row r="132" spans="1:23" s="4" customFormat="1" x14ac:dyDescent="0.2">
      <c r="A132">
        <v>140</v>
      </c>
      <c r="B132" t="s">
        <v>20</v>
      </c>
      <c r="C132">
        <v>0</v>
      </c>
      <c r="D132"/>
      <c r="E132">
        <v>35770</v>
      </c>
      <c r="F132">
        <v>0</v>
      </c>
      <c r="G132">
        <v>2</v>
      </c>
      <c r="H132">
        <v>250</v>
      </c>
      <c r="I132"/>
      <c r="J132" t="s">
        <v>21</v>
      </c>
      <c r="K132" t="s">
        <v>20</v>
      </c>
      <c r="L132">
        <v>598</v>
      </c>
      <c r="M132">
        <v>27559</v>
      </c>
      <c r="N132">
        <v>28473</v>
      </c>
      <c r="O132">
        <v>16</v>
      </c>
      <c r="P132">
        <v>1</v>
      </c>
      <c r="Q132">
        <v>248</v>
      </c>
      <c r="R132" t="s">
        <v>26</v>
      </c>
      <c r="S132" t="s">
        <v>27</v>
      </c>
      <c r="T132" s="8"/>
      <c r="V132" s="7"/>
      <c r="W132" s="10"/>
    </row>
    <row r="133" spans="1:23" s="4" customFormat="1" x14ac:dyDescent="0.2">
      <c r="A133">
        <v>141</v>
      </c>
      <c r="B133" t="s">
        <v>20</v>
      </c>
      <c r="C133">
        <v>0</v>
      </c>
      <c r="D133"/>
      <c r="E133">
        <v>35526</v>
      </c>
      <c r="F133">
        <v>0</v>
      </c>
      <c r="G133">
        <v>3</v>
      </c>
      <c r="H133">
        <v>250</v>
      </c>
      <c r="I133"/>
      <c r="J133" t="s">
        <v>21</v>
      </c>
      <c r="K133" t="s">
        <v>20</v>
      </c>
      <c r="L133">
        <v>544</v>
      </c>
      <c r="M133">
        <v>27196</v>
      </c>
      <c r="N133">
        <v>28038</v>
      </c>
      <c r="O133">
        <v>17</v>
      </c>
      <c r="P133">
        <v>1</v>
      </c>
      <c r="Q133">
        <v>248</v>
      </c>
      <c r="R133" t="s">
        <v>26</v>
      </c>
      <c r="S133" t="s">
        <v>27</v>
      </c>
      <c r="T133" s="8"/>
      <c r="V133" s="7"/>
      <c r="W133" s="10"/>
    </row>
    <row r="134" spans="1:23" s="4" customFormat="1" x14ac:dyDescent="0.2">
      <c r="A134">
        <v>142</v>
      </c>
      <c r="B134" t="s">
        <v>23</v>
      </c>
      <c r="C134"/>
      <c r="D134"/>
      <c r="E134"/>
      <c r="F134"/>
      <c r="G134"/>
      <c r="H134"/>
      <c r="I134"/>
      <c r="J134"/>
      <c r="K134" t="s">
        <v>23</v>
      </c>
      <c r="L134"/>
      <c r="M134"/>
      <c r="N134"/>
      <c r="O134"/>
      <c r="P134"/>
      <c r="Q134"/>
      <c r="R134"/>
      <c r="S134"/>
      <c r="T134" s="8"/>
      <c r="V134" s="7"/>
      <c r="W134" s="10"/>
    </row>
    <row r="135" spans="1:23" s="4" customFormat="1" x14ac:dyDescent="0.2">
      <c r="A135">
        <v>143</v>
      </c>
      <c r="B135" t="s">
        <v>20</v>
      </c>
      <c r="C135">
        <v>0</v>
      </c>
      <c r="D135"/>
      <c r="E135">
        <v>36259</v>
      </c>
      <c r="F135">
        <v>0</v>
      </c>
      <c r="G135">
        <v>0</v>
      </c>
      <c r="H135">
        <v>377</v>
      </c>
      <c r="I135"/>
      <c r="J135" t="s">
        <v>123</v>
      </c>
      <c r="K135" t="s">
        <v>20</v>
      </c>
      <c r="L135">
        <v>689</v>
      </c>
      <c r="M135">
        <v>68755</v>
      </c>
      <c r="N135">
        <v>69727</v>
      </c>
      <c r="O135">
        <v>42</v>
      </c>
      <c r="P135">
        <v>0</v>
      </c>
      <c r="Q135">
        <v>377</v>
      </c>
      <c r="R135" t="s">
        <v>124</v>
      </c>
      <c r="S135" t="s">
        <v>27</v>
      </c>
      <c r="T135" s="8"/>
      <c r="V135" s="7"/>
      <c r="W135" s="10"/>
    </row>
    <row r="136" spans="1:23" s="4" customFormat="1" x14ac:dyDescent="0.2">
      <c r="A136">
        <v>144</v>
      </c>
      <c r="B136" t="s">
        <v>23</v>
      </c>
      <c r="C136"/>
      <c r="D136"/>
      <c r="E136"/>
      <c r="F136"/>
      <c r="G136"/>
      <c r="H136"/>
      <c r="I136"/>
      <c r="J136"/>
      <c r="K136" t="s">
        <v>23</v>
      </c>
      <c r="L136"/>
      <c r="M136"/>
      <c r="N136"/>
      <c r="O136"/>
      <c r="P136"/>
      <c r="Q136"/>
      <c r="R136"/>
      <c r="S136"/>
      <c r="T136" s="8"/>
      <c r="V136" s="7"/>
      <c r="W136" s="10"/>
    </row>
    <row r="137" spans="1:23" s="4" customFormat="1" x14ac:dyDescent="0.2">
      <c r="A137">
        <v>145</v>
      </c>
      <c r="B137" t="s">
        <v>20</v>
      </c>
      <c r="C137">
        <v>0</v>
      </c>
      <c r="D137"/>
      <c r="E137">
        <v>42814</v>
      </c>
      <c r="F137">
        <v>0</v>
      </c>
      <c r="G137">
        <v>2</v>
      </c>
      <c r="H137">
        <v>356</v>
      </c>
      <c r="I137"/>
      <c r="J137" t="s">
        <v>125</v>
      </c>
      <c r="K137" t="s">
        <v>20</v>
      </c>
      <c r="L137">
        <v>615</v>
      </c>
      <c r="M137">
        <v>38270</v>
      </c>
      <c r="N137">
        <v>46629</v>
      </c>
      <c r="O137">
        <v>22</v>
      </c>
      <c r="P137">
        <v>1</v>
      </c>
      <c r="Q137">
        <v>340</v>
      </c>
      <c r="R137" t="s">
        <v>126</v>
      </c>
      <c r="S137" t="s">
        <v>127</v>
      </c>
      <c r="T137" s="8"/>
      <c r="V137" s="7"/>
      <c r="W137" s="10"/>
    </row>
    <row r="138" spans="1:23" s="4" customFormat="1" x14ac:dyDescent="0.2">
      <c r="A138">
        <v>146</v>
      </c>
      <c r="B138" t="s">
        <v>20</v>
      </c>
      <c r="C138">
        <v>0</v>
      </c>
      <c r="D138"/>
      <c r="E138">
        <v>40313</v>
      </c>
      <c r="F138">
        <v>0</v>
      </c>
      <c r="G138">
        <v>2</v>
      </c>
      <c r="H138">
        <v>409</v>
      </c>
      <c r="I138"/>
      <c r="J138" t="s">
        <v>128</v>
      </c>
      <c r="K138" t="s">
        <v>20</v>
      </c>
      <c r="L138">
        <v>3296</v>
      </c>
      <c r="M138">
        <v>92391</v>
      </c>
      <c r="N138">
        <v>97497</v>
      </c>
      <c r="O138">
        <v>12</v>
      </c>
      <c r="P138">
        <v>1</v>
      </c>
      <c r="Q138">
        <v>396</v>
      </c>
      <c r="R138" t="s">
        <v>129</v>
      </c>
      <c r="S138" t="s">
        <v>130</v>
      </c>
      <c r="T138" s="8"/>
      <c r="V138" s="7"/>
      <c r="W138" s="10"/>
    </row>
    <row r="139" spans="1:23" s="4" customFormat="1" x14ac:dyDescent="0.2">
      <c r="A139">
        <v>147</v>
      </c>
      <c r="B139" t="s">
        <v>20</v>
      </c>
      <c r="C139">
        <v>0</v>
      </c>
      <c r="D139"/>
      <c r="E139">
        <v>55284</v>
      </c>
      <c r="F139">
        <v>0</v>
      </c>
      <c r="G139">
        <v>0</v>
      </c>
      <c r="H139">
        <v>307</v>
      </c>
      <c r="I139"/>
      <c r="J139" t="s">
        <v>131</v>
      </c>
      <c r="K139" t="s">
        <v>20</v>
      </c>
      <c r="L139">
        <v>605</v>
      </c>
      <c r="M139">
        <v>18789</v>
      </c>
      <c r="N139">
        <v>19559</v>
      </c>
      <c r="O139">
        <v>12</v>
      </c>
      <c r="P139">
        <v>0</v>
      </c>
      <c r="Q139">
        <v>307</v>
      </c>
      <c r="R139" t="s">
        <v>58</v>
      </c>
      <c r="S139" t="s">
        <v>27</v>
      </c>
      <c r="T139" s="8"/>
      <c r="V139" s="7"/>
      <c r="W139" s="10"/>
    </row>
    <row r="140" spans="1:23" s="4" customFormat="1" x14ac:dyDescent="0.2">
      <c r="A140">
        <v>148</v>
      </c>
      <c r="B140" t="s">
        <v>20</v>
      </c>
      <c r="C140">
        <v>0</v>
      </c>
      <c r="D140"/>
      <c r="E140">
        <v>37819</v>
      </c>
      <c r="F140">
        <v>0</v>
      </c>
      <c r="G140">
        <v>0</v>
      </c>
      <c r="H140">
        <v>349</v>
      </c>
      <c r="I140"/>
      <c r="J140" t="s">
        <v>132</v>
      </c>
      <c r="K140" t="s">
        <v>20</v>
      </c>
      <c r="L140">
        <v>639</v>
      </c>
      <c r="M140">
        <v>61941</v>
      </c>
      <c r="N140">
        <v>66756</v>
      </c>
      <c r="O140">
        <v>37</v>
      </c>
      <c r="P140">
        <v>0</v>
      </c>
      <c r="Q140">
        <v>349</v>
      </c>
      <c r="R140" t="s">
        <v>133</v>
      </c>
      <c r="S140" t="s">
        <v>134</v>
      </c>
      <c r="T140" s="8"/>
      <c r="V140" s="7"/>
      <c r="W140" s="10"/>
    </row>
    <row r="141" spans="1:23" s="4" customFormat="1" x14ac:dyDescent="0.2">
      <c r="A141">
        <v>149</v>
      </c>
      <c r="B141" t="s">
        <v>20</v>
      </c>
      <c r="C141">
        <v>0</v>
      </c>
      <c r="D141"/>
      <c r="E141">
        <v>73579</v>
      </c>
      <c r="F141">
        <v>0</v>
      </c>
      <c r="G141">
        <v>0</v>
      </c>
      <c r="H141">
        <v>506</v>
      </c>
      <c r="I141"/>
      <c r="J141" t="s">
        <v>135</v>
      </c>
      <c r="K141" t="s">
        <v>20</v>
      </c>
      <c r="L141">
        <v>1099</v>
      </c>
      <c r="M141">
        <v>171274</v>
      </c>
      <c r="N141">
        <v>223898</v>
      </c>
      <c r="O141">
        <v>62</v>
      </c>
      <c r="P141">
        <v>1</v>
      </c>
      <c r="Q141">
        <v>506</v>
      </c>
      <c r="R141" t="s">
        <v>136</v>
      </c>
      <c r="S141" t="s">
        <v>137</v>
      </c>
      <c r="T141" s="8"/>
      <c r="V141" s="7"/>
      <c r="W141" s="10"/>
    </row>
    <row r="142" spans="1:23" s="4" customFormat="1" x14ac:dyDescent="0.2">
      <c r="A142">
        <v>151</v>
      </c>
      <c r="B142" t="s">
        <v>20</v>
      </c>
      <c r="C142">
        <v>0</v>
      </c>
      <c r="D142"/>
      <c r="E142">
        <v>35842</v>
      </c>
      <c r="F142">
        <v>0</v>
      </c>
      <c r="G142">
        <v>2</v>
      </c>
      <c r="H142">
        <v>284</v>
      </c>
      <c r="I142"/>
      <c r="J142" t="s">
        <v>24</v>
      </c>
      <c r="K142" t="s">
        <v>20</v>
      </c>
      <c r="L142">
        <v>573</v>
      </c>
      <c r="M142">
        <v>27876</v>
      </c>
      <c r="N142">
        <v>28778</v>
      </c>
      <c r="O142">
        <v>16</v>
      </c>
      <c r="P142">
        <v>1</v>
      </c>
      <c r="Q142">
        <v>281</v>
      </c>
      <c r="R142" t="s">
        <v>33</v>
      </c>
      <c r="S142" t="s">
        <v>27</v>
      </c>
      <c r="T142" s="8"/>
      <c r="V142" s="7"/>
      <c r="W142" s="10"/>
    </row>
    <row r="143" spans="1:23" s="4" customFormat="1" x14ac:dyDescent="0.2">
      <c r="A143">
        <v>152</v>
      </c>
      <c r="B143" t="s">
        <v>20</v>
      </c>
      <c r="C143">
        <v>0</v>
      </c>
      <c r="D143"/>
      <c r="E143">
        <v>37890</v>
      </c>
      <c r="F143">
        <v>0</v>
      </c>
      <c r="G143">
        <v>2</v>
      </c>
      <c r="H143">
        <v>280</v>
      </c>
      <c r="I143"/>
      <c r="J143" t="s">
        <v>138</v>
      </c>
      <c r="K143" t="s">
        <v>20</v>
      </c>
      <c r="L143">
        <v>574</v>
      </c>
      <c r="M143">
        <v>23859</v>
      </c>
      <c r="N143">
        <v>24710</v>
      </c>
      <c r="O143">
        <v>14</v>
      </c>
      <c r="P143">
        <v>1</v>
      </c>
      <c r="Q143">
        <v>278</v>
      </c>
      <c r="R143" t="s">
        <v>139</v>
      </c>
      <c r="S143" t="s">
        <v>27</v>
      </c>
      <c r="T143" s="8"/>
      <c r="V143" s="7"/>
      <c r="W143" s="10"/>
    </row>
    <row r="144" spans="1:23" s="4" customFormat="1" x14ac:dyDescent="0.2">
      <c r="A144">
        <v>153</v>
      </c>
      <c r="B144" t="s">
        <v>20</v>
      </c>
      <c r="C144">
        <v>0</v>
      </c>
      <c r="D144"/>
      <c r="E144">
        <v>36360</v>
      </c>
      <c r="F144">
        <v>0</v>
      </c>
      <c r="G144">
        <v>2</v>
      </c>
      <c r="H144">
        <v>326</v>
      </c>
      <c r="I144"/>
      <c r="J144" t="s">
        <v>140</v>
      </c>
      <c r="K144" t="s">
        <v>20</v>
      </c>
      <c r="L144">
        <v>578</v>
      </c>
      <c r="M144">
        <v>29740</v>
      </c>
      <c r="N144">
        <v>30642</v>
      </c>
      <c r="O144">
        <v>17</v>
      </c>
      <c r="P144">
        <v>1</v>
      </c>
      <c r="Q144">
        <v>324</v>
      </c>
      <c r="R144" t="s">
        <v>141</v>
      </c>
      <c r="S144" t="s">
        <v>27</v>
      </c>
      <c r="T144" s="8"/>
      <c r="V144" s="7"/>
      <c r="W144" s="10"/>
    </row>
    <row r="145" spans="1:23" s="4" customFormat="1" x14ac:dyDescent="0.2">
      <c r="A145">
        <v>155</v>
      </c>
      <c r="B145" t="s">
        <v>20</v>
      </c>
      <c r="C145">
        <v>0</v>
      </c>
      <c r="D145"/>
      <c r="E145">
        <v>35526</v>
      </c>
      <c r="F145">
        <v>0</v>
      </c>
      <c r="G145">
        <v>0</v>
      </c>
      <c r="H145">
        <v>247</v>
      </c>
      <c r="I145"/>
      <c r="J145" t="s">
        <v>21</v>
      </c>
      <c r="K145" t="s">
        <v>20</v>
      </c>
      <c r="L145">
        <v>258</v>
      </c>
      <c r="M145">
        <v>1900</v>
      </c>
      <c r="N145">
        <v>2201</v>
      </c>
      <c r="O145">
        <v>1</v>
      </c>
      <c r="P145">
        <v>0</v>
      </c>
      <c r="Q145">
        <v>247</v>
      </c>
      <c r="R145" t="s">
        <v>22</v>
      </c>
      <c r="S145"/>
      <c r="T145" s="8"/>
      <c r="V145" s="7"/>
      <c r="W145" s="10"/>
    </row>
    <row r="146" spans="1:23" s="4" customFormat="1" x14ac:dyDescent="0.2">
      <c r="A146">
        <v>157</v>
      </c>
      <c r="B146" t="s">
        <v>20</v>
      </c>
      <c r="C146">
        <v>0</v>
      </c>
      <c r="D146"/>
      <c r="E146">
        <v>45191</v>
      </c>
      <c r="F146">
        <v>0</v>
      </c>
      <c r="G146">
        <v>0</v>
      </c>
      <c r="H146">
        <v>425</v>
      </c>
      <c r="I146"/>
      <c r="J146" t="s">
        <v>142</v>
      </c>
      <c r="K146" t="s">
        <v>20</v>
      </c>
      <c r="L146">
        <v>329</v>
      </c>
      <c r="M146">
        <v>2015</v>
      </c>
      <c r="N146">
        <v>2391</v>
      </c>
      <c r="O146">
        <v>1</v>
      </c>
      <c r="P146">
        <v>0</v>
      </c>
      <c r="Q146">
        <v>425</v>
      </c>
      <c r="R146" t="s">
        <v>143</v>
      </c>
      <c r="S146"/>
      <c r="T146" s="8"/>
      <c r="V146" s="7"/>
      <c r="W146" s="10"/>
    </row>
    <row r="147" spans="1:23" s="4" customFormat="1" x14ac:dyDescent="0.2">
      <c r="A147">
        <v>160</v>
      </c>
      <c r="B147" t="s">
        <v>20</v>
      </c>
      <c r="C147">
        <v>0</v>
      </c>
      <c r="D147"/>
      <c r="E147">
        <v>35678</v>
      </c>
      <c r="F147">
        <v>0</v>
      </c>
      <c r="G147">
        <v>2</v>
      </c>
      <c r="H147">
        <v>284</v>
      </c>
      <c r="I147"/>
      <c r="J147" t="s">
        <v>24</v>
      </c>
      <c r="K147" t="s">
        <v>20</v>
      </c>
      <c r="L147">
        <v>556</v>
      </c>
      <c r="M147">
        <v>20380</v>
      </c>
      <c r="N147">
        <v>21262</v>
      </c>
      <c r="O147">
        <v>12</v>
      </c>
      <c r="P147">
        <v>1</v>
      </c>
      <c r="Q147">
        <v>282</v>
      </c>
      <c r="R147" t="s">
        <v>33</v>
      </c>
      <c r="S147" t="s">
        <v>27</v>
      </c>
      <c r="T147" s="8"/>
      <c r="V147" s="7"/>
      <c r="W147" s="10"/>
    </row>
    <row r="148" spans="1:23" s="4" customFormat="1" x14ac:dyDescent="0.2">
      <c r="A148">
        <v>161</v>
      </c>
      <c r="B148" t="s">
        <v>20</v>
      </c>
      <c r="C148">
        <v>0</v>
      </c>
      <c r="D148"/>
      <c r="E148">
        <v>44133</v>
      </c>
      <c r="F148">
        <v>0</v>
      </c>
      <c r="G148">
        <v>24</v>
      </c>
      <c r="H148">
        <v>350</v>
      </c>
      <c r="I148"/>
      <c r="J148" t="s">
        <v>144</v>
      </c>
      <c r="K148" t="s">
        <v>23</v>
      </c>
      <c r="L148"/>
      <c r="M148"/>
      <c r="N148"/>
      <c r="O148"/>
      <c r="P148"/>
      <c r="Q148"/>
      <c r="R148"/>
      <c r="S148"/>
      <c r="T148" s="8"/>
      <c r="V148" s="7"/>
      <c r="W148" s="10"/>
    </row>
    <row r="149" spans="1:23" s="4" customFormat="1" x14ac:dyDescent="0.2">
      <c r="A149">
        <v>162</v>
      </c>
      <c r="B149" t="s">
        <v>20</v>
      </c>
      <c r="C149">
        <v>0</v>
      </c>
      <c r="D149"/>
      <c r="E149">
        <v>64398</v>
      </c>
      <c r="F149">
        <v>0</v>
      </c>
      <c r="G149">
        <v>2</v>
      </c>
      <c r="H149">
        <v>412</v>
      </c>
      <c r="I149"/>
      <c r="J149" t="s">
        <v>145</v>
      </c>
      <c r="K149" t="s">
        <v>20</v>
      </c>
      <c r="L149">
        <v>872</v>
      </c>
      <c r="M149">
        <v>50797</v>
      </c>
      <c r="N149">
        <v>52121</v>
      </c>
      <c r="O149">
        <v>29</v>
      </c>
      <c r="P149">
        <v>1</v>
      </c>
      <c r="Q149">
        <v>410</v>
      </c>
      <c r="R149" t="s">
        <v>146</v>
      </c>
      <c r="S149" t="s">
        <v>27</v>
      </c>
      <c r="T149" s="8"/>
      <c r="V149" s="7"/>
      <c r="W149" s="10"/>
    </row>
    <row r="150" spans="1:23" s="4" customFormat="1" x14ac:dyDescent="0.2">
      <c r="A150">
        <v>163</v>
      </c>
      <c r="B150" t="s">
        <v>20</v>
      </c>
      <c r="C150">
        <v>0</v>
      </c>
      <c r="D150"/>
      <c r="E150">
        <v>35592</v>
      </c>
      <c r="F150">
        <v>0</v>
      </c>
      <c r="G150">
        <v>2</v>
      </c>
      <c r="H150">
        <v>267</v>
      </c>
      <c r="I150"/>
      <c r="J150" t="s">
        <v>42</v>
      </c>
      <c r="K150" t="s">
        <v>20</v>
      </c>
      <c r="L150">
        <v>567</v>
      </c>
      <c r="M150">
        <v>25765</v>
      </c>
      <c r="N150">
        <v>26690</v>
      </c>
      <c r="O150">
        <v>14</v>
      </c>
      <c r="P150">
        <v>1</v>
      </c>
      <c r="Q150">
        <v>265</v>
      </c>
      <c r="R150" t="s">
        <v>43</v>
      </c>
      <c r="S150" t="s">
        <v>27</v>
      </c>
      <c r="T150" s="8"/>
      <c r="V150" s="7"/>
      <c r="W150" s="10"/>
    </row>
    <row r="151" spans="1:23" s="4" customFormat="1" x14ac:dyDescent="0.2">
      <c r="A151">
        <v>164</v>
      </c>
      <c r="B151" t="s">
        <v>23</v>
      </c>
      <c r="C151"/>
      <c r="D151"/>
      <c r="E151"/>
      <c r="F151"/>
      <c r="G151"/>
      <c r="H151"/>
      <c r="I151"/>
      <c r="J151"/>
      <c r="K151" t="s">
        <v>23</v>
      </c>
      <c r="L151"/>
      <c r="M151"/>
      <c r="N151"/>
      <c r="O151"/>
      <c r="P151"/>
      <c r="Q151"/>
      <c r="R151"/>
      <c r="S151"/>
      <c r="T151" s="8"/>
      <c r="V151" s="7"/>
      <c r="W151" s="10"/>
    </row>
    <row r="152" spans="1:23" s="4" customFormat="1" x14ac:dyDescent="0.2">
      <c r="A152">
        <v>165</v>
      </c>
      <c r="B152" t="s">
        <v>23</v>
      </c>
      <c r="C152"/>
      <c r="D152"/>
      <c r="E152"/>
      <c r="F152"/>
      <c r="G152"/>
      <c r="H152"/>
      <c r="I152"/>
      <c r="J152"/>
      <c r="K152" t="s">
        <v>23</v>
      </c>
      <c r="L152"/>
      <c r="M152"/>
      <c r="N152"/>
      <c r="O152"/>
      <c r="P152"/>
      <c r="Q152"/>
      <c r="R152"/>
      <c r="S152"/>
      <c r="T152" s="8"/>
      <c r="V152" s="7"/>
      <c r="W152" s="10"/>
    </row>
    <row r="153" spans="1:23" s="4" customFormat="1" x14ac:dyDescent="0.2">
      <c r="A153">
        <v>166</v>
      </c>
      <c r="B153" t="s">
        <v>20</v>
      </c>
      <c r="C153">
        <v>0</v>
      </c>
      <c r="D153"/>
      <c r="E153">
        <v>36388</v>
      </c>
      <c r="F153">
        <v>0</v>
      </c>
      <c r="G153">
        <v>2</v>
      </c>
      <c r="H153">
        <v>313</v>
      </c>
      <c r="I153"/>
      <c r="J153" t="s">
        <v>66</v>
      </c>
      <c r="K153" t="s">
        <v>20</v>
      </c>
      <c r="L153">
        <v>1342</v>
      </c>
      <c r="M153">
        <v>52156</v>
      </c>
      <c r="N153">
        <v>54154</v>
      </c>
      <c r="O153">
        <v>18</v>
      </c>
      <c r="P153">
        <v>1</v>
      </c>
      <c r="Q153">
        <v>292</v>
      </c>
      <c r="R153" t="s">
        <v>29</v>
      </c>
      <c r="S153" t="s">
        <v>147</v>
      </c>
      <c r="T153" s="8"/>
      <c r="V153" s="7"/>
      <c r="W153" s="10"/>
    </row>
    <row r="154" spans="1:23" s="4" customFormat="1" x14ac:dyDescent="0.2">
      <c r="A154">
        <v>167</v>
      </c>
      <c r="B154" t="s">
        <v>20</v>
      </c>
      <c r="C154">
        <v>0</v>
      </c>
      <c r="D154"/>
      <c r="E154">
        <v>35890</v>
      </c>
      <c r="F154">
        <v>0</v>
      </c>
      <c r="G154">
        <v>0</v>
      </c>
      <c r="H154">
        <v>254</v>
      </c>
      <c r="I154"/>
      <c r="J154" t="s">
        <v>21</v>
      </c>
      <c r="K154" t="s">
        <v>20</v>
      </c>
      <c r="L154">
        <v>271</v>
      </c>
      <c r="M154">
        <v>1844</v>
      </c>
      <c r="N154">
        <v>2157</v>
      </c>
      <c r="O154">
        <v>1</v>
      </c>
      <c r="P154">
        <v>0</v>
      </c>
      <c r="Q154">
        <v>254</v>
      </c>
      <c r="R154" t="s">
        <v>22</v>
      </c>
      <c r="S154"/>
      <c r="T154" s="8"/>
      <c r="V154" s="7"/>
      <c r="W154" s="10"/>
    </row>
    <row r="155" spans="1:23" s="4" customFormat="1" x14ac:dyDescent="0.2">
      <c r="A155">
        <v>168</v>
      </c>
      <c r="B155" t="s">
        <v>20</v>
      </c>
      <c r="C155">
        <v>0</v>
      </c>
      <c r="D155"/>
      <c r="E155">
        <v>35580</v>
      </c>
      <c r="F155">
        <v>0</v>
      </c>
      <c r="G155">
        <v>4</v>
      </c>
      <c r="H155">
        <v>251</v>
      </c>
      <c r="I155"/>
      <c r="J155" t="s">
        <v>148</v>
      </c>
      <c r="K155" t="s">
        <v>20</v>
      </c>
      <c r="L155">
        <v>535</v>
      </c>
      <c r="M155">
        <v>18537</v>
      </c>
      <c r="N155">
        <v>19355</v>
      </c>
      <c r="O155">
        <v>11</v>
      </c>
      <c r="P155">
        <v>1</v>
      </c>
      <c r="Q155">
        <v>249</v>
      </c>
      <c r="R155" t="s">
        <v>26</v>
      </c>
      <c r="S155" t="s">
        <v>27</v>
      </c>
      <c r="T155" s="8"/>
      <c r="V155" s="7"/>
      <c r="W155" s="10"/>
    </row>
    <row r="156" spans="1:23" s="4" customFormat="1" x14ac:dyDescent="0.2">
      <c r="A156">
        <v>169</v>
      </c>
      <c r="B156" t="s">
        <v>23</v>
      </c>
      <c r="C156"/>
      <c r="D156"/>
      <c r="E156"/>
      <c r="F156"/>
      <c r="G156"/>
      <c r="H156"/>
      <c r="I156"/>
      <c r="J156"/>
      <c r="K156" t="s">
        <v>20</v>
      </c>
      <c r="L156">
        <v>294</v>
      </c>
      <c r="M156">
        <v>1940</v>
      </c>
      <c r="N156">
        <v>2276</v>
      </c>
      <c r="O156">
        <v>1</v>
      </c>
      <c r="P156">
        <v>0</v>
      </c>
      <c r="Q156">
        <v>315</v>
      </c>
      <c r="R156" t="s">
        <v>149</v>
      </c>
      <c r="S156"/>
      <c r="T156" s="8"/>
      <c r="V156" s="7"/>
      <c r="W156" s="10"/>
    </row>
    <row r="157" spans="1:23" s="4" customFormat="1" x14ac:dyDescent="0.2">
      <c r="A157">
        <v>170</v>
      </c>
      <c r="B157" t="s">
        <v>23</v>
      </c>
      <c r="C157"/>
      <c r="D157"/>
      <c r="E157"/>
      <c r="F157"/>
      <c r="G157"/>
      <c r="H157"/>
      <c r="I157"/>
      <c r="J157"/>
      <c r="K157" t="s">
        <v>23</v>
      </c>
      <c r="L157"/>
      <c r="M157"/>
      <c r="N157"/>
      <c r="O157"/>
      <c r="P157"/>
      <c r="Q157"/>
      <c r="R157"/>
      <c r="S157"/>
      <c r="T157" s="8"/>
      <c r="V157" s="7"/>
      <c r="W157" s="10"/>
    </row>
    <row r="158" spans="1:23" s="4" customFormat="1" x14ac:dyDescent="0.2">
      <c r="A158">
        <v>171</v>
      </c>
      <c r="B158" t="s">
        <v>23</v>
      </c>
      <c r="C158"/>
      <c r="D158"/>
      <c r="E158"/>
      <c r="F158"/>
      <c r="G158"/>
      <c r="H158"/>
      <c r="I158"/>
      <c r="J158"/>
      <c r="K158" t="s">
        <v>23</v>
      </c>
      <c r="L158"/>
      <c r="M158"/>
      <c r="N158"/>
      <c r="O158"/>
      <c r="P158"/>
      <c r="Q158"/>
      <c r="R158"/>
      <c r="S158"/>
      <c r="T158" s="8"/>
      <c r="V158" s="7"/>
      <c r="W158" s="10"/>
    </row>
    <row r="159" spans="1:23" s="4" customFormat="1" x14ac:dyDescent="0.2">
      <c r="A159">
        <v>172</v>
      </c>
      <c r="B159" t="s">
        <v>23</v>
      </c>
      <c r="C159"/>
      <c r="D159"/>
      <c r="E159"/>
      <c r="F159"/>
      <c r="G159"/>
      <c r="H159"/>
      <c r="I159"/>
      <c r="J159"/>
      <c r="K159" t="s">
        <v>23</v>
      </c>
      <c r="L159"/>
      <c r="M159"/>
      <c r="N159"/>
      <c r="O159"/>
      <c r="P159"/>
      <c r="Q159"/>
      <c r="R159"/>
      <c r="S159"/>
      <c r="T159" s="8"/>
      <c r="V159" s="7"/>
      <c r="W159" s="10"/>
    </row>
    <row r="160" spans="1:23" s="4" customFormat="1" x14ac:dyDescent="0.2">
      <c r="A160">
        <v>173</v>
      </c>
      <c r="B160" t="s">
        <v>23</v>
      </c>
      <c r="C160"/>
      <c r="D160"/>
      <c r="E160"/>
      <c r="F160"/>
      <c r="G160"/>
      <c r="H160"/>
      <c r="I160"/>
      <c r="J160"/>
      <c r="K160" t="s">
        <v>23</v>
      </c>
      <c r="L160"/>
      <c r="M160"/>
      <c r="N160"/>
      <c r="O160"/>
      <c r="P160"/>
      <c r="Q160"/>
      <c r="R160"/>
      <c r="S160"/>
      <c r="T160" s="8"/>
      <c r="V160" s="7"/>
      <c r="W160" s="10"/>
    </row>
    <row r="161" spans="1:23" s="4" customFormat="1" x14ac:dyDescent="0.2">
      <c r="A161">
        <v>174</v>
      </c>
      <c r="B161" t="s">
        <v>20</v>
      </c>
      <c r="C161">
        <v>0</v>
      </c>
      <c r="D161"/>
      <c r="E161">
        <v>35702</v>
      </c>
      <c r="F161">
        <v>0</v>
      </c>
      <c r="G161">
        <v>2</v>
      </c>
      <c r="H161">
        <v>256</v>
      </c>
      <c r="I161"/>
      <c r="J161" t="s">
        <v>21</v>
      </c>
      <c r="K161" t="s">
        <v>20</v>
      </c>
      <c r="L161">
        <v>579</v>
      </c>
      <c r="M161">
        <v>23547</v>
      </c>
      <c r="N161">
        <v>24410</v>
      </c>
      <c r="O161">
        <v>14</v>
      </c>
      <c r="P161">
        <v>1</v>
      </c>
      <c r="Q161">
        <v>254</v>
      </c>
      <c r="R161" t="s">
        <v>26</v>
      </c>
      <c r="S161" t="s">
        <v>27</v>
      </c>
      <c r="T161" s="8"/>
      <c r="V161" s="7"/>
      <c r="W161" s="10"/>
    </row>
    <row r="162" spans="1:23" s="4" customFormat="1" x14ac:dyDescent="0.2">
      <c r="A162">
        <v>175</v>
      </c>
      <c r="B162" t="s">
        <v>20</v>
      </c>
      <c r="C162">
        <v>0</v>
      </c>
      <c r="D162"/>
      <c r="E162">
        <v>41040</v>
      </c>
      <c r="F162">
        <v>0</v>
      </c>
      <c r="G162">
        <v>2</v>
      </c>
      <c r="H162">
        <v>361</v>
      </c>
      <c r="I162"/>
      <c r="J162" t="s">
        <v>150</v>
      </c>
      <c r="K162" t="s">
        <v>20</v>
      </c>
      <c r="L162">
        <v>4688</v>
      </c>
      <c r="M162">
        <v>152485</v>
      </c>
      <c r="N162">
        <v>158377</v>
      </c>
      <c r="O162">
        <v>20</v>
      </c>
      <c r="P162">
        <v>1</v>
      </c>
      <c r="Q162">
        <v>342</v>
      </c>
      <c r="R162" t="s">
        <v>151</v>
      </c>
      <c r="S162" t="s">
        <v>152</v>
      </c>
      <c r="T162" s="8"/>
      <c r="V162" s="7"/>
      <c r="W162" s="10"/>
    </row>
    <row r="163" spans="1:23" s="4" customFormat="1" x14ac:dyDescent="0.2">
      <c r="A163">
        <v>176</v>
      </c>
      <c r="B163" t="s">
        <v>20</v>
      </c>
      <c r="C163">
        <v>0</v>
      </c>
      <c r="D163"/>
      <c r="E163">
        <v>37800</v>
      </c>
      <c r="F163">
        <v>0</v>
      </c>
      <c r="G163">
        <v>2</v>
      </c>
      <c r="H163">
        <v>344</v>
      </c>
      <c r="I163"/>
      <c r="J163" t="s">
        <v>24</v>
      </c>
      <c r="K163" t="s">
        <v>20</v>
      </c>
      <c r="L163">
        <v>629</v>
      </c>
      <c r="M163">
        <v>26772</v>
      </c>
      <c r="N163">
        <v>119994</v>
      </c>
      <c r="O163">
        <v>15</v>
      </c>
      <c r="P163">
        <v>1</v>
      </c>
      <c r="Q163">
        <v>342</v>
      </c>
      <c r="R163" t="s">
        <v>67</v>
      </c>
      <c r="S163" t="s">
        <v>153</v>
      </c>
      <c r="T163" s="8"/>
      <c r="V163" s="7"/>
      <c r="W163" s="10"/>
    </row>
    <row r="164" spans="1:23" s="4" customFormat="1" x14ac:dyDescent="0.2">
      <c r="A164">
        <v>177</v>
      </c>
      <c r="B164" t="s">
        <v>20</v>
      </c>
      <c r="C164">
        <v>0</v>
      </c>
      <c r="D164"/>
      <c r="E164">
        <v>39015</v>
      </c>
      <c r="F164">
        <v>0</v>
      </c>
      <c r="G164">
        <v>2</v>
      </c>
      <c r="H164">
        <v>362</v>
      </c>
      <c r="I164"/>
      <c r="J164" t="s">
        <v>154</v>
      </c>
      <c r="K164" t="s">
        <v>20</v>
      </c>
      <c r="L164">
        <v>7157</v>
      </c>
      <c r="M164">
        <v>96010</v>
      </c>
      <c r="N164">
        <v>103895</v>
      </c>
      <c r="O164">
        <v>17</v>
      </c>
      <c r="P164">
        <v>1</v>
      </c>
      <c r="Q164">
        <v>342</v>
      </c>
      <c r="R164" t="s">
        <v>67</v>
      </c>
      <c r="S164" t="s">
        <v>155</v>
      </c>
      <c r="T164" s="8"/>
      <c r="V164" s="7"/>
      <c r="W164" s="10"/>
    </row>
    <row r="165" spans="1:23" s="4" customFormat="1" x14ac:dyDescent="0.2">
      <c r="A165">
        <v>181</v>
      </c>
      <c r="B165" t="s">
        <v>23</v>
      </c>
      <c r="C165"/>
      <c r="D165"/>
      <c r="E165"/>
      <c r="F165"/>
      <c r="G165"/>
      <c r="H165"/>
      <c r="I165"/>
      <c r="J165"/>
      <c r="K165" t="s">
        <v>20</v>
      </c>
      <c r="L165">
        <v>839</v>
      </c>
      <c r="M165">
        <v>199502</v>
      </c>
      <c r="N165">
        <v>201423</v>
      </c>
      <c r="O165">
        <v>78</v>
      </c>
      <c r="P165">
        <v>1</v>
      </c>
      <c r="Q165">
        <v>339</v>
      </c>
      <c r="R165" t="s">
        <v>156</v>
      </c>
      <c r="S165" t="s">
        <v>27</v>
      </c>
      <c r="T165" s="8"/>
      <c r="V165" s="7"/>
      <c r="W165" s="10"/>
    </row>
    <row r="166" spans="1:23" s="4" customFormat="1" x14ac:dyDescent="0.2">
      <c r="A166">
        <v>186</v>
      </c>
      <c r="B166" t="s">
        <v>20</v>
      </c>
      <c r="C166">
        <v>0</v>
      </c>
      <c r="D166"/>
      <c r="E166">
        <v>57464</v>
      </c>
      <c r="F166">
        <v>0</v>
      </c>
      <c r="G166">
        <v>2</v>
      </c>
      <c r="H166">
        <v>332</v>
      </c>
      <c r="I166"/>
      <c r="J166" t="s">
        <v>157</v>
      </c>
      <c r="K166" t="s">
        <v>20</v>
      </c>
      <c r="L166">
        <v>5915</v>
      </c>
      <c r="M166">
        <v>65981</v>
      </c>
      <c r="N166">
        <v>72899</v>
      </c>
      <c r="O166">
        <v>11</v>
      </c>
      <c r="P166">
        <v>1</v>
      </c>
      <c r="Q166">
        <v>310</v>
      </c>
      <c r="R166" t="s">
        <v>158</v>
      </c>
      <c r="S166" t="s">
        <v>159</v>
      </c>
      <c r="T166" s="8"/>
      <c r="V166" s="7"/>
      <c r="W166" s="10"/>
    </row>
    <row r="167" spans="1:23" s="4" customFormat="1" x14ac:dyDescent="0.2">
      <c r="A167">
        <v>187</v>
      </c>
      <c r="B167" t="s">
        <v>23</v>
      </c>
      <c r="C167"/>
      <c r="D167"/>
      <c r="E167"/>
      <c r="F167"/>
      <c r="G167"/>
      <c r="H167"/>
      <c r="I167"/>
      <c r="J167"/>
      <c r="K167" t="s">
        <v>23</v>
      </c>
      <c r="L167"/>
      <c r="M167"/>
      <c r="N167"/>
      <c r="O167"/>
      <c r="P167"/>
      <c r="Q167"/>
      <c r="R167"/>
      <c r="S167"/>
      <c r="T167" s="8"/>
      <c r="V167" s="7"/>
      <c r="W167" s="10"/>
    </row>
    <row r="168" spans="1:23" s="4" customFormat="1" x14ac:dyDescent="0.2">
      <c r="A168">
        <v>188</v>
      </c>
      <c r="B168" t="s">
        <v>23</v>
      </c>
      <c r="C168"/>
      <c r="D168"/>
      <c r="E168"/>
      <c r="F168"/>
      <c r="G168"/>
      <c r="H168"/>
      <c r="I168"/>
      <c r="J168"/>
      <c r="K168" t="s">
        <v>23</v>
      </c>
      <c r="L168"/>
      <c r="M168"/>
      <c r="N168"/>
      <c r="O168"/>
      <c r="P168"/>
      <c r="Q168"/>
      <c r="R168"/>
      <c r="S168"/>
      <c r="T168" s="8"/>
      <c r="V168" s="7"/>
      <c r="W168" s="10"/>
    </row>
    <row r="169" spans="1:23" s="4" customFormat="1" x14ac:dyDescent="0.2">
      <c r="A169">
        <v>189</v>
      </c>
      <c r="B169" t="s">
        <v>23</v>
      </c>
      <c r="C169"/>
      <c r="D169"/>
      <c r="E169"/>
      <c r="F169"/>
      <c r="G169"/>
      <c r="H169"/>
      <c r="I169"/>
      <c r="J169"/>
      <c r="K169" t="s">
        <v>23</v>
      </c>
      <c r="L169"/>
      <c r="M169"/>
      <c r="N169"/>
      <c r="O169"/>
      <c r="P169"/>
      <c r="Q169"/>
      <c r="R169"/>
      <c r="S169"/>
      <c r="T169" s="8"/>
      <c r="V169" s="7"/>
      <c r="W169" s="10"/>
    </row>
    <row r="170" spans="1:23" s="4" customFormat="1" x14ac:dyDescent="0.2">
      <c r="A170">
        <v>192</v>
      </c>
      <c r="B170" t="s">
        <v>20</v>
      </c>
      <c r="C170">
        <v>0</v>
      </c>
      <c r="D170"/>
      <c r="E170">
        <v>35717</v>
      </c>
      <c r="F170">
        <v>0</v>
      </c>
      <c r="G170">
        <v>0</v>
      </c>
      <c r="H170">
        <v>280</v>
      </c>
      <c r="I170"/>
      <c r="J170" t="s">
        <v>160</v>
      </c>
      <c r="K170" t="s">
        <v>20</v>
      </c>
      <c r="L170">
        <v>262</v>
      </c>
      <c r="M170">
        <v>1867</v>
      </c>
      <c r="N170">
        <v>2169</v>
      </c>
      <c r="O170">
        <v>1</v>
      </c>
      <c r="P170">
        <v>0</v>
      </c>
      <c r="Q170">
        <v>280</v>
      </c>
      <c r="R170" t="s">
        <v>161</v>
      </c>
      <c r="S170"/>
      <c r="T170" s="8"/>
      <c r="V170" s="7"/>
      <c r="W170" s="10"/>
    </row>
    <row r="171" spans="1:23" s="4" customFormat="1" x14ac:dyDescent="0.2">
      <c r="A171">
        <v>193</v>
      </c>
      <c r="B171" t="s">
        <v>23</v>
      </c>
      <c r="C171"/>
      <c r="D171"/>
      <c r="E171"/>
      <c r="F171"/>
      <c r="G171"/>
      <c r="H171"/>
      <c r="I171"/>
      <c r="J171"/>
      <c r="K171" t="s">
        <v>23</v>
      </c>
      <c r="L171"/>
      <c r="M171"/>
      <c r="N171"/>
      <c r="O171"/>
      <c r="P171"/>
      <c r="Q171"/>
      <c r="R171"/>
      <c r="S171"/>
      <c r="T171" s="8"/>
      <c r="V171" s="7"/>
      <c r="W171" s="10"/>
    </row>
    <row r="172" spans="1:23" s="4" customFormat="1" x14ac:dyDescent="0.2">
      <c r="A172">
        <v>194</v>
      </c>
      <c r="B172" t="s">
        <v>23</v>
      </c>
      <c r="C172"/>
      <c r="D172"/>
      <c r="E172"/>
      <c r="F172"/>
      <c r="G172"/>
      <c r="H172"/>
      <c r="I172"/>
      <c r="J172"/>
      <c r="K172" t="s">
        <v>23</v>
      </c>
      <c r="L172"/>
      <c r="M172"/>
      <c r="N172"/>
      <c r="O172"/>
      <c r="P172"/>
      <c r="Q172"/>
      <c r="R172"/>
      <c r="S172"/>
      <c r="T172" s="8"/>
      <c r="V172" s="7"/>
      <c r="W172" s="10"/>
    </row>
    <row r="173" spans="1:23" s="4" customFormat="1" x14ac:dyDescent="0.2">
      <c r="A173">
        <v>195</v>
      </c>
      <c r="B173" t="s">
        <v>20</v>
      </c>
      <c r="C173">
        <v>0</v>
      </c>
      <c r="D173"/>
      <c r="E173">
        <v>40760</v>
      </c>
      <c r="F173">
        <v>0</v>
      </c>
      <c r="G173">
        <v>6</v>
      </c>
      <c r="H173">
        <v>319</v>
      </c>
      <c r="I173"/>
      <c r="J173" t="s">
        <v>162</v>
      </c>
      <c r="K173" t="s">
        <v>20</v>
      </c>
      <c r="L173">
        <v>549</v>
      </c>
      <c r="M173">
        <v>10789</v>
      </c>
      <c r="N173">
        <v>74199</v>
      </c>
      <c r="O173">
        <v>7</v>
      </c>
      <c r="P173">
        <v>1</v>
      </c>
      <c r="Q173">
        <v>296</v>
      </c>
      <c r="R173" t="s">
        <v>163</v>
      </c>
      <c r="S173" t="s">
        <v>164</v>
      </c>
      <c r="T173" s="8"/>
      <c r="V173" s="7"/>
      <c r="W173" s="10"/>
    </row>
    <row r="174" spans="1:23" s="4" customFormat="1" x14ac:dyDescent="0.2">
      <c r="A174">
        <v>196</v>
      </c>
      <c r="B174" t="s">
        <v>23</v>
      </c>
      <c r="C174"/>
      <c r="D174"/>
      <c r="E174"/>
      <c r="F174"/>
      <c r="G174"/>
      <c r="H174"/>
      <c r="I174"/>
      <c r="J174"/>
      <c r="K174" t="s">
        <v>23</v>
      </c>
      <c r="L174"/>
      <c r="M174"/>
      <c r="N174"/>
      <c r="O174"/>
      <c r="P174"/>
      <c r="Q174"/>
      <c r="R174"/>
      <c r="S174"/>
      <c r="T174" s="8"/>
      <c r="V174" s="7"/>
      <c r="W174" s="10"/>
    </row>
    <row r="175" spans="1:23" s="4" customFormat="1" x14ac:dyDescent="0.2">
      <c r="A175">
        <v>197</v>
      </c>
      <c r="B175" t="s">
        <v>23</v>
      </c>
      <c r="C175"/>
      <c r="D175"/>
      <c r="E175"/>
      <c r="F175"/>
      <c r="G175"/>
      <c r="H175"/>
      <c r="I175"/>
      <c r="J175"/>
      <c r="K175" t="s">
        <v>23</v>
      </c>
      <c r="L175"/>
      <c r="M175"/>
      <c r="N175"/>
      <c r="O175"/>
      <c r="P175"/>
      <c r="Q175"/>
      <c r="R175"/>
      <c r="S175"/>
      <c r="T175" s="8"/>
      <c r="V175" s="7"/>
      <c r="W175" s="10"/>
    </row>
    <row r="176" spans="1:23" s="4" customFormat="1" x14ac:dyDescent="0.2">
      <c r="A176">
        <v>198</v>
      </c>
      <c r="B176" t="s">
        <v>23</v>
      </c>
      <c r="C176"/>
      <c r="D176"/>
      <c r="E176"/>
      <c r="F176"/>
      <c r="G176"/>
      <c r="H176"/>
      <c r="I176"/>
      <c r="J176"/>
      <c r="K176" t="s">
        <v>23</v>
      </c>
      <c r="L176"/>
      <c r="M176"/>
      <c r="N176"/>
      <c r="O176"/>
      <c r="P176"/>
      <c r="Q176"/>
      <c r="R176"/>
      <c r="S176"/>
      <c r="T176" s="8"/>
      <c r="V176" s="7"/>
      <c r="W176" s="10"/>
    </row>
    <row r="177" spans="1:23" s="4" customFormat="1" x14ac:dyDescent="0.2">
      <c r="A177">
        <v>200</v>
      </c>
      <c r="B177" t="s">
        <v>20</v>
      </c>
      <c r="C177">
        <v>0</v>
      </c>
      <c r="D177"/>
      <c r="E177">
        <v>36855</v>
      </c>
      <c r="F177">
        <v>0</v>
      </c>
      <c r="G177">
        <v>0</v>
      </c>
      <c r="H177">
        <v>288</v>
      </c>
      <c r="I177"/>
      <c r="J177" t="s">
        <v>165</v>
      </c>
      <c r="K177" t="s">
        <v>20</v>
      </c>
      <c r="L177">
        <v>281</v>
      </c>
      <c r="M177">
        <v>1860</v>
      </c>
      <c r="N177">
        <v>2183</v>
      </c>
      <c r="O177">
        <v>1</v>
      </c>
      <c r="P177">
        <v>0</v>
      </c>
      <c r="Q177">
        <v>288</v>
      </c>
      <c r="R177" t="s">
        <v>166</v>
      </c>
      <c r="S177"/>
      <c r="T177" s="8"/>
      <c r="V177" s="7"/>
      <c r="W177" s="10"/>
    </row>
    <row r="178" spans="1:23" s="4" customFormat="1" x14ac:dyDescent="0.2">
      <c r="A178">
        <v>201</v>
      </c>
      <c r="B178" t="s">
        <v>20</v>
      </c>
      <c r="C178">
        <v>0</v>
      </c>
      <c r="D178"/>
      <c r="E178">
        <v>36413</v>
      </c>
      <c r="F178">
        <v>0</v>
      </c>
      <c r="G178">
        <v>2</v>
      </c>
      <c r="H178">
        <v>311</v>
      </c>
      <c r="I178"/>
      <c r="J178" t="s">
        <v>75</v>
      </c>
      <c r="K178" t="s">
        <v>20</v>
      </c>
      <c r="L178">
        <v>8504</v>
      </c>
      <c r="M178">
        <v>93511</v>
      </c>
      <c r="N178">
        <v>103003</v>
      </c>
      <c r="O178">
        <v>10</v>
      </c>
      <c r="P178">
        <v>1</v>
      </c>
      <c r="Q178">
        <v>288</v>
      </c>
      <c r="R178" t="s">
        <v>96</v>
      </c>
      <c r="S178" t="s">
        <v>167</v>
      </c>
      <c r="T178" s="8"/>
      <c r="V178" s="7"/>
      <c r="W178" s="10"/>
    </row>
    <row r="179" spans="1:23" s="4" customFormat="1" x14ac:dyDescent="0.2">
      <c r="A179">
        <v>203</v>
      </c>
      <c r="B179" t="s">
        <v>20</v>
      </c>
      <c r="C179">
        <v>0</v>
      </c>
      <c r="D179"/>
      <c r="E179">
        <v>35766</v>
      </c>
      <c r="F179">
        <v>0</v>
      </c>
      <c r="G179">
        <v>2</v>
      </c>
      <c r="H179">
        <v>291</v>
      </c>
      <c r="I179"/>
      <c r="J179" t="s">
        <v>75</v>
      </c>
      <c r="K179" t="s">
        <v>20</v>
      </c>
      <c r="L179">
        <v>1738</v>
      </c>
      <c r="M179">
        <v>32261</v>
      </c>
      <c r="N179">
        <v>34627</v>
      </c>
      <c r="O179">
        <v>7</v>
      </c>
      <c r="P179">
        <v>1</v>
      </c>
      <c r="Q179">
        <v>268</v>
      </c>
      <c r="R179" t="s">
        <v>26</v>
      </c>
      <c r="S179" t="s">
        <v>168</v>
      </c>
      <c r="T179" s="8"/>
      <c r="V179" s="7"/>
      <c r="W179" s="10"/>
    </row>
    <row r="180" spans="1:23" s="4" customFormat="1" x14ac:dyDescent="0.2">
      <c r="A180">
        <v>204</v>
      </c>
      <c r="B180" t="s">
        <v>23</v>
      </c>
      <c r="C180"/>
      <c r="D180"/>
      <c r="E180"/>
      <c r="F180"/>
      <c r="G180"/>
      <c r="H180"/>
      <c r="I180"/>
      <c r="J180"/>
      <c r="K180" t="s">
        <v>23</v>
      </c>
      <c r="L180"/>
      <c r="M180"/>
      <c r="N180"/>
      <c r="O180"/>
      <c r="P180"/>
      <c r="Q180"/>
      <c r="R180"/>
      <c r="S180"/>
      <c r="T180" s="8"/>
      <c r="V180" s="7"/>
      <c r="W180" s="10"/>
    </row>
    <row r="181" spans="1:23" s="4" customFormat="1" x14ac:dyDescent="0.2">
      <c r="A181">
        <v>205</v>
      </c>
      <c r="B181" t="s">
        <v>23</v>
      </c>
      <c r="C181"/>
      <c r="D181"/>
      <c r="E181"/>
      <c r="F181"/>
      <c r="G181"/>
      <c r="H181"/>
      <c r="I181"/>
      <c r="J181"/>
      <c r="K181" t="s">
        <v>23</v>
      </c>
      <c r="L181"/>
      <c r="M181"/>
      <c r="N181"/>
      <c r="O181"/>
      <c r="P181"/>
      <c r="Q181"/>
      <c r="R181"/>
      <c r="S181"/>
      <c r="T181" s="8"/>
      <c r="V181" s="7"/>
      <c r="W181" s="10"/>
    </row>
    <row r="182" spans="1:23" s="4" customFormat="1" x14ac:dyDescent="0.2">
      <c r="A182">
        <v>207</v>
      </c>
      <c r="B182" t="s">
        <v>20</v>
      </c>
      <c r="C182">
        <v>0</v>
      </c>
      <c r="D182"/>
      <c r="E182">
        <v>35913</v>
      </c>
      <c r="F182">
        <v>0</v>
      </c>
      <c r="G182">
        <v>3</v>
      </c>
      <c r="H182">
        <v>246</v>
      </c>
      <c r="I182"/>
      <c r="J182" t="s">
        <v>69</v>
      </c>
      <c r="K182" t="s">
        <v>20</v>
      </c>
      <c r="L182">
        <v>542</v>
      </c>
      <c r="M182">
        <v>24377</v>
      </c>
      <c r="N182">
        <v>25317</v>
      </c>
      <c r="O182">
        <v>12</v>
      </c>
      <c r="P182">
        <v>1</v>
      </c>
      <c r="Q182">
        <v>244</v>
      </c>
      <c r="R182" t="s">
        <v>26</v>
      </c>
      <c r="S182" t="s">
        <v>169</v>
      </c>
      <c r="T182" s="8"/>
      <c r="V182" s="7"/>
      <c r="W182" s="10"/>
    </row>
    <row r="183" spans="1:23" s="4" customFormat="1" x14ac:dyDescent="0.2">
      <c r="A183">
        <v>208</v>
      </c>
      <c r="B183" t="s">
        <v>23</v>
      </c>
      <c r="C183"/>
      <c r="D183"/>
      <c r="E183"/>
      <c r="F183"/>
      <c r="G183"/>
      <c r="H183"/>
      <c r="I183"/>
      <c r="J183"/>
      <c r="K183" t="s">
        <v>20</v>
      </c>
      <c r="L183">
        <v>545</v>
      </c>
      <c r="M183">
        <v>10732</v>
      </c>
      <c r="N183">
        <v>19835</v>
      </c>
      <c r="O183">
        <v>7</v>
      </c>
      <c r="P183">
        <v>1</v>
      </c>
      <c r="Q183">
        <v>292</v>
      </c>
      <c r="R183" t="s">
        <v>170</v>
      </c>
      <c r="S183" t="s">
        <v>171</v>
      </c>
      <c r="T183" s="8"/>
      <c r="V183" s="7"/>
      <c r="W183" s="10"/>
    </row>
    <row r="184" spans="1:23" s="4" customFormat="1" x14ac:dyDescent="0.2">
      <c r="A184">
        <v>209</v>
      </c>
      <c r="B184" t="s">
        <v>23</v>
      </c>
      <c r="C184"/>
      <c r="D184"/>
      <c r="E184"/>
      <c r="F184"/>
      <c r="G184"/>
      <c r="H184"/>
      <c r="I184"/>
      <c r="J184"/>
      <c r="K184" t="s">
        <v>23</v>
      </c>
      <c r="L184"/>
      <c r="M184"/>
      <c r="N184"/>
      <c r="O184"/>
      <c r="P184"/>
      <c r="Q184"/>
      <c r="R184"/>
      <c r="S184"/>
      <c r="T184" s="8"/>
      <c r="V184" s="7"/>
      <c r="W184" s="10"/>
    </row>
    <row r="185" spans="1:23" s="4" customFormat="1" x14ac:dyDescent="0.2">
      <c r="A185">
        <v>210</v>
      </c>
      <c r="B185" t="s">
        <v>23</v>
      </c>
      <c r="C185"/>
      <c r="D185"/>
      <c r="E185"/>
      <c r="F185"/>
      <c r="G185"/>
      <c r="H185"/>
      <c r="I185"/>
      <c r="J185"/>
      <c r="K185" t="s">
        <v>23</v>
      </c>
      <c r="L185"/>
      <c r="M185"/>
      <c r="N185"/>
      <c r="O185"/>
      <c r="P185"/>
      <c r="Q185"/>
      <c r="R185"/>
      <c r="S185"/>
      <c r="T185" s="8"/>
      <c r="V185" s="7"/>
      <c r="W185" s="10"/>
    </row>
    <row r="186" spans="1:23" s="4" customFormat="1" x14ac:dyDescent="0.2">
      <c r="A186">
        <v>211</v>
      </c>
      <c r="B186" t="s">
        <v>23</v>
      </c>
      <c r="C186"/>
      <c r="D186"/>
      <c r="E186"/>
      <c r="F186"/>
      <c r="G186"/>
      <c r="H186"/>
      <c r="I186"/>
      <c r="J186"/>
      <c r="K186" t="s">
        <v>23</v>
      </c>
      <c r="L186"/>
      <c r="M186"/>
      <c r="N186"/>
      <c r="O186"/>
      <c r="P186"/>
      <c r="Q186"/>
      <c r="R186"/>
      <c r="S186"/>
      <c r="T186" s="8"/>
      <c r="V186" s="7"/>
      <c r="W186" s="10"/>
    </row>
    <row r="187" spans="1:23" s="4" customFormat="1" x14ac:dyDescent="0.2">
      <c r="A187">
        <v>212</v>
      </c>
      <c r="B187" t="s">
        <v>23</v>
      </c>
      <c r="C187"/>
      <c r="D187"/>
      <c r="E187"/>
      <c r="F187"/>
      <c r="G187"/>
      <c r="H187"/>
      <c r="I187"/>
      <c r="J187"/>
      <c r="K187" t="s">
        <v>23</v>
      </c>
      <c r="L187"/>
      <c r="M187"/>
      <c r="N187"/>
      <c r="O187"/>
      <c r="P187"/>
      <c r="Q187"/>
      <c r="R187"/>
      <c r="S187"/>
      <c r="T187" s="8"/>
      <c r="V187" s="7"/>
      <c r="W187" s="10"/>
    </row>
    <row r="188" spans="1:23" s="4" customFormat="1" x14ac:dyDescent="0.2">
      <c r="A188">
        <v>213</v>
      </c>
      <c r="B188" t="s">
        <v>20</v>
      </c>
      <c r="C188">
        <v>0</v>
      </c>
      <c r="D188"/>
      <c r="E188">
        <v>241655</v>
      </c>
      <c r="F188">
        <v>0</v>
      </c>
      <c r="G188">
        <v>0</v>
      </c>
      <c r="H188">
        <v>360</v>
      </c>
      <c r="I188"/>
      <c r="J188" t="s">
        <v>172</v>
      </c>
      <c r="K188" t="s">
        <v>20</v>
      </c>
      <c r="L188">
        <v>599</v>
      </c>
      <c r="M188">
        <v>4104</v>
      </c>
      <c r="N188">
        <v>4776</v>
      </c>
      <c r="O188">
        <v>1</v>
      </c>
      <c r="P188">
        <v>0</v>
      </c>
      <c r="Q188">
        <v>360</v>
      </c>
      <c r="R188" t="s">
        <v>173</v>
      </c>
      <c r="S188"/>
      <c r="T188" s="8"/>
      <c r="V188" s="7"/>
      <c r="W188" s="10"/>
    </row>
    <row r="189" spans="1:23" s="4" customFormat="1" x14ac:dyDescent="0.2">
      <c r="A189">
        <v>214</v>
      </c>
      <c r="B189" t="s">
        <v>20</v>
      </c>
      <c r="C189">
        <v>0</v>
      </c>
      <c r="D189"/>
      <c r="E189">
        <v>36259</v>
      </c>
      <c r="F189">
        <v>0</v>
      </c>
      <c r="G189">
        <v>4</v>
      </c>
      <c r="H189">
        <v>314</v>
      </c>
      <c r="I189"/>
      <c r="J189" t="s">
        <v>123</v>
      </c>
      <c r="K189" t="s">
        <v>20</v>
      </c>
      <c r="L189">
        <v>604</v>
      </c>
      <c r="M189">
        <v>49622</v>
      </c>
      <c r="N189">
        <v>50966</v>
      </c>
      <c r="O189">
        <v>26</v>
      </c>
      <c r="P189">
        <v>1</v>
      </c>
      <c r="Q189">
        <v>310</v>
      </c>
      <c r="R189" t="s">
        <v>33</v>
      </c>
      <c r="S189" t="s">
        <v>174</v>
      </c>
      <c r="T189" s="8"/>
      <c r="V189" s="7"/>
      <c r="W189" s="10"/>
    </row>
    <row r="190" spans="1:23" s="4" customFormat="1" x14ac:dyDescent="0.2">
      <c r="A190">
        <v>215</v>
      </c>
      <c r="B190" t="s">
        <v>23</v>
      </c>
      <c r="C190"/>
      <c r="D190"/>
      <c r="E190"/>
      <c r="F190"/>
      <c r="G190"/>
      <c r="H190"/>
      <c r="I190"/>
      <c r="J190"/>
      <c r="K190" t="s">
        <v>23</v>
      </c>
      <c r="L190"/>
      <c r="M190"/>
      <c r="N190"/>
      <c r="O190"/>
      <c r="P190"/>
      <c r="Q190"/>
      <c r="R190"/>
      <c r="S190"/>
      <c r="T190" s="8"/>
      <c r="V190" s="7"/>
      <c r="W190" s="10"/>
    </row>
    <row r="191" spans="1:23" s="4" customFormat="1" x14ac:dyDescent="0.2">
      <c r="A191">
        <v>216</v>
      </c>
      <c r="B191" t="s">
        <v>23</v>
      </c>
      <c r="C191"/>
      <c r="D191"/>
      <c r="E191"/>
      <c r="F191"/>
      <c r="G191"/>
      <c r="H191"/>
      <c r="I191"/>
      <c r="J191"/>
      <c r="K191" t="s">
        <v>23</v>
      </c>
      <c r="L191"/>
      <c r="M191"/>
      <c r="N191"/>
      <c r="O191"/>
      <c r="P191"/>
      <c r="Q191"/>
      <c r="R191"/>
      <c r="S191"/>
      <c r="T191" s="8"/>
      <c r="V191" s="7"/>
      <c r="W191" s="10"/>
    </row>
    <row r="192" spans="1:23" s="4" customFormat="1" x14ac:dyDescent="0.2">
      <c r="A192">
        <v>218</v>
      </c>
      <c r="B192" t="s">
        <v>23</v>
      </c>
      <c r="C192"/>
      <c r="D192"/>
      <c r="E192"/>
      <c r="F192"/>
      <c r="G192"/>
      <c r="H192"/>
      <c r="I192"/>
      <c r="J192"/>
      <c r="K192" t="s">
        <v>23</v>
      </c>
      <c r="L192"/>
      <c r="M192"/>
      <c r="N192"/>
      <c r="O192"/>
      <c r="P192"/>
      <c r="Q192"/>
      <c r="R192"/>
      <c r="S192"/>
      <c r="T192" s="8"/>
      <c r="V192" s="7"/>
      <c r="W192" s="10"/>
    </row>
    <row r="193" spans="1:23" s="4" customFormat="1" x14ac:dyDescent="0.2">
      <c r="A193">
        <v>219</v>
      </c>
      <c r="B193" t="s">
        <v>23</v>
      </c>
      <c r="C193"/>
      <c r="D193"/>
      <c r="E193"/>
      <c r="F193"/>
      <c r="G193"/>
      <c r="H193"/>
      <c r="I193"/>
      <c r="J193"/>
      <c r="K193" t="s">
        <v>20</v>
      </c>
      <c r="L193">
        <v>285</v>
      </c>
      <c r="M193">
        <v>1865</v>
      </c>
      <c r="N193">
        <v>2192</v>
      </c>
      <c r="O193">
        <v>1</v>
      </c>
      <c r="P193">
        <v>0</v>
      </c>
      <c r="Q193">
        <v>293</v>
      </c>
      <c r="R193" t="s">
        <v>25</v>
      </c>
      <c r="S193"/>
      <c r="T193" s="8"/>
      <c r="V193" s="7"/>
      <c r="W193" s="10"/>
    </row>
    <row r="194" spans="1:23" s="4" customFormat="1" x14ac:dyDescent="0.2">
      <c r="A194">
        <v>220</v>
      </c>
      <c r="B194" t="s">
        <v>23</v>
      </c>
      <c r="C194"/>
      <c r="D194"/>
      <c r="E194"/>
      <c r="F194"/>
      <c r="G194"/>
      <c r="H194"/>
      <c r="I194"/>
      <c r="J194"/>
      <c r="K194" t="s">
        <v>23</v>
      </c>
      <c r="L194"/>
      <c r="M194"/>
      <c r="N194"/>
      <c r="O194"/>
      <c r="P194"/>
      <c r="Q194"/>
      <c r="R194"/>
      <c r="S194"/>
      <c r="T194" s="8"/>
      <c r="V194" s="7"/>
      <c r="W194" s="10"/>
    </row>
    <row r="195" spans="1:23" s="4" customFormat="1" x14ac:dyDescent="0.2">
      <c r="A195">
        <v>221</v>
      </c>
      <c r="B195" t="s">
        <v>20</v>
      </c>
      <c r="C195">
        <v>0</v>
      </c>
      <c r="D195"/>
      <c r="E195">
        <v>36929</v>
      </c>
      <c r="F195">
        <v>0</v>
      </c>
      <c r="G195">
        <v>2</v>
      </c>
      <c r="H195">
        <v>348</v>
      </c>
      <c r="I195"/>
      <c r="J195" t="s">
        <v>24</v>
      </c>
      <c r="K195" t="s">
        <v>20</v>
      </c>
      <c r="L195">
        <v>625</v>
      </c>
      <c r="M195">
        <v>42641</v>
      </c>
      <c r="N195">
        <v>67171</v>
      </c>
      <c r="O195">
        <v>22</v>
      </c>
      <c r="P195">
        <v>1</v>
      </c>
      <c r="Q195">
        <v>327</v>
      </c>
      <c r="R195" t="s">
        <v>33</v>
      </c>
      <c r="S195" t="s">
        <v>175</v>
      </c>
      <c r="T195" s="8"/>
      <c r="V195" s="7"/>
      <c r="W195" s="10"/>
    </row>
    <row r="196" spans="1:23" s="4" customFormat="1" x14ac:dyDescent="0.2">
      <c r="A196">
        <v>224</v>
      </c>
      <c r="B196" t="s">
        <v>23</v>
      </c>
      <c r="C196"/>
      <c r="D196"/>
      <c r="E196"/>
      <c r="F196"/>
      <c r="G196"/>
      <c r="H196"/>
      <c r="I196"/>
      <c r="J196"/>
      <c r="K196" t="s">
        <v>20</v>
      </c>
      <c r="L196">
        <v>380</v>
      </c>
      <c r="M196">
        <v>2172</v>
      </c>
      <c r="N196">
        <v>2628</v>
      </c>
      <c r="O196">
        <v>1</v>
      </c>
      <c r="P196">
        <v>0</v>
      </c>
      <c r="Q196">
        <v>451</v>
      </c>
      <c r="R196" t="s">
        <v>176</v>
      </c>
      <c r="S196"/>
      <c r="T196" s="8"/>
      <c r="V196" s="7"/>
      <c r="W196" s="10"/>
    </row>
    <row r="197" spans="1:23" s="4" customFormat="1" x14ac:dyDescent="0.2">
      <c r="A197">
        <v>225</v>
      </c>
      <c r="B197" t="s">
        <v>23</v>
      </c>
      <c r="C197"/>
      <c r="D197"/>
      <c r="E197"/>
      <c r="F197"/>
      <c r="G197"/>
      <c r="H197"/>
      <c r="I197"/>
      <c r="J197"/>
      <c r="K197" t="s">
        <v>23</v>
      </c>
      <c r="L197"/>
      <c r="M197"/>
      <c r="N197"/>
      <c r="O197"/>
      <c r="P197"/>
      <c r="Q197"/>
      <c r="R197"/>
      <c r="S197"/>
      <c r="T197" s="8"/>
      <c r="V197" s="7"/>
      <c r="W197" s="10"/>
    </row>
    <row r="198" spans="1:23" s="4" customFormat="1" x14ac:dyDescent="0.2">
      <c r="A198">
        <v>226</v>
      </c>
      <c r="B198" t="s">
        <v>20</v>
      </c>
      <c r="C198">
        <v>0</v>
      </c>
      <c r="D198"/>
      <c r="E198">
        <v>35863</v>
      </c>
      <c r="F198">
        <v>0</v>
      </c>
      <c r="G198">
        <v>0</v>
      </c>
      <c r="H198">
        <v>274</v>
      </c>
      <c r="I198"/>
      <c r="J198" t="s">
        <v>21</v>
      </c>
      <c r="K198" t="s">
        <v>20</v>
      </c>
      <c r="L198">
        <v>259</v>
      </c>
      <c r="M198">
        <v>1814</v>
      </c>
      <c r="N198">
        <v>2116</v>
      </c>
      <c r="O198">
        <v>1</v>
      </c>
      <c r="P198">
        <v>0</v>
      </c>
      <c r="Q198">
        <v>274</v>
      </c>
      <c r="R198" t="s">
        <v>22</v>
      </c>
      <c r="S198"/>
      <c r="T198" s="8"/>
      <c r="V198" s="7"/>
      <c r="W198" s="10"/>
    </row>
    <row r="199" spans="1:23" s="4" customFormat="1" x14ac:dyDescent="0.2">
      <c r="A199">
        <v>227</v>
      </c>
      <c r="B199" t="s">
        <v>23</v>
      </c>
      <c r="C199"/>
      <c r="D199"/>
      <c r="E199"/>
      <c r="F199"/>
      <c r="G199"/>
      <c r="H199"/>
      <c r="I199"/>
      <c r="J199"/>
      <c r="K199" t="s">
        <v>23</v>
      </c>
      <c r="L199"/>
      <c r="M199"/>
      <c r="N199"/>
      <c r="O199"/>
      <c r="P199"/>
      <c r="Q199"/>
      <c r="R199"/>
      <c r="S199"/>
      <c r="T199" s="8"/>
      <c r="V199" s="7"/>
      <c r="W199" s="10"/>
    </row>
    <row r="200" spans="1:23" s="4" customFormat="1" x14ac:dyDescent="0.2">
      <c r="A200">
        <v>228</v>
      </c>
      <c r="B200" t="s">
        <v>23</v>
      </c>
      <c r="C200"/>
      <c r="D200"/>
      <c r="E200"/>
      <c r="F200"/>
      <c r="G200"/>
      <c r="H200"/>
      <c r="I200"/>
      <c r="J200"/>
      <c r="K200" t="s">
        <v>20</v>
      </c>
      <c r="L200">
        <v>6409</v>
      </c>
      <c r="M200">
        <v>89920</v>
      </c>
      <c r="N200">
        <v>97885</v>
      </c>
      <c r="O200">
        <v>9</v>
      </c>
      <c r="P200">
        <v>1</v>
      </c>
      <c r="Q200">
        <v>324</v>
      </c>
      <c r="R200" t="s">
        <v>177</v>
      </c>
      <c r="S200" t="s">
        <v>178</v>
      </c>
      <c r="T200" s="8"/>
      <c r="V200" s="7"/>
      <c r="W200" s="10"/>
    </row>
    <row r="201" spans="1:23" s="4" customFormat="1" x14ac:dyDescent="0.2">
      <c r="A201">
        <v>229</v>
      </c>
      <c r="B201" t="s">
        <v>23</v>
      </c>
      <c r="C201"/>
      <c r="D201"/>
      <c r="E201"/>
      <c r="F201"/>
      <c r="G201"/>
      <c r="H201"/>
      <c r="I201"/>
      <c r="J201"/>
      <c r="K201" t="s">
        <v>23</v>
      </c>
      <c r="L201"/>
      <c r="M201"/>
      <c r="N201"/>
      <c r="O201"/>
      <c r="P201"/>
      <c r="Q201"/>
      <c r="R201"/>
      <c r="S201"/>
      <c r="T201" s="8"/>
      <c r="V201" s="7"/>
      <c r="W201" s="10"/>
    </row>
    <row r="202" spans="1:23" s="4" customFormat="1" x14ac:dyDescent="0.2">
      <c r="A202">
        <v>230</v>
      </c>
      <c r="B202" t="s">
        <v>23</v>
      </c>
      <c r="C202"/>
      <c r="D202"/>
      <c r="E202"/>
      <c r="F202"/>
      <c r="G202"/>
      <c r="H202"/>
      <c r="I202"/>
      <c r="J202"/>
      <c r="K202" t="s">
        <v>20</v>
      </c>
      <c r="L202">
        <v>559</v>
      </c>
      <c r="M202">
        <v>23369</v>
      </c>
      <c r="N202">
        <v>24291</v>
      </c>
      <c r="O202">
        <v>14</v>
      </c>
      <c r="P202">
        <v>1</v>
      </c>
      <c r="Q202">
        <v>258</v>
      </c>
      <c r="R202" t="s">
        <v>179</v>
      </c>
      <c r="S202" t="s">
        <v>27</v>
      </c>
      <c r="T202" s="8"/>
      <c r="V202" s="7"/>
      <c r="W202" s="10"/>
    </row>
    <row r="203" spans="1:23" s="4" customFormat="1" x14ac:dyDescent="0.2">
      <c r="A203">
        <v>231</v>
      </c>
      <c r="B203" t="s">
        <v>20</v>
      </c>
      <c r="C203">
        <v>0</v>
      </c>
      <c r="D203"/>
      <c r="E203">
        <v>35685</v>
      </c>
      <c r="F203">
        <v>0</v>
      </c>
      <c r="G203">
        <v>4</v>
      </c>
      <c r="H203">
        <v>292</v>
      </c>
      <c r="I203"/>
      <c r="J203" t="s">
        <v>24</v>
      </c>
      <c r="K203" t="s">
        <v>20</v>
      </c>
      <c r="L203">
        <v>618</v>
      </c>
      <c r="M203">
        <v>53887</v>
      </c>
      <c r="N203">
        <v>54986</v>
      </c>
      <c r="O203">
        <v>30</v>
      </c>
      <c r="P203">
        <v>1</v>
      </c>
      <c r="Q203">
        <v>290</v>
      </c>
      <c r="R203" t="s">
        <v>33</v>
      </c>
      <c r="S203" t="s">
        <v>27</v>
      </c>
      <c r="T203" s="8"/>
      <c r="V203" s="7"/>
      <c r="W203" s="10"/>
    </row>
    <row r="204" spans="1:23" s="4" customFormat="1" x14ac:dyDescent="0.2">
      <c r="A204">
        <v>233</v>
      </c>
      <c r="B204" t="s">
        <v>20</v>
      </c>
      <c r="C204">
        <v>0</v>
      </c>
      <c r="D204"/>
      <c r="E204">
        <v>74901</v>
      </c>
      <c r="F204">
        <v>0</v>
      </c>
      <c r="G204">
        <v>0</v>
      </c>
      <c r="H204">
        <v>290</v>
      </c>
      <c r="I204"/>
      <c r="J204" t="s">
        <v>131</v>
      </c>
      <c r="K204" t="s">
        <v>20</v>
      </c>
      <c r="L204">
        <v>673</v>
      </c>
      <c r="M204">
        <v>48735</v>
      </c>
      <c r="N204">
        <v>49872</v>
      </c>
      <c r="O204">
        <v>24</v>
      </c>
      <c r="P204">
        <v>0</v>
      </c>
      <c r="Q204">
        <v>290</v>
      </c>
      <c r="R204" t="s">
        <v>180</v>
      </c>
      <c r="S204" t="s">
        <v>181</v>
      </c>
      <c r="T204" s="8"/>
      <c r="V204" s="7"/>
      <c r="W204" s="10"/>
    </row>
    <row r="205" spans="1:23" s="4" customFormat="1" x14ac:dyDescent="0.2">
      <c r="A205">
        <v>234</v>
      </c>
      <c r="B205" t="s">
        <v>20</v>
      </c>
      <c r="C205">
        <v>0</v>
      </c>
      <c r="D205"/>
      <c r="E205">
        <v>35713</v>
      </c>
      <c r="F205">
        <v>0</v>
      </c>
      <c r="G205">
        <v>2</v>
      </c>
      <c r="H205">
        <v>267</v>
      </c>
      <c r="I205"/>
      <c r="J205" t="s">
        <v>42</v>
      </c>
      <c r="K205" t="s">
        <v>20</v>
      </c>
      <c r="L205">
        <v>549</v>
      </c>
      <c r="M205">
        <v>26652</v>
      </c>
      <c r="N205">
        <v>27495</v>
      </c>
      <c r="O205">
        <v>15</v>
      </c>
      <c r="P205">
        <v>1</v>
      </c>
      <c r="Q205">
        <v>265</v>
      </c>
      <c r="R205" t="s">
        <v>43</v>
      </c>
      <c r="S205" t="s">
        <v>27</v>
      </c>
      <c r="T205" s="8"/>
      <c r="V205" s="7"/>
      <c r="W205" s="10"/>
    </row>
    <row r="206" spans="1:23" s="4" customFormat="1" x14ac:dyDescent="0.2">
      <c r="A206">
        <v>235</v>
      </c>
      <c r="B206" t="s">
        <v>20</v>
      </c>
      <c r="C206">
        <v>0</v>
      </c>
      <c r="D206"/>
      <c r="E206">
        <v>86412</v>
      </c>
      <c r="F206">
        <v>0</v>
      </c>
      <c r="G206">
        <v>12</v>
      </c>
      <c r="H206">
        <v>353</v>
      </c>
      <c r="I206"/>
      <c r="J206" t="s">
        <v>48</v>
      </c>
      <c r="K206" t="s">
        <v>20</v>
      </c>
      <c r="L206">
        <v>337</v>
      </c>
      <c r="M206">
        <v>2041</v>
      </c>
      <c r="N206">
        <v>2423</v>
      </c>
      <c r="O206">
        <v>1</v>
      </c>
      <c r="P206">
        <v>0</v>
      </c>
      <c r="Q206">
        <v>335</v>
      </c>
      <c r="R206" t="s">
        <v>182</v>
      </c>
      <c r="S206"/>
      <c r="T206" s="8"/>
      <c r="V206" s="7"/>
      <c r="W206" s="10"/>
    </row>
    <row r="207" spans="1:23" s="4" customFormat="1" x14ac:dyDescent="0.2">
      <c r="A207">
        <v>236</v>
      </c>
      <c r="B207" t="s">
        <v>20</v>
      </c>
      <c r="C207">
        <v>0</v>
      </c>
      <c r="D207"/>
      <c r="E207">
        <v>36029</v>
      </c>
      <c r="F207">
        <v>0</v>
      </c>
      <c r="G207">
        <v>2</v>
      </c>
      <c r="H207">
        <v>301</v>
      </c>
      <c r="I207"/>
      <c r="J207" t="s">
        <v>165</v>
      </c>
      <c r="K207" t="s">
        <v>20</v>
      </c>
      <c r="L207">
        <v>560</v>
      </c>
      <c r="M207">
        <v>29239</v>
      </c>
      <c r="N207">
        <v>30131</v>
      </c>
      <c r="O207">
        <v>17</v>
      </c>
      <c r="P207">
        <v>1</v>
      </c>
      <c r="Q207">
        <v>299</v>
      </c>
      <c r="R207" t="s">
        <v>96</v>
      </c>
      <c r="S207" t="s">
        <v>27</v>
      </c>
      <c r="T207" s="8"/>
      <c r="V207" s="7"/>
      <c r="W207" s="10"/>
    </row>
    <row r="208" spans="1:23" s="4" customFormat="1" x14ac:dyDescent="0.2">
      <c r="A208">
        <v>237</v>
      </c>
      <c r="B208" t="s">
        <v>20</v>
      </c>
      <c r="C208">
        <v>0</v>
      </c>
      <c r="D208"/>
      <c r="E208">
        <v>36407</v>
      </c>
      <c r="F208">
        <v>0</v>
      </c>
      <c r="G208">
        <v>4</v>
      </c>
      <c r="H208">
        <v>287</v>
      </c>
      <c r="I208"/>
      <c r="J208" t="s">
        <v>183</v>
      </c>
      <c r="K208" t="s">
        <v>20</v>
      </c>
      <c r="L208">
        <v>616</v>
      </c>
      <c r="M208">
        <v>45315</v>
      </c>
      <c r="N208">
        <v>46351</v>
      </c>
      <c r="O208">
        <v>26</v>
      </c>
      <c r="P208">
        <v>1</v>
      </c>
      <c r="Q208">
        <v>285</v>
      </c>
      <c r="R208" t="s">
        <v>184</v>
      </c>
      <c r="S208" t="s">
        <v>27</v>
      </c>
      <c r="T208" s="8"/>
      <c r="V208" s="7"/>
      <c r="W208" s="10"/>
    </row>
    <row r="209" spans="1:23" s="4" customFormat="1" x14ac:dyDescent="0.2">
      <c r="A209">
        <v>238</v>
      </c>
      <c r="B209" t="s">
        <v>20</v>
      </c>
      <c r="C209">
        <v>0</v>
      </c>
      <c r="D209"/>
      <c r="E209">
        <v>55814</v>
      </c>
      <c r="F209">
        <v>0</v>
      </c>
      <c r="G209">
        <v>2</v>
      </c>
      <c r="H209">
        <v>410</v>
      </c>
      <c r="I209"/>
      <c r="J209" t="s">
        <v>185</v>
      </c>
      <c r="K209" t="s">
        <v>23</v>
      </c>
      <c r="L209"/>
      <c r="M209"/>
      <c r="N209"/>
      <c r="O209"/>
      <c r="P209"/>
      <c r="Q209"/>
      <c r="R209"/>
      <c r="S209"/>
      <c r="T209" s="8"/>
      <c r="V209" s="7"/>
      <c r="W209" s="10"/>
    </row>
    <row r="210" spans="1:23" s="4" customFormat="1" x14ac:dyDescent="0.2">
      <c r="A210">
        <v>239</v>
      </c>
      <c r="B210" t="s">
        <v>20</v>
      </c>
      <c r="C210">
        <v>0</v>
      </c>
      <c r="D210"/>
      <c r="E210">
        <v>55853</v>
      </c>
      <c r="F210">
        <v>0</v>
      </c>
      <c r="G210">
        <v>2</v>
      </c>
      <c r="H210">
        <v>431</v>
      </c>
      <c r="I210"/>
      <c r="J210" t="s">
        <v>186</v>
      </c>
      <c r="K210" t="s">
        <v>20</v>
      </c>
      <c r="L210">
        <v>1161</v>
      </c>
      <c r="M210">
        <v>49761</v>
      </c>
      <c r="N210">
        <v>138712</v>
      </c>
      <c r="O210">
        <v>16</v>
      </c>
      <c r="P210">
        <v>1</v>
      </c>
      <c r="Q210">
        <v>385</v>
      </c>
      <c r="R210" t="s">
        <v>187</v>
      </c>
      <c r="S210" t="s">
        <v>188</v>
      </c>
      <c r="T210" s="8"/>
      <c r="V210" s="7"/>
      <c r="W210" s="10"/>
    </row>
    <row r="211" spans="1:23" s="4" customFormat="1" x14ac:dyDescent="0.2">
      <c r="A211">
        <v>240</v>
      </c>
      <c r="B211" t="s">
        <v>20</v>
      </c>
      <c r="C211">
        <v>0</v>
      </c>
      <c r="D211"/>
      <c r="E211">
        <v>66094</v>
      </c>
      <c r="F211">
        <v>0</v>
      </c>
      <c r="G211">
        <v>0</v>
      </c>
      <c r="H211">
        <v>386</v>
      </c>
      <c r="I211"/>
      <c r="J211" t="s">
        <v>189</v>
      </c>
      <c r="K211" t="s">
        <v>20</v>
      </c>
      <c r="L211">
        <v>403</v>
      </c>
      <c r="M211">
        <v>2227</v>
      </c>
      <c r="N211">
        <v>2678</v>
      </c>
      <c r="O211">
        <v>1</v>
      </c>
      <c r="P211">
        <v>0</v>
      </c>
      <c r="Q211">
        <v>386</v>
      </c>
      <c r="R211" t="s">
        <v>190</v>
      </c>
      <c r="S211"/>
      <c r="T211" s="8"/>
      <c r="V211" s="7"/>
      <c r="W211" s="10"/>
    </row>
    <row r="212" spans="1:23" s="4" customFormat="1" x14ac:dyDescent="0.2">
      <c r="A212">
        <v>241</v>
      </c>
      <c r="B212" t="s">
        <v>23</v>
      </c>
      <c r="C212"/>
      <c r="D212"/>
      <c r="E212"/>
      <c r="F212"/>
      <c r="G212"/>
      <c r="H212"/>
      <c r="I212"/>
      <c r="J212"/>
      <c r="K212" t="s">
        <v>23</v>
      </c>
      <c r="L212"/>
      <c r="M212"/>
      <c r="N212"/>
      <c r="O212"/>
      <c r="P212"/>
      <c r="Q212"/>
      <c r="R212"/>
      <c r="S212"/>
      <c r="T212" s="8"/>
      <c r="V212" s="7"/>
      <c r="W212" s="10"/>
    </row>
    <row r="213" spans="1:23" s="4" customFormat="1" x14ac:dyDescent="0.2">
      <c r="A213">
        <v>242</v>
      </c>
      <c r="B213" t="s">
        <v>23</v>
      </c>
      <c r="C213"/>
      <c r="D213"/>
      <c r="E213"/>
      <c r="F213"/>
      <c r="G213"/>
      <c r="H213"/>
      <c r="I213"/>
      <c r="J213"/>
      <c r="K213" t="s">
        <v>23</v>
      </c>
      <c r="L213"/>
      <c r="M213"/>
      <c r="N213"/>
      <c r="O213"/>
      <c r="P213"/>
      <c r="Q213"/>
      <c r="R213"/>
      <c r="S213"/>
      <c r="T213" s="8"/>
      <c r="V213" s="7"/>
      <c r="W213" s="10"/>
    </row>
    <row r="214" spans="1:23" s="4" customFormat="1" x14ac:dyDescent="0.2">
      <c r="A214">
        <v>243</v>
      </c>
      <c r="B214" t="s">
        <v>20</v>
      </c>
      <c r="C214">
        <v>0</v>
      </c>
      <c r="D214"/>
      <c r="E214">
        <v>36606</v>
      </c>
      <c r="F214">
        <v>0</v>
      </c>
      <c r="G214">
        <v>0</v>
      </c>
      <c r="H214">
        <v>260</v>
      </c>
      <c r="I214"/>
      <c r="J214" t="s">
        <v>191</v>
      </c>
      <c r="K214" t="s">
        <v>20</v>
      </c>
      <c r="L214">
        <v>270</v>
      </c>
      <c r="M214">
        <v>1787</v>
      </c>
      <c r="N214">
        <v>2097</v>
      </c>
      <c r="O214">
        <v>1</v>
      </c>
      <c r="P214">
        <v>0</v>
      </c>
      <c r="Q214">
        <v>260</v>
      </c>
      <c r="R214" t="s">
        <v>192</v>
      </c>
      <c r="S214"/>
      <c r="T214" s="8"/>
      <c r="V214" s="7"/>
      <c r="W214" s="10"/>
    </row>
    <row r="215" spans="1:23" s="4" customFormat="1" x14ac:dyDescent="0.2">
      <c r="A215">
        <v>246</v>
      </c>
      <c r="B215" t="s">
        <v>23</v>
      </c>
      <c r="C215"/>
      <c r="D215"/>
      <c r="E215"/>
      <c r="F215"/>
      <c r="G215"/>
      <c r="H215"/>
      <c r="I215"/>
      <c r="J215"/>
      <c r="K215" t="s">
        <v>23</v>
      </c>
      <c r="L215"/>
      <c r="M215"/>
      <c r="N215"/>
      <c r="O215"/>
      <c r="P215"/>
      <c r="Q215"/>
      <c r="R215"/>
      <c r="S215"/>
      <c r="T215" s="8"/>
      <c r="V215" s="7"/>
      <c r="W215" s="10"/>
    </row>
    <row r="216" spans="1:23" s="4" customFormat="1" x14ac:dyDescent="0.2">
      <c r="A216">
        <v>247</v>
      </c>
      <c r="B216" t="s">
        <v>23</v>
      </c>
      <c r="C216"/>
      <c r="D216"/>
      <c r="E216"/>
      <c r="F216"/>
      <c r="G216"/>
      <c r="H216"/>
      <c r="I216"/>
      <c r="J216"/>
      <c r="K216" t="s">
        <v>23</v>
      </c>
      <c r="L216"/>
      <c r="M216"/>
      <c r="N216"/>
      <c r="O216"/>
      <c r="P216"/>
      <c r="Q216"/>
      <c r="R216"/>
      <c r="S216"/>
      <c r="T216" s="8"/>
      <c r="V216" s="7"/>
      <c r="W216" s="10"/>
    </row>
    <row r="217" spans="1:23" s="4" customFormat="1" x14ac:dyDescent="0.2">
      <c r="A217">
        <v>248</v>
      </c>
      <c r="B217" t="s">
        <v>20</v>
      </c>
      <c r="C217">
        <v>0</v>
      </c>
      <c r="D217"/>
      <c r="E217">
        <v>49579</v>
      </c>
      <c r="F217">
        <v>0</v>
      </c>
      <c r="G217">
        <v>2</v>
      </c>
      <c r="H217">
        <v>342</v>
      </c>
      <c r="I217"/>
      <c r="J217" t="s">
        <v>48</v>
      </c>
      <c r="K217" t="s">
        <v>20</v>
      </c>
      <c r="L217">
        <v>2614</v>
      </c>
      <c r="M217">
        <v>78860</v>
      </c>
      <c r="N217">
        <v>110358</v>
      </c>
      <c r="O217">
        <v>12</v>
      </c>
      <c r="P217">
        <v>1</v>
      </c>
      <c r="Q217">
        <v>320</v>
      </c>
      <c r="R217" t="s">
        <v>193</v>
      </c>
      <c r="S217" t="s">
        <v>194</v>
      </c>
      <c r="T217" s="8"/>
      <c r="V217" s="7"/>
      <c r="W217" s="10"/>
    </row>
    <row r="218" spans="1:23" s="4" customFormat="1" x14ac:dyDescent="0.2">
      <c r="A218">
        <v>249</v>
      </c>
      <c r="B218" t="s">
        <v>23</v>
      </c>
      <c r="C218"/>
      <c r="D218"/>
      <c r="E218"/>
      <c r="F218"/>
      <c r="G218"/>
      <c r="H218"/>
      <c r="I218"/>
      <c r="J218"/>
      <c r="K218" t="s">
        <v>23</v>
      </c>
      <c r="L218"/>
      <c r="M218"/>
      <c r="N218"/>
      <c r="O218"/>
      <c r="P218"/>
      <c r="Q218"/>
      <c r="R218"/>
      <c r="S218"/>
      <c r="T218" s="8"/>
      <c r="V218" s="7"/>
      <c r="W218" s="10"/>
    </row>
    <row r="219" spans="1:23" s="4" customFormat="1" x14ac:dyDescent="0.2">
      <c r="A219">
        <v>250</v>
      </c>
      <c r="B219" t="s">
        <v>20</v>
      </c>
      <c r="C219">
        <v>0</v>
      </c>
      <c r="D219"/>
      <c r="E219">
        <v>36068</v>
      </c>
      <c r="F219">
        <v>0</v>
      </c>
      <c r="G219">
        <v>2</v>
      </c>
      <c r="H219">
        <v>272</v>
      </c>
      <c r="I219"/>
      <c r="J219" t="s">
        <v>195</v>
      </c>
      <c r="K219" t="s">
        <v>20</v>
      </c>
      <c r="L219">
        <v>847</v>
      </c>
      <c r="M219">
        <v>27556</v>
      </c>
      <c r="N219">
        <v>28793</v>
      </c>
      <c r="O219">
        <v>10</v>
      </c>
      <c r="P219">
        <v>1</v>
      </c>
      <c r="Q219">
        <v>249</v>
      </c>
      <c r="R219" t="s">
        <v>196</v>
      </c>
      <c r="S219" t="s">
        <v>197</v>
      </c>
      <c r="T219" s="8"/>
      <c r="V219" s="7"/>
      <c r="W219" s="10"/>
    </row>
    <row r="220" spans="1:23" s="4" customFormat="1" x14ac:dyDescent="0.2">
      <c r="A220">
        <v>251</v>
      </c>
      <c r="B220" t="s">
        <v>20</v>
      </c>
      <c r="C220">
        <v>0</v>
      </c>
      <c r="D220"/>
      <c r="E220">
        <v>36248</v>
      </c>
      <c r="F220">
        <v>0</v>
      </c>
      <c r="G220">
        <v>2</v>
      </c>
      <c r="H220">
        <v>272</v>
      </c>
      <c r="I220"/>
      <c r="J220" t="s">
        <v>198</v>
      </c>
      <c r="K220" t="s">
        <v>20</v>
      </c>
      <c r="L220">
        <v>1225</v>
      </c>
      <c r="M220">
        <v>29278</v>
      </c>
      <c r="N220">
        <v>30872</v>
      </c>
      <c r="O220">
        <v>9</v>
      </c>
      <c r="P220">
        <v>1</v>
      </c>
      <c r="Q220">
        <v>249</v>
      </c>
      <c r="R220" t="s">
        <v>199</v>
      </c>
      <c r="S220" t="s">
        <v>200</v>
      </c>
      <c r="T220" s="8"/>
      <c r="V220" s="7"/>
      <c r="W220" s="10"/>
    </row>
    <row r="221" spans="1:23" s="4" customFormat="1" x14ac:dyDescent="0.2">
      <c r="A221">
        <v>252</v>
      </c>
      <c r="B221" t="s">
        <v>23</v>
      </c>
      <c r="C221"/>
      <c r="D221"/>
      <c r="E221"/>
      <c r="F221"/>
      <c r="G221"/>
      <c r="H221"/>
      <c r="I221"/>
      <c r="J221"/>
      <c r="K221" t="s">
        <v>23</v>
      </c>
      <c r="L221"/>
      <c r="M221"/>
      <c r="N221"/>
      <c r="O221"/>
      <c r="P221"/>
      <c r="Q221"/>
      <c r="R221"/>
      <c r="S221"/>
      <c r="T221" s="8"/>
      <c r="V221" s="7"/>
      <c r="W221" s="10"/>
    </row>
    <row r="222" spans="1:23" s="4" customFormat="1" x14ac:dyDescent="0.2">
      <c r="A222">
        <v>253</v>
      </c>
      <c r="B222" t="s">
        <v>20</v>
      </c>
      <c r="C222">
        <v>0</v>
      </c>
      <c r="D222"/>
      <c r="E222">
        <v>36174</v>
      </c>
      <c r="F222">
        <v>0</v>
      </c>
      <c r="G222">
        <v>4</v>
      </c>
      <c r="H222">
        <v>291</v>
      </c>
      <c r="I222"/>
      <c r="J222" t="s">
        <v>201</v>
      </c>
      <c r="K222" t="s">
        <v>20</v>
      </c>
      <c r="L222">
        <v>633</v>
      </c>
      <c r="M222">
        <v>80574</v>
      </c>
      <c r="N222">
        <v>81992</v>
      </c>
      <c r="O222">
        <v>38</v>
      </c>
      <c r="P222">
        <v>1</v>
      </c>
      <c r="Q222">
        <v>281</v>
      </c>
      <c r="R222" t="s">
        <v>26</v>
      </c>
      <c r="S222" t="s">
        <v>202</v>
      </c>
      <c r="T222" s="8"/>
      <c r="V222" s="7"/>
      <c r="W222" s="10"/>
    </row>
    <row r="223" spans="1:23" s="4" customFormat="1" x14ac:dyDescent="0.2">
      <c r="A223">
        <v>254</v>
      </c>
      <c r="B223" t="s">
        <v>20</v>
      </c>
      <c r="C223">
        <v>0</v>
      </c>
      <c r="D223"/>
      <c r="E223">
        <v>36249</v>
      </c>
      <c r="F223">
        <v>0</v>
      </c>
      <c r="G223">
        <v>4</v>
      </c>
      <c r="H223">
        <v>283</v>
      </c>
      <c r="I223"/>
      <c r="J223" t="s">
        <v>201</v>
      </c>
      <c r="K223" t="s">
        <v>20</v>
      </c>
      <c r="L223">
        <v>540</v>
      </c>
      <c r="M223">
        <v>20558</v>
      </c>
      <c r="N223">
        <v>21400</v>
      </c>
      <c r="O223">
        <v>12</v>
      </c>
      <c r="P223">
        <v>1</v>
      </c>
      <c r="Q223">
        <v>269</v>
      </c>
      <c r="R223" t="s">
        <v>70</v>
      </c>
      <c r="S223" t="s">
        <v>27</v>
      </c>
      <c r="T223" s="8"/>
      <c r="V223" s="7"/>
      <c r="W223" s="10"/>
    </row>
    <row r="224" spans="1:23" s="4" customFormat="1" x14ac:dyDescent="0.2">
      <c r="A224">
        <v>256</v>
      </c>
      <c r="B224" t="s">
        <v>20</v>
      </c>
      <c r="C224">
        <v>0</v>
      </c>
      <c r="D224"/>
      <c r="E224">
        <v>35600</v>
      </c>
      <c r="F224">
        <v>0</v>
      </c>
      <c r="G224">
        <v>0</v>
      </c>
      <c r="H224">
        <v>243</v>
      </c>
      <c r="I224"/>
      <c r="J224" t="s">
        <v>21</v>
      </c>
      <c r="K224" t="s">
        <v>20</v>
      </c>
      <c r="L224">
        <v>268</v>
      </c>
      <c r="M224">
        <v>1835</v>
      </c>
      <c r="N224">
        <v>2144</v>
      </c>
      <c r="O224">
        <v>1</v>
      </c>
      <c r="P224">
        <v>0</v>
      </c>
      <c r="Q224">
        <v>243</v>
      </c>
      <c r="R224" t="s">
        <v>22</v>
      </c>
      <c r="S224"/>
      <c r="T224" s="8"/>
      <c r="V224" s="7"/>
      <c r="W224" s="10"/>
    </row>
    <row r="225" spans="1:23" s="4" customFormat="1" x14ac:dyDescent="0.2">
      <c r="A225">
        <v>257</v>
      </c>
      <c r="B225" t="s">
        <v>20</v>
      </c>
      <c r="C225">
        <v>0</v>
      </c>
      <c r="D225"/>
      <c r="E225">
        <v>36037</v>
      </c>
      <c r="F225">
        <v>0</v>
      </c>
      <c r="G225">
        <v>0</v>
      </c>
      <c r="H225">
        <v>243</v>
      </c>
      <c r="I225"/>
      <c r="J225" t="s">
        <v>21</v>
      </c>
      <c r="K225" t="s">
        <v>20</v>
      </c>
      <c r="L225">
        <v>267</v>
      </c>
      <c r="M225">
        <v>1839</v>
      </c>
      <c r="N225">
        <v>2147</v>
      </c>
      <c r="O225">
        <v>1</v>
      </c>
      <c r="P225">
        <v>0</v>
      </c>
      <c r="Q225">
        <v>243</v>
      </c>
      <c r="R225" t="s">
        <v>22</v>
      </c>
      <c r="S225"/>
      <c r="T225" s="8"/>
      <c r="V225" s="7"/>
      <c r="W225" s="10"/>
    </row>
    <row r="226" spans="1:23" s="4" customFormat="1" x14ac:dyDescent="0.2">
      <c r="A226">
        <v>258</v>
      </c>
      <c r="B226" t="s">
        <v>20</v>
      </c>
      <c r="C226">
        <v>0</v>
      </c>
      <c r="D226"/>
      <c r="E226">
        <v>58949</v>
      </c>
      <c r="F226">
        <v>0</v>
      </c>
      <c r="G226">
        <v>0</v>
      </c>
      <c r="H226">
        <v>373</v>
      </c>
      <c r="I226"/>
      <c r="J226" t="s">
        <v>203</v>
      </c>
      <c r="K226" t="s">
        <v>20</v>
      </c>
      <c r="L226">
        <v>335</v>
      </c>
      <c r="M226">
        <v>2203</v>
      </c>
      <c r="N226">
        <v>2616</v>
      </c>
      <c r="O226">
        <v>1</v>
      </c>
      <c r="P226">
        <v>0</v>
      </c>
      <c r="Q226">
        <v>373</v>
      </c>
      <c r="R226" t="s">
        <v>204</v>
      </c>
      <c r="S226"/>
      <c r="T226" s="8"/>
      <c r="V226" s="7"/>
      <c r="W226" s="10"/>
    </row>
    <row r="227" spans="1:23" s="4" customFormat="1" x14ac:dyDescent="0.2">
      <c r="A227">
        <v>259</v>
      </c>
      <c r="B227" t="s">
        <v>23</v>
      </c>
      <c r="C227"/>
      <c r="D227"/>
      <c r="E227"/>
      <c r="F227"/>
      <c r="G227"/>
      <c r="H227"/>
      <c r="I227"/>
      <c r="J227"/>
      <c r="K227" t="s">
        <v>23</v>
      </c>
      <c r="L227"/>
      <c r="M227"/>
      <c r="N227"/>
      <c r="O227"/>
      <c r="P227"/>
      <c r="Q227"/>
      <c r="R227"/>
      <c r="S227"/>
      <c r="T227" s="8"/>
      <c r="V227" s="7"/>
      <c r="W227" s="10"/>
    </row>
    <row r="228" spans="1:23" s="4" customFormat="1" x14ac:dyDescent="0.2">
      <c r="A228">
        <v>260</v>
      </c>
      <c r="B228" t="s">
        <v>20</v>
      </c>
      <c r="C228">
        <v>0</v>
      </c>
      <c r="D228"/>
      <c r="E228">
        <v>36997</v>
      </c>
      <c r="F228">
        <v>0</v>
      </c>
      <c r="G228">
        <v>2</v>
      </c>
      <c r="H228">
        <v>355</v>
      </c>
      <c r="I228"/>
      <c r="J228" t="s">
        <v>205</v>
      </c>
      <c r="K228" t="s">
        <v>20</v>
      </c>
      <c r="L228">
        <v>615</v>
      </c>
      <c r="M228">
        <v>50000</v>
      </c>
      <c r="N228">
        <v>51285</v>
      </c>
      <c r="O228">
        <v>29</v>
      </c>
      <c r="P228">
        <v>1</v>
      </c>
      <c r="Q228">
        <v>341</v>
      </c>
      <c r="R228" t="s">
        <v>206</v>
      </c>
      <c r="S228" t="s">
        <v>207</v>
      </c>
      <c r="T228" s="8"/>
      <c r="V228" s="7"/>
      <c r="W228" s="10"/>
    </row>
    <row r="229" spans="1:23" s="4" customFormat="1" x14ac:dyDescent="0.2">
      <c r="A229">
        <v>261</v>
      </c>
      <c r="B229" t="s">
        <v>20</v>
      </c>
      <c r="C229">
        <v>0</v>
      </c>
      <c r="D229"/>
      <c r="E229">
        <v>37378</v>
      </c>
      <c r="F229">
        <v>0</v>
      </c>
      <c r="G229">
        <v>6</v>
      </c>
      <c r="H229">
        <v>318</v>
      </c>
      <c r="I229"/>
      <c r="J229" t="s">
        <v>154</v>
      </c>
      <c r="K229" t="s">
        <v>20</v>
      </c>
      <c r="L229">
        <v>1951</v>
      </c>
      <c r="M229">
        <v>51782</v>
      </c>
      <c r="N229">
        <v>59513</v>
      </c>
      <c r="O229">
        <v>13</v>
      </c>
      <c r="P229">
        <v>1</v>
      </c>
      <c r="Q229">
        <v>298</v>
      </c>
      <c r="R229" t="s">
        <v>33</v>
      </c>
      <c r="S229" t="s">
        <v>208</v>
      </c>
      <c r="T229" s="8"/>
      <c r="V229" s="7"/>
      <c r="W229" s="10"/>
    </row>
    <row r="230" spans="1:23" s="4" customFormat="1" x14ac:dyDescent="0.2">
      <c r="A230">
        <v>262</v>
      </c>
      <c r="B230" t="s">
        <v>23</v>
      </c>
      <c r="C230"/>
      <c r="D230"/>
      <c r="E230"/>
      <c r="F230"/>
      <c r="G230"/>
      <c r="H230"/>
      <c r="I230"/>
      <c r="J230"/>
      <c r="K230" t="s">
        <v>23</v>
      </c>
      <c r="L230"/>
      <c r="M230"/>
      <c r="N230"/>
      <c r="O230"/>
      <c r="P230"/>
      <c r="Q230"/>
      <c r="R230"/>
      <c r="S230"/>
      <c r="T230" s="8"/>
      <c r="V230" s="7"/>
      <c r="W230" s="10"/>
    </row>
    <row r="231" spans="1:23" s="4" customFormat="1" x14ac:dyDescent="0.2">
      <c r="A231">
        <v>264</v>
      </c>
      <c r="B231" t="s">
        <v>23</v>
      </c>
      <c r="C231"/>
      <c r="D231"/>
      <c r="E231"/>
      <c r="F231"/>
      <c r="G231"/>
      <c r="H231"/>
      <c r="I231"/>
      <c r="J231"/>
      <c r="K231" t="s">
        <v>23</v>
      </c>
      <c r="L231"/>
      <c r="M231"/>
      <c r="N231"/>
      <c r="O231"/>
      <c r="P231"/>
      <c r="Q231"/>
      <c r="R231"/>
      <c r="S231"/>
      <c r="T231" s="8"/>
      <c r="V231" s="7"/>
      <c r="W231" s="10"/>
    </row>
    <row r="232" spans="1:23" s="4" customFormat="1" x14ac:dyDescent="0.2">
      <c r="A232">
        <v>265</v>
      </c>
      <c r="B232" t="s">
        <v>23</v>
      </c>
      <c r="C232"/>
      <c r="D232"/>
      <c r="E232"/>
      <c r="F232"/>
      <c r="G232"/>
      <c r="H232"/>
      <c r="I232"/>
      <c r="J232"/>
      <c r="K232" t="s">
        <v>23</v>
      </c>
      <c r="L232"/>
      <c r="M232"/>
      <c r="N232"/>
      <c r="O232"/>
      <c r="P232"/>
      <c r="Q232"/>
      <c r="R232"/>
      <c r="S232"/>
      <c r="T232" s="8"/>
      <c r="V232" s="7"/>
      <c r="W232" s="10"/>
    </row>
    <row r="233" spans="1:23" s="4" customFormat="1" x14ac:dyDescent="0.2">
      <c r="A233">
        <v>266</v>
      </c>
      <c r="B233" t="s">
        <v>20</v>
      </c>
      <c r="C233">
        <v>0</v>
      </c>
      <c r="D233"/>
      <c r="E233">
        <v>35968</v>
      </c>
      <c r="F233">
        <v>0</v>
      </c>
      <c r="G233">
        <v>12</v>
      </c>
      <c r="H233">
        <v>254</v>
      </c>
      <c r="I233"/>
      <c r="J233" t="s">
        <v>69</v>
      </c>
      <c r="K233" t="s">
        <v>20</v>
      </c>
      <c r="L233">
        <v>539</v>
      </c>
      <c r="M233">
        <v>8680</v>
      </c>
      <c r="N233">
        <v>17298</v>
      </c>
      <c r="O233">
        <v>6</v>
      </c>
      <c r="P233">
        <v>1</v>
      </c>
      <c r="Q233">
        <v>250</v>
      </c>
      <c r="R233" t="s">
        <v>70</v>
      </c>
      <c r="S233" t="s">
        <v>209</v>
      </c>
      <c r="T233" s="8"/>
      <c r="V233" s="7"/>
      <c r="W233" s="10"/>
    </row>
    <row r="234" spans="1:23" s="4" customFormat="1" x14ac:dyDescent="0.2">
      <c r="A234">
        <v>267</v>
      </c>
      <c r="B234" t="s">
        <v>20</v>
      </c>
      <c r="C234">
        <v>0</v>
      </c>
      <c r="D234"/>
      <c r="E234">
        <v>47180</v>
      </c>
      <c r="F234">
        <v>0</v>
      </c>
      <c r="G234">
        <v>0</v>
      </c>
      <c r="H234">
        <v>310</v>
      </c>
      <c r="I234"/>
      <c r="J234" t="s">
        <v>210</v>
      </c>
      <c r="K234" t="s">
        <v>20</v>
      </c>
      <c r="L234">
        <v>631</v>
      </c>
      <c r="M234">
        <v>17761</v>
      </c>
      <c r="N234">
        <v>147136</v>
      </c>
      <c r="O234">
        <v>11</v>
      </c>
      <c r="P234">
        <v>0</v>
      </c>
      <c r="Q234">
        <v>310</v>
      </c>
      <c r="R234" t="s">
        <v>211</v>
      </c>
      <c r="S234" t="s">
        <v>212</v>
      </c>
      <c r="T234" s="8"/>
      <c r="V234" s="7"/>
      <c r="W234" s="10"/>
    </row>
    <row r="235" spans="1:23" s="4" customFormat="1" x14ac:dyDescent="0.2">
      <c r="A235">
        <v>268</v>
      </c>
      <c r="B235" t="s">
        <v>23</v>
      </c>
      <c r="C235"/>
      <c r="D235"/>
      <c r="E235"/>
      <c r="F235"/>
      <c r="G235"/>
      <c r="H235"/>
      <c r="I235"/>
      <c r="J235"/>
      <c r="K235" t="s">
        <v>23</v>
      </c>
      <c r="L235"/>
      <c r="M235"/>
      <c r="N235"/>
      <c r="O235"/>
      <c r="P235"/>
      <c r="Q235"/>
      <c r="R235"/>
      <c r="S235"/>
      <c r="T235" s="8"/>
      <c r="V235" s="7"/>
      <c r="W235" s="10"/>
    </row>
    <row r="236" spans="1:23" s="4" customFormat="1" x14ac:dyDescent="0.2">
      <c r="A236">
        <v>269</v>
      </c>
      <c r="B236" t="s">
        <v>23</v>
      </c>
      <c r="C236"/>
      <c r="D236"/>
      <c r="E236"/>
      <c r="F236"/>
      <c r="G236"/>
      <c r="H236"/>
      <c r="I236"/>
      <c r="J236"/>
      <c r="K236" t="s">
        <v>23</v>
      </c>
      <c r="L236"/>
      <c r="M236"/>
      <c r="N236"/>
      <c r="O236"/>
      <c r="P236"/>
      <c r="Q236"/>
      <c r="R236"/>
      <c r="S236"/>
      <c r="T236" s="8"/>
      <c r="V236" s="7"/>
      <c r="W236" s="10"/>
    </row>
    <row r="237" spans="1:23" s="4" customFormat="1" x14ac:dyDescent="0.2">
      <c r="A237">
        <v>270</v>
      </c>
      <c r="B237" t="s">
        <v>23</v>
      </c>
      <c r="C237"/>
      <c r="D237"/>
      <c r="E237"/>
      <c r="F237"/>
      <c r="G237"/>
      <c r="H237"/>
      <c r="I237"/>
      <c r="J237"/>
      <c r="K237" t="s">
        <v>23</v>
      </c>
      <c r="L237"/>
      <c r="M237"/>
      <c r="N237"/>
      <c r="O237"/>
      <c r="P237"/>
      <c r="Q237"/>
      <c r="R237"/>
      <c r="S237"/>
      <c r="T237" s="8"/>
      <c r="V237" s="7"/>
      <c r="W237" s="10"/>
    </row>
    <row r="238" spans="1:23" s="4" customFormat="1" x14ac:dyDescent="0.2">
      <c r="A238">
        <v>271</v>
      </c>
      <c r="B238" t="s">
        <v>20</v>
      </c>
      <c r="C238">
        <v>0</v>
      </c>
      <c r="D238"/>
      <c r="E238">
        <v>36564</v>
      </c>
      <c r="F238">
        <v>0</v>
      </c>
      <c r="G238">
        <v>2</v>
      </c>
      <c r="H238">
        <v>309</v>
      </c>
      <c r="I238"/>
      <c r="J238" t="s">
        <v>48</v>
      </c>
      <c r="K238" t="s">
        <v>20</v>
      </c>
      <c r="L238">
        <v>4203</v>
      </c>
      <c r="M238">
        <v>56483</v>
      </c>
      <c r="N238">
        <v>61669</v>
      </c>
      <c r="O238">
        <v>7</v>
      </c>
      <c r="P238">
        <v>1</v>
      </c>
      <c r="Q238">
        <v>287</v>
      </c>
      <c r="R238" t="s">
        <v>67</v>
      </c>
      <c r="S238" t="s">
        <v>213</v>
      </c>
      <c r="T238" s="8"/>
      <c r="V238" s="7"/>
      <c r="W238" s="10"/>
    </row>
    <row r="239" spans="1:23" s="4" customFormat="1" x14ac:dyDescent="0.2">
      <c r="A239">
        <v>272</v>
      </c>
      <c r="B239" t="s">
        <v>23</v>
      </c>
      <c r="C239"/>
      <c r="D239"/>
      <c r="E239"/>
      <c r="F239"/>
      <c r="G239"/>
      <c r="H239"/>
      <c r="I239"/>
      <c r="J239"/>
      <c r="K239" t="s">
        <v>23</v>
      </c>
      <c r="L239"/>
      <c r="M239"/>
      <c r="N239"/>
      <c r="O239"/>
      <c r="P239"/>
      <c r="Q239"/>
      <c r="R239"/>
      <c r="S239"/>
      <c r="T239" s="8"/>
      <c r="V239" s="7"/>
      <c r="W239" s="10"/>
    </row>
    <row r="240" spans="1:23" s="4" customFormat="1" x14ac:dyDescent="0.2">
      <c r="A240">
        <v>273</v>
      </c>
      <c r="B240" t="s">
        <v>23</v>
      </c>
      <c r="C240"/>
      <c r="D240"/>
      <c r="E240"/>
      <c r="F240"/>
      <c r="G240"/>
      <c r="H240"/>
      <c r="I240"/>
      <c r="J240"/>
      <c r="K240" t="s">
        <v>23</v>
      </c>
      <c r="L240"/>
      <c r="M240"/>
      <c r="N240"/>
      <c r="O240"/>
      <c r="P240"/>
      <c r="Q240"/>
      <c r="R240"/>
      <c r="S240"/>
      <c r="T240" s="8"/>
      <c r="V240" s="7"/>
      <c r="W240" s="10"/>
    </row>
    <row r="241" spans="1:23" s="4" customFormat="1" x14ac:dyDescent="0.2">
      <c r="A241">
        <v>274</v>
      </c>
      <c r="B241" t="s">
        <v>20</v>
      </c>
      <c r="C241">
        <v>0</v>
      </c>
      <c r="D241"/>
      <c r="E241">
        <v>118976</v>
      </c>
      <c r="F241">
        <v>0</v>
      </c>
      <c r="G241">
        <v>4</v>
      </c>
      <c r="H241">
        <v>337</v>
      </c>
      <c r="I241"/>
      <c r="J241" t="s">
        <v>28</v>
      </c>
      <c r="K241" t="s">
        <v>20</v>
      </c>
      <c r="L241">
        <v>1706</v>
      </c>
      <c r="M241">
        <v>7776</v>
      </c>
      <c r="N241">
        <v>14784</v>
      </c>
      <c r="O241">
        <v>5</v>
      </c>
      <c r="P241">
        <v>1</v>
      </c>
      <c r="Q241">
        <v>291</v>
      </c>
      <c r="R241" t="s">
        <v>29</v>
      </c>
      <c r="S241" t="s">
        <v>214</v>
      </c>
      <c r="T241" s="8"/>
      <c r="V241" s="7"/>
      <c r="W241" s="10"/>
    </row>
    <row r="242" spans="1:23" s="4" customFormat="1" x14ac:dyDescent="0.2">
      <c r="A242">
        <v>275</v>
      </c>
      <c r="B242" t="s">
        <v>23</v>
      </c>
      <c r="C242"/>
      <c r="D242"/>
      <c r="E242"/>
      <c r="F242"/>
      <c r="G242"/>
      <c r="H242"/>
      <c r="I242"/>
      <c r="J242"/>
      <c r="K242" t="s">
        <v>20</v>
      </c>
      <c r="L242">
        <v>333</v>
      </c>
      <c r="M242">
        <v>2044</v>
      </c>
      <c r="N242">
        <v>2423</v>
      </c>
      <c r="O242">
        <v>1</v>
      </c>
      <c r="P242">
        <v>0</v>
      </c>
      <c r="Q242">
        <v>371</v>
      </c>
      <c r="R242" t="s">
        <v>215</v>
      </c>
      <c r="S242"/>
      <c r="T242" s="8"/>
      <c r="V242" s="7"/>
      <c r="W242" s="10"/>
    </row>
    <row r="243" spans="1:23" s="4" customFormat="1" x14ac:dyDescent="0.2">
      <c r="A243">
        <v>276</v>
      </c>
      <c r="B243" t="s">
        <v>23</v>
      </c>
      <c r="C243"/>
      <c r="D243"/>
      <c r="E243"/>
      <c r="F243"/>
      <c r="G243"/>
      <c r="H243"/>
      <c r="I243"/>
      <c r="J243"/>
      <c r="K243" t="s">
        <v>23</v>
      </c>
      <c r="L243"/>
      <c r="M243"/>
      <c r="N243"/>
      <c r="O243"/>
      <c r="P243"/>
      <c r="Q243"/>
      <c r="R243"/>
      <c r="S243"/>
      <c r="T243" s="8"/>
      <c r="V243" s="7"/>
      <c r="W243" s="10"/>
    </row>
    <row r="244" spans="1:23" s="4" customFormat="1" x14ac:dyDescent="0.2">
      <c r="A244">
        <v>277</v>
      </c>
      <c r="B244" t="s">
        <v>23</v>
      </c>
      <c r="C244"/>
      <c r="D244"/>
      <c r="E244"/>
      <c r="F244"/>
      <c r="G244"/>
      <c r="H244"/>
      <c r="I244"/>
      <c r="J244"/>
      <c r="K244" t="s">
        <v>23</v>
      </c>
      <c r="L244"/>
      <c r="M244"/>
      <c r="N244"/>
      <c r="O244"/>
      <c r="P244"/>
      <c r="Q244"/>
      <c r="R244"/>
      <c r="S244"/>
      <c r="T244" s="8"/>
      <c r="V244" s="7"/>
      <c r="W244" s="10"/>
    </row>
    <row r="245" spans="1:23" s="4" customFormat="1" x14ac:dyDescent="0.2">
      <c r="A245">
        <v>278</v>
      </c>
      <c r="B245" t="s">
        <v>23</v>
      </c>
      <c r="C245"/>
      <c r="D245"/>
      <c r="E245"/>
      <c r="F245"/>
      <c r="G245"/>
      <c r="H245"/>
      <c r="I245"/>
      <c r="J245"/>
      <c r="K245" t="s">
        <v>20</v>
      </c>
      <c r="L245">
        <v>555</v>
      </c>
      <c r="M245">
        <v>17003</v>
      </c>
      <c r="N245">
        <v>40333</v>
      </c>
      <c r="O245">
        <v>11</v>
      </c>
      <c r="P245">
        <v>1</v>
      </c>
      <c r="Q245">
        <v>310</v>
      </c>
      <c r="R245" t="s">
        <v>170</v>
      </c>
      <c r="S245" t="s">
        <v>216</v>
      </c>
      <c r="T245" s="8"/>
      <c r="V245" s="7"/>
      <c r="W245" s="10"/>
    </row>
    <row r="246" spans="1:23" s="4" customFormat="1" x14ac:dyDescent="0.2">
      <c r="A246">
        <v>279</v>
      </c>
      <c r="B246" t="s">
        <v>20</v>
      </c>
      <c r="C246">
        <v>0</v>
      </c>
      <c r="D246"/>
      <c r="E246">
        <v>36170</v>
      </c>
      <c r="F246">
        <v>0</v>
      </c>
      <c r="G246">
        <v>4</v>
      </c>
      <c r="H246">
        <v>264</v>
      </c>
      <c r="I246"/>
      <c r="J246" t="s">
        <v>217</v>
      </c>
      <c r="K246" t="s">
        <v>20</v>
      </c>
      <c r="L246">
        <v>553</v>
      </c>
      <c r="M246">
        <v>19809</v>
      </c>
      <c r="N246">
        <v>24372</v>
      </c>
      <c r="O246">
        <v>8</v>
      </c>
      <c r="P246">
        <v>1</v>
      </c>
      <c r="Q246">
        <v>255</v>
      </c>
      <c r="R246" t="s">
        <v>218</v>
      </c>
      <c r="S246" t="s">
        <v>219</v>
      </c>
      <c r="T246" s="8"/>
      <c r="V246" s="7"/>
      <c r="W246" s="10"/>
    </row>
    <row r="247" spans="1:23" s="4" customFormat="1" x14ac:dyDescent="0.2">
      <c r="A247">
        <v>280</v>
      </c>
      <c r="B247" t="s">
        <v>23</v>
      </c>
      <c r="C247"/>
      <c r="D247"/>
      <c r="E247"/>
      <c r="F247"/>
      <c r="G247"/>
      <c r="H247"/>
      <c r="I247"/>
      <c r="J247"/>
      <c r="K247" t="s">
        <v>23</v>
      </c>
      <c r="L247"/>
      <c r="M247"/>
      <c r="N247"/>
      <c r="O247"/>
      <c r="P247"/>
      <c r="Q247"/>
      <c r="R247"/>
      <c r="S247"/>
      <c r="T247" s="8"/>
      <c r="V247" s="7"/>
      <c r="W247" s="10"/>
    </row>
    <row r="248" spans="1:23" s="4" customFormat="1" x14ac:dyDescent="0.2">
      <c r="A248">
        <v>281</v>
      </c>
      <c r="B248" t="s">
        <v>20</v>
      </c>
      <c r="C248">
        <v>0</v>
      </c>
      <c r="D248"/>
      <c r="E248">
        <v>40493</v>
      </c>
      <c r="F248">
        <v>0</v>
      </c>
      <c r="G248">
        <v>4</v>
      </c>
      <c r="H248">
        <v>331</v>
      </c>
      <c r="I248"/>
      <c r="J248" t="s">
        <v>220</v>
      </c>
      <c r="K248" t="s">
        <v>20</v>
      </c>
      <c r="L248">
        <v>619</v>
      </c>
      <c r="M248">
        <v>22691</v>
      </c>
      <c r="N248">
        <v>23475</v>
      </c>
      <c r="O248">
        <v>14</v>
      </c>
      <c r="P248">
        <v>0</v>
      </c>
      <c r="Q248">
        <v>322</v>
      </c>
      <c r="R248" t="s">
        <v>221</v>
      </c>
      <c r="S248" t="s">
        <v>27</v>
      </c>
      <c r="T248" s="8"/>
      <c r="V248" s="7"/>
      <c r="W248" s="10"/>
    </row>
    <row r="249" spans="1:23" s="4" customFormat="1" x14ac:dyDescent="0.2">
      <c r="A249">
        <v>282</v>
      </c>
      <c r="B249" t="s">
        <v>23</v>
      </c>
      <c r="C249"/>
      <c r="D249"/>
      <c r="E249"/>
      <c r="F249"/>
      <c r="G249"/>
      <c r="H249"/>
      <c r="I249"/>
      <c r="J249"/>
      <c r="K249" t="s">
        <v>23</v>
      </c>
      <c r="L249"/>
      <c r="M249"/>
      <c r="N249"/>
      <c r="O249"/>
      <c r="P249"/>
      <c r="Q249"/>
      <c r="R249"/>
      <c r="S249"/>
      <c r="T249" s="8"/>
      <c r="V249" s="7"/>
      <c r="W249" s="10"/>
    </row>
    <row r="250" spans="1:23" s="4" customFormat="1" x14ac:dyDescent="0.2">
      <c r="A250">
        <v>283</v>
      </c>
      <c r="B250" t="s">
        <v>23</v>
      </c>
      <c r="C250"/>
      <c r="D250"/>
      <c r="E250"/>
      <c r="F250"/>
      <c r="G250"/>
      <c r="H250"/>
      <c r="I250"/>
      <c r="J250"/>
      <c r="K250" t="s">
        <v>23</v>
      </c>
      <c r="L250"/>
      <c r="M250"/>
      <c r="N250"/>
      <c r="O250"/>
      <c r="P250"/>
      <c r="Q250"/>
      <c r="R250"/>
      <c r="S250"/>
      <c r="T250" s="8"/>
      <c r="V250" s="7"/>
      <c r="W250" s="10"/>
    </row>
    <row r="251" spans="1:23" s="4" customFormat="1" x14ac:dyDescent="0.2">
      <c r="A251">
        <v>284</v>
      </c>
      <c r="B251" t="s">
        <v>23</v>
      </c>
      <c r="C251"/>
      <c r="D251"/>
      <c r="E251"/>
      <c r="F251"/>
      <c r="G251"/>
      <c r="H251"/>
      <c r="I251"/>
      <c r="J251"/>
      <c r="K251" t="s">
        <v>20</v>
      </c>
      <c r="L251">
        <v>300</v>
      </c>
      <c r="M251">
        <v>1873</v>
      </c>
      <c r="N251">
        <v>2219</v>
      </c>
      <c r="O251">
        <v>1</v>
      </c>
      <c r="P251">
        <v>0</v>
      </c>
      <c r="Q251">
        <v>333</v>
      </c>
      <c r="R251" t="s">
        <v>222</v>
      </c>
      <c r="S251"/>
      <c r="T251" s="8"/>
      <c r="V251" s="7"/>
      <c r="W251" s="10"/>
    </row>
    <row r="252" spans="1:23" s="4" customFormat="1" x14ac:dyDescent="0.2">
      <c r="A252">
        <v>285</v>
      </c>
      <c r="B252" t="s">
        <v>23</v>
      </c>
      <c r="C252"/>
      <c r="D252"/>
      <c r="E252"/>
      <c r="F252"/>
      <c r="G252"/>
      <c r="H252"/>
      <c r="I252"/>
      <c r="J252"/>
      <c r="K252" t="s">
        <v>23</v>
      </c>
      <c r="L252"/>
      <c r="M252"/>
      <c r="N252"/>
      <c r="O252"/>
      <c r="P252"/>
      <c r="Q252"/>
      <c r="R252"/>
      <c r="S252"/>
      <c r="T252" s="8"/>
      <c r="V252" s="7"/>
      <c r="W252" s="10"/>
    </row>
    <row r="253" spans="1:23" s="4" customFormat="1" x14ac:dyDescent="0.2">
      <c r="A253">
        <v>286</v>
      </c>
      <c r="B253" t="s">
        <v>23</v>
      </c>
      <c r="C253"/>
      <c r="D253"/>
      <c r="E253"/>
      <c r="F253"/>
      <c r="G253"/>
      <c r="H253"/>
      <c r="I253"/>
      <c r="J253"/>
      <c r="K253" t="s">
        <v>23</v>
      </c>
      <c r="L253"/>
      <c r="M253"/>
      <c r="N253"/>
      <c r="O253"/>
      <c r="P253"/>
      <c r="Q253"/>
      <c r="R253"/>
      <c r="S253"/>
      <c r="T253" s="8"/>
      <c r="V253" s="7"/>
      <c r="W253" s="10"/>
    </row>
    <row r="254" spans="1:23" s="4" customFormat="1" x14ac:dyDescent="0.2">
      <c r="A254">
        <v>287</v>
      </c>
      <c r="B254" t="s">
        <v>23</v>
      </c>
      <c r="C254"/>
      <c r="D254"/>
      <c r="E254"/>
      <c r="F254"/>
      <c r="G254"/>
      <c r="H254"/>
      <c r="I254"/>
      <c r="J254"/>
      <c r="K254" t="s">
        <v>23</v>
      </c>
      <c r="L254"/>
      <c r="M254"/>
      <c r="N254"/>
      <c r="O254"/>
      <c r="P254"/>
      <c r="Q254"/>
      <c r="R254"/>
      <c r="S254"/>
      <c r="T254" s="8"/>
      <c r="V254" s="7"/>
      <c r="W254" s="10"/>
    </row>
    <row r="255" spans="1:23" s="4" customFormat="1" x14ac:dyDescent="0.2">
      <c r="A255">
        <v>289</v>
      </c>
      <c r="B255" t="s">
        <v>23</v>
      </c>
      <c r="C255"/>
      <c r="D255"/>
      <c r="E255"/>
      <c r="F255"/>
      <c r="G255"/>
      <c r="H255"/>
      <c r="I255"/>
      <c r="J255"/>
      <c r="K255" t="s">
        <v>23</v>
      </c>
      <c r="L255"/>
      <c r="M255"/>
      <c r="N255"/>
      <c r="O255"/>
      <c r="P255"/>
      <c r="Q255"/>
      <c r="R255"/>
      <c r="S255"/>
      <c r="T255" s="8"/>
      <c r="V255" s="7"/>
      <c r="W255" s="10"/>
    </row>
    <row r="256" spans="1:23" s="4" customFormat="1" x14ac:dyDescent="0.2">
      <c r="A256">
        <v>290</v>
      </c>
      <c r="B256" t="s">
        <v>23</v>
      </c>
      <c r="C256"/>
      <c r="D256"/>
      <c r="E256"/>
      <c r="F256"/>
      <c r="G256"/>
      <c r="H256"/>
      <c r="I256"/>
      <c r="J256"/>
      <c r="K256" t="s">
        <v>23</v>
      </c>
      <c r="L256"/>
      <c r="M256"/>
      <c r="N256"/>
      <c r="O256"/>
      <c r="P256"/>
      <c r="Q256"/>
      <c r="R256"/>
      <c r="S256"/>
      <c r="T256" s="8"/>
      <c r="V256" s="7"/>
      <c r="W256" s="10"/>
    </row>
    <row r="257" spans="1:23" s="4" customFormat="1" x14ac:dyDescent="0.2">
      <c r="A257">
        <v>291</v>
      </c>
      <c r="B257" t="s">
        <v>20</v>
      </c>
      <c r="C257">
        <v>0</v>
      </c>
      <c r="D257"/>
      <c r="E257">
        <v>36489</v>
      </c>
      <c r="F257">
        <v>0</v>
      </c>
      <c r="G257">
        <v>2</v>
      </c>
      <c r="H257">
        <v>342</v>
      </c>
      <c r="I257"/>
      <c r="J257" t="s">
        <v>64</v>
      </c>
      <c r="K257" t="s">
        <v>20</v>
      </c>
      <c r="L257">
        <v>4870</v>
      </c>
      <c r="M257">
        <v>98158</v>
      </c>
      <c r="N257">
        <v>103939</v>
      </c>
      <c r="O257">
        <v>9</v>
      </c>
      <c r="P257">
        <v>1</v>
      </c>
      <c r="Q257">
        <v>319</v>
      </c>
      <c r="R257" t="s">
        <v>67</v>
      </c>
      <c r="S257" t="s">
        <v>223</v>
      </c>
      <c r="T257" s="8"/>
      <c r="V257" s="7"/>
      <c r="W257" s="10"/>
    </row>
    <row r="258" spans="1:23" s="4" customFormat="1" x14ac:dyDescent="0.2">
      <c r="A258">
        <v>292</v>
      </c>
      <c r="B258" t="s">
        <v>20</v>
      </c>
      <c r="C258">
        <v>0</v>
      </c>
      <c r="D258"/>
      <c r="E258">
        <v>37885</v>
      </c>
      <c r="F258">
        <v>0</v>
      </c>
      <c r="G258">
        <v>0</v>
      </c>
      <c r="H258">
        <v>324</v>
      </c>
      <c r="I258"/>
      <c r="J258" t="s">
        <v>30</v>
      </c>
      <c r="K258" t="s">
        <v>20</v>
      </c>
      <c r="L258">
        <v>592</v>
      </c>
      <c r="M258">
        <v>25596</v>
      </c>
      <c r="N258">
        <v>26365</v>
      </c>
      <c r="O258">
        <v>16</v>
      </c>
      <c r="P258">
        <v>0</v>
      </c>
      <c r="Q258">
        <v>324</v>
      </c>
      <c r="R258" t="s">
        <v>31</v>
      </c>
      <c r="S258" t="s">
        <v>27</v>
      </c>
      <c r="T258" s="8"/>
      <c r="V258" s="7"/>
      <c r="W258" s="10"/>
    </row>
    <row r="259" spans="1:23" s="4" customFormat="1" x14ac:dyDescent="0.2">
      <c r="A259">
        <v>293</v>
      </c>
      <c r="B259" t="s">
        <v>23</v>
      </c>
      <c r="C259"/>
      <c r="D259"/>
      <c r="E259"/>
      <c r="F259"/>
      <c r="G259"/>
      <c r="H259"/>
      <c r="I259"/>
      <c r="J259"/>
      <c r="K259" t="s">
        <v>23</v>
      </c>
      <c r="L259"/>
      <c r="M259"/>
      <c r="N259"/>
      <c r="O259"/>
      <c r="P259"/>
      <c r="Q259"/>
      <c r="R259"/>
      <c r="S259"/>
      <c r="T259" s="8"/>
      <c r="V259" s="7"/>
      <c r="W259" s="10"/>
    </row>
    <row r="260" spans="1:23" s="4" customFormat="1" x14ac:dyDescent="0.2">
      <c r="A260">
        <v>294</v>
      </c>
      <c r="B260" t="s">
        <v>20</v>
      </c>
      <c r="C260">
        <v>0</v>
      </c>
      <c r="D260"/>
      <c r="E260">
        <v>36100</v>
      </c>
      <c r="F260">
        <v>0</v>
      </c>
      <c r="G260">
        <v>2</v>
      </c>
      <c r="H260">
        <v>286</v>
      </c>
      <c r="I260"/>
      <c r="J260" t="s">
        <v>224</v>
      </c>
      <c r="K260" t="s">
        <v>20</v>
      </c>
      <c r="L260">
        <v>588</v>
      </c>
      <c r="M260">
        <v>36861</v>
      </c>
      <c r="N260">
        <v>37792</v>
      </c>
      <c r="O260">
        <v>21</v>
      </c>
      <c r="P260">
        <v>1</v>
      </c>
      <c r="Q260">
        <v>284</v>
      </c>
      <c r="R260" t="s">
        <v>225</v>
      </c>
      <c r="S260" t="s">
        <v>27</v>
      </c>
      <c r="T260" s="8"/>
      <c r="V260" s="7"/>
      <c r="W260" s="10"/>
    </row>
    <row r="261" spans="1:23" s="4" customFormat="1" x14ac:dyDescent="0.2">
      <c r="A261">
        <v>295</v>
      </c>
      <c r="B261" t="s">
        <v>23</v>
      </c>
      <c r="C261"/>
      <c r="D261"/>
      <c r="E261"/>
      <c r="F261"/>
      <c r="G261"/>
      <c r="H261"/>
      <c r="I261"/>
      <c r="J261"/>
      <c r="K261" t="s">
        <v>23</v>
      </c>
      <c r="L261"/>
      <c r="M261"/>
      <c r="N261"/>
      <c r="O261"/>
      <c r="P261"/>
      <c r="Q261"/>
      <c r="R261"/>
      <c r="S261"/>
      <c r="T261" s="8"/>
      <c r="V261" s="7"/>
      <c r="W261" s="10"/>
    </row>
    <row r="262" spans="1:23" s="4" customFormat="1" x14ac:dyDescent="0.2">
      <c r="A262">
        <v>296</v>
      </c>
      <c r="B262" t="s">
        <v>20</v>
      </c>
      <c r="C262">
        <v>0</v>
      </c>
      <c r="D262"/>
      <c r="E262">
        <v>36421</v>
      </c>
      <c r="F262">
        <v>0</v>
      </c>
      <c r="G262">
        <v>2</v>
      </c>
      <c r="H262">
        <v>307</v>
      </c>
      <c r="I262"/>
      <c r="J262" t="s">
        <v>226</v>
      </c>
      <c r="K262" t="s">
        <v>20</v>
      </c>
      <c r="L262">
        <v>10369</v>
      </c>
      <c r="M262">
        <v>114145</v>
      </c>
      <c r="N262">
        <v>125602</v>
      </c>
      <c r="O262">
        <v>10</v>
      </c>
      <c r="P262">
        <v>1</v>
      </c>
      <c r="Q262">
        <v>284</v>
      </c>
      <c r="R262" t="s">
        <v>227</v>
      </c>
      <c r="S262" t="s">
        <v>228</v>
      </c>
      <c r="T262" s="8"/>
      <c r="V262" s="7"/>
      <c r="W262" s="10"/>
    </row>
    <row r="263" spans="1:23" s="4" customFormat="1" x14ac:dyDescent="0.2">
      <c r="A263">
        <v>297</v>
      </c>
      <c r="B263" t="s">
        <v>23</v>
      </c>
      <c r="C263"/>
      <c r="D263"/>
      <c r="E263"/>
      <c r="F263"/>
      <c r="G263"/>
      <c r="H263"/>
      <c r="I263"/>
      <c r="J263"/>
      <c r="K263" t="s">
        <v>23</v>
      </c>
      <c r="L263"/>
      <c r="M263"/>
      <c r="N263"/>
      <c r="O263"/>
      <c r="P263"/>
      <c r="Q263"/>
      <c r="R263"/>
      <c r="S263"/>
      <c r="T263" s="8"/>
      <c r="V263" s="7"/>
      <c r="W263" s="10"/>
    </row>
    <row r="264" spans="1:23" s="4" customFormat="1" x14ac:dyDescent="0.2">
      <c r="A264">
        <v>298</v>
      </c>
      <c r="B264" t="s">
        <v>23</v>
      </c>
      <c r="C264"/>
      <c r="D264"/>
      <c r="E264"/>
      <c r="F264"/>
      <c r="G264"/>
      <c r="H264"/>
      <c r="I264"/>
      <c r="J264"/>
      <c r="K264" t="s">
        <v>23</v>
      </c>
      <c r="L264"/>
      <c r="M264"/>
      <c r="N264"/>
      <c r="O264"/>
      <c r="P264"/>
      <c r="Q264"/>
      <c r="R264"/>
      <c r="S264"/>
      <c r="T264" s="8"/>
      <c r="V264" s="7"/>
      <c r="W264" s="10"/>
    </row>
    <row r="265" spans="1:23" s="4" customFormat="1" x14ac:dyDescent="0.2">
      <c r="A265">
        <v>299</v>
      </c>
      <c r="B265" t="s">
        <v>20</v>
      </c>
      <c r="C265">
        <v>0</v>
      </c>
      <c r="D265"/>
      <c r="E265">
        <v>35901</v>
      </c>
      <c r="F265">
        <v>0</v>
      </c>
      <c r="G265">
        <v>0</v>
      </c>
      <c r="H265">
        <v>294</v>
      </c>
      <c r="I265"/>
      <c r="J265" t="s">
        <v>229</v>
      </c>
      <c r="K265" t="s">
        <v>20</v>
      </c>
      <c r="L265">
        <v>285</v>
      </c>
      <c r="M265">
        <v>1840</v>
      </c>
      <c r="N265">
        <v>2166</v>
      </c>
      <c r="O265">
        <v>1</v>
      </c>
      <c r="P265">
        <v>0</v>
      </c>
      <c r="Q265">
        <v>294</v>
      </c>
      <c r="R265" t="s">
        <v>230</v>
      </c>
      <c r="S265"/>
      <c r="T265" s="8"/>
      <c r="V265" s="7"/>
      <c r="W265" s="10"/>
    </row>
    <row r="266" spans="1:23" s="4" customFormat="1" x14ac:dyDescent="0.2">
      <c r="A266">
        <v>300</v>
      </c>
      <c r="B266" t="s">
        <v>20</v>
      </c>
      <c r="C266">
        <v>0</v>
      </c>
      <c r="D266"/>
      <c r="E266">
        <v>36347</v>
      </c>
      <c r="F266">
        <v>0</v>
      </c>
      <c r="G266">
        <v>6</v>
      </c>
      <c r="H266">
        <v>310</v>
      </c>
      <c r="I266"/>
      <c r="J266" t="s">
        <v>231</v>
      </c>
      <c r="K266" t="s">
        <v>20</v>
      </c>
      <c r="L266">
        <v>2911</v>
      </c>
      <c r="M266">
        <v>96060</v>
      </c>
      <c r="N266">
        <v>99739</v>
      </c>
      <c r="O266">
        <v>19</v>
      </c>
      <c r="P266">
        <v>1</v>
      </c>
      <c r="Q266">
        <v>287</v>
      </c>
      <c r="R266" t="s">
        <v>33</v>
      </c>
      <c r="S266" t="s">
        <v>232</v>
      </c>
      <c r="T266" s="8"/>
      <c r="V266" s="7"/>
      <c r="W266" s="10"/>
    </row>
    <row r="267" spans="1:23" s="4" customFormat="1" x14ac:dyDescent="0.2">
      <c r="A267">
        <v>301</v>
      </c>
      <c r="B267" t="s">
        <v>20</v>
      </c>
      <c r="C267">
        <v>0</v>
      </c>
      <c r="D267"/>
      <c r="E267">
        <v>35670</v>
      </c>
      <c r="F267">
        <v>0</v>
      </c>
      <c r="G267">
        <v>0</v>
      </c>
      <c r="H267">
        <v>255</v>
      </c>
      <c r="I267"/>
      <c r="J267" t="s">
        <v>28</v>
      </c>
      <c r="K267" t="s">
        <v>20</v>
      </c>
      <c r="L267">
        <v>260</v>
      </c>
      <c r="M267">
        <v>1837</v>
      </c>
      <c r="N267">
        <v>2140</v>
      </c>
      <c r="O267">
        <v>1</v>
      </c>
      <c r="P267">
        <v>0</v>
      </c>
      <c r="Q267">
        <v>255</v>
      </c>
      <c r="R267" t="s">
        <v>116</v>
      </c>
      <c r="S267"/>
      <c r="T267" s="8"/>
      <c r="V267" s="7"/>
      <c r="W267" s="10"/>
    </row>
    <row r="268" spans="1:23" s="4" customFormat="1" x14ac:dyDescent="0.2">
      <c r="A268">
        <v>302</v>
      </c>
      <c r="B268" t="s">
        <v>20</v>
      </c>
      <c r="C268">
        <v>0</v>
      </c>
      <c r="D268"/>
      <c r="E268">
        <v>36199</v>
      </c>
      <c r="F268">
        <v>0</v>
      </c>
      <c r="G268">
        <v>0</v>
      </c>
      <c r="H268">
        <v>287</v>
      </c>
      <c r="I268"/>
      <c r="J268" t="s">
        <v>28</v>
      </c>
      <c r="K268" t="s">
        <v>20</v>
      </c>
      <c r="L268">
        <v>283</v>
      </c>
      <c r="M268">
        <v>1964</v>
      </c>
      <c r="N268">
        <v>2294</v>
      </c>
      <c r="O268">
        <v>1</v>
      </c>
      <c r="P268">
        <v>0</v>
      </c>
      <c r="Q268">
        <v>287</v>
      </c>
      <c r="R268" t="s">
        <v>233</v>
      </c>
      <c r="S268"/>
      <c r="T268" s="8"/>
      <c r="V268" s="7"/>
      <c r="W268" s="10"/>
    </row>
    <row r="269" spans="1:23" s="4" customFormat="1" x14ac:dyDescent="0.2">
      <c r="A269">
        <v>303</v>
      </c>
      <c r="B269" t="s">
        <v>23</v>
      </c>
      <c r="C269"/>
      <c r="D269"/>
      <c r="E269"/>
      <c r="F269"/>
      <c r="G269"/>
      <c r="H269"/>
      <c r="I269"/>
      <c r="J269"/>
      <c r="K269" t="s">
        <v>23</v>
      </c>
      <c r="L269"/>
      <c r="M269"/>
      <c r="N269"/>
      <c r="O269"/>
      <c r="P269"/>
      <c r="Q269"/>
      <c r="R269"/>
      <c r="S269"/>
      <c r="T269" s="8"/>
      <c r="V269" s="7"/>
      <c r="W269" s="10"/>
    </row>
    <row r="270" spans="1:23" s="4" customFormat="1" x14ac:dyDescent="0.2">
      <c r="A270">
        <v>304</v>
      </c>
      <c r="B270" t="s">
        <v>20</v>
      </c>
      <c r="C270">
        <v>0</v>
      </c>
      <c r="D270"/>
      <c r="E270">
        <v>73968</v>
      </c>
      <c r="F270">
        <v>0</v>
      </c>
      <c r="G270">
        <v>4</v>
      </c>
      <c r="H270">
        <v>527</v>
      </c>
      <c r="I270"/>
      <c r="J270" t="s">
        <v>48</v>
      </c>
      <c r="K270" t="s">
        <v>23</v>
      </c>
      <c r="L270"/>
      <c r="M270"/>
      <c r="N270"/>
      <c r="O270"/>
      <c r="P270"/>
      <c r="Q270"/>
      <c r="R270"/>
      <c r="S270"/>
      <c r="T270" s="8"/>
      <c r="V270" s="7"/>
      <c r="W270" s="10"/>
    </row>
    <row r="271" spans="1:23" s="4" customFormat="1" x14ac:dyDescent="0.2">
      <c r="A271">
        <v>305</v>
      </c>
      <c r="B271" t="s">
        <v>23</v>
      </c>
      <c r="C271"/>
      <c r="D271"/>
      <c r="E271"/>
      <c r="F271"/>
      <c r="G271"/>
      <c r="H271"/>
      <c r="I271"/>
      <c r="J271"/>
      <c r="K271" t="s">
        <v>20</v>
      </c>
      <c r="L271">
        <v>743</v>
      </c>
      <c r="M271">
        <v>53402</v>
      </c>
      <c r="N271">
        <v>54469</v>
      </c>
      <c r="O271">
        <v>26</v>
      </c>
      <c r="P271">
        <v>0</v>
      </c>
      <c r="Q271">
        <v>319</v>
      </c>
      <c r="R271" t="s">
        <v>234</v>
      </c>
      <c r="S271" t="s">
        <v>27</v>
      </c>
      <c r="T271" s="8"/>
      <c r="V271" s="7"/>
      <c r="W271" s="10"/>
    </row>
    <row r="272" spans="1:23" s="4" customFormat="1" x14ac:dyDescent="0.2">
      <c r="A272"/>
      <c r="B272"/>
      <c r="C272"/>
      <c r="D272"/>
      <c r="E272"/>
      <c r="F272"/>
      <c r="G272"/>
      <c r="I272"/>
      <c r="J272"/>
      <c r="K272"/>
      <c r="L272"/>
      <c r="M272"/>
      <c r="N272"/>
      <c r="O272"/>
      <c r="P272"/>
      <c r="R272"/>
      <c r="S272"/>
    </row>
  </sheetData>
  <autoFilter ref="A2:S271" xr:uid="{CF3C8EE9-FB28-B240-98B4-669F1FAEE3C5}"/>
  <mergeCells count="2">
    <mergeCell ref="B1:J1"/>
    <mergeCell ref="K1:S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Figure 10 (3)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2020-11-21T07:32:36Z</dcterms:created>
  <dcterms:modified xsi:type="dcterms:W3CDTF">2020-11-21T10:11:54Z</dcterms:modified>
</cp:coreProperties>
</file>