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Résumé de l’exportation" sheetId="1" r:id="rId4"/>
    <sheet name="Page1" sheetId="2" r:id="rId5"/>
    <sheet name="Page2" sheetId="3" r:id="rId6"/>
    <sheet name="Page3 - Profondeur des hypocent" sheetId="4" r:id="rId7"/>
    <sheet name="Page3 - Tableau 2" sheetId="5" r:id="rId8"/>
    <sheet name="Carte âge LO" sheetId="6" r:id="rId9"/>
  </sheets>
</workbook>
</file>

<file path=xl/sharedStrings.xml><?xml version="1.0" encoding="utf-8"?>
<sst xmlns="http://schemas.openxmlformats.org/spreadsheetml/2006/main" uniqueCount="37">
  <si>
    <t>Ce document a été exporté depuis Numbers. Chaque tableau a été converti en feuille de calcul Excel. Tous les autres objets sur chaque feuille Numbers ont été placés sur des feuilles de calcul différentes. Veuillez noter que les calculs de formules peuvent être différents dans Excel.</t>
  </si>
  <si>
    <t>Nom de la feuille Numbers</t>
  </si>
  <si>
    <t>Nom du tableau Numbers</t>
  </si>
  <si>
    <t>Nom de la feuille de calcul Excel</t>
  </si>
  <si>
    <t>Page1</t>
  </si>
  <si>
    <t>Tableau 1</t>
  </si>
  <si>
    <t xml:space="preserve">Profondeur de la surface de la croûte océanique, épaisseur et age de la lithosphère océanique </t>
  </si>
  <si>
    <t>Age (MA)</t>
  </si>
  <si>
    <t>Profondeur Surface Croûte (km)</t>
  </si>
  <si>
    <t>Profondeur Moho (km)</t>
  </si>
  <si>
    <t>Profondeur LVZ/1300°C (km)</t>
  </si>
  <si>
    <t>Page2</t>
  </si>
  <si>
    <t>Evolution des masses volumiques de la lithosphère et de l'asthénosphère en fonction de l'age.</t>
  </si>
  <si>
    <t>Age en MA</t>
  </si>
  <si>
    <t>Age (X en années)</t>
  </si>
  <si>
    <t>Epaisseur de la croûte ( EC en m)</t>
  </si>
  <si>
    <t>Masse volumique de la croûte océanique (MVC en Kg/m3)</t>
  </si>
  <si>
    <t>Epaisseur de la lithosphère (EL en m)</t>
  </si>
  <si>
    <t>Masse volumique manteau lithosphérique (MVML en Kg/m3)</t>
  </si>
  <si>
    <t>Epaisseur manteau lithosphérique (EML en m)</t>
  </si>
  <si>
    <t>Masse volumique lithosphère (MVL en Kg/m3)</t>
  </si>
  <si>
    <t>Masse volumique manteau asthénosphérique (Kg/m3)</t>
  </si>
  <si>
    <t>Page3</t>
  </si>
  <si>
    <t>Profondeur des hypocentres et distance hypocentres - fosses océaniques de différents séismes étudiés au niveau de 3 zones de subduction</t>
  </si>
  <si>
    <t>Page3 - Profondeur des hypocent</t>
  </si>
  <si>
    <t xml:space="preserve">Amérique du sud </t>
  </si>
  <si>
    <t xml:space="preserve">Philippine </t>
  </si>
  <si>
    <t>Japon nord</t>
  </si>
  <si>
    <t>Distance à la fosse océanique (en km)</t>
  </si>
  <si>
    <t>Profondeur (en km)</t>
  </si>
  <si>
    <t>Tableau 2</t>
  </si>
  <si>
    <t>Page3 - Tableau 2</t>
  </si>
  <si>
    <t xml:space="preserve">Âge lithosphère (millions d'années) </t>
  </si>
  <si>
    <t>Pendage plan de Benioff</t>
  </si>
  <si>
    <t>Amérique du Sud</t>
  </si>
  <si>
    <t>Carte âge LO</t>
  </si>
  <si>
    <t>« Tous les dessins de la feuille »</t>
  </si>
</sst>
</file>

<file path=xl/styles.xml><?xml version="1.0" encoding="utf-8"?>
<styleSheet xmlns="http://schemas.openxmlformats.org/spreadsheetml/2006/main">
  <numFmts count="1">
    <numFmt numFmtId="0" formatCode="General"/>
  </numFmts>
  <fonts count="12">
    <font>
      <sz val="15"/>
      <color indexed="8"/>
      <name val="Helvetica"/>
    </font>
    <font>
      <sz val="12"/>
      <color indexed="8"/>
      <name val="Helvetica"/>
    </font>
    <font>
      <sz val="14"/>
      <color indexed="8"/>
      <name val="Helvetica"/>
    </font>
    <font>
      <u val="single"/>
      <sz val="12"/>
      <color indexed="11"/>
      <name val="Helvetica"/>
    </font>
    <font>
      <sz val="10"/>
      <color indexed="8"/>
      <name val="Arial"/>
    </font>
    <font>
      <b val="1"/>
      <sz val="12"/>
      <color indexed="8"/>
      <name val="Times New Roman"/>
    </font>
    <font>
      <sz val="12"/>
      <color indexed="8"/>
      <name val="Times New Roman"/>
    </font>
    <font>
      <b val="1"/>
      <sz val="10"/>
      <color indexed="8"/>
      <name val="Arial"/>
    </font>
    <font>
      <sz val="8"/>
      <color indexed="8"/>
      <name val="Arial"/>
    </font>
    <font>
      <sz val="10"/>
      <color indexed="8"/>
      <name val="Times New Roman"/>
    </font>
    <font>
      <b val="1"/>
      <sz val="18"/>
      <color indexed="8"/>
      <name val="Helvetica Neue"/>
    </font>
    <font>
      <sz val="9"/>
      <color indexed="8"/>
      <name val="Times New Roman"/>
    </font>
  </fonts>
  <fills count="4">
    <fill>
      <patternFill patternType="none"/>
    </fill>
    <fill>
      <patternFill patternType="gray125"/>
    </fill>
    <fill>
      <patternFill patternType="solid">
        <fgColor indexed="9"/>
        <bgColor auto="1"/>
      </patternFill>
    </fill>
    <fill>
      <patternFill patternType="solid">
        <fgColor indexed="10"/>
        <bgColor auto="1"/>
      </patternFill>
    </fill>
  </fills>
  <borders count="2">
    <border>
      <left/>
      <right/>
      <top/>
      <bottom/>
      <diagonal/>
    </border>
    <border>
      <left style="medium">
        <color indexed="12"/>
      </left>
      <right style="medium">
        <color indexed="12"/>
      </right>
      <top style="medium">
        <color indexed="12"/>
      </top>
      <bottom style="medium">
        <color indexed="12"/>
      </bottom>
      <diagonal/>
    </border>
  </borders>
  <cellStyleXfs count="1">
    <xf numFmtId="0" fontId="0" applyNumberFormat="0" applyFont="1" applyFill="0" applyBorder="0" applyAlignment="1" applyProtection="0">
      <alignment vertical="top" readingOrder="1"/>
    </xf>
  </cellStyleXfs>
  <cellXfs count="29">
    <xf numFmtId="0" fontId="0" applyNumberFormat="0" applyFont="1" applyFill="0" applyBorder="0" applyAlignment="1" applyProtection="0">
      <alignment vertical="top" readingOrder="1"/>
    </xf>
    <xf numFmtId="0" fontId="1" applyNumberFormat="0" applyFont="1" applyFill="0" applyBorder="0" applyAlignment="1" applyProtection="0">
      <alignment horizontal="left" vertical="top" wrapText="1" readingOrder="1"/>
    </xf>
    <xf numFmtId="0" fontId="2" applyNumberFormat="0" applyFont="1" applyFill="0" applyBorder="0" applyAlignment="1" applyProtection="0">
      <alignment horizontal="left" vertical="top" readingOrder="1"/>
    </xf>
    <xf numFmtId="0" fontId="1" fillId="2" applyNumberFormat="0" applyFont="1" applyFill="1" applyBorder="0" applyAlignment="1" applyProtection="0">
      <alignment horizontal="left" vertical="top" readingOrder="1"/>
    </xf>
    <xf numFmtId="0" fontId="1" fillId="3" applyNumberFormat="0" applyFont="1" applyFill="1" applyBorder="0" applyAlignment="1" applyProtection="0">
      <alignment horizontal="left" vertical="top" readingOrder="1"/>
    </xf>
    <xf numFmtId="0" fontId="3" fillId="3" applyNumberFormat="0" applyFont="1" applyFill="1" applyBorder="0" applyAlignment="1" applyProtection="0">
      <alignment horizontal="left" vertical="top" readingOrder="1"/>
    </xf>
    <xf numFmtId="0" fontId="4" applyNumberFormat="1" applyFont="1" applyFill="0" applyBorder="0" applyAlignment="1" applyProtection="0">
      <alignment vertical="bottom" readingOrder="1"/>
    </xf>
    <xf numFmtId="49" fontId="5" borderId="1" applyNumberFormat="1" applyFont="1" applyFill="0" applyBorder="1" applyAlignment="1" applyProtection="0">
      <alignment horizontal="center" vertical="center" readingOrder="1"/>
    </xf>
    <xf numFmtId="0" fontId="4" borderId="1" applyNumberFormat="0" applyFont="1" applyFill="0" applyBorder="1" applyAlignment="1" applyProtection="0">
      <alignment vertical="bottom" readingOrder="1"/>
    </xf>
    <xf numFmtId="49" fontId="6" borderId="1" applyNumberFormat="1" applyFont="1" applyFill="0" applyBorder="1" applyAlignment="1" applyProtection="0">
      <alignment horizontal="center" vertical="center" wrapText="1" readingOrder="1"/>
    </xf>
    <xf numFmtId="0" fontId="6" borderId="1" applyNumberFormat="1" applyFont="1" applyFill="0" applyBorder="1" applyAlignment="1" applyProtection="0">
      <alignment horizontal="center" vertical="center" readingOrder="1"/>
    </xf>
    <xf numFmtId="2" fontId="6" borderId="1" applyNumberFormat="1" applyFont="1" applyFill="0" applyBorder="1" applyAlignment="1" applyProtection="0">
      <alignment horizontal="center" vertical="center" readingOrder="1"/>
    </xf>
    <xf numFmtId="0" fontId="4" applyNumberFormat="1" applyFont="1" applyFill="0" applyBorder="0" applyAlignment="1" applyProtection="0">
      <alignment vertical="bottom" readingOrder="1"/>
    </xf>
    <xf numFmtId="49" fontId="7" borderId="1" applyNumberFormat="1" applyFont="1" applyFill="0" applyBorder="1" applyAlignment="1" applyProtection="0">
      <alignment horizontal="center" vertical="center" wrapText="1" readingOrder="1"/>
    </xf>
    <xf numFmtId="49" fontId="4" borderId="1" applyNumberFormat="1" applyFont="1" applyFill="0" applyBorder="1" applyAlignment="1" applyProtection="0">
      <alignment horizontal="center" vertical="center" wrapText="1" readingOrder="1"/>
    </xf>
    <xf numFmtId="1" fontId="8" borderId="1" applyNumberFormat="1" applyFont="1" applyFill="0" applyBorder="1" applyAlignment="1" applyProtection="0">
      <alignment horizontal="center" vertical="center" readingOrder="1"/>
    </xf>
    <xf numFmtId="1" fontId="4" borderId="1" applyNumberFormat="1" applyFont="1" applyFill="0" applyBorder="1" applyAlignment="1" applyProtection="0">
      <alignment vertical="center" wrapText="1" readingOrder="1"/>
    </xf>
    <xf numFmtId="0" fontId="0" applyNumberFormat="1" applyFont="1" applyFill="0" applyBorder="0" applyAlignment="1" applyProtection="0">
      <alignment vertical="top" readingOrder="1"/>
    </xf>
    <xf numFmtId="0" fontId="5" applyNumberFormat="0" applyFont="1" applyFill="0" applyBorder="0" applyAlignment="1" applyProtection="0">
      <alignment horizontal="center" vertical="top"/>
    </xf>
    <xf numFmtId="49" fontId="9" borderId="1" applyNumberFormat="1" applyFont="1" applyFill="0" applyBorder="1" applyAlignment="1" applyProtection="0">
      <alignment horizontal="center" vertical="center" wrapText="1" readingOrder="1"/>
    </xf>
    <xf numFmtId="0" fontId="0" borderId="1" applyNumberFormat="0" applyFont="1" applyFill="0" applyBorder="1" applyAlignment="1" applyProtection="0">
      <alignment vertical="bottom" wrapText="1" readingOrder="1"/>
    </xf>
    <xf numFmtId="49" fontId="9" borderId="1" applyNumberFormat="1" applyFont="1" applyFill="0" applyBorder="1" applyAlignment="1" applyProtection="0">
      <alignment horizontal="center" vertical="center" readingOrder="1"/>
    </xf>
    <xf numFmtId="0" fontId="0" borderId="1" applyNumberFormat="0" applyFont="1" applyFill="0" applyBorder="1" applyAlignment="1" applyProtection="0">
      <alignment vertical="bottom" readingOrder="1"/>
    </xf>
    <xf numFmtId="1" fontId="9" borderId="1" applyNumberFormat="1" applyFont="1" applyFill="0" applyBorder="1" applyAlignment="1" applyProtection="0">
      <alignment horizontal="center" vertical="center" readingOrder="1"/>
    </xf>
    <xf numFmtId="0" fontId="9" borderId="1" applyNumberFormat="1" applyFont="1" applyFill="0" applyBorder="1" applyAlignment="1" applyProtection="0">
      <alignment horizontal="center" vertical="center" readingOrder="1"/>
    </xf>
    <xf numFmtId="0" fontId="0" applyNumberFormat="1" applyFont="1" applyFill="0" applyBorder="0" applyAlignment="1" applyProtection="0">
      <alignment vertical="top" readingOrder="1"/>
    </xf>
    <xf numFmtId="0" fontId="11" borderId="1" applyNumberFormat="0" applyFont="1" applyFill="0" applyBorder="1" applyAlignment="1" applyProtection="0">
      <alignment horizontal="center" vertical="center" readingOrder="1"/>
    </xf>
    <xf numFmtId="49" fontId="11" borderId="1" applyNumberFormat="1" applyFont="1" applyFill="0" applyBorder="1" applyAlignment="1" applyProtection="0">
      <alignment horizontal="center" vertical="center" readingOrder="1"/>
    </xf>
    <xf numFmtId="0" fontId="11" borderId="1" applyNumberFormat="1" applyFont="1" applyFill="0" applyBorder="1" applyAlignment="1" applyProtection="0">
      <alignment horizontal="center" vertical="center"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6c6c6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drawings/_rels/drawing1.xml.rels><?xml version="1.0" encoding="UTF-8"?>
<Relationships xmlns="http://schemas.openxmlformats.org/package/2006/relationships"><Relationship Id="rId1" Type="http://schemas.openxmlformats.org/officeDocument/2006/relationships/image" Target="../media/image1.gif"/></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114300</xdr:colOff>
      <xdr:row>0</xdr:row>
      <xdr:rowOff>0</xdr:rowOff>
    </xdr:from>
    <xdr:to>
      <xdr:col>10</xdr:col>
      <xdr:colOff>155008</xdr:colOff>
      <xdr:row>50</xdr:row>
      <xdr:rowOff>151624</xdr:rowOff>
    </xdr:to>
    <xdr:pic>
      <xdr:nvPicPr>
        <xdr:cNvPr id="2" name="InsertedImage-1.gif"/>
        <xdr:cNvPicPr>
          <a:picLocks noChangeAspect="1"/>
        </xdr:cNvPicPr>
      </xdr:nvPicPr>
      <xdr:blipFill>
        <a:blip r:embed="rId1">
          <a:extLst/>
        </a:blip>
        <a:stretch>
          <a:fillRect/>
        </a:stretch>
      </xdr:blipFill>
      <xdr:spPr>
        <a:xfrm>
          <a:off x="114300" y="0"/>
          <a:ext cx="12740709" cy="8406625"/>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313131"/>
      </a:dk2>
      <a:lt2>
        <a:srgbClr val="B2B2B2"/>
      </a:lt2>
      <a:accent1>
        <a:srgbClr val="570D72"/>
      </a:accent1>
      <a:accent2>
        <a:srgbClr val="228FD7"/>
      </a:accent2>
      <a:accent3>
        <a:srgbClr val="5EB82B"/>
      </a:accent3>
      <a:accent4>
        <a:srgbClr val="FF0F1B"/>
      </a:accent4>
      <a:accent5>
        <a:srgbClr val="FF992E"/>
      </a:accent5>
      <a:accent6>
        <a:srgbClr val="EDC926"/>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sx="100000" sy="100000" kx="0" ky="0" algn="b" rotWithShape="0" blurRad="63500" dist="63500" dir="5400000">
              <a:srgbClr val="000000">
                <a:alpha val="45000"/>
              </a:srgbClr>
            </a:outerShdw>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3">
            <a:hueOff val="-474195"/>
            <a:satOff val="-7140"/>
            <a:lumOff val="-3429"/>
          </a:schemeClr>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1" spc="0" strike="noStrike" sz="18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400" u="none" kumimoji="0" normalizeH="0">
            <a:ln>
              <a:noFill/>
            </a:ln>
            <a:solidFill>
              <a:srgbClr val="37484C"/>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6.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22.4219"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11</v>
      </c>
      <c r="C11" s="3"/>
      <c r="D11" s="3"/>
    </row>
    <row r="12">
      <c r="B12" s="4"/>
      <c r="C12" t="s" s="4">
        <v>5</v>
      </c>
      <c r="D12" t="s" s="5">
        <v>11</v>
      </c>
    </row>
    <row r="13">
      <c r="B13" t="s" s="3">
        <v>22</v>
      </c>
      <c r="C13" s="3"/>
      <c r="D13" s="3"/>
    </row>
    <row r="14">
      <c r="B14" s="4"/>
      <c r="C14" t="s" s="4">
        <v>23</v>
      </c>
      <c r="D14" t="s" s="5">
        <v>24</v>
      </c>
    </row>
    <row r="15">
      <c r="B15" s="4"/>
      <c r="C15" t="s" s="4">
        <v>30</v>
      </c>
      <c r="D15" t="s" s="5">
        <v>31</v>
      </c>
    </row>
    <row r="16">
      <c r="B16" t="s" s="3">
        <v>35</v>
      </c>
      <c r="C16" s="3"/>
      <c r="D16" s="3"/>
    </row>
    <row r="17">
      <c r="B17" s="4"/>
      <c r="C17" t="s" s="4">
        <v>36</v>
      </c>
      <c r="D17" t="s" s="5">
        <v>35</v>
      </c>
    </row>
  </sheetData>
  <mergeCells count="1">
    <mergeCell ref="B3:D3"/>
  </mergeCells>
  <hyperlinks>
    <hyperlink ref="D10" location="'Page1'!R1C1" tooltip="" display="Page1"/>
    <hyperlink ref="D12" location="'Page2'!R1C1" tooltip="" display="Page2"/>
    <hyperlink ref="D14" location="'Page3 - Profondeur des hypocent'!R2C1" tooltip="" display="Page3 - Profondeur des hypocent"/>
    <hyperlink ref="D15" location="'Page3 - Tableau 2'!R1C1" tooltip="" display="Page3 - Tableau 2"/>
    <hyperlink ref="D17" location="'Carte âge LO'!R1C1" tooltip="" display="Carte âge LO"/>
  </hyperlinks>
</worksheet>
</file>

<file path=xl/worksheets/sheet2.xml><?xml version="1.0" encoding="utf-8"?>
<worksheet xmlns:r="http://schemas.openxmlformats.org/officeDocument/2006/relationships" xmlns="http://schemas.openxmlformats.org/spreadsheetml/2006/main">
  <dimension ref="A1:D13"/>
  <sheetViews>
    <sheetView workbookViewId="0" showGridLines="0" defaultGridColor="1"/>
  </sheetViews>
  <sheetFormatPr defaultColWidth="17.2938" defaultRowHeight="12" customHeight="1" outlineLevelRow="0" outlineLevelCol="0"/>
  <cols>
    <col min="1" max="4" width="19.5625" style="6" customWidth="1"/>
    <col min="5" max="256" width="17.3047" style="6" customWidth="1"/>
  </cols>
  <sheetData>
    <row r="1" ht="32.7" customHeight="1">
      <c r="A1" t="s" s="7">
        <v>6</v>
      </c>
      <c r="B1" s="8"/>
      <c r="C1" s="8"/>
      <c r="D1" s="8"/>
    </row>
    <row r="2" ht="32.7" customHeight="1">
      <c r="A2" t="s" s="9">
        <v>7</v>
      </c>
      <c r="B2" t="s" s="9">
        <v>8</v>
      </c>
      <c r="C2" t="s" s="9">
        <v>9</v>
      </c>
      <c r="D2" t="s" s="9">
        <v>10</v>
      </c>
    </row>
    <row r="3" ht="32.7" customHeight="1">
      <c r="A3" s="10">
        <v>0</v>
      </c>
      <c r="B3" s="11">
        <f>-(2.5+(0.35*SQRT(A3)))</f>
        <v>-2.5</v>
      </c>
      <c r="C3" s="11">
        <f>-(8.5+(0.35*SQRT(A3)))</f>
        <v>-8.5</v>
      </c>
      <c r="D3" s="11">
        <f>-(8.5+(9.85*SQRT(A3)))</f>
        <v>-8.5</v>
      </c>
    </row>
    <row r="4" ht="32.7" customHeight="1">
      <c r="A4" s="10">
        <v>10</v>
      </c>
      <c r="B4" s="11">
        <f>-(2.5+(0.35*SQRT(A4)))</f>
        <v>-3.606797181058933</v>
      </c>
      <c r="C4" s="11">
        <f>-(8.5+(0.35*SQRT(A4)))</f>
        <v>-9.606797181058933</v>
      </c>
      <c r="D4" s="11">
        <f>-(8.5+(9.85*SQRT(A4)))</f>
        <v>-39.64843495265853</v>
      </c>
    </row>
    <row r="5" ht="32.7" customHeight="1">
      <c r="A5" s="10">
        <v>20</v>
      </c>
      <c r="B5" s="11">
        <f>-(2.5+(0.35*SQRT(A5)))</f>
        <v>-4.065247584249853</v>
      </c>
      <c r="C5" s="11">
        <f>-(8.5+(0.35*SQRT(A5)))</f>
        <v>-10.06524758424985</v>
      </c>
      <c r="D5" s="11">
        <f>-(8.5+(9.85*SQRT(A5)))</f>
        <v>-52.55053915674586</v>
      </c>
    </row>
    <row r="6" ht="32.7" customHeight="1">
      <c r="A6" s="10">
        <v>30</v>
      </c>
      <c r="B6" s="11">
        <f>-(2.5+(0.35*SQRT(A6)))</f>
        <v>-4.417028951268081</v>
      </c>
      <c r="C6" s="11">
        <f>-(8.5+(0.35*SQRT(A6)))</f>
        <v>-10.41702895126808</v>
      </c>
      <c r="D6" s="11">
        <f>-(8.5+(9.85*SQRT(A6)))</f>
        <v>-62.45067191425886</v>
      </c>
    </row>
    <row r="7" ht="32.7" customHeight="1">
      <c r="A7" s="10">
        <v>40</v>
      </c>
      <c r="B7" s="11">
        <f>-(2.5+(0.35*SQRT(A7)))</f>
        <v>-4.713594362117865</v>
      </c>
      <c r="C7" s="11">
        <f>-(8.5+(0.35*SQRT(A7)))</f>
        <v>-10.71359436211787</v>
      </c>
      <c r="D7" s="11">
        <f>-(8.5+(9.85*SQRT(A7)))</f>
        <v>-70.79686990531707</v>
      </c>
    </row>
    <row r="8" ht="32.7" customHeight="1">
      <c r="A8" s="10">
        <v>50</v>
      </c>
      <c r="B8" s="11">
        <f>-(2.5+(0.35*SQRT(A8)))</f>
        <v>-4.974873734152917</v>
      </c>
      <c r="C8" s="11">
        <f>-(8.5+(0.35*SQRT(A8)))</f>
        <v>-10.97487373415292</v>
      </c>
      <c r="D8" s="11">
        <f>-(8.5+(9.85*SQRT(A8)))</f>
        <v>-78.15001794687493</v>
      </c>
    </row>
    <row r="9" ht="32.7" customHeight="1">
      <c r="A9" s="10">
        <v>60</v>
      </c>
      <c r="B9" s="11">
        <f>-(2.5+(0.35*SQRT(A9)))</f>
        <v>-5.211088342345192</v>
      </c>
      <c r="C9" s="11">
        <f>-(8.5+(0.35*SQRT(A9)))</f>
        <v>-11.21108834234519</v>
      </c>
      <c r="D9" s="11">
        <f>-(8.5+(9.85*SQRT(A9)))</f>
        <v>-84.79777192028611</v>
      </c>
    </row>
    <row r="10" ht="32.7" customHeight="1">
      <c r="A10" s="10">
        <v>70</v>
      </c>
      <c r="B10" s="11">
        <f>-(2.5+(0.35*SQRT(A10)))</f>
        <v>-5.428310092869264</v>
      </c>
      <c r="C10" s="11">
        <f>-(8.5+(0.35*SQRT(A10)))</f>
        <v>-11.42831009286926</v>
      </c>
      <c r="D10" s="11">
        <f>-(8.5+(9.85*SQRT(A10)))</f>
        <v>-90.91101261360645</v>
      </c>
    </row>
    <row r="11" ht="32.7" customHeight="1">
      <c r="A11" s="10">
        <v>80</v>
      </c>
      <c r="B11" s="11">
        <f>-(2.5+(0.35*SQRT(A11)))</f>
        <v>-5.630495168499706</v>
      </c>
      <c r="C11" s="11">
        <f>-(8.5+(0.35*SQRT(A11)))</f>
        <v>-11.63049516849971</v>
      </c>
      <c r="D11" s="11">
        <f>-(8.5+(9.85*SQRT(A11)))</f>
        <v>-96.60107831349171</v>
      </c>
    </row>
    <row r="12" ht="32.7" customHeight="1">
      <c r="A12" s="10">
        <v>90</v>
      </c>
      <c r="B12" s="11">
        <f>-(2.5+(0.35*SQRT(A12)))</f>
        <v>-5.820391543176799</v>
      </c>
      <c r="C12" s="11">
        <f>-(8.5+(0.35*SQRT(A12)))</f>
        <v>-11.8203915431768</v>
      </c>
      <c r="D12" s="11">
        <f>-(8.5+(9.85*SQRT(A12)))</f>
        <v>-101.9453048579756</v>
      </c>
    </row>
    <row r="13" ht="32.7" customHeight="1">
      <c r="A13" s="10">
        <v>100</v>
      </c>
      <c r="B13" s="11">
        <f>-(2.5+(0.35*SQRT(A13)))</f>
        <v>-6</v>
      </c>
      <c r="C13" s="11">
        <f>-(8.5+(0.35*SQRT(A13)))</f>
        <v>-12</v>
      </c>
      <c r="D13" s="11">
        <f>-(8.5+(9.85*SQRT(A13)))</f>
        <v>-107</v>
      </c>
    </row>
  </sheetData>
  <mergeCells count="1">
    <mergeCell ref="A1:D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3.xml><?xml version="1.0" encoding="utf-8"?>
<worksheet xmlns:r="http://schemas.openxmlformats.org/officeDocument/2006/relationships" xmlns="http://schemas.openxmlformats.org/spreadsheetml/2006/main">
  <dimension ref="A1:I13"/>
  <sheetViews>
    <sheetView workbookViewId="0" showGridLines="0" defaultGridColor="1"/>
  </sheetViews>
  <sheetFormatPr defaultColWidth="6.5" defaultRowHeight="12" customHeight="1" outlineLevelRow="0" outlineLevelCol="0"/>
  <cols>
    <col min="1" max="1" width="7.07031" style="12" customWidth="1"/>
    <col min="2" max="2" width="8.04688" style="12" customWidth="1"/>
    <col min="3" max="3" width="7.69531" style="12" customWidth="1"/>
    <col min="4" max="4" width="8.40625" style="12" customWidth="1"/>
    <col min="5" max="5" width="10.3672" style="12" customWidth="1"/>
    <col min="6" max="9" width="8.40625" style="12" customWidth="1"/>
    <col min="10" max="256" width="6.5" style="12" customWidth="1"/>
  </cols>
  <sheetData>
    <row r="1" ht="39.25" customHeight="1">
      <c r="A1" t="s" s="13">
        <v>12</v>
      </c>
      <c r="B1" s="8"/>
      <c r="C1" s="8"/>
      <c r="D1" s="8"/>
      <c r="E1" s="8"/>
      <c r="F1" s="8"/>
      <c r="G1" s="8"/>
      <c r="H1" s="8"/>
      <c r="I1" s="8"/>
    </row>
    <row r="2" ht="82.45" customHeight="1">
      <c r="A2" t="s" s="14">
        <v>13</v>
      </c>
      <c r="B2" t="s" s="14">
        <v>14</v>
      </c>
      <c r="C2" t="s" s="14">
        <v>15</v>
      </c>
      <c r="D2" t="s" s="14">
        <v>16</v>
      </c>
      <c r="E2" t="s" s="14">
        <v>17</v>
      </c>
      <c r="F2" t="s" s="14">
        <v>18</v>
      </c>
      <c r="G2" t="s" s="14">
        <v>19</v>
      </c>
      <c r="H2" t="s" s="14">
        <v>20</v>
      </c>
      <c r="I2" t="s" s="14">
        <v>21</v>
      </c>
    </row>
    <row r="3" ht="27.45" customHeight="1">
      <c r="A3" s="15">
        <v>1</v>
      </c>
      <c r="B3" s="16">
        <f>A3*1000000</f>
        <v>1000000</v>
      </c>
      <c r="C3" s="16">
        <v>6000</v>
      </c>
      <c r="D3" s="16">
        <v>2900</v>
      </c>
      <c r="E3" s="16"/>
      <c r="F3" s="16">
        <v>3300</v>
      </c>
      <c r="G3" s="16"/>
      <c r="H3" s="16"/>
      <c r="I3" s="16">
        <v>3250</v>
      </c>
    </row>
    <row r="4" ht="27.45" customHeight="1">
      <c r="A4" s="15">
        <v>10</v>
      </c>
      <c r="B4" s="16">
        <f>A4*1000000</f>
        <v>10000000</v>
      </c>
      <c r="C4" s="16">
        <v>6000</v>
      </c>
      <c r="D4" s="16">
        <v>2900</v>
      </c>
      <c r="E4" s="16"/>
      <c r="F4" s="16">
        <v>3300</v>
      </c>
      <c r="G4" s="16"/>
      <c r="H4" s="16"/>
      <c r="I4" s="16">
        <v>3250</v>
      </c>
    </row>
    <row r="5" ht="27.45" customHeight="1">
      <c r="A5" s="15">
        <v>20</v>
      </c>
      <c r="B5" s="16">
        <f>A5*1000000</f>
        <v>20000000</v>
      </c>
      <c r="C5" s="16">
        <v>6000</v>
      </c>
      <c r="D5" s="16">
        <v>2900</v>
      </c>
      <c r="E5" s="16"/>
      <c r="F5" s="16">
        <v>3300</v>
      </c>
      <c r="G5" s="16"/>
      <c r="H5" s="16"/>
      <c r="I5" s="16">
        <v>3250</v>
      </c>
    </row>
    <row r="6" ht="27.45" customHeight="1">
      <c r="A6" s="15">
        <v>30</v>
      </c>
      <c r="B6" s="16">
        <f>A6*1000000</f>
        <v>30000000</v>
      </c>
      <c r="C6" s="16">
        <v>6000</v>
      </c>
      <c r="D6" s="16">
        <v>2900</v>
      </c>
      <c r="E6" s="16"/>
      <c r="F6" s="16">
        <v>3300</v>
      </c>
      <c r="G6" s="16"/>
      <c r="H6" s="16"/>
      <c r="I6" s="16">
        <v>3250</v>
      </c>
    </row>
    <row r="7" ht="27.45" customHeight="1">
      <c r="A7" s="15">
        <v>40</v>
      </c>
      <c r="B7" s="16">
        <f>A7*1000000</f>
        <v>40000000</v>
      </c>
      <c r="C7" s="16">
        <v>6000</v>
      </c>
      <c r="D7" s="16">
        <v>2900</v>
      </c>
      <c r="E7" s="16"/>
      <c r="F7" s="16">
        <v>3300</v>
      </c>
      <c r="G7" s="16"/>
      <c r="H7" s="16"/>
      <c r="I7" s="16">
        <v>3250</v>
      </c>
    </row>
    <row r="8" ht="27.45" customHeight="1">
      <c r="A8" s="15">
        <v>50</v>
      </c>
      <c r="B8" s="16">
        <f>A8*1000000</f>
        <v>50000000</v>
      </c>
      <c r="C8" s="16">
        <v>6000</v>
      </c>
      <c r="D8" s="16">
        <v>2900</v>
      </c>
      <c r="E8" s="16"/>
      <c r="F8" s="16">
        <v>3300</v>
      </c>
      <c r="G8" s="16"/>
      <c r="H8" s="16"/>
      <c r="I8" s="16">
        <v>3250</v>
      </c>
    </row>
    <row r="9" ht="27.45" customHeight="1">
      <c r="A9" s="15">
        <v>60</v>
      </c>
      <c r="B9" s="16">
        <f>A9*1000000</f>
        <v>60000000</v>
      </c>
      <c r="C9" s="16">
        <v>6000</v>
      </c>
      <c r="D9" s="16">
        <v>2900</v>
      </c>
      <c r="E9" s="16"/>
      <c r="F9" s="16">
        <v>3300</v>
      </c>
      <c r="G9" s="16"/>
      <c r="H9" s="16"/>
      <c r="I9" s="16">
        <v>3250</v>
      </c>
    </row>
    <row r="10" ht="27.45" customHeight="1">
      <c r="A10" s="15">
        <v>70</v>
      </c>
      <c r="B10" s="16">
        <f>A10*1000000</f>
        <v>70000000</v>
      </c>
      <c r="C10" s="16">
        <v>6000</v>
      </c>
      <c r="D10" s="16">
        <v>2900</v>
      </c>
      <c r="E10" s="16"/>
      <c r="F10" s="16">
        <v>3300</v>
      </c>
      <c r="G10" s="16"/>
      <c r="H10" s="16"/>
      <c r="I10" s="16">
        <v>3250</v>
      </c>
    </row>
    <row r="11" ht="27.45" customHeight="1">
      <c r="A11" s="15">
        <v>80</v>
      </c>
      <c r="B11" s="16">
        <f>A11*1000000</f>
        <v>80000000</v>
      </c>
      <c r="C11" s="16">
        <v>6000</v>
      </c>
      <c r="D11" s="16">
        <v>2900</v>
      </c>
      <c r="E11" s="16"/>
      <c r="F11" s="16">
        <v>3300</v>
      </c>
      <c r="G11" s="16"/>
      <c r="H11" s="16"/>
      <c r="I11" s="16">
        <v>3250</v>
      </c>
    </row>
    <row r="12" ht="27.45" customHeight="1">
      <c r="A12" s="15">
        <v>90</v>
      </c>
      <c r="B12" s="16">
        <f>A12*1000000</f>
        <v>90000000</v>
      </c>
      <c r="C12" s="16">
        <v>6000</v>
      </c>
      <c r="D12" s="16">
        <v>2900</v>
      </c>
      <c r="E12" s="16"/>
      <c r="F12" s="16">
        <v>3300</v>
      </c>
      <c r="G12" s="16"/>
      <c r="H12" s="16"/>
      <c r="I12" s="16">
        <v>3250</v>
      </c>
    </row>
    <row r="13" ht="27.45" customHeight="1">
      <c r="A13" s="15">
        <v>100</v>
      </c>
      <c r="B13" s="16">
        <f>A13*1000000</f>
        <v>100000000</v>
      </c>
      <c r="C13" s="16">
        <v>6000</v>
      </c>
      <c r="D13" s="16">
        <v>2900</v>
      </c>
      <c r="E13" s="16"/>
      <c r="F13" s="16">
        <v>3300</v>
      </c>
      <c r="G13" s="16"/>
      <c r="H13" s="16"/>
      <c r="I13" s="16">
        <v>3250</v>
      </c>
    </row>
  </sheetData>
  <mergeCells count="1">
    <mergeCell ref="A1:I1"/>
  </mergeCells>
  <pageMargins left="1" right="1" top="1" bottom="1" header="0.25" footer="0.25"/>
  <pageSetup firstPageNumber="1" fitToHeight="1" fitToWidth="1" scale="100" useFirstPageNumber="0" orientation="landscape" pageOrder="downThenOver"/>
  <headerFooter>
    <oddFooter>&amp;C&amp;"Helvetica,Regular"&amp;12&amp;K000000&amp;P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F6"/>
  <sheetViews>
    <sheetView workbookViewId="0" showGridLines="0" defaultGridColor="1"/>
  </sheetViews>
  <sheetFormatPr defaultColWidth="9.8" defaultRowHeight="26" customHeight="1" outlineLevelRow="0" outlineLevelCol="0"/>
  <cols>
    <col min="1" max="6" width="12.7031" style="17" customWidth="1"/>
    <col min="7" max="256" width="9.8125" style="17" customWidth="1"/>
  </cols>
  <sheetData>
    <row r="1" ht="24.45" customHeight="1">
      <c r="A1" t="s" s="18">
        <v>23</v>
      </c>
      <c r="B1" s="18"/>
      <c r="C1" s="18"/>
      <c r="D1" s="18"/>
      <c r="E1" s="18"/>
      <c r="F1" s="18"/>
    </row>
    <row r="2" ht="12.55" customHeight="1">
      <c r="A2" t="s" s="19">
        <v>25</v>
      </c>
      <c r="B2" s="20"/>
      <c r="C2" t="s" s="21">
        <v>26</v>
      </c>
      <c r="D2" s="22"/>
      <c r="E2" t="s" s="21">
        <v>27</v>
      </c>
      <c r="F2" s="22"/>
    </row>
    <row r="3" ht="23.55" customHeight="1">
      <c r="A3" t="s" s="19">
        <v>28</v>
      </c>
      <c r="B3" t="s" s="19">
        <v>29</v>
      </c>
      <c r="C3" t="s" s="19">
        <v>28</v>
      </c>
      <c r="D3" t="s" s="19">
        <v>29</v>
      </c>
      <c r="E3" t="s" s="19">
        <v>28</v>
      </c>
      <c r="F3" t="s" s="19">
        <v>29</v>
      </c>
    </row>
    <row r="4" ht="20.55" customHeight="1">
      <c r="A4" s="23">
        <v>70</v>
      </c>
      <c r="B4" s="23">
        <v>-33</v>
      </c>
      <c r="C4" s="23">
        <v>89</v>
      </c>
      <c r="D4" s="23">
        <v>-32</v>
      </c>
      <c r="E4" s="24">
        <v>42.82</v>
      </c>
      <c r="F4" s="24">
        <v>-15.5</v>
      </c>
    </row>
    <row r="5" ht="20.55" customHeight="1">
      <c r="A5" s="23">
        <v>266</v>
      </c>
      <c r="B5" s="23">
        <v>-97</v>
      </c>
      <c r="C5" s="23">
        <v>99</v>
      </c>
      <c r="D5" s="23">
        <v>-272</v>
      </c>
      <c r="E5" s="24">
        <v>317.57</v>
      </c>
      <c r="F5" s="24">
        <v>-245</v>
      </c>
    </row>
    <row r="6" ht="12.55" customHeight="1">
      <c r="A6" s="23">
        <v>799</v>
      </c>
      <c r="B6" s="23">
        <v>-537</v>
      </c>
      <c r="C6" s="23">
        <v>549</v>
      </c>
      <c r="D6" s="23">
        <v>-568</v>
      </c>
      <c r="E6" s="23">
        <v>406</v>
      </c>
      <c r="F6" s="23">
        <v>-351</v>
      </c>
    </row>
  </sheetData>
  <mergeCells count="4">
    <mergeCell ref="A1:F1"/>
    <mergeCell ref="A2:B2"/>
    <mergeCell ref="C2:D2"/>
    <mergeCell ref="E2:F2"/>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C4"/>
  <sheetViews>
    <sheetView workbookViewId="0" showGridLines="0" defaultGridColor="1"/>
  </sheetViews>
  <sheetFormatPr defaultColWidth="19.6314" defaultRowHeight="26" customHeight="1" outlineLevelRow="0" outlineLevelCol="0"/>
  <cols>
    <col min="1" max="3" width="25.4688" style="25" customWidth="1"/>
    <col min="4" max="256" width="19.6328" style="25" customWidth="1"/>
  </cols>
  <sheetData>
    <row r="1" ht="19.6" customHeight="1">
      <c r="A1" s="26"/>
      <c r="B1" t="s" s="27">
        <v>32</v>
      </c>
      <c r="C1" t="s" s="27">
        <v>33</v>
      </c>
    </row>
    <row r="2" ht="19.6" customHeight="1">
      <c r="A2" t="s" s="27">
        <v>34</v>
      </c>
      <c r="B2" s="28">
        <v>40</v>
      </c>
      <c r="C2" s="26"/>
    </row>
    <row r="3" ht="19.6" customHeight="1">
      <c r="A3" t="s" s="27">
        <v>26</v>
      </c>
      <c r="B3" s="28">
        <v>110</v>
      </c>
      <c r="C3" s="26"/>
    </row>
    <row r="4" ht="19.6" customHeight="1">
      <c r="A4" t="s" s="27">
        <v>27</v>
      </c>
      <c r="B4" s="28">
        <v>175</v>
      </c>
      <c r="C4" s="26"/>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1" right="1" top="1" bottom="1" header="0.25" footer="0.25"/>
  <pageSetup firstPageNumber="1" fitToHeight="1" fitToWidth="1" scale="100" useFirstPageNumber="0" orientation="portrait" pageOrder="downThenOver"/>
  <headerFooter>
    <oddFooter>&amp;C&amp;"Helvetica,Regular"&amp;12&amp;K000000&amp;P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