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3d970bc5955d3c3f/Dokumente/"/>
    </mc:Choice>
  </mc:AlternateContent>
  <xr:revisionPtr revIDLastSave="340" documentId="13_ncr:1_{C717692A-96CB-420A-97E5-6F6B596B28BC}" xr6:coauthVersionLast="47" xr6:coauthVersionMax="47" xr10:uidLastSave="{09B88902-ACF6-4E16-9760-4C26670E38BD}"/>
  <bookViews>
    <workbookView xWindow="-120" yWindow="-16635" windowWidth="29040" windowHeight="15720" xr2:uid="{958D6587-9F29-4932-A09B-F20D2A505552}"/>
  </bookViews>
  <sheets>
    <sheet name="Rebalancing Cockpit" sheetId="3" r:id="rId1"/>
    <sheet name="Informations" sheetId="5" r:id="rId2"/>
    <sheet name="Hintergrund-Kalkulationen"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E6" i="4" s="1"/>
  <c r="J9" i="3" s="1"/>
  <c r="E5" i="4" l="1"/>
  <c r="J8" i="3" s="1"/>
  <c r="B2" i="4"/>
  <c r="E4" i="4" s="1"/>
  <c r="J7" i="3" s="1"/>
  <c r="E3" i="4" l="1"/>
  <c r="E2" i="4" l="1"/>
  <c r="J5" i="3" s="1"/>
  <c r="J6" i="3"/>
</calcChain>
</file>

<file path=xl/sharedStrings.xml><?xml version="1.0" encoding="utf-8"?>
<sst xmlns="http://schemas.openxmlformats.org/spreadsheetml/2006/main" count="80" uniqueCount="61">
  <si>
    <t>Value</t>
  </si>
  <si>
    <t>Momentum</t>
  </si>
  <si>
    <t>Term</t>
  </si>
  <si>
    <t>MSCI ACWI Select ESG Screened ETF</t>
  </si>
  <si>
    <t>MSCI World Value ESG Reduced Carbon Target Select ETF</t>
  </si>
  <si>
    <t>MSCI World Momentum ESG Reduced Carbon Target Select ETF</t>
  </si>
  <si>
    <t>MSCI Global Aggregate 1-3 SRI Carbon ESG-Weighted ETF</t>
  </si>
  <si>
    <t>Solactive Green Bond ETF</t>
  </si>
  <si>
    <t>Asset Allocation</t>
  </si>
  <si>
    <t>Portfolio</t>
  </si>
  <si>
    <t>ISIN</t>
  </si>
  <si>
    <t>IE00BGHQ0G80</t>
  </si>
  <si>
    <t>IE000H1H16W5</t>
  </si>
  <si>
    <t>IE000L5NW549</t>
  </si>
  <si>
    <t>IE000XGNMWE1</t>
  </si>
  <si>
    <t>LU1563454310</t>
  </si>
  <si>
    <t>Index/ETF</t>
  </si>
  <si>
    <t>MSCI ACWI Select ESG Screened</t>
  </si>
  <si>
    <t>MSCI World Value ESG Reduced Carbon Target Select</t>
  </si>
  <si>
    <t>MSCI World Momentum ESG Reduced Carbon Target Select</t>
  </si>
  <si>
    <t>MSCI Global Aggregate 1-3 SRI Carbon ESG-Weighted</t>
  </si>
  <si>
    <t>Solactive Green Bond</t>
  </si>
  <si>
    <t>Rebalancing</t>
  </si>
  <si>
    <t>"</t>
  </si>
  <si>
    <t xml:space="preserve"> </t>
  </si>
  <si>
    <t>Age:</t>
  </si>
  <si>
    <t>Term Factor:</t>
  </si>
  <si>
    <t>Momentum Factor:</t>
  </si>
  <si>
    <t>Value Factor:</t>
  </si>
  <si>
    <t>Portfolio Volume</t>
  </si>
  <si>
    <t>Risk</t>
  </si>
  <si>
    <t>Asset Class</t>
  </si>
  <si>
    <t>Portfolio Factor</t>
  </si>
  <si>
    <t>Description</t>
  </si>
  <si>
    <t>Return Premia Source</t>
  </si>
  <si>
    <t>Who's on the other side?</t>
  </si>
  <si>
    <t>Equity</t>
  </si>
  <si>
    <t>Fixed Income</t>
  </si>
  <si>
    <t>Equity Beta</t>
  </si>
  <si>
    <t>Fixed Income Beta</t>
  </si>
  <si>
    <t>high</t>
  </si>
  <si>
    <t>low</t>
  </si>
  <si>
    <t>medium</t>
  </si>
  <si>
    <t>Provides access to companies from developed and emerging markets around the world. The securities included are filtered according to ESG (environmental, social and governance) criteria. Excluded sectors and companies: Weapons, tobacco, thermal coal, oil sands, violations of the UN Global Compact.</t>
  </si>
  <si>
    <t>Provides access to a selection of companies from developed countries around the world, optimized according to the value factor and ESG (environmental, social and governance) criteria.</t>
  </si>
  <si>
    <t>Provides access to a selection of companies from developed countries around the world, optimized according to the Momentum factor and ESG (Environmental, Social and Governance) criteria.</t>
  </si>
  <si>
    <t>Provides access to environmental, social and governance (ESG) screened bonds from issuers around the world. The index includes investment grade corporate and government bonds with a remaining maturity of 1-3 years.</t>
  </si>
  <si>
    <t>Provides access to Euro or US Dollar denominated bonds issued by sovereigns, multinational corporations or development banks that have been rated sustainable by Solactive. Rating: Investment grade.</t>
  </si>
  <si>
    <t>Stocks generally offer a risk premium for providing equity capital.</t>
  </si>
  <si>
    <t>Companies that are cheaply valued ("value stocks") - as measured by business metrics such as price-earnings ratios - tend to have higher returns than highly valued companies ("growth stocks").</t>
  </si>
  <si>
    <t>Companies that have recently had relatively high returns tend to continue to have higher returns for a limited period of time, and vice versa.</t>
  </si>
  <si>
    <t>Bonds generally offer a risk premium in exchange for providing debt capital.</t>
  </si>
  <si>
    <t>Investors demand a premium for bearing the risk of unexpected inflationn.</t>
  </si>
  <si>
    <t>Overextrapolation of past growth, delayed overreaction to multi-year price trends, discomfort with "underdogs," business distress, etc.</t>
  </si>
  <si>
    <t>Underreaction to public news, overreaction to recent price trends, procyclical risk tolerance, disposition effect.</t>
  </si>
  <si>
    <t>Who is selling you their value stocks? Overestimators of multi-year growth, chasers of multi-year returns, investors attracted to glamour/growth stocks, investors avoiding certain risks in value stocks.</t>
  </si>
  <si>
    <t>Who is selling you their stocks? Investors who do not want to bear their risk.</t>
  </si>
  <si>
    <t>Who is selling you their momentum stocks? Inattentive, conservative or overconfident investors, contrarians who go against the herd, investors without stop loss rules, investors who take profits or hold on to losers.</t>
  </si>
  <si>
    <t>Who is selling you their bonds? Investors who do not want to bear their risk.</t>
  </si>
  <si>
    <t>Who is selling you their long-term bonds? Investors who do not want to bear the risks of long-term bonds, such as unexpected inflation.</t>
  </si>
  <si>
    <t>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</si>
</sst>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1"/>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
      <patternFill patternType="solid">
        <fgColor theme="7"/>
        <bgColor indexed="64"/>
      </patternFill>
    </fill>
  </fills>
  <borders count="1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9" fontId="0" fillId="0" borderId="0" xfId="2" applyFont="1"/>
    <xf numFmtId="0" fontId="0" fillId="0" borderId="1" xfId="0" applyBorder="1"/>
    <xf numFmtId="0" fontId="0" fillId="0" borderId="4" xfId="0" applyBorder="1"/>
    <xf numFmtId="0" fontId="0" fillId="0" borderId="5" xfId="0" applyBorder="1"/>
    <xf numFmtId="0" fontId="0" fillId="0" borderId="6" xfId="0" applyBorder="1"/>
    <xf numFmtId="0" fontId="0" fillId="0" borderId="6" xfId="0" applyBorder="1" applyAlignment="1">
      <alignment horizontal="center"/>
    </xf>
    <xf numFmtId="0" fontId="0" fillId="0" borderId="7" xfId="0" applyBorder="1"/>
    <xf numFmtId="0" fontId="0" fillId="0" borderId="8" xfId="0" applyBorder="1"/>
    <xf numFmtId="0" fontId="0" fillId="2" borderId="0" xfId="0" applyFill="1"/>
    <xf numFmtId="164" fontId="0" fillId="2" borderId="0" xfId="1" applyNumberFormat="1" applyFont="1" applyFill="1" applyBorder="1"/>
    <xf numFmtId="9" fontId="0" fillId="2" borderId="0" xfId="0" applyNumberFormat="1" applyFill="1"/>
    <xf numFmtId="0" fontId="2" fillId="0" borderId="5" xfId="0" applyFont="1" applyBorder="1"/>
    <xf numFmtId="0" fontId="0" fillId="0" borderId="13" xfId="0" applyBorder="1"/>
    <xf numFmtId="0" fontId="0" fillId="0" borderId="3" xfId="0" applyBorder="1"/>
    <xf numFmtId="0" fontId="0" fillId="0" borderId="2" xfId="0" applyBorder="1"/>
    <xf numFmtId="0" fontId="0" fillId="3" borderId="9" xfId="0" applyFill="1" applyBorder="1"/>
    <xf numFmtId="0" fontId="0" fillId="3" borderId="11" xfId="0" applyFill="1" applyBorder="1"/>
    <xf numFmtId="0" fontId="2" fillId="3" borderId="10" xfId="0" applyFont="1" applyFill="1" applyBorder="1" applyAlignment="1">
      <alignment horizontal="center"/>
    </xf>
    <xf numFmtId="164" fontId="2" fillId="0" borderId="0" xfId="0" applyNumberFormat="1" applyFont="1"/>
    <xf numFmtId="164" fontId="0" fillId="0" borderId="12" xfId="1" applyNumberFormat="1" applyFont="1" applyBorder="1"/>
    <xf numFmtId="0" fontId="2" fillId="0" borderId="12" xfId="0" applyFont="1" applyBorder="1"/>
    <xf numFmtId="0" fontId="0" fillId="0" borderId="15" xfId="0" applyBorder="1" applyAlignment="1">
      <alignment horizontal="center"/>
    </xf>
    <xf numFmtId="0" fontId="0" fillId="0" borderId="14" xfId="0" applyBorder="1" applyAlignment="1">
      <alignment horizontal="righ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0" fillId="0" borderId="0" xfId="0" applyAlignment="1">
      <alignment vertical="center"/>
    </xf>
    <xf numFmtId="0" fontId="0" fillId="0" borderId="0" xfId="0" applyAlignment="1">
      <alignment horizontal="center" vertical="top"/>
    </xf>
    <xf numFmtId="0" fontId="0" fillId="0" borderId="0" xfId="0" applyAlignment="1">
      <alignment horizontal="center" vertic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cellXfs>
  <cellStyles count="3">
    <cellStyle name="Prozent" xfId="2" builtinId="5"/>
    <cellStyle name="Standard" xfId="0" builtinId="0"/>
    <cellStyle name="Währung" xfId="1" builtinId="4"/>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Current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2-619E-4924-AB8E-C84E8AE9D8C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619E-4924-AB8E-C84E8AE9D8C5}"/>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4-619E-4924-AB8E-C84E8AE9D8C5}"/>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619E-4924-AB8E-C84E8AE9D8C5}"/>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619E-4924-AB8E-C84E8AE9D8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'Rebalancing Cockpit'!$F$5:$F$9</c:f>
              <c:numCache>
                <c:formatCode>_-* #,##0\ "€"_-;\-* #,##0\ "€"_-;_-* "-"??\ "€"_-;_-@_-</c:formatCode>
                <c:ptCount val="5"/>
                <c:pt idx="0">
                  <c:v>20000</c:v>
                </c:pt>
                <c:pt idx="1">
                  <c:v>20000</c:v>
                </c:pt>
                <c:pt idx="2">
                  <c:v>20000</c:v>
                </c:pt>
                <c:pt idx="3">
                  <c:v>20000</c:v>
                </c:pt>
                <c:pt idx="4">
                  <c:v>20000</c:v>
                </c:pt>
              </c:numCache>
            </c:numRef>
          </c:val>
          <c:extLst>
            <c:ext xmlns:c16="http://schemas.microsoft.com/office/drawing/2014/chart" uri="{C3380CC4-5D6E-409C-BE32-E72D297353CC}">
              <c16:uniqueId val="{00000000-619E-4924-AB8E-C84E8AE9D8C5}"/>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Target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F585-40A1-979D-D8EBD5CF5A5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585-40A1-979D-D8EBD5CF5A5F}"/>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F585-40A1-979D-D8EBD5CF5A5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F585-40A1-979D-D8EBD5CF5A5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9-F585-40A1-979D-D8EBD5CF5A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'Hintergrund-Kalkulationen'!$E$2:$E$6</c:f>
              <c:numCache>
                <c:formatCode>0%</c:formatCode>
                <c:ptCount val="5"/>
                <c:pt idx="0">
                  <c:v>0.41999999999999993</c:v>
                </c:pt>
                <c:pt idx="1">
                  <c:v>0.13999999999999999</c:v>
                </c:pt>
                <c:pt idx="2">
                  <c:v>0.13999999999999999</c:v>
                </c:pt>
                <c:pt idx="3">
                  <c:v>0.24</c:v>
                </c:pt>
                <c:pt idx="4">
                  <c:v>0.06</c:v>
                </c:pt>
              </c:numCache>
            </c:numRef>
          </c:val>
          <c:extLst>
            <c:ext xmlns:c16="http://schemas.microsoft.com/office/drawing/2014/chart" uri="{C3380CC4-5D6E-409C-BE32-E72D297353CC}">
              <c16:uniqueId val="{0000000A-F585-40A1-979D-D8EBD5CF5A5F}"/>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2276475</xdr:colOff>
      <xdr:row>10</xdr:row>
      <xdr:rowOff>123825</xdr:rowOff>
    </xdr:from>
    <xdr:to>
      <xdr:col>10</xdr:col>
      <xdr:colOff>202275</xdr:colOff>
      <xdr:row>25</xdr:row>
      <xdr:rowOff>9525</xdr:rowOff>
    </xdr:to>
    <xdr:graphicFrame macro="">
      <xdr:nvGraphicFramePr>
        <xdr:cNvPr id="3" name="Diagramm 2">
          <a:extLst>
            <a:ext uri="{FF2B5EF4-FFF2-40B4-BE49-F238E27FC236}">
              <a16:creationId xmlns:a16="http://schemas.microsoft.com/office/drawing/2014/main" id="{99EA9FE2-FBF9-4B67-866B-FD0B322C6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142875</xdr:rowOff>
    </xdr:from>
    <xdr:to>
      <xdr:col>4</xdr:col>
      <xdr:colOff>2326350</xdr:colOff>
      <xdr:row>25</xdr:row>
      <xdr:rowOff>28575</xdr:rowOff>
    </xdr:to>
    <xdr:graphicFrame macro="">
      <xdr:nvGraphicFramePr>
        <xdr:cNvPr id="5" name="Diagramm 4">
          <a:extLst>
            <a:ext uri="{FF2B5EF4-FFF2-40B4-BE49-F238E27FC236}">
              <a16:creationId xmlns:a16="http://schemas.microsoft.com/office/drawing/2014/main" id="{DF20F03F-C260-4EAE-A0F8-5BAF6DBBB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160460</xdr:colOff>
      <xdr:row>0</xdr:row>
      <xdr:rowOff>0</xdr:rowOff>
    </xdr:from>
    <xdr:ext cx="2591208" cy="4191000"/>
    <xdr:sp macro="" textlink="">
      <xdr:nvSpPr>
        <xdr:cNvPr id="2" name="Textfeld 1">
          <a:extLst>
            <a:ext uri="{FF2B5EF4-FFF2-40B4-BE49-F238E27FC236}">
              <a16:creationId xmlns:a16="http://schemas.microsoft.com/office/drawing/2014/main" id="{F1078C3C-C2D4-8B33-C768-662750ED2F6A}"/>
            </a:ext>
          </a:extLst>
        </xdr:cNvPr>
        <xdr:cNvSpPr txBox="1"/>
      </xdr:nvSpPr>
      <xdr:spPr>
        <a:xfrm>
          <a:off x="22396043" y="0"/>
          <a:ext cx="2591208" cy="4191000"/>
        </a:xfrm>
        <a:prstGeom prst="rect">
          <a:avLst/>
        </a:prstGeom>
        <a:solidFill>
          <a:schemeClr val="accent6">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t>The question of who is on the other side also arises if</a:t>
          </a:r>
          <a:r>
            <a:rPr lang="en-US" sz="1100" baseline="0"/>
            <a:t> </a:t>
          </a:r>
          <a:r>
            <a:rPr lang="en-US" sz="1100"/>
            <a:t>you want to invest exclusively in ESG securities. After all, someone has to hold the non-ESG securities that you do not want to hold.</a:t>
          </a:r>
        </a:p>
        <a:p>
          <a:pPr algn="ctr"/>
          <a:endParaRPr lang="en-US" sz="1100"/>
        </a:p>
        <a:p>
          <a:pPr algn="ctr"/>
          <a:r>
            <a:rPr lang="en-US" sz="1100"/>
            <a:t>It is expected that increased demand for ESG securities will lead to a corresponding relative price increase, resulting in a higher expected return for non-ESG securities. If this were not the case, investing in them would have no economic effect, as investors' expected returns represent discount rates.</a:t>
          </a:r>
        </a:p>
        <a:p>
          <a:pPr algn="ctr"/>
          <a:endParaRPr lang="en-US" sz="1100"/>
        </a:p>
        <a:p>
          <a:pPr algn="ctr"/>
          <a:r>
            <a:rPr lang="en-US" sz="1100"/>
            <a:t>The goal of ESG investing is therefore to ensure that non-sustainable projects face higher discount rates</a:t>
          </a:r>
          <a:r>
            <a:rPr lang="en-US" sz="1100" baseline="0"/>
            <a:t> </a:t>
          </a:r>
          <a:r>
            <a:rPr lang="en-US" sz="1100"/>
            <a:t>and are therefore less likely to be profitable.</a:t>
          </a:r>
        </a:p>
        <a:p>
          <a:pPr algn="ctr"/>
          <a:endParaRPr lang="en-US" sz="1100"/>
        </a:p>
        <a:p>
          <a:pPr algn="ctr"/>
          <a:r>
            <a:rPr lang="en-US" sz="1100"/>
            <a:t>Investing exclusively in ESG securities therefore lowers return expectations and is the price to pay for a good conscience.</a:t>
          </a:r>
        </a:p>
        <a:p>
          <a:pPr algn="ctr"/>
          <a:r>
            <a:rPr lang="en-US" sz="1100"/>
            <a:t>"Doing well by doing good" is unfortunately not possible.</a:t>
          </a:r>
          <a:endParaRPr lang="en-US" sz="11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B38C79-F9E5-4609-A30F-B9ABE23C68CD}" name="Tabelle3" displayName="Tabelle3" ref="A1:H6" totalsRowShown="0" headerRowDxfId="9" dataDxfId="8">
  <autoFilter ref="A1:H6" xr:uid="{C3B38C79-F9E5-4609-A30F-B9ABE23C68CD}"/>
  <tableColumns count="8">
    <tableColumn id="1" xr3:uid="{8EE86663-4D72-4503-81DA-127DCDDEEEF9}" name="Risk" dataDxfId="7"/>
    <tableColumn id="2" xr3:uid="{2731F688-454E-44EC-B2E1-9F5F85712628}" name="Asset Class" dataDxfId="6"/>
    <tableColumn id="3" xr3:uid="{2BEBB0F2-3BE4-4CFA-B1DC-80D641EAB764}" name="Portfolio Factor" dataDxfId="5"/>
    <tableColumn id="4" xr3:uid="{93BB6E23-3FD4-4C1E-ADD2-3981BD6E5E61}" name="Index/ETF" dataDxfId="4"/>
    <tableColumn id="5" xr3:uid="{A70E99E1-DD6A-4EFB-91B9-E1D16F9F78A6}" name="Description" dataDxfId="3"/>
    <tableColumn id="6" xr3:uid="{515DD4C0-98DA-42AA-BACB-CEE6D22EA71F}" name="Explanation" dataDxfId="2"/>
    <tableColumn id="7" xr3:uid="{996E30FA-AA34-41C2-BABB-CD44712C9FB3}" name="Return Premia Source" dataDxfId="1"/>
    <tableColumn id="8" xr3:uid="{9A07B132-5B41-4396-A0D7-4C0A5E442C8D}" name="Who's on the other side?"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6419-16F6-4B65-A57E-2B04577257EC}">
  <sheetPr>
    <tabColor theme="9"/>
  </sheetPr>
  <dimension ref="A1:M26"/>
  <sheetViews>
    <sheetView showGridLines="0" tabSelected="1" zoomScaleNormal="100" workbookViewId="0">
      <selection activeCell="N23" sqref="N23"/>
    </sheetView>
  </sheetViews>
  <sheetFormatPr baseColWidth="10" defaultRowHeight="15" x14ac:dyDescent="0.25"/>
  <cols>
    <col min="1" max="1" width="18.5703125" bestFit="1" customWidth="1"/>
    <col min="2" max="2" width="12" bestFit="1" customWidth="1"/>
    <col min="3" max="4" width="3.7109375" customWidth="1"/>
    <col min="5" max="5" width="57.85546875" bestFit="1" customWidth="1"/>
    <col min="6" max="6" width="12" bestFit="1" customWidth="1"/>
    <col min="7" max="7" width="15" bestFit="1" customWidth="1"/>
    <col min="8" max="9" width="3.85546875" customWidth="1"/>
    <col min="10" max="10" width="11.7109375" bestFit="1" customWidth="1"/>
    <col min="11" max="11" width="3.85546875" customWidth="1"/>
  </cols>
  <sheetData>
    <row r="1" spans="1:11" x14ac:dyDescent="0.25">
      <c r="A1" s="32" t="s">
        <v>8</v>
      </c>
      <c r="B1" s="33"/>
      <c r="C1" s="34"/>
      <c r="D1" s="32" t="s">
        <v>9</v>
      </c>
      <c r="E1" s="33"/>
      <c r="F1" s="33"/>
      <c r="G1" s="33"/>
      <c r="H1" s="34"/>
      <c r="I1" s="16"/>
      <c r="J1" s="18" t="s">
        <v>22</v>
      </c>
      <c r="K1" s="17"/>
    </row>
    <row r="2" spans="1:11" x14ac:dyDescent="0.25">
      <c r="A2" s="4"/>
      <c r="C2" s="5"/>
      <c r="H2" s="5"/>
      <c r="I2" s="4"/>
      <c r="K2" s="5"/>
    </row>
    <row r="3" spans="1:11" x14ac:dyDescent="0.25">
      <c r="A3" s="12" t="s">
        <v>25</v>
      </c>
      <c r="B3" s="9">
        <v>30</v>
      </c>
      <c r="C3" s="5"/>
      <c r="E3" s="21" t="s">
        <v>29</v>
      </c>
      <c r="F3" s="20">
        <v>100000</v>
      </c>
      <c r="G3" s="22" t="s">
        <v>10</v>
      </c>
      <c r="H3" s="5"/>
      <c r="I3" s="4"/>
      <c r="K3" s="5"/>
    </row>
    <row r="4" spans="1:11" x14ac:dyDescent="0.25">
      <c r="A4" s="4"/>
      <c r="C4" s="5"/>
      <c r="G4" s="13"/>
      <c r="H4" s="5"/>
      <c r="I4" s="4"/>
      <c r="K4" s="5"/>
    </row>
    <row r="5" spans="1:11" x14ac:dyDescent="0.25">
      <c r="A5" s="12" t="s">
        <v>28</v>
      </c>
      <c r="B5" s="11">
        <v>0.2</v>
      </c>
      <c r="C5" s="6"/>
      <c r="E5" s="24" t="s">
        <v>3</v>
      </c>
      <c r="F5" s="10">
        <v>20000</v>
      </c>
      <c r="G5" s="23" t="s">
        <v>11</v>
      </c>
      <c r="H5" s="5"/>
      <c r="I5" s="4"/>
      <c r="J5" s="19">
        <f>$F$3*'Hintergrund-Kalkulationen'!E2-'Rebalancing Cockpit'!F5</f>
        <v>21999.999999999993</v>
      </c>
      <c r="K5" s="5"/>
    </row>
    <row r="6" spans="1:11" x14ac:dyDescent="0.25">
      <c r="A6" s="12" t="s">
        <v>27</v>
      </c>
      <c r="B6" s="11">
        <v>0.2</v>
      </c>
      <c r="C6" s="5"/>
      <c r="E6" s="25" t="s">
        <v>4</v>
      </c>
      <c r="F6" s="10">
        <v>20000</v>
      </c>
      <c r="G6" s="23" t="s">
        <v>12</v>
      </c>
      <c r="H6" s="5"/>
      <c r="I6" s="4"/>
      <c r="J6" s="19">
        <f>$F$3*'Hintergrund-Kalkulationen'!E3-'Rebalancing Cockpit'!F6</f>
        <v>-6000.0000000000018</v>
      </c>
      <c r="K6" s="5"/>
    </row>
    <row r="7" spans="1:11" x14ac:dyDescent="0.25">
      <c r="A7" s="12"/>
      <c r="C7" s="5"/>
      <c r="E7" s="26" t="s">
        <v>5</v>
      </c>
      <c r="F7" s="10">
        <v>20000</v>
      </c>
      <c r="G7" s="23" t="s">
        <v>13</v>
      </c>
      <c r="H7" s="5"/>
      <c r="I7" s="4"/>
      <c r="J7" s="19">
        <f>$F$3*'Hintergrund-Kalkulationen'!E4-'Rebalancing Cockpit'!F7</f>
        <v>-6000.0000000000018</v>
      </c>
      <c r="K7" s="5"/>
    </row>
    <row r="8" spans="1:11" x14ac:dyDescent="0.25">
      <c r="A8" s="12" t="s">
        <v>26</v>
      </c>
      <c r="B8" s="11">
        <v>0.2</v>
      </c>
      <c r="C8" s="5"/>
      <c r="E8" s="27" t="s">
        <v>6</v>
      </c>
      <c r="F8" s="10">
        <v>20000</v>
      </c>
      <c r="G8" s="23" t="s">
        <v>14</v>
      </c>
      <c r="H8" s="5"/>
      <c r="I8" s="4"/>
      <c r="J8" s="19">
        <f>$F$3*'Hintergrund-Kalkulationen'!E5-'Rebalancing Cockpit'!F8</f>
        <v>4000</v>
      </c>
      <c r="K8" s="5"/>
    </row>
    <row r="9" spans="1:11" x14ac:dyDescent="0.25">
      <c r="A9" s="4"/>
      <c r="C9" s="5"/>
      <c r="E9" s="28" t="s">
        <v>7</v>
      </c>
      <c r="F9" s="10">
        <v>20000</v>
      </c>
      <c r="G9" s="23" t="s">
        <v>15</v>
      </c>
      <c r="H9" s="5"/>
      <c r="I9" s="4"/>
      <c r="J9" s="19">
        <f>$F$3*'Hintergrund-Kalkulationen'!E6-'Rebalancing Cockpit'!F9</f>
        <v>-14000</v>
      </c>
      <c r="K9" s="5"/>
    </row>
    <row r="10" spans="1:11" ht="15.75" thickBot="1" x14ac:dyDescent="0.3">
      <c r="A10" s="7"/>
      <c r="B10" s="2"/>
      <c r="C10" s="8"/>
      <c r="D10" s="2"/>
      <c r="E10" s="2"/>
      <c r="F10" s="2"/>
      <c r="G10" s="2"/>
      <c r="H10" s="8"/>
      <c r="I10" s="7"/>
      <c r="J10" s="2"/>
      <c r="K10" s="8"/>
    </row>
    <row r="11" spans="1:11" x14ac:dyDescent="0.25">
      <c r="A11" s="15"/>
      <c r="B11" s="14"/>
      <c r="C11" s="14"/>
      <c r="D11" s="14"/>
      <c r="E11" s="14"/>
      <c r="F11" s="14"/>
      <c r="G11" s="14"/>
      <c r="H11" s="14"/>
      <c r="I11" s="14"/>
      <c r="J11" s="14"/>
      <c r="K11" s="3"/>
    </row>
    <row r="12" spans="1:11" x14ac:dyDescent="0.25">
      <c r="A12" s="4"/>
      <c r="K12" s="5"/>
    </row>
    <row r="13" spans="1:11" x14ac:dyDescent="0.25">
      <c r="A13" s="4"/>
      <c r="K13" s="5"/>
    </row>
    <row r="14" spans="1:11" x14ac:dyDescent="0.25">
      <c r="A14" s="4"/>
      <c r="K14" s="5"/>
    </row>
    <row r="15" spans="1:11" x14ac:dyDescent="0.25">
      <c r="A15" s="4"/>
      <c r="K15" s="5"/>
    </row>
    <row r="16" spans="1:11" x14ac:dyDescent="0.25">
      <c r="A16" s="4"/>
      <c r="K16" s="5"/>
    </row>
    <row r="17" spans="1:13" x14ac:dyDescent="0.25">
      <c r="A17" s="4"/>
      <c r="K17" s="5"/>
    </row>
    <row r="18" spans="1:13" x14ac:dyDescent="0.25">
      <c r="A18" s="4"/>
      <c r="K18" s="5"/>
      <c r="M18" t="s">
        <v>24</v>
      </c>
    </row>
    <row r="19" spans="1:13" x14ac:dyDescent="0.25">
      <c r="A19" s="4"/>
      <c r="K19" s="5"/>
    </row>
    <row r="20" spans="1:13" x14ac:dyDescent="0.25">
      <c r="A20" s="4"/>
      <c r="K20" s="5"/>
    </row>
    <row r="21" spans="1:13" x14ac:dyDescent="0.25">
      <c r="A21" s="4"/>
      <c r="K21" s="5"/>
    </row>
    <row r="22" spans="1:13" x14ac:dyDescent="0.25">
      <c r="A22" s="4"/>
      <c r="K22" s="5"/>
    </row>
    <row r="23" spans="1:13" x14ac:dyDescent="0.25">
      <c r="A23" s="4"/>
      <c r="K23" s="5"/>
    </row>
    <row r="24" spans="1:13" x14ac:dyDescent="0.25">
      <c r="A24" s="4"/>
      <c r="K24" s="5"/>
    </row>
    <row r="25" spans="1:13" x14ac:dyDescent="0.25">
      <c r="A25" s="4"/>
      <c r="K25" s="5"/>
    </row>
    <row r="26" spans="1:13" ht="15.75" thickBot="1" x14ac:dyDescent="0.3">
      <c r="A26" s="7"/>
      <c r="B26" s="2"/>
      <c r="C26" s="2"/>
      <c r="D26" s="2"/>
      <c r="E26" s="2"/>
      <c r="F26" s="2"/>
      <c r="G26" s="2"/>
      <c r="H26" s="2"/>
      <c r="I26" s="2"/>
      <c r="J26" s="2"/>
      <c r="K26" s="8"/>
    </row>
  </sheetData>
  <mergeCells count="2">
    <mergeCell ref="A1:C1"/>
    <mergeCell ref="D1:H1"/>
  </mergeCells>
  <conditionalFormatting sqref="J5:J9">
    <cfRule type="dataBar" priority="1">
      <dataBar>
        <cfvo type="min"/>
        <cfvo type="max"/>
        <color rgb="FF63C384"/>
      </dataBar>
      <extLst>
        <ext xmlns:x14="http://schemas.microsoft.com/office/spreadsheetml/2009/9/main" uri="{B025F937-C7B1-47D3-B67F-A62EFF666E3E}">
          <x14:id>{79945648-7F8E-4DFB-8AFC-4BEBD3E67AB0}</x14:id>
        </ext>
      </extLst>
    </cfRule>
  </conditionalFormatting>
  <dataValidations xWindow="413" yWindow="398" count="11">
    <dataValidation type="decimal" showInputMessage="1" promptTitle="Momentum" prompt="Enter here what percentage of your equities should pursue a value strategy!" sqref="B6" xr:uid="{C229902E-3A1D-4A50-8A94-10C63C561FA3}">
      <formula1>0</formula1>
      <formula2>1</formula2>
    </dataValidation>
    <dataValidation allowBlank="1" showInputMessage="1" promptTitle="Age" prompt="Enter your current age here!" sqref="B3" xr:uid="{40C86708-39E4-4CA2-9BA1-1280A591EDE1}"/>
    <dataValidation allowBlank="1" showInputMessage="1" promptTitle="Portfolio Volume" prompt="Enter the volume of your portfolio here, including the new funds to be invested!" sqref="F3" xr:uid="{B7CCC6C3-3ED1-4DE1-A877-71C160A4C9F8}"/>
    <dataValidation allowBlank="1" showInputMessage="1" promptTitle="Value" prompt="Enter here what percentage of your equities should pursue a value strategy!" sqref="B5" xr:uid="{3AB9D184-0D5F-4F21-94A3-D378FAB111F7}"/>
    <dataValidation allowBlank="1" showInputMessage="1" promptTitle="Term" prompt="Enter here what percentage of your fixed income should pursue a term strategy!" sqref="B8" xr:uid="{60AAE3FA-F90E-4C5F-B257-71EC07BEA3C0}"/>
    <dataValidation allowBlank="1" showInputMessage="1" promptTitle="Equity Beta" prompt="Enter here how much is currently invested in this ETF!" sqref="F5" xr:uid="{5C584CEF-9F78-4653-8427-040493F52496}"/>
    <dataValidation allowBlank="1" showInputMessage="1" promptTitle="Value" prompt="Enter here how much is currently invested in this ETF!" sqref="F6" xr:uid="{F7EC6C37-677D-48BA-B13F-13AD174CEF19}"/>
    <dataValidation allowBlank="1" showInputMessage="1" promptTitle="Momentum" prompt="Enter here how much is currently invested in this ETF!" sqref="F7" xr:uid="{42A7B760-258F-4AC4-BE07-41A09164082A}"/>
    <dataValidation allowBlank="1" showInputMessage="1" promptTitle="Fixed Income Beta" prompt="Enter here how much is currently invested in this ETF!" sqref="F8" xr:uid="{1DEDDA96-C2AE-405F-BB21-870291E0B99E}"/>
    <dataValidation allowBlank="1" showInputMessage="1" promptTitle="Term" prompt="Enter here how much is currently invested in this ETF!" sqref="F9" xr:uid="{6F7583B6-220B-4052-9CF0-CFB62A04BC71}"/>
    <dataValidation allowBlank="1" showInputMessage="1" promptTitle="Rebalancing" prompt="Grüne Balken müssen zugekauft und rote Balken abverkauft werden." sqref="J1" xr:uid="{92A7DCEE-D512-4862-8E90-E600504119BE}"/>
  </dataValidations>
  <pageMargins left="0.7" right="0.7" top="0.78740157499999996" bottom="0.78740157499999996"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9945648-7F8E-4DFB-8AFC-4BEBD3E67AB0}">
            <x14:dataBar minLength="0" maxLength="100" gradient="0">
              <x14:cfvo type="autoMin"/>
              <x14:cfvo type="autoMax"/>
              <x14:negativeFillColor rgb="FFFF0000"/>
              <x14:axisColor rgb="FF000000"/>
            </x14:dataBar>
          </x14:cfRule>
          <xm:sqref>J5:J9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EC5C-CD82-4E9F-95F5-AFFF3C102E47}">
  <dimension ref="A1:H6"/>
  <sheetViews>
    <sheetView showGridLines="0" zoomScale="90" zoomScaleNormal="90" workbookViewId="0">
      <selection activeCell="F18" sqref="F18"/>
    </sheetView>
  </sheetViews>
  <sheetFormatPr baseColWidth="10" defaultRowHeight="15" x14ac:dyDescent="0.25"/>
  <cols>
    <col min="1" max="1" width="17.140625" bestFit="1" customWidth="1"/>
    <col min="2" max="2" width="16.7109375" bestFit="1" customWidth="1"/>
    <col min="3" max="3" width="22.140625" bestFit="1" customWidth="1"/>
    <col min="4" max="4" width="53.7109375" bestFit="1" customWidth="1"/>
    <col min="5" max="5" width="112.140625" bestFit="1" customWidth="1"/>
    <col min="6" max="6" width="36.28515625" bestFit="1" customWidth="1"/>
    <col min="7" max="7" width="33.7109375" customWidth="1"/>
    <col min="8" max="8" width="41.5703125" customWidth="1"/>
  </cols>
  <sheetData>
    <row r="1" spans="1:8" x14ac:dyDescent="0.25">
      <c r="A1" s="30" t="s">
        <v>30</v>
      </c>
      <c r="B1" s="30" t="s">
        <v>31</v>
      </c>
      <c r="C1" s="30" t="s">
        <v>32</v>
      </c>
      <c r="D1" s="30" t="s">
        <v>16</v>
      </c>
      <c r="E1" s="30" t="s">
        <v>33</v>
      </c>
      <c r="F1" s="30" t="s">
        <v>60</v>
      </c>
      <c r="G1" s="30" t="s">
        <v>34</v>
      </c>
      <c r="H1" s="30" t="s">
        <v>35</v>
      </c>
    </row>
    <row r="2" spans="1:8" ht="45" x14ac:dyDescent="0.25">
      <c r="A2" s="29" t="s">
        <v>40</v>
      </c>
      <c r="B2" s="29" t="s">
        <v>36</v>
      </c>
      <c r="C2" s="29" t="s">
        <v>38</v>
      </c>
      <c r="D2" s="29" t="s">
        <v>17</v>
      </c>
      <c r="E2" s="31" t="s">
        <v>43</v>
      </c>
      <c r="F2" s="31" t="s">
        <v>48</v>
      </c>
      <c r="G2" s="31" t="s">
        <v>23</v>
      </c>
      <c r="H2" s="31" t="s">
        <v>56</v>
      </c>
    </row>
    <row r="3" spans="1:8" ht="90" x14ac:dyDescent="0.25">
      <c r="A3" s="29" t="s">
        <v>40</v>
      </c>
      <c r="B3" s="29" t="s">
        <v>36</v>
      </c>
      <c r="C3" s="29" t="s">
        <v>0</v>
      </c>
      <c r="D3" s="29" t="s">
        <v>18</v>
      </c>
      <c r="E3" s="31" t="s">
        <v>44</v>
      </c>
      <c r="F3" s="31" t="s">
        <v>49</v>
      </c>
      <c r="G3" s="31" t="s">
        <v>53</v>
      </c>
      <c r="H3" s="31" t="s">
        <v>55</v>
      </c>
    </row>
    <row r="4" spans="1:8" ht="90" x14ac:dyDescent="0.25">
      <c r="A4" s="29" t="s">
        <v>40</v>
      </c>
      <c r="B4" s="29" t="s">
        <v>36</v>
      </c>
      <c r="C4" s="29" t="s">
        <v>1</v>
      </c>
      <c r="D4" s="29" t="s">
        <v>19</v>
      </c>
      <c r="E4" s="31" t="s">
        <v>45</v>
      </c>
      <c r="F4" s="31" t="s">
        <v>50</v>
      </c>
      <c r="G4" s="31" t="s">
        <v>54</v>
      </c>
      <c r="H4" s="31" t="s">
        <v>57</v>
      </c>
    </row>
    <row r="5" spans="1:8" ht="30" x14ac:dyDescent="0.25">
      <c r="A5" s="29" t="s">
        <v>41</v>
      </c>
      <c r="B5" s="29" t="s">
        <v>37</v>
      </c>
      <c r="C5" s="29" t="s">
        <v>39</v>
      </c>
      <c r="D5" s="29" t="s">
        <v>20</v>
      </c>
      <c r="E5" s="31" t="s">
        <v>46</v>
      </c>
      <c r="F5" s="31" t="s">
        <v>51</v>
      </c>
      <c r="G5" s="31" t="s">
        <v>23</v>
      </c>
      <c r="H5" s="31" t="s">
        <v>58</v>
      </c>
    </row>
    <row r="6" spans="1:8" ht="60" x14ac:dyDescent="0.25">
      <c r="A6" s="29" t="s">
        <v>42</v>
      </c>
      <c r="B6" s="29" t="s">
        <v>37</v>
      </c>
      <c r="C6" s="29" t="s">
        <v>2</v>
      </c>
      <c r="D6" s="29" t="s">
        <v>21</v>
      </c>
      <c r="E6" s="31" t="s">
        <v>47</v>
      </c>
      <c r="F6" s="31" t="s">
        <v>52</v>
      </c>
      <c r="G6" s="31" t="s">
        <v>23</v>
      </c>
      <c r="H6" s="31" t="s">
        <v>59</v>
      </c>
    </row>
  </sheetData>
  <dataValidations xWindow="798" yWindow="281" count="1">
    <dataValidation allowBlank="1" showInputMessage="1" promptTitle="Wer ist auf der anderen Seite?" prompt="Da irgendjemand immer alle existierenden Wertpapiere halten muss, d. h. alle Anleger zusammen das Markt-Portfolio halten, stellt sich die Frage, wer die Wertpapiere hält, die du nicht halten willst, und warum die das tun sollten." sqref="H1" xr:uid="{34B04DC1-E373-41FC-88F8-924F54F038BA}"/>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4E29-2569-491C-A250-EEAA73B96170}">
  <dimension ref="A2:G6"/>
  <sheetViews>
    <sheetView showGridLines="0" workbookViewId="0">
      <selection activeCell="J29" sqref="J29"/>
    </sheetView>
  </sheetViews>
  <sheetFormatPr baseColWidth="10" defaultRowHeight="15" x14ac:dyDescent="0.25"/>
  <cols>
    <col min="4" max="4" width="13.85546875" bestFit="1" customWidth="1"/>
  </cols>
  <sheetData>
    <row r="2" spans="1:7" x14ac:dyDescent="0.25">
      <c r="A2" t="s">
        <v>36</v>
      </c>
      <c r="B2" s="1">
        <f>1-B3</f>
        <v>0.7</v>
      </c>
      <c r="D2" t="s">
        <v>38</v>
      </c>
      <c r="E2" s="1">
        <f>B2-E3-E4</f>
        <v>0.41999999999999993</v>
      </c>
      <c r="G2" t="s">
        <v>3</v>
      </c>
    </row>
    <row r="3" spans="1:7" x14ac:dyDescent="0.25">
      <c r="A3" t="s">
        <v>37</v>
      </c>
      <c r="B3" s="1">
        <f>'Rebalancing Cockpit'!B3/100</f>
        <v>0.3</v>
      </c>
      <c r="D3" t="s">
        <v>0</v>
      </c>
      <c r="E3" s="1">
        <f>B2*'Rebalancing Cockpit'!B5</f>
        <v>0.13999999999999999</v>
      </c>
      <c r="G3" t="s">
        <v>4</v>
      </c>
    </row>
    <row r="4" spans="1:7" x14ac:dyDescent="0.25">
      <c r="D4" t="s">
        <v>1</v>
      </c>
      <c r="E4" s="1">
        <f>B2*'Rebalancing Cockpit'!B6</f>
        <v>0.13999999999999999</v>
      </c>
      <c r="G4" t="s">
        <v>5</v>
      </c>
    </row>
    <row r="5" spans="1:7" x14ac:dyDescent="0.25">
      <c r="D5" t="s">
        <v>39</v>
      </c>
      <c r="E5" s="1">
        <f>B3-E6</f>
        <v>0.24</v>
      </c>
      <c r="G5" t="s">
        <v>6</v>
      </c>
    </row>
    <row r="6" spans="1:7" x14ac:dyDescent="0.25">
      <c r="D6" t="s">
        <v>2</v>
      </c>
      <c r="E6" s="1">
        <f>B3*'Rebalancing Cockpit'!B8</f>
        <v>0.06</v>
      </c>
      <c r="G6" t="s">
        <v>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Rebalancing Cockpit</vt:lpstr>
      <vt:lpstr>Informations</vt:lpstr>
      <vt:lpstr>Hintergrund-Kalkulationen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Kälber</dc:creator>
  <cp:lastModifiedBy>Yannick Kälber</cp:lastModifiedBy>
  <dcterms:created xsi:type="dcterms:W3CDTF">2022-05-13T07:20:21Z</dcterms:created>
  <dcterms:modified xsi:type="dcterms:W3CDTF">2023-12-10T20:39:53Z</dcterms:modified>
</cp:coreProperties>
</file>