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yannik/Git/Master-Thesis/project/ISO2700X/"/>
    </mc:Choice>
  </mc:AlternateContent>
  <xr:revisionPtr revIDLastSave="0" documentId="13_ncr:1_{CB5D0626-8622-D146-8F86-49B9F38E828C}" xr6:coauthVersionLast="47" xr6:coauthVersionMax="47" xr10:uidLastSave="{00000000-0000-0000-0000-000000000000}"/>
  <bookViews>
    <workbookView xWindow="60320" yWindow="-5640" windowWidth="38240" windowHeight="33840" activeTab="5" xr2:uid="{00000000-000D-0000-FFFF-FFFF00000000}"/>
  </bookViews>
  <sheets>
    <sheet name="Status" sheetId="1" r:id="rId1"/>
    <sheet name="Client-Infrastruktur" sheetId="2" r:id="rId2"/>
    <sheet name="Server-Infrastruktur" sheetId="6" r:id="rId3"/>
    <sheet name="Entwicklungstestumgebung" sheetId="7" r:id="rId4"/>
    <sheet name="Nutzlast-EW" sheetId="8" r:id="rId5"/>
    <sheet name="Nutzlast-TP" sheetId="9" r:id="rId6"/>
    <sheet name="Nutzlast-IO" sheetId="10" r:id="rId7"/>
    <sheet name="EW" sheetId="3" r:id="rId8"/>
    <sheet name="DB"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8" i="7" l="1"/>
  <c r="U26" i="7"/>
  <c r="U24" i="7"/>
  <c r="U22" i="7"/>
  <c r="U15" i="7"/>
  <c r="U28" i="6"/>
  <c r="U26" i="6"/>
  <c r="U24" i="6"/>
  <c r="U23" i="6"/>
  <c r="U22" i="6"/>
  <c r="U18" i="6"/>
  <c r="U15" i="6"/>
  <c r="X28" i="10" l="1"/>
  <c r="U28" i="10"/>
  <c r="W28" i="10" s="1"/>
  <c r="K28" i="10"/>
  <c r="I28" i="10"/>
  <c r="G28" i="10"/>
  <c r="X27" i="10"/>
  <c r="U27" i="10"/>
  <c r="W27" i="10" s="1"/>
  <c r="K27" i="10"/>
  <c r="I27" i="10"/>
  <c r="G27" i="10"/>
  <c r="W26" i="10"/>
  <c r="X26" i="10" s="1"/>
  <c r="K26" i="10"/>
  <c r="I26" i="10"/>
  <c r="G26" i="10"/>
  <c r="W25" i="10"/>
  <c r="X25" i="10" s="1"/>
  <c r="K25" i="10"/>
  <c r="I25" i="10"/>
  <c r="G25" i="10"/>
  <c r="W24" i="10"/>
  <c r="X24" i="10" s="1"/>
  <c r="K24" i="10"/>
  <c r="I24" i="10"/>
  <c r="G24" i="10"/>
  <c r="U23" i="10"/>
  <c r="W23" i="10" s="1"/>
  <c r="X23" i="10" s="1"/>
  <c r="K23" i="10"/>
  <c r="I23" i="10"/>
  <c r="G23" i="10"/>
  <c r="U22" i="10"/>
  <c r="W22" i="10" s="1"/>
  <c r="X22" i="10" s="1"/>
  <c r="K22" i="10"/>
  <c r="I22" i="10"/>
  <c r="G22" i="10"/>
  <c r="W21" i="10"/>
  <c r="X21" i="10" s="1"/>
  <c r="K21" i="10"/>
  <c r="I21" i="10"/>
  <c r="G21" i="10"/>
  <c r="U20" i="10"/>
  <c r="W20" i="10" s="1"/>
  <c r="X20" i="10" s="1"/>
  <c r="K20" i="10"/>
  <c r="I20" i="10"/>
  <c r="G20" i="10"/>
  <c r="W19" i="10"/>
  <c r="X19" i="10" s="1"/>
  <c r="K19" i="10"/>
  <c r="I19" i="10"/>
  <c r="G19" i="10"/>
  <c r="X18" i="10"/>
  <c r="W18" i="10"/>
  <c r="K18" i="10"/>
  <c r="I18" i="10"/>
  <c r="G18" i="10"/>
  <c r="W17" i="10"/>
  <c r="X17" i="10" s="1"/>
  <c r="K17" i="10"/>
  <c r="I17" i="10"/>
  <c r="G17" i="10"/>
  <c r="W16" i="10"/>
  <c r="X16" i="10" s="1"/>
  <c r="K16" i="10"/>
  <c r="I16" i="10"/>
  <c r="G16" i="10"/>
  <c r="U15" i="10"/>
  <c r="W15" i="10" s="1"/>
  <c r="X15" i="10" s="1"/>
  <c r="K15" i="10"/>
  <c r="I15" i="10"/>
  <c r="G15" i="10"/>
  <c r="W14" i="10"/>
  <c r="X14" i="10" s="1"/>
  <c r="K14" i="10"/>
  <c r="I14" i="10"/>
  <c r="G14" i="10"/>
  <c r="W13" i="10"/>
  <c r="X13" i="10" s="1"/>
  <c r="K13" i="10"/>
  <c r="I13" i="10"/>
  <c r="G13" i="10"/>
  <c r="U12" i="10"/>
  <c r="W12" i="10" s="1"/>
  <c r="X12" i="10" s="1"/>
  <c r="K12" i="10"/>
  <c r="I12" i="10"/>
  <c r="G12" i="10"/>
  <c r="X28" i="9"/>
  <c r="U28" i="9"/>
  <c r="W28" i="9" s="1"/>
  <c r="K28" i="9"/>
  <c r="I28" i="9"/>
  <c r="G28" i="9"/>
  <c r="U27" i="9"/>
  <c r="W27" i="9" s="1"/>
  <c r="X27" i="9" s="1"/>
  <c r="K27" i="9"/>
  <c r="I27" i="9"/>
  <c r="G27" i="9"/>
  <c r="X26" i="9"/>
  <c r="U26" i="9"/>
  <c r="W26" i="9" s="1"/>
  <c r="K26" i="9"/>
  <c r="I26" i="9"/>
  <c r="G26" i="9"/>
  <c r="U25" i="9"/>
  <c r="W25" i="9" s="1"/>
  <c r="X25" i="9" s="1"/>
  <c r="K25" i="9"/>
  <c r="I25" i="9"/>
  <c r="G25" i="9"/>
  <c r="X24" i="9"/>
  <c r="U24" i="9"/>
  <c r="W24" i="9" s="1"/>
  <c r="K24" i="9"/>
  <c r="I24" i="9"/>
  <c r="G24" i="9"/>
  <c r="U23" i="9"/>
  <c r="W23" i="9" s="1"/>
  <c r="X23" i="9" s="1"/>
  <c r="K23" i="9"/>
  <c r="I23" i="9"/>
  <c r="G23" i="9"/>
  <c r="X22" i="9"/>
  <c r="U22" i="9"/>
  <c r="W22" i="9" s="1"/>
  <c r="K22" i="9"/>
  <c r="I22" i="9"/>
  <c r="G22" i="9"/>
  <c r="U21" i="9"/>
  <c r="W21" i="9" s="1"/>
  <c r="X21" i="9" s="1"/>
  <c r="K21" i="9"/>
  <c r="I21" i="9"/>
  <c r="G21" i="9"/>
  <c r="W20" i="9"/>
  <c r="X20" i="9" s="1"/>
  <c r="K20" i="9"/>
  <c r="I20" i="9"/>
  <c r="G20" i="9"/>
  <c r="W19" i="9"/>
  <c r="X19" i="9" s="1"/>
  <c r="K19" i="9"/>
  <c r="I19" i="9"/>
  <c r="G19" i="9"/>
  <c r="W18" i="9"/>
  <c r="X18" i="9" s="1"/>
  <c r="K18" i="9"/>
  <c r="I18" i="9"/>
  <c r="G18" i="9"/>
  <c r="W17" i="9"/>
  <c r="X17" i="9" s="1"/>
  <c r="K17" i="9"/>
  <c r="I17" i="9"/>
  <c r="G17" i="9"/>
  <c r="U16" i="9"/>
  <c r="W16" i="9" s="1"/>
  <c r="X16" i="9" s="1"/>
  <c r="K16" i="9"/>
  <c r="I16" i="9"/>
  <c r="G16" i="9"/>
  <c r="U15" i="9"/>
  <c r="W15" i="9" s="1"/>
  <c r="X15" i="9" s="1"/>
  <c r="K15" i="9"/>
  <c r="I15" i="9"/>
  <c r="G15" i="9"/>
  <c r="U14" i="9"/>
  <c r="W14" i="9" s="1"/>
  <c r="X14" i="9" s="1"/>
  <c r="K14" i="9"/>
  <c r="I14" i="9"/>
  <c r="G14" i="9"/>
  <c r="W13" i="9"/>
  <c r="X13" i="9" s="1"/>
  <c r="K13" i="9"/>
  <c r="I13" i="9"/>
  <c r="G13" i="9"/>
  <c r="W12" i="9"/>
  <c r="X12" i="9" s="1"/>
  <c r="K12" i="9"/>
  <c r="I12" i="9"/>
  <c r="G12" i="9"/>
  <c r="X22" i="8"/>
  <c r="X24" i="8"/>
  <c r="X26" i="8"/>
  <c r="X28" i="8"/>
  <c r="X19" i="7"/>
  <c r="X21" i="7"/>
  <c r="X22" i="7"/>
  <c r="X24" i="7"/>
  <c r="X26" i="7"/>
  <c r="X27" i="7"/>
  <c r="X28" i="7"/>
  <c r="X22" i="6"/>
  <c r="X24" i="6"/>
  <c r="X26" i="6"/>
  <c r="X28" i="6"/>
  <c r="X22" i="2"/>
  <c r="X24" i="2"/>
  <c r="X28" i="2"/>
  <c r="U28" i="8"/>
  <c r="W28" i="8" s="1"/>
  <c r="K28" i="8"/>
  <c r="I28" i="8"/>
  <c r="G28" i="8"/>
  <c r="K27" i="8"/>
  <c r="I27" i="8"/>
  <c r="U27" i="8" s="1"/>
  <c r="W27" i="8" s="1"/>
  <c r="X27" i="8" s="1"/>
  <c r="G27" i="8"/>
  <c r="U26" i="8"/>
  <c r="W26" i="8" s="1"/>
  <c r="K26" i="8"/>
  <c r="I26" i="8"/>
  <c r="G26" i="8"/>
  <c r="K25" i="8"/>
  <c r="I25" i="8"/>
  <c r="U25" i="8" s="1"/>
  <c r="W25" i="8" s="1"/>
  <c r="X25" i="8" s="1"/>
  <c r="G25" i="8"/>
  <c r="U24" i="8"/>
  <c r="W24" i="8" s="1"/>
  <c r="K24" i="8"/>
  <c r="I24" i="8"/>
  <c r="G24" i="8"/>
  <c r="K23" i="8"/>
  <c r="I23" i="8"/>
  <c r="W23" i="8" s="1"/>
  <c r="X23" i="8" s="1"/>
  <c r="G23" i="8"/>
  <c r="U22" i="8"/>
  <c r="W22" i="8" s="1"/>
  <c r="K22" i="8"/>
  <c r="I22" i="8"/>
  <c r="G22" i="8"/>
  <c r="K21" i="8"/>
  <c r="I21" i="8"/>
  <c r="W21" i="8" s="1"/>
  <c r="X21" i="8" s="1"/>
  <c r="G21" i="8"/>
  <c r="K20" i="8"/>
  <c r="I20" i="8"/>
  <c r="W20" i="8" s="1"/>
  <c r="X20" i="8" s="1"/>
  <c r="G20" i="8"/>
  <c r="K19" i="8"/>
  <c r="I19" i="8"/>
  <c r="W19" i="8" s="1"/>
  <c r="X19" i="8" s="1"/>
  <c r="G19" i="8"/>
  <c r="K18" i="8"/>
  <c r="I18" i="8"/>
  <c r="U18" i="8" s="1"/>
  <c r="W18" i="8" s="1"/>
  <c r="X18" i="8" s="1"/>
  <c r="G18" i="8"/>
  <c r="K17" i="8"/>
  <c r="I17" i="8"/>
  <c r="W17" i="8" s="1"/>
  <c r="X17" i="8" s="1"/>
  <c r="G17" i="8"/>
  <c r="K16" i="8"/>
  <c r="I16" i="8"/>
  <c r="W16" i="8" s="1"/>
  <c r="X16" i="8" s="1"/>
  <c r="G16" i="8"/>
  <c r="K15" i="8"/>
  <c r="I15" i="8"/>
  <c r="W15" i="8" s="1"/>
  <c r="X15" i="8" s="1"/>
  <c r="G15" i="8"/>
  <c r="K14" i="8"/>
  <c r="I14" i="8"/>
  <c r="U14" i="8" s="1"/>
  <c r="W14" i="8" s="1"/>
  <c r="X14" i="8" s="1"/>
  <c r="G14" i="8"/>
  <c r="K13" i="8"/>
  <c r="I13" i="8"/>
  <c r="U13" i="8" s="1"/>
  <c r="W13" i="8" s="1"/>
  <c r="X13" i="8" s="1"/>
  <c r="G13" i="8"/>
  <c r="U12" i="8"/>
  <c r="W12" i="8" s="1"/>
  <c r="X12" i="8" s="1"/>
  <c r="K12" i="8"/>
  <c r="I12" i="8"/>
  <c r="G12" i="8"/>
  <c r="W28" i="7"/>
  <c r="K28" i="7"/>
  <c r="I28" i="7"/>
  <c r="G28" i="7"/>
  <c r="W27" i="7"/>
  <c r="K27" i="7"/>
  <c r="I27" i="7"/>
  <c r="G27" i="7"/>
  <c r="W26" i="7"/>
  <c r="K26" i="7"/>
  <c r="I26" i="7"/>
  <c r="G26" i="7"/>
  <c r="W25" i="7"/>
  <c r="X25" i="7" s="1"/>
  <c r="K25" i="7"/>
  <c r="I25" i="7"/>
  <c r="G25" i="7"/>
  <c r="W24" i="7"/>
  <c r="K24" i="7"/>
  <c r="I24" i="7"/>
  <c r="G24" i="7"/>
  <c r="W23" i="7"/>
  <c r="X23" i="7" s="1"/>
  <c r="K23" i="7"/>
  <c r="I23" i="7"/>
  <c r="G23" i="7"/>
  <c r="W22" i="7"/>
  <c r="K22" i="7"/>
  <c r="I22" i="7"/>
  <c r="G22" i="7"/>
  <c r="W21" i="7"/>
  <c r="K21" i="7"/>
  <c r="I21" i="7"/>
  <c r="G21" i="7"/>
  <c r="W20" i="7"/>
  <c r="X20" i="7" s="1"/>
  <c r="K20" i="7"/>
  <c r="I20" i="7"/>
  <c r="G20" i="7"/>
  <c r="W19" i="7"/>
  <c r="K19" i="7"/>
  <c r="I19" i="7"/>
  <c r="G19" i="7"/>
  <c r="W18" i="7"/>
  <c r="X18" i="7" s="1"/>
  <c r="K18" i="7"/>
  <c r="I18" i="7"/>
  <c r="G18" i="7"/>
  <c r="W17" i="7"/>
  <c r="X17" i="7" s="1"/>
  <c r="K17" i="7"/>
  <c r="I17" i="7"/>
  <c r="G17" i="7"/>
  <c r="W16" i="7"/>
  <c r="X16" i="7" s="1"/>
  <c r="K16" i="7"/>
  <c r="I16" i="7"/>
  <c r="G16" i="7"/>
  <c r="W15" i="7"/>
  <c r="X15" i="7" s="1"/>
  <c r="K15" i="7"/>
  <c r="I15" i="7"/>
  <c r="G15" i="7"/>
  <c r="W14" i="7"/>
  <c r="X14" i="7" s="1"/>
  <c r="K14" i="7"/>
  <c r="I14" i="7"/>
  <c r="G14" i="7"/>
  <c r="W13" i="7"/>
  <c r="X13" i="7" s="1"/>
  <c r="K13" i="7"/>
  <c r="I13" i="7"/>
  <c r="G13" i="7"/>
  <c r="W12" i="7"/>
  <c r="X12" i="7" s="1"/>
  <c r="K12" i="7"/>
  <c r="I12" i="7"/>
  <c r="G12" i="7"/>
  <c r="W28" i="6"/>
  <c r="K28" i="6"/>
  <c r="I28" i="6"/>
  <c r="G28" i="6"/>
  <c r="W27" i="6"/>
  <c r="X27" i="6" s="1"/>
  <c r="K27" i="6"/>
  <c r="I27" i="6"/>
  <c r="G27" i="6"/>
  <c r="W26" i="6"/>
  <c r="K26" i="6"/>
  <c r="I26" i="6"/>
  <c r="G26" i="6"/>
  <c r="W25" i="6"/>
  <c r="X25" i="6" s="1"/>
  <c r="K25" i="6"/>
  <c r="I25" i="6"/>
  <c r="G25" i="6"/>
  <c r="W24" i="6"/>
  <c r="K24" i="6"/>
  <c r="I24" i="6"/>
  <c r="G24" i="6"/>
  <c r="W23" i="6"/>
  <c r="X23" i="6" s="1"/>
  <c r="K23" i="6"/>
  <c r="I23" i="6"/>
  <c r="G23" i="6"/>
  <c r="W22" i="6"/>
  <c r="K22" i="6"/>
  <c r="I22" i="6"/>
  <c r="G22" i="6"/>
  <c r="W21" i="6"/>
  <c r="X21" i="6" s="1"/>
  <c r="K21" i="6"/>
  <c r="I21" i="6"/>
  <c r="G21" i="6"/>
  <c r="W20" i="6"/>
  <c r="X20" i="6" s="1"/>
  <c r="K20" i="6"/>
  <c r="I20" i="6"/>
  <c r="G20" i="6"/>
  <c r="W19" i="6"/>
  <c r="X19" i="6" s="1"/>
  <c r="K19" i="6"/>
  <c r="I19" i="6"/>
  <c r="G19" i="6"/>
  <c r="W18" i="6"/>
  <c r="X18" i="6" s="1"/>
  <c r="K18" i="6"/>
  <c r="I18" i="6"/>
  <c r="G18" i="6"/>
  <c r="W17" i="6"/>
  <c r="X17" i="6" s="1"/>
  <c r="K17" i="6"/>
  <c r="I17" i="6"/>
  <c r="G17" i="6"/>
  <c r="W16" i="6"/>
  <c r="X16" i="6" s="1"/>
  <c r="K16" i="6"/>
  <c r="I16" i="6"/>
  <c r="G16" i="6"/>
  <c r="W15" i="6"/>
  <c r="X15" i="6" s="1"/>
  <c r="K15" i="6"/>
  <c r="I15" i="6"/>
  <c r="G15" i="6"/>
  <c r="W14" i="6"/>
  <c r="X14" i="6" s="1"/>
  <c r="K14" i="6"/>
  <c r="I14" i="6"/>
  <c r="G14" i="6"/>
  <c r="W13" i="6"/>
  <c r="X13" i="6" s="1"/>
  <c r="K13" i="6"/>
  <c r="I13" i="6"/>
  <c r="G13" i="6"/>
  <c r="W12" i="6"/>
  <c r="X12" i="6" s="1"/>
  <c r="K12" i="6"/>
  <c r="I12" i="6"/>
  <c r="G12" i="6"/>
  <c r="U28" i="2" l="1"/>
  <c r="U22" i="2"/>
  <c r="U24" i="2"/>
  <c r="U26" i="2"/>
  <c r="K28" i="2"/>
  <c r="I28" i="2"/>
  <c r="G28" i="2"/>
  <c r="K27" i="2"/>
  <c r="I27" i="2"/>
  <c r="G27" i="2"/>
  <c r="K26" i="2"/>
  <c r="I26" i="2"/>
  <c r="G26" i="2"/>
  <c r="K25" i="2"/>
  <c r="I25" i="2"/>
  <c r="G25" i="2"/>
  <c r="K24" i="2"/>
  <c r="I24" i="2"/>
  <c r="G24" i="2"/>
  <c r="K23" i="2"/>
  <c r="U23" i="2" s="1"/>
  <c r="I23" i="2"/>
  <c r="G23" i="2"/>
  <c r="K22" i="2"/>
  <c r="I22" i="2"/>
  <c r="G22" i="2"/>
  <c r="K21" i="2"/>
  <c r="I21" i="2"/>
  <c r="G21" i="2"/>
  <c r="K20" i="2"/>
  <c r="I20" i="2"/>
  <c r="G20" i="2"/>
  <c r="K19" i="2"/>
  <c r="I19" i="2"/>
  <c r="G19" i="2"/>
  <c r="K18" i="2"/>
  <c r="I18" i="2"/>
  <c r="G18" i="2"/>
  <c r="K17" i="2"/>
  <c r="I17" i="2"/>
  <c r="G17" i="2"/>
  <c r="K16" i="2"/>
  <c r="I16" i="2"/>
  <c r="G16" i="2"/>
  <c r="K15" i="2"/>
  <c r="I15" i="2"/>
  <c r="G15" i="2"/>
  <c r="K14" i="2"/>
  <c r="I14" i="2"/>
  <c r="G14" i="2"/>
  <c r="K13" i="2"/>
  <c r="I13" i="2"/>
  <c r="G13" i="2"/>
  <c r="K12" i="2"/>
  <c r="I12" i="2"/>
  <c r="G12" i="2"/>
  <c r="U18" i="2" l="1"/>
  <c r="W22" i="2"/>
  <c r="W21" i="2"/>
  <c r="X21" i="2" s="1"/>
  <c r="W13" i="2"/>
  <c r="X13" i="2" s="1"/>
  <c r="W15" i="2"/>
  <c r="X15" i="2" s="1"/>
  <c r="W25" i="2"/>
  <c r="X25" i="2" s="1"/>
  <c r="W26" i="2"/>
  <c r="X26" i="2" s="1"/>
  <c r="W18" i="2"/>
  <c r="X18" i="2" s="1"/>
  <c r="W12" i="2"/>
  <c r="X12" i="2" s="1"/>
  <c r="W17" i="2"/>
  <c r="X17" i="2" s="1"/>
  <c r="W20" i="2"/>
  <c r="X20" i="2" s="1"/>
  <c r="W27" i="2"/>
  <c r="X27" i="2" s="1"/>
  <c r="W19" i="2"/>
  <c r="X19" i="2" s="1"/>
  <c r="W24" i="2"/>
  <c r="W23" i="2"/>
  <c r="X23" i="2" s="1"/>
  <c r="W16" i="2"/>
  <c r="X16" i="2" s="1"/>
  <c r="W14" i="2"/>
  <c r="X14" i="2" s="1"/>
  <c r="W28" i="2"/>
</calcChain>
</file>

<file path=xl/sharedStrings.xml><?xml version="1.0" encoding="utf-8"?>
<sst xmlns="http://schemas.openxmlformats.org/spreadsheetml/2006/main" count="961" uniqueCount="220">
  <si>
    <t>Informationssicherheitsrisikoanalyse</t>
  </si>
  <si>
    <t>Dokumentenklassifizierung</t>
  </si>
  <si>
    <t>Vertraulich</t>
  </si>
  <si>
    <t>Version</t>
  </si>
  <si>
    <t>Datum</t>
  </si>
  <si>
    <t>Bearbeiter</t>
  </si>
  <si>
    <t>Kommentar</t>
  </si>
  <si>
    <t>V0.1</t>
  </si>
  <si>
    <t>Initiale Erstellung</t>
  </si>
  <si>
    <t>Risikoexperte:</t>
  </si>
  <si>
    <t>Risikoeigentümer / Prozessverantwortlicher:</t>
  </si>
  <si>
    <t>Nr.</t>
  </si>
  <si>
    <t>Ressourcenklassifizierung</t>
  </si>
  <si>
    <t>Schadenspotential</t>
  </si>
  <si>
    <t>Vertraulichkeit</t>
  </si>
  <si>
    <t>Integrität</t>
  </si>
  <si>
    <t>Verfügbarkeit</t>
  </si>
  <si>
    <t>ID</t>
  </si>
  <si>
    <t>Aggregierte Gefährdungen</t>
  </si>
  <si>
    <t>BSI G0-Gefährdungen</t>
  </si>
  <si>
    <t>Risikorelevanz</t>
  </si>
  <si>
    <t>Vertr.</t>
  </si>
  <si>
    <t>Spalte1</t>
  </si>
  <si>
    <t>Integr.</t>
  </si>
  <si>
    <t>Spalte2</t>
  </si>
  <si>
    <t>Verf.</t>
  </si>
  <si>
    <t>Spalte3</t>
  </si>
  <si>
    <t xml:space="preserve">Ausprägung der Gefährdung </t>
  </si>
  <si>
    <t>Umgesetzte Maßnahmen</t>
  </si>
  <si>
    <t>Begründung der Maßnahme</t>
  </si>
  <si>
    <t>H</t>
  </si>
  <si>
    <t>A</t>
  </si>
  <si>
    <t>R</t>
  </si>
  <si>
    <t>D</t>
  </si>
  <si>
    <t>EW</t>
  </si>
  <si>
    <t>Begründung der EW</t>
  </si>
  <si>
    <t>SP</t>
  </si>
  <si>
    <t>Begründung des SP</t>
  </si>
  <si>
    <t>Risikowert</t>
  </si>
  <si>
    <t>Risikovermeidung</t>
  </si>
  <si>
    <t>Risikoreduktion</t>
  </si>
  <si>
    <t>Risikotransfer</t>
  </si>
  <si>
    <t>Risikoakzeptanz</t>
  </si>
  <si>
    <t>Begründung Behandlung</t>
  </si>
  <si>
    <t>Risikomindernde Maßnahmen</t>
  </si>
  <si>
    <t>Begründung risikomindernde Maßnahme</t>
  </si>
  <si>
    <t>Physische Schäden</t>
  </si>
  <si>
    <t>Feuer
Wasser
Verschmutzung, Staub, Korrosion
Naturkatastrophen</t>
  </si>
  <si>
    <t>x</t>
  </si>
  <si>
    <t>Beeinträchtigung in der Umgebung</t>
  </si>
  <si>
    <t>Katastrophen im Umfeld
Großereignisse im Umfeld
Anschlag</t>
  </si>
  <si>
    <t>Abgriff von Informationen</t>
  </si>
  <si>
    <t>Abfangen kompromittierender Strahlung
Ausspähen von Informationen / Spionage
Abhören
Offenlegung schützenswerter Informationen</t>
  </si>
  <si>
    <t>Angriff auf IT-Systeme</t>
  </si>
  <si>
    <t>Manipulation von Hardware oder Software
Schadprogramme
Verhinderung von Diensten (Denial of Service)
Sabotage
Einspielen von Nachrichten
Unbefugtes Eindringen in IT-Systeme
Schädliche Seiteneffekte IT-gestützter Angriffe</t>
  </si>
  <si>
    <t>Organisatorische Fehler</t>
  </si>
  <si>
    <t>Fehlplanung oder fehlende Anpassung
Ressourcenmangel
Personalausfall</t>
  </si>
  <si>
    <t>Menschliches Versagen</t>
  </si>
  <si>
    <t>Verlust von Geräten, Datenträgern oder Dokumenten
Informationen oder Produkte aus unzuverlässiger Quelle
Fehlerhafte Nutzung oder Administration von Geräten und Systemen</t>
  </si>
  <si>
    <t>Technisches Versagen</t>
  </si>
  <si>
    <t>Software-Schwachstellen oder -Fehler</t>
  </si>
  <si>
    <t>Vorsätzliche Handlung extern</t>
  </si>
  <si>
    <t>Social Engineering
Nötigung, Erpressung, Korruption
Identitätsdiebstahl
Unbefugtes Eindringen in Räumlichkeiten</t>
  </si>
  <si>
    <t>Vorsätzliche Handlung Geräte</t>
  </si>
  <si>
    <t>Diebstahl von Geräten, Datenträgern oder Dokumenten
Zerstörung von Geräten oder Datenträgern</t>
  </si>
  <si>
    <t>Vorsätzliche Handlung intern</t>
  </si>
  <si>
    <t>Manipulation von Informationen
Missbrauch von Berechtigungen
Unberechtigte Nutzung oder Administration von Geräten und Systemen
Abstreiten von Handlungen</t>
  </si>
  <si>
    <t>Datenschutz Missbrauch</t>
  </si>
  <si>
    <t>Missbrauch personenbezogener Daten</t>
  </si>
  <si>
    <t>Allgemeine Datenpanne</t>
  </si>
  <si>
    <t>Datenverlust
Integritätsverlust schützenswerter Informationen</t>
  </si>
  <si>
    <t>Ausfall physisch</t>
  </si>
  <si>
    <t>Ungünstige klimatische Bedingungen
Elektromagnetische Störstrahlung</t>
  </si>
  <si>
    <t>Ausfall Versorgung</t>
  </si>
  <si>
    <t>Ausfall oder Störung der Stromversorgung
Ausfall oder Störung von Versorgungsnetzen</t>
  </si>
  <si>
    <t>Ausfall Dienstleister</t>
  </si>
  <si>
    <t>Ausfall oder Störung von Dienstleistern</t>
  </si>
  <si>
    <t>Ausfall / Störung IT</t>
  </si>
  <si>
    <t>Ausfall oder Störung von Kommunikationsnetzen
Ausfall von Geräten oder Systemen
Fehlfunktion von Geräten oder Systemen</t>
  </si>
  <si>
    <t>Gesetzesverstoß</t>
  </si>
  <si>
    <t>Verstoß gegen Gesetze oder Regelungen</t>
  </si>
  <si>
    <t>Einstufung der Eintrittswahrscheinlichkeit</t>
  </si>
  <si>
    <t>Variablen</t>
  </si>
  <si>
    <t>Beschreibung</t>
  </si>
  <si>
    <t>Häufigkeit</t>
  </si>
  <si>
    <t>Unter Häufigkeit versteht man die Anzahl von Ereignissen, also das Ereignis eines Zählvorgangs. Synonym kann darunter auch die Frequenz von auftretenden Ereignissen verstanden werden. Die Häufigkeit einer Bedrohung erschließt sich aus Erfahrungen, Statistiken, Schadensdatenbanken und Expertisen.</t>
  </si>
  <si>
    <t>Ausnutzbarkeit</t>
  </si>
  <si>
    <t>Ausnutzbarkeit beschreibt die Möglichkeit, einen starken Nutzen aus etwas zum Nachteil eines anderen zu ziehen, z. B. aus einer Schwachstelle im „System“ zum Nachteil des „Systeminhabers“. Die Komplexität einer Schwachstelle die Einschätzung der „Attraktivität“ des Zielobjekts bzw. seiner Komponenten für einen Angreifer, Umweltfaktoren und institutsinterne Einflüsse münden in der Ausnutzbarkeit. Entscheidender Faktor in diesem Kontext ist zudem der Schutzgrad (Wirksamkeit bestehender Gegenmaßnahmen) bezogen auf die Ausprägung.</t>
  </si>
  <si>
    <t>Stufe</t>
  </si>
  <si>
    <t>Der Schadensfall tritt öfter als 12x im Jahr auf.</t>
  </si>
  <si>
    <t>Es bestehen keine Gegenmaßnahmen zur Minderung der Ausnutzung der Schwachstelle. Die Schwachstelle ist ohne jegliches Wissen ausnutzbar.</t>
  </si>
  <si>
    <t>Der Schadensfall tritt 1-11x /Jahr auf.</t>
  </si>
  <si>
    <t>Es bestehen wenige Gegenmaßnahmen zur Minderung der Ausnutzung der Schwachstelle. Schwachstelle ist mit fachlichem Wissen und Erfahrung ausnutzbar.</t>
  </si>
  <si>
    <t>Es bestehen ausreichende Gegenmaßnahmen zur Minderung der Ausnutzung der Schwachstelle. Schwachstelle kann nur mit fachlicher Ausbildung und Erfahrung in diesem Bereich ausgenutzt werden.</t>
  </si>
  <si>
    <t>Es bestehen Gegenmaßnahmen, die eine Ausnutzung der Schwachstelle nahezu vollständig verhindern. Schwachstelle kann nur mit fachlicher Ausbildung und mehrjährlicher Erfahrung in diesem Bereich ausgenutzt werden.</t>
  </si>
  <si>
    <t>ISO-Controls</t>
  </si>
  <si>
    <t>A 5.1 Policies for information security</t>
  </si>
  <si>
    <t>A 5.2 Information security roles and responsibilities</t>
  </si>
  <si>
    <t>A 5.3 Segregation of duties</t>
  </si>
  <si>
    <t>A 5.4 Management responsibilities</t>
  </si>
  <si>
    <t>A 5.5 Contact with authorities</t>
  </si>
  <si>
    <t>A 5.6 Contact with special interest groups</t>
  </si>
  <si>
    <t>A 5.7 Threat intelligence</t>
  </si>
  <si>
    <t>A 5.8 Information security in project management</t>
  </si>
  <si>
    <t>A 5.9 Inventory of information and other associated assets</t>
  </si>
  <si>
    <t>A 5.10 Acceptable use of information and other associated assets</t>
  </si>
  <si>
    <t>A 5.11 Return of assets</t>
  </si>
  <si>
    <t>A 5.12 Classification of information</t>
  </si>
  <si>
    <t>A 5.13 Labelling of information</t>
  </si>
  <si>
    <t>A 5.14 Information transfer</t>
  </si>
  <si>
    <t>A 5.15 Access control</t>
  </si>
  <si>
    <t>A 5.16 Identity management</t>
  </si>
  <si>
    <t>A 5.17 Authentication information</t>
  </si>
  <si>
    <t>A 5.18 Access rights</t>
  </si>
  <si>
    <t>A 5.19 Information security in supplier relationships</t>
  </si>
  <si>
    <t>A 5.20 Addressing information security within supplier agreements</t>
  </si>
  <si>
    <t>A 5.21 Managing information security in the ICT supply chain</t>
  </si>
  <si>
    <t>A 5.22 Monitoring, review and change management of supplier services</t>
  </si>
  <si>
    <t>A 5.23 Information security for use of cloud services</t>
  </si>
  <si>
    <t>A 5.24 Information security incident management planning and preparation</t>
  </si>
  <si>
    <t>A 5.25 Assessment and decision on information security events</t>
  </si>
  <si>
    <t>A 5.26 Response to information security incidents</t>
  </si>
  <si>
    <t>A 5.27 Learning from information security incidents</t>
  </si>
  <si>
    <t>A 5.28 Collection of evidence</t>
  </si>
  <si>
    <t>A 5.29 Information security during disruption</t>
  </si>
  <si>
    <t>A 5.30 ICT readiness for business continuity</t>
  </si>
  <si>
    <t>A 5.31 Legal, statutory, regulatory and contractual requirements</t>
  </si>
  <si>
    <t>A 5.32 Intellectual property rights</t>
  </si>
  <si>
    <t>A 5.33 Protection of records</t>
  </si>
  <si>
    <t>A 5.34 Privacy and protection of PII</t>
  </si>
  <si>
    <t>A 5.35 Independent review of information security</t>
  </si>
  <si>
    <t>A 5.36 Compliance with policies, rules and standards for information security</t>
  </si>
  <si>
    <t>A 5.37 Documented operating procedures</t>
  </si>
  <si>
    <t>A 6.1 Screening</t>
  </si>
  <si>
    <t>A 6.2 Terms and conditions of employment</t>
  </si>
  <si>
    <t>A 6.3 Information security awareness, education and training</t>
  </si>
  <si>
    <t>A 6.4 Disciplinary process</t>
  </si>
  <si>
    <t>A 6.5 Responsibilities after termination or change of employment</t>
  </si>
  <si>
    <t>A 6.6 Confidentiality or non-disclosure agreements</t>
  </si>
  <si>
    <t>A 6.7 Remote working</t>
  </si>
  <si>
    <t>A 6.8 Information security event reporting</t>
  </si>
  <si>
    <t>A 7.1 Physical security perimeters</t>
  </si>
  <si>
    <t>A 7.2 Physical entry</t>
  </si>
  <si>
    <t>A 7.3 Securing offices, rooms and facilities</t>
  </si>
  <si>
    <t>A 7.4 Physical security monitoring</t>
  </si>
  <si>
    <t>A 7.5 Protecting against physical and environmental threats</t>
  </si>
  <si>
    <t>A 7.6 Working in secure areas</t>
  </si>
  <si>
    <t>A 7.7 Clear desk and clear screen</t>
  </si>
  <si>
    <t>A 7.8 Equipment siting and protection</t>
  </si>
  <si>
    <t>A 7.9 Security of assets off-premises</t>
  </si>
  <si>
    <t>A 7.10 Storage media</t>
  </si>
  <si>
    <t>A 7.11 Supporting utilities</t>
  </si>
  <si>
    <t>A 7.12 Cabling security</t>
  </si>
  <si>
    <t>A 7.13 Equipment maintenance</t>
  </si>
  <si>
    <t>A 7.14 Secure disposal or re-use of equipment</t>
  </si>
  <si>
    <t>A 8.1 User endpoint devices</t>
  </si>
  <si>
    <t>A 8.2 Privileged access rights</t>
  </si>
  <si>
    <t>A 8.3 Information access restriction</t>
  </si>
  <si>
    <t>A 8.4 Access to source code</t>
  </si>
  <si>
    <t>A 8.5 Secure authentication</t>
  </si>
  <si>
    <t>A 8.6 Capacity management</t>
  </si>
  <si>
    <t>A 8.7 Protection against malware</t>
  </si>
  <si>
    <t>A 8.8 Management of technical vulnerabilities</t>
  </si>
  <si>
    <t>A 8.9 Configuration management</t>
  </si>
  <si>
    <t>A 8.10 Information deletion</t>
  </si>
  <si>
    <t>A 8.11 Data masking</t>
  </si>
  <si>
    <t>A 8.12 Data leakage prevention</t>
  </si>
  <si>
    <t>A 8.13 Information backup</t>
  </si>
  <si>
    <t>A 8.14 Redundancy of information processing facilities</t>
  </si>
  <si>
    <t>A 8.15 Logging</t>
  </si>
  <si>
    <t>A 8.16 Monitoring activities</t>
  </si>
  <si>
    <t>A 8.17 Clock synchronization</t>
  </si>
  <si>
    <t>A 8.18 Use of privileged utility programs</t>
  </si>
  <si>
    <t>A 8.19 Installation of software on operational systems</t>
  </si>
  <si>
    <t>A 8.20 Networks security</t>
  </si>
  <si>
    <t>A 8.21 Security of network services</t>
  </si>
  <si>
    <t>A 8.22 Segregation of networks</t>
  </si>
  <si>
    <t>A 8.23 Web filtering</t>
  </si>
  <si>
    <t>A 8.24 Use of cryptography</t>
  </si>
  <si>
    <t>A 8.25 Secure development life cycle</t>
  </si>
  <si>
    <t>A 8.26 Application security requirements</t>
  </si>
  <si>
    <t>A 8.27 Secure system architecture and engineering principles</t>
  </si>
  <si>
    <t>A 8.28 Secure coding</t>
  </si>
  <si>
    <t>A 8.29 Security testing in development and acceptance</t>
  </si>
  <si>
    <t>A 8.30 Outsourced development</t>
  </si>
  <si>
    <t>A 8.31 Separation of development, test and production environments</t>
  </si>
  <si>
    <t>A 8.32 Change management</t>
  </si>
  <si>
    <t>A 8.33 Test information</t>
  </si>
  <si>
    <t>A 8.34 Protection of information systems during audit testing</t>
  </si>
  <si>
    <t>relevant</t>
  </si>
  <si>
    <t>Erklärung Methode</t>
  </si>
  <si>
    <t>Risikowert für das Unternehmen</t>
  </si>
  <si>
    <t>08.02.2024</t>
  </si>
  <si>
    <t>YM</t>
  </si>
  <si>
    <t>Assetgruppe</t>
  </si>
  <si>
    <t>PW</t>
  </si>
  <si>
    <t>Dazugehörige Assets</t>
  </si>
  <si>
    <t>Assetcluster</t>
  </si>
  <si>
    <t>Client-Infrastruktur</t>
  </si>
  <si>
    <t>Server-Infrastruktur</t>
  </si>
  <si>
    <t>V0.2</t>
  </si>
  <si>
    <t>16.03.2024</t>
  </si>
  <si>
    <t>Vorbereitung Assetgruppen und Gefährdungen</t>
  </si>
  <si>
    <t>Der Schadensfall tritt weniger als alle 5 Jahre auf.</t>
  </si>
  <si>
    <t>Der Schadensfall tritt alle 1 bis 5 Jahre auf.</t>
  </si>
  <si>
    <t xml:space="preserve"> </t>
  </si>
  <si>
    <t>Entwicklungs- und Testumgebung</t>
  </si>
  <si>
    <t>Gefährdungen?</t>
  </si>
  <si>
    <t>nicht relevant</t>
  </si>
  <si>
    <t>Sophos Antivir</t>
  </si>
  <si>
    <t>Keine finanziellen Kapaziitäten</t>
  </si>
  <si>
    <t>Nutzlast in drei Phasen</t>
  </si>
  <si>
    <t>Nutzlast in Entwicklung</t>
  </si>
  <si>
    <t>Nutzlast im Transport</t>
  </si>
  <si>
    <t>Nutzlast in Orbit</t>
  </si>
  <si>
    <t>Einweisung sicheres Arbeiten und sicherer Umgang mit Infrastruktur durchführen</t>
  </si>
  <si>
    <t>Inventarisierung
Richtlinie zur Nutzung von Wechseldatenträgern
Automounting von Wechseldatenträgern deaktivieren
Whitelisting bekannter Datenträger</t>
  </si>
  <si>
    <t>gleich Client-Infrastruktur</t>
  </si>
  <si>
    <t>Whitelisting User für Netzzugriff auf Hardware
IDS/IPS</t>
  </si>
  <si>
    <t>Entwicklung, Transport, In Orbit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</si>
</sst>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color theme="1"/>
      <name val="Arial"/>
      <family val="2"/>
    </font>
    <font>
      <b/>
      <sz val="10"/>
      <color theme="0"/>
      <name val="Arial"/>
      <family val="2"/>
    </font>
    <font>
      <i/>
      <sz val="10"/>
      <color theme="1"/>
      <name val="Arial"/>
      <family val="2"/>
    </font>
    <font>
      <sz val="10"/>
      <color theme="0"/>
      <name val="Arial"/>
      <family val="2"/>
    </font>
    <font>
      <sz val="10"/>
      <color theme="0" tint="-0.499984740745262"/>
      <name val="Arial"/>
      <family val="2"/>
    </font>
    <font>
      <b/>
      <sz val="10"/>
      <color theme="1"/>
      <name val="Arial"/>
      <family val="2"/>
    </font>
    <font>
      <b/>
      <sz val="12"/>
      <color theme="1"/>
      <name val="Calibri"/>
      <family val="2"/>
      <scheme val="minor"/>
    </font>
    <font>
      <sz val="10"/>
      <name val="Arial"/>
      <family val="2"/>
    </font>
    <font>
      <b/>
      <sz val="12"/>
      <color theme="1"/>
      <name val="Arial"/>
      <family val="2"/>
    </font>
    <font>
      <b/>
      <sz val="16"/>
      <color theme="1"/>
      <name val="Arial"/>
      <family val="2"/>
    </font>
    <font>
      <sz val="10"/>
      <color rgb="FFFF0000"/>
      <name val="Arial"/>
      <family val="2"/>
    </font>
    <font>
      <sz val="12"/>
      <name val="Calibri"/>
      <family val="2"/>
      <scheme val="minor"/>
    </font>
    <font>
      <b/>
      <sz val="16"/>
      <color rgb="FF00206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14999847407452621"/>
        <bgColor theme="0" tint="-0.14999847407452621"/>
      </patternFill>
    </fill>
    <fill>
      <patternFill patternType="solid">
        <fgColor theme="0" tint="-0.14996795556505021"/>
        <bgColor indexed="64"/>
      </patternFill>
    </fill>
    <fill>
      <patternFill patternType="solid">
        <fgColor rgb="FF002060"/>
        <bgColor indexed="64"/>
      </patternFill>
    </fill>
    <fill>
      <patternFill patternType="solid">
        <fgColor theme="0"/>
        <bgColor theme="0" tint="-0.14999847407452621"/>
      </patternFill>
    </fill>
    <fill>
      <patternFill patternType="solid">
        <fgColor rgb="FF002060"/>
        <bgColor theme="0" tint="-0.14999847407452621"/>
      </patternFill>
    </fill>
    <fill>
      <patternFill patternType="solid">
        <fgColor rgb="FFFFFF00"/>
        <bgColor indexed="64"/>
      </patternFill>
    </fill>
  </fills>
  <borders count="10">
    <border>
      <left/>
      <right/>
      <top/>
      <bottom/>
      <diagonal/>
    </border>
    <border>
      <left style="medium">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7" tint="0.39991454817346722"/>
      </top>
      <bottom style="thin">
        <color theme="7" tint="0.399914548173467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1" tint="0.499984740745262"/>
      </top>
      <bottom style="thin">
        <color theme="1" tint="0.499984740745262"/>
      </bottom>
      <diagonal/>
    </border>
    <border>
      <left style="thin">
        <color indexed="64"/>
      </left>
      <right style="thin">
        <color indexed="64"/>
      </right>
      <top style="thin">
        <color theme="1" tint="0.499984740745262"/>
      </top>
      <bottom style="thin">
        <color indexed="64"/>
      </bottom>
      <diagonal/>
    </border>
    <border>
      <left style="thin">
        <color theme="1"/>
      </left>
      <right style="thin">
        <color theme="1"/>
      </right>
      <top style="thin">
        <color theme="1"/>
      </top>
      <bottom style="thin">
        <color theme="1"/>
      </bottom>
      <diagonal/>
    </border>
    <border>
      <left style="thin">
        <color rgb="FF002060"/>
      </left>
      <right style="thin">
        <color rgb="FF002060"/>
      </right>
      <top style="thin">
        <color rgb="FF002060"/>
      </top>
      <bottom style="thin">
        <color rgb="FF002060"/>
      </bottom>
      <diagonal/>
    </border>
    <border>
      <left style="thin">
        <color indexed="64"/>
      </left>
      <right/>
      <top/>
      <bottom/>
      <diagonal/>
    </border>
  </borders>
  <cellStyleXfs count="8">
    <xf numFmtId="0" fontId="0" fillId="0" borderId="0"/>
    <xf numFmtId="0" fontId="3" fillId="2" borderId="0">
      <alignment vertical="top"/>
    </xf>
    <xf numFmtId="0" fontId="5" fillId="3" borderId="1">
      <alignment horizontal="left" vertical="center" wrapText="1" indent="1"/>
    </xf>
    <xf numFmtId="49" fontId="6" fillId="4" borderId="2">
      <alignment vertical="top" wrapText="1"/>
      <protection locked="0"/>
    </xf>
    <xf numFmtId="0" fontId="5" fillId="3" borderId="0">
      <alignment horizontal="left" vertical="top" wrapText="1"/>
    </xf>
    <xf numFmtId="0" fontId="4" fillId="4" borderId="3" applyFont="0">
      <alignment vertical="top" wrapText="1"/>
    </xf>
    <xf numFmtId="0" fontId="3" fillId="2" borderId="0">
      <alignment vertical="top"/>
    </xf>
    <xf numFmtId="0" fontId="11" fillId="6" borderId="0"/>
  </cellStyleXfs>
  <cellXfs count="76">
    <xf numFmtId="0" fontId="0" fillId="0" borderId="0" xfId="0"/>
    <xf numFmtId="0" fontId="0" fillId="0" borderId="0" xfId="0" applyAlignment="1">
      <alignment vertical="top"/>
    </xf>
    <xf numFmtId="0" fontId="0" fillId="2" borderId="0" xfId="0" applyFill="1" applyAlignment="1">
      <alignment vertical="top"/>
    </xf>
    <xf numFmtId="0" fontId="0" fillId="2" borderId="0" xfId="0" applyFill="1"/>
    <xf numFmtId="0" fontId="4" fillId="2" borderId="0" xfId="0" applyFont="1" applyFill="1"/>
    <xf numFmtId="0" fontId="13" fillId="2" borderId="0" xfId="0" applyFont="1" applyFill="1"/>
    <xf numFmtId="0" fontId="9" fillId="2" borderId="4" xfId="5" applyFont="1" applyFill="1" applyBorder="1">
      <alignment vertical="top" wrapText="1"/>
    </xf>
    <xf numFmtId="0" fontId="6" fillId="2" borderId="0" xfId="0" applyFont="1" applyFill="1"/>
    <xf numFmtId="14" fontId="14" fillId="2" borderId="0" xfId="0" applyNumberFormat="1" applyFont="1" applyFill="1" applyAlignment="1">
      <alignment horizontal="left"/>
    </xf>
    <xf numFmtId="14" fontId="4" fillId="2" borderId="0" xfId="0" applyNumberFormat="1" applyFont="1" applyFill="1" applyAlignment="1">
      <alignment horizontal="left"/>
    </xf>
    <xf numFmtId="0" fontId="4" fillId="2" borderId="0" xfId="0" applyFont="1" applyFill="1" applyAlignment="1">
      <alignment horizontal="left"/>
    </xf>
    <xf numFmtId="49" fontId="11" fillId="2" borderId="4" xfId="7" applyNumberFormat="1" applyFill="1" applyBorder="1" applyAlignment="1">
      <alignment horizontal="left" vertical="top" wrapText="1"/>
    </xf>
    <xf numFmtId="49" fontId="11" fillId="2" borderId="4" xfId="6" applyNumberFormat="1" applyFont="1" applyBorder="1" applyAlignment="1">
      <alignment horizontal="left" vertical="top" wrapText="1"/>
    </xf>
    <xf numFmtId="0" fontId="11" fillId="2" borderId="4" xfId="6" applyFont="1" applyBorder="1" applyAlignment="1">
      <alignment horizontal="left" vertical="top" wrapText="1"/>
    </xf>
    <xf numFmtId="0" fontId="5" fillId="7" borderId="4" xfId="4" applyFill="1" applyBorder="1">
      <alignment horizontal="left" vertical="top" wrapText="1"/>
    </xf>
    <xf numFmtId="0" fontId="5" fillId="7" borderId="4" xfId="4" applyFill="1" applyBorder="1" applyAlignment="1">
      <alignment horizontal="left" vertical="center" wrapText="1"/>
    </xf>
    <xf numFmtId="0" fontId="0" fillId="0" borderId="0" xfId="0" applyAlignment="1">
      <alignment horizontal="left"/>
    </xf>
    <xf numFmtId="0" fontId="4" fillId="0" borderId="0" xfId="0" applyFont="1" applyAlignment="1">
      <alignment vertical="top"/>
    </xf>
    <xf numFmtId="0" fontId="4" fillId="0" borderId="0" xfId="0" applyFont="1" applyAlignment="1">
      <alignment vertical="center"/>
    </xf>
    <xf numFmtId="1" fontId="4" fillId="5" borderId="7" xfId="0" applyNumberFormat="1" applyFont="1" applyFill="1" applyBorder="1" applyAlignment="1">
      <alignment horizontal="center" vertical="top" wrapText="1"/>
    </xf>
    <xf numFmtId="0" fontId="4" fillId="2" borderId="0" xfId="0" applyFont="1" applyFill="1" applyAlignment="1">
      <alignment vertical="top"/>
    </xf>
    <xf numFmtId="0" fontId="9" fillId="0" borderId="0" xfId="0" applyFont="1" applyAlignment="1">
      <alignment vertical="center"/>
    </xf>
    <xf numFmtId="0" fontId="4" fillId="0" borderId="0" xfId="0" applyFont="1" applyAlignment="1">
      <alignment horizontal="center" vertical="top"/>
    </xf>
    <xf numFmtId="0" fontId="4" fillId="0" borderId="0" xfId="0" applyFont="1" applyAlignment="1">
      <alignment vertical="top" wrapText="1"/>
    </xf>
    <xf numFmtId="0" fontId="4" fillId="0" borderId="0" xfId="0" quotePrefix="1" applyFont="1" applyAlignment="1">
      <alignment vertical="top" wrapText="1"/>
    </xf>
    <xf numFmtId="1" fontId="4" fillId="0" borderId="0" xfId="0" applyNumberFormat="1" applyFont="1" applyAlignment="1">
      <alignment horizontal="center"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2" fillId="7" borderId="0" xfId="0" applyFont="1" applyFill="1"/>
    <xf numFmtId="0" fontId="10" fillId="2" borderId="0" xfId="0" applyFont="1" applyFill="1" applyAlignment="1">
      <alignment vertical="top"/>
    </xf>
    <xf numFmtId="0" fontId="5" fillId="2" borderId="0" xfId="0" applyFont="1" applyFill="1" applyAlignment="1">
      <alignment horizontal="left" vertical="top"/>
    </xf>
    <xf numFmtId="0" fontId="5" fillId="2" borderId="0" xfId="0" applyFont="1" applyFill="1" applyAlignment="1">
      <alignment horizontal="left" vertical="top" wrapText="1"/>
    </xf>
    <xf numFmtId="0" fontId="4" fillId="8"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left" vertical="top"/>
    </xf>
    <xf numFmtId="0" fontId="9" fillId="2" borderId="8" xfId="0" applyFont="1" applyFill="1" applyBorder="1" applyAlignment="1">
      <alignment horizontal="left" vertical="center" wrapText="1"/>
    </xf>
    <xf numFmtId="0" fontId="4" fillId="2" borderId="8" xfId="0" applyFont="1" applyFill="1" applyBorder="1" applyAlignment="1">
      <alignment horizontal="left" vertical="center" wrapText="1"/>
    </xf>
    <xf numFmtId="0" fontId="9" fillId="8" borderId="8" xfId="0" applyFont="1" applyFill="1" applyBorder="1" applyAlignment="1">
      <alignment horizontal="left" vertical="center" wrapText="1"/>
    </xf>
    <xf numFmtId="0" fontId="4" fillId="8" borderId="8" xfId="0" applyFont="1" applyFill="1" applyBorder="1" applyAlignment="1">
      <alignment horizontal="left" vertical="center" wrapText="1"/>
    </xf>
    <xf numFmtId="0" fontId="5" fillId="9" borderId="8" xfId="0" applyFont="1" applyFill="1" applyBorder="1" applyAlignment="1">
      <alignment horizontal="left" vertical="center" wrapText="1"/>
    </xf>
    <xf numFmtId="0" fontId="0" fillId="2" borderId="8" xfId="0" applyFill="1" applyBorder="1" applyAlignment="1">
      <alignment vertical="top"/>
    </xf>
    <xf numFmtId="0" fontId="0" fillId="2" borderId="8" xfId="0" applyFill="1" applyBorder="1" applyAlignment="1">
      <alignment vertical="top" wrapText="1"/>
    </xf>
    <xf numFmtId="0" fontId="5" fillId="9" borderId="8" xfId="0" applyFont="1" applyFill="1" applyBorder="1" applyAlignment="1">
      <alignment horizontal="center" vertical="center" wrapText="1"/>
    </xf>
    <xf numFmtId="0" fontId="1" fillId="2" borderId="8" xfId="0" applyFont="1" applyFill="1" applyBorder="1" applyAlignment="1">
      <alignment horizontal="center" vertical="top"/>
    </xf>
    <xf numFmtId="0" fontId="4" fillId="2" borderId="0" xfId="0" applyFont="1" applyFill="1" applyAlignment="1">
      <alignment vertical="center"/>
    </xf>
    <xf numFmtId="49" fontId="4" fillId="2" borderId="0" xfId="3" applyFont="1" applyFill="1" applyBorder="1" applyAlignment="1">
      <alignment vertical="center" wrapText="1"/>
      <protection locked="0"/>
    </xf>
    <xf numFmtId="0" fontId="14" fillId="2" borderId="0" xfId="0" applyFont="1" applyFill="1" applyAlignment="1">
      <alignment vertical="top"/>
    </xf>
    <xf numFmtId="0" fontId="5" fillId="2" borderId="0" xfId="4" applyFill="1" applyAlignment="1">
      <alignment horizontal="left" vertical="center" wrapText="1"/>
    </xf>
    <xf numFmtId="0" fontId="7" fillId="2" borderId="0" xfId="0" applyFont="1" applyFill="1" applyAlignment="1">
      <alignment horizontal="center" vertical="center" wrapText="1"/>
    </xf>
    <xf numFmtId="0" fontId="4" fillId="2" borderId="1" xfId="0" applyFont="1" applyFill="1" applyBorder="1" applyAlignment="1">
      <alignment horizontal="center" vertical="center"/>
    </xf>
    <xf numFmtId="0" fontId="4" fillId="2" borderId="4" xfId="0" applyFont="1" applyFill="1" applyBorder="1" applyAlignment="1">
      <alignment vertical="center" wrapText="1"/>
    </xf>
    <xf numFmtId="0" fontId="4" fillId="2" borderId="0" xfId="5" applyFont="1" applyFill="1" applyBorder="1" applyAlignment="1">
      <alignment vertical="center" wrapText="1"/>
    </xf>
    <xf numFmtId="0" fontId="8" fillId="2" borderId="0" xfId="0" applyFont="1" applyFill="1" applyAlignment="1">
      <alignment horizontal="center" vertical="center" wrapText="1"/>
    </xf>
    <xf numFmtId="0" fontId="5" fillId="7" borderId="1" xfId="2" applyFill="1">
      <alignment horizontal="left" vertical="center" wrapText="1" indent="1"/>
    </xf>
    <xf numFmtId="0" fontId="5" fillId="7" borderId="4" xfId="4" applyFill="1" applyBorder="1" applyAlignment="1">
      <alignment horizontal="center" vertical="top"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9" fillId="2" borderId="0" xfId="0" applyFont="1" applyFill="1" applyAlignment="1">
      <alignment vertical="center"/>
    </xf>
    <xf numFmtId="0" fontId="4" fillId="7" borderId="0" xfId="0" applyFont="1" applyFill="1" applyAlignment="1">
      <alignment horizontal="center" vertical="center" wrapText="1"/>
    </xf>
    <xf numFmtId="0" fontId="15" fillId="2" borderId="0" xfId="0" applyFont="1" applyFill="1" applyAlignment="1">
      <alignment vertical="top"/>
    </xf>
    <xf numFmtId="0" fontId="4" fillId="0" borderId="0" xfId="0" quotePrefix="1" applyFont="1" applyAlignment="1">
      <alignment horizontal="center" vertical="top" wrapText="1"/>
    </xf>
    <xf numFmtId="0" fontId="1" fillId="2" borderId="0" xfId="0" applyFont="1" applyFill="1" applyAlignment="1">
      <alignment horizontal="center" vertical="top"/>
    </xf>
    <xf numFmtId="0" fontId="16" fillId="2" borderId="0" xfId="0" applyFont="1" applyFill="1" applyAlignment="1">
      <alignment vertical="top"/>
    </xf>
    <xf numFmtId="49" fontId="4" fillId="2" borderId="4" xfId="7" applyNumberFormat="1" applyFont="1" applyFill="1" applyBorder="1" applyAlignment="1">
      <alignment horizontal="left" vertical="top" wrapText="1"/>
    </xf>
    <xf numFmtId="0" fontId="4" fillId="2" borderId="4" xfId="6" applyFont="1" applyBorder="1" applyAlignment="1">
      <alignment horizontal="left" vertical="top" wrapText="1"/>
    </xf>
    <xf numFmtId="0" fontId="0" fillId="0" borderId="0" xfId="0" applyAlignment="1">
      <alignment vertical="top" wrapText="1"/>
    </xf>
    <xf numFmtId="49" fontId="4" fillId="2" borderId="5" xfId="3" applyFont="1" applyFill="1" applyBorder="1">
      <alignment vertical="top" wrapText="1"/>
      <protection locked="0"/>
    </xf>
    <xf numFmtId="49" fontId="4" fillId="2" borderId="6" xfId="3" applyFont="1" applyFill="1" applyBorder="1">
      <alignment vertical="top" wrapText="1"/>
      <protection locked="0"/>
    </xf>
    <xf numFmtId="0" fontId="1" fillId="10" borderId="0" xfId="0" applyFont="1" applyFill="1" applyAlignment="1">
      <alignment vertical="top"/>
    </xf>
    <xf numFmtId="0" fontId="6" fillId="0" borderId="0" xfId="0" applyFont="1" applyAlignment="1">
      <alignment vertical="top" wrapText="1"/>
    </xf>
    <xf numFmtId="0" fontId="5" fillId="7" borderId="9" xfId="4" applyFill="1" applyBorder="1">
      <alignment horizontal="left" vertical="top" wrapText="1"/>
    </xf>
    <xf numFmtId="0" fontId="5" fillId="7" borderId="0" xfId="4" applyFill="1">
      <alignment horizontal="left" vertical="top" wrapText="1"/>
    </xf>
    <xf numFmtId="0" fontId="11" fillId="2" borderId="4" xfId="6" applyFont="1" applyBorder="1" applyAlignment="1">
      <alignment horizontal="left" vertical="top" wrapText="1"/>
    </xf>
    <xf numFmtId="0" fontId="14" fillId="2" borderId="4" xfId="6" applyFont="1" applyBorder="1" applyAlignment="1">
      <alignment horizontal="left" vertical="top" wrapText="1"/>
    </xf>
    <xf numFmtId="0" fontId="12" fillId="2" borderId="0" xfId="0" applyFont="1" applyFill="1" applyAlignment="1">
      <alignment horizontal="left" vertical="top"/>
    </xf>
  </cellXfs>
  <cellStyles count="8">
    <cellStyle name="Agenda_Daten" xfId="3" xr:uid="{00000000-0005-0000-0000-000000000000}"/>
    <cellStyle name="Agenda_Header" xfId="2" xr:uid="{00000000-0005-0000-0000-000001000000}"/>
    <cellStyle name="Bereich" xfId="7" xr:uid="{00000000-0005-0000-0000-000002000000}"/>
    <cellStyle name="Normal" xfId="0" builtinId="0"/>
    <cellStyle name="Standard 2" xfId="6" xr:uid="{00000000-0005-0000-0000-000004000000}"/>
    <cellStyle name="Standard 3" xfId="1" xr:uid="{00000000-0005-0000-0000-000005000000}"/>
    <cellStyle name="Tabelle_Daten" xfId="5" xr:uid="{00000000-0005-0000-0000-000006000000}"/>
    <cellStyle name="Tabelle_Header" xfId="4" xr:uid="{00000000-0005-0000-0000-000007000000}"/>
  </cellStyles>
  <dxfs count="272">
    <dxf>
      <fill>
        <patternFill>
          <bgColor rgb="FFFFE606"/>
        </patternFill>
      </fill>
    </dxf>
    <dxf>
      <fill>
        <patternFill>
          <bgColor rgb="FF28D7B9"/>
        </patternFill>
      </fill>
    </dxf>
    <dxf>
      <fill>
        <patternFill>
          <bgColor rgb="FFFF0000"/>
        </patternFill>
      </fill>
    </dxf>
    <dxf>
      <fill>
        <patternFill>
          <bgColor rgb="FFFFC000"/>
        </patternFill>
      </fill>
    </dxf>
    <dxf>
      <fill>
        <patternFill>
          <bgColor rgb="FF28D7B9"/>
        </patternFill>
      </fill>
    </dxf>
    <dxf>
      <fill>
        <patternFill>
          <bgColor rgb="FFFFE606"/>
        </patternFill>
      </fill>
    </dxf>
    <dxf>
      <fill>
        <patternFill>
          <bgColor rgb="FFFFC300"/>
        </patternFill>
      </fill>
    </dxf>
    <dxf>
      <fill>
        <patternFill>
          <bgColor rgb="FFFF0000"/>
        </patternFill>
      </fill>
    </dxf>
    <dxf>
      <fill>
        <patternFill>
          <bgColor theme="9" tint="0.39994506668294322"/>
        </patternFill>
      </fill>
    </dxf>
    <dxf>
      <fill>
        <patternFill>
          <bgColor rgb="FFE60037"/>
        </patternFill>
      </fill>
    </dxf>
    <dxf>
      <fill>
        <patternFill>
          <bgColor rgb="FFFFC300"/>
        </patternFill>
      </fill>
    </dxf>
    <dxf>
      <fill>
        <patternFill>
          <bgColor rgb="FFFFE606"/>
        </patternFill>
      </fill>
    </dxf>
    <dxf>
      <fill>
        <patternFill>
          <bgColor rgb="FF28D7B9"/>
        </patternFill>
      </fill>
    </dxf>
    <dxf>
      <fill>
        <patternFill>
          <bgColor rgb="FFFF0000"/>
        </patternFill>
      </fill>
    </dxf>
    <dxf>
      <fill>
        <patternFill>
          <bgColor rgb="FFFFC000"/>
        </patternFill>
      </fill>
    </dxf>
    <dxf>
      <fill>
        <patternFill>
          <bgColor rgb="FF28D7B9"/>
        </patternFill>
      </fill>
    </dxf>
    <dxf>
      <fill>
        <patternFill>
          <bgColor rgb="FFFFE606"/>
        </patternFill>
      </fill>
    </dxf>
    <dxf>
      <fill>
        <patternFill>
          <bgColor rgb="FFFFC300"/>
        </patternFill>
      </fill>
    </dxf>
    <dxf>
      <fill>
        <patternFill>
          <bgColor rgb="FFFF0000"/>
        </patternFill>
      </fill>
    </dxf>
    <dxf>
      <fill>
        <patternFill>
          <bgColor theme="9" tint="0.39994506668294322"/>
        </patternFill>
      </fill>
    </dxf>
    <dxf>
      <fill>
        <patternFill>
          <bgColor rgb="FFE60037"/>
        </patternFill>
      </fill>
    </dxf>
    <dxf>
      <fill>
        <patternFill>
          <bgColor rgb="FFFFC300"/>
        </patternFill>
      </fill>
    </dxf>
    <dxf>
      <fill>
        <patternFill>
          <bgColor rgb="FFFFE606"/>
        </patternFill>
      </fill>
    </dxf>
    <dxf>
      <fill>
        <patternFill>
          <bgColor rgb="FF28D7B9"/>
        </patternFill>
      </fill>
    </dxf>
    <dxf>
      <fill>
        <patternFill>
          <bgColor rgb="FFFF0000"/>
        </patternFill>
      </fill>
    </dxf>
    <dxf>
      <fill>
        <patternFill>
          <bgColor rgb="FFFFC000"/>
        </patternFill>
      </fill>
    </dxf>
    <dxf>
      <fill>
        <patternFill>
          <bgColor rgb="FF28D7B9"/>
        </patternFill>
      </fill>
    </dxf>
    <dxf>
      <fill>
        <patternFill>
          <bgColor rgb="FFFFE606"/>
        </patternFill>
      </fill>
    </dxf>
    <dxf>
      <fill>
        <patternFill>
          <bgColor rgb="FFFFC300"/>
        </patternFill>
      </fill>
    </dxf>
    <dxf>
      <fill>
        <patternFill>
          <bgColor rgb="FFFF0000"/>
        </patternFill>
      </fill>
    </dxf>
    <dxf>
      <fill>
        <patternFill>
          <bgColor theme="9" tint="0.39994506668294322"/>
        </patternFill>
      </fill>
    </dxf>
    <dxf>
      <fill>
        <patternFill>
          <bgColor rgb="FFE60037"/>
        </patternFill>
      </fill>
    </dxf>
    <dxf>
      <fill>
        <patternFill>
          <bgColor rgb="FFFFC300"/>
        </patternFill>
      </fill>
    </dxf>
    <dxf>
      <fill>
        <patternFill>
          <bgColor rgb="FFFFE606"/>
        </patternFill>
      </fill>
    </dxf>
    <dxf>
      <fill>
        <patternFill>
          <bgColor rgb="FF28D7B9"/>
        </patternFill>
      </fill>
    </dxf>
    <dxf>
      <fill>
        <patternFill>
          <bgColor rgb="FFFF0000"/>
        </patternFill>
      </fill>
    </dxf>
    <dxf>
      <fill>
        <patternFill>
          <bgColor rgb="FFFFC000"/>
        </patternFill>
      </fill>
    </dxf>
    <dxf>
      <fill>
        <patternFill>
          <bgColor rgb="FF28D7B9"/>
        </patternFill>
      </fill>
    </dxf>
    <dxf>
      <fill>
        <patternFill>
          <bgColor rgb="FFFFE606"/>
        </patternFill>
      </fill>
    </dxf>
    <dxf>
      <fill>
        <patternFill>
          <bgColor rgb="FFFFC300"/>
        </patternFill>
      </fill>
    </dxf>
    <dxf>
      <fill>
        <patternFill>
          <bgColor rgb="FFFF0000"/>
        </patternFill>
      </fill>
    </dxf>
    <dxf>
      <fill>
        <patternFill>
          <bgColor rgb="FFFFC300"/>
        </patternFill>
      </fill>
    </dxf>
    <dxf>
      <fill>
        <patternFill>
          <bgColor rgb="FFFFE606"/>
        </patternFill>
      </fill>
    </dxf>
    <dxf>
      <fill>
        <patternFill>
          <bgColor rgb="FF28D7B9"/>
        </patternFill>
      </fill>
    </dxf>
    <dxf>
      <fill>
        <patternFill>
          <bgColor rgb="FFFF0000"/>
        </patternFill>
      </fill>
    </dxf>
    <dxf>
      <fill>
        <patternFill>
          <bgColor theme="9" tint="0.39994506668294322"/>
        </patternFill>
      </fill>
    </dxf>
    <dxf>
      <fill>
        <patternFill>
          <bgColor rgb="FFE60037"/>
        </patternFill>
      </fill>
    </dxf>
    <dxf>
      <fill>
        <patternFill>
          <bgColor rgb="FFFFC300"/>
        </patternFill>
      </fill>
    </dxf>
    <dxf>
      <fill>
        <patternFill>
          <bgColor rgb="FFFFE606"/>
        </patternFill>
      </fill>
    </dxf>
    <dxf>
      <fill>
        <patternFill>
          <bgColor rgb="FF28D7B9"/>
        </patternFill>
      </fill>
    </dxf>
    <dxf>
      <fill>
        <patternFill>
          <bgColor rgb="FFFF0000"/>
        </patternFill>
      </fill>
    </dxf>
    <dxf>
      <fill>
        <patternFill>
          <bgColor rgb="FFFFC000"/>
        </patternFill>
      </fill>
    </dxf>
    <dxf>
      <fill>
        <patternFill>
          <bgColor rgb="FF28D7B9"/>
        </patternFill>
      </fill>
    </dxf>
    <dxf>
      <fill>
        <patternFill>
          <bgColor rgb="FFFFE606"/>
        </patternFill>
      </fill>
    </dxf>
    <dxf>
      <fill>
        <patternFill>
          <bgColor rgb="FFFFC300"/>
        </patternFill>
      </fill>
    </dxf>
    <dxf>
      <fill>
        <patternFill>
          <bgColor rgb="FFFF0000"/>
        </patternFill>
      </fill>
    </dxf>
    <dxf>
      <fill>
        <patternFill>
          <bgColor rgb="FFFFC300"/>
        </patternFill>
      </fill>
    </dxf>
    <dxf>
      <fill>
        <patternFill>
          <bgColor rgb="FFFFE606"/>
        </patternFill>
      </fill>
    </dxf>
    <dxf>
      <fill>
        <patternFill>
          <bgColor rgb="FF28D7B9"/>
        </patternFill>
      </fill>
    </dxf>
    <dxf>
      <fill>
        <patternFill>
          <bgColor rgb="FFFF0000"/>
        </patternFill>
      </fill>
    </dxf>
    <dxf>
      <fill>
        <patternFill>
          <bgColor theme="9" tint="0.39994506668294322"/>
        </patternFill>
      </fill>
    </dxf>
    <dxf>
      <fill>
        <patternFill>
          <bgColor rgb="FFE60037"/>
        </patternFill>
      </fill>
    </dxf>
    <dxf>
      <fill>
        <patternFill>
          <bgColor rgb="FFFFC300"/>
        </patternFill>
      </fill>
    </dxf>
    <dxf>
      <fill>
        <patternFill>
          <bgColor rgb="FFFFE606"/>
        </patternFill>
      </fill>
    </dxf>
    <dxf>
      <fill>
        <patternFill>
          <bgColor rgb="FF28D7B9"/>
        </patternFill>
      </fill>
    </dxf>
    <dxf>
      <fill>
        <patternFill>
          <bgColor rgb="FFFF0000"/>
        </patternFill>
      </fill>
    </dxf>
    <dxf>
      <fill>
        <patternFill>
          <bgColor rgb="FFFFC000"/>
        </patternFill>
      </fill>
    </dxf>
    <dxf>
      <fill>
        <patternFill>
          <bgColor rgb="FF28D7B9"/>
        </patternFill>
      </fill>
    </dxf>
    <dxf>
      <fill>
        <patternFill>
          <bgColor rgb="FFFFE606"/>
        </patternFill>
      </fill>
    </dxf>
    <dxf>
      <fill>
        <patternFill>
          <bgColor rgb="FFFFC300"/>
        </patternFill>
      </fill>
    </dxf>
    <dxf>
      <fill>
        <patternFill>
          <bgColor rgb="FFFF0000"/>
        </patternFill>
      </fill>
    </dxf>
    <dxf>
      <fill>
        <patternFill>
          <bgColor theme="9" tint="0.39994506668294322"/>
        </patternFill>
      </fill>
    </dxf>
    <dxf>
      <fill>
        <patternFill>
          <bgColor rgb="FFE60037"/>
        </patternFill>
      </fill>
    </dxf>
    <dxf>
      <fill>
        <patternFill>
          <bgColor rgb="FFFFC300"/>
        </patternFill>
      </fill>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numFmt numFmtId="1" formatCode="0"/>
      <alignment horizontal="center"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numFmt numFmtId="1" formatCode="0"/>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rgb="FF000000"/>
        <name val="Arial"/>
        <scheme val="none"/>
      </font>
    </dxf>
    <dxf>
      <font>
        <strike val="0"/>
        <outline val="0"/>
        <shadow val="0"/>
        <u val="none"/>
        <vertAlign val="baseline"/>
        <sz val="10"/>
        <color theme="1"/>
        <name val="Arial"/>
        <scheme val="none"/>
      </font>
      <fill>
        <patternFill patternType="solid">
          <fgColor indexed="64"/>
          <bgColor rgb="FF002060"/>
        </patternFill>
      </fill>
      <alignment vertical="center" textRotation="0"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numFmt numFmtId="1" formatCode="0"/>
      <alignment horizontal="center"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numFmt numFmtId="1" formatCode="0"/>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rgb="FF000000"/>
        <name val="Arial"/>
        <scheme val="none"/>
      </font>
    </dxf>
    <dxf>
      <font>
        <strike val="0"/>
        <outline val="0"/>
        <shadow val="0"/>
        <u val="none"/>
        <vertAlign val="baseline"/>
        <sz val="10"/>
        <color theme="1"/>
        <name val="Arial"/>
        <scheme val="none"/>
      </font>
      <fill>
        <patternFill patternType="solid">
          <fgColor indexed="64"/>
          <bgColor rgb="FF002060"/>
        </patternFill>
      </fill>
      <alignment vertical="center" textRotation="0"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numFmt numFmtId="1" formatCode="0"/>
      <alignment horizontal="center"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numFmt numFmtId="1" formatCode="0"/>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rgb="FF000000"/>
        <name val="Arial"/>
        <scheme val="none"/>
      </font>
    </dxf>
    <dxf>
      <font>
        <strike val="0"/>
        <outline val="0"/>
        <shadow val="0"/>
        <u val="none"/>
        <vertAlign val="baseline"/>
        <sz val="10"/>
        <color theme="1"/>
        <name val="Arial"/>
        <scheme val="none"/>
      </font>
      <fill>
        <patternFill patternType="solid">
          <fgColor indexed="64"/>
          <bgColor rgb="FF002060"/>
        </patternFill>
      </fill>
      <alignment vertical="center" textRotation="0"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color theme="1"/>
        <name val="Arial"/>
        <family val="2"/>
        <scheme val="none"/>
      </font>
      <alignment horizontal="center" vertical="top" textRotation="0" wrapText="1" indent="0" justifyLastLine="0" shrinkToFit="0" readingOrder="0"/>
    </dxf>
    <dxf>
      <font>
        <strike val="0"/>
        <outline val="0"/>
        <shadow val="0"/>
        <u val="none"/>
        <vertAlign val="baseline"/>
        <sz val="10"/>
        <color theme="1"/>
        <name val="Arial"/>
        <family val="2"/>
        <scheme val="none"/>
      </font>
      <alignment horizontal="center" vertical="top" textRotation="0" wrapText="1" indent="0" justifyLastLine="0" shrinkToFit="0" readingOrder="0"/>
    </dxf>
    <dxf>
      <font>
        <strike val="0"/>
        <outline val="0"/>
        <shadow val="0"/>
        <u val="none"/>
        <vertAlign val="baseline"/>
        <sz val="10"/>
        <color theme="1"/>
        <name val="Arial"/>
        <family val="2"/>
        <scheme val="none"/>
      </font>
      <alignment horizontal="center" vertical="top" textRotation="0" wrapText="1" indent="0" justifyLastLine="0" shrinkToFit="0" readingOrder="0"/>
    </dxf>
    <dxf>
      <font>
        <strike val="0"/>
        <outline val="0"/>
        <shadow val="0"/>
        <u val="none"/>
        <vertAlign val="baseline"/>
        <sz val="10"/>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family val="2"/>
        <scheme val="none"/>
      </font>
      <numFmt numFmtId="1" formatCode="0"/>
      <alignment horizontal="center" vertical="top" textRotation="0" wrapText="1" indent="0" justifyLastLine="0" shrinkToFit="0" readingOrder="0"/>
    </dxf>
    <dxf>
      <font>
        <strike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color theme="1"/>
        <name val="Arial"/>
        <family val="2"/>
        <scheme val="none"/>
      </font>
      <numFmt numFmtId="1" formatCode="0"/>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rgb="FF000000"/>
        <name val="Arial"/>
        <scheme val="none"/>
      </font>
    </dxf>
    <dxf>
      <font>
        <strike val="0"/>
        <outline val="0"/>
        <shadow val="0"/>
        <u val="none"/>
        <vertAlign val="baseline"/>
        <sz val="10"/>
        <color theme="1"/>
        <name val="Arial"/>
        <scheme val="none"/>
      </font>
      <fill>
        <patternFill patternType="solid">
          <fgColor indexed="64"/>
          <bgColor rgb="FF002060"/>
        </patternFill>
      </fill>
      <alignment vertical="center" textRotation="0"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family val="2"/>
        <scheme val="none"/>
      </font>
      <alignment horizontal="center" vertical="top" textRotation="0" wrapText="1" indent="0" justifyLastLine="0" shrinkToFit="0" readingOrder="0"/>
    </dxf>
    <dxf>
      <font>
        <strike val="0"/>
        <outline val="0"/>
        <shadow val="0"/>
        <u val="none"/>
        <vertAlign val="baseline"/>
        <sz val="10"/>
        <color theme="1"/>
        <name val="Arial"/>
        <family val="2"/>
        <scheme val="none"/>
      </font>
      <alignment horizontal="center" vertical="top" textRotation="0" wrapText="1" indent="0" justifyLastLine="0" shrinkToFit="0" readingOrder="0"/>
    </dxf>
    <dxf>
      <font>
        <strike val="0"/>
        <outline val="0"/>
        <shadow val="0"/>
        <u val="none"/>
        <vertAlign val="baseline"/>
        <sz val="10"/>
        <color theme="1"/>
        <name val="Arial"/>
        <family val="2"/>
        <scheme val="none"/>
      </font>
      <alignment horizontal="center" vertical="top" textRotation="0" wrapText="1" indent="0" justifyLastLine="0" shrinkToFit="0" readingOrder="0"/>
    </dxf>
    <dxf>
      <font>
        <strike val="0"/>
        <outline val="0"/>
        <shadow val="0"/>
        <u val="none"/>
        <vertAlign val="baseline"/>
        <sz val="10"/>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family val="2"/>
        <scheme val="none"/>
      </font>
      <numFmt numFmtId="1" formatCode="0"/>
      <alignment horizontal="center" vertical="top" textRotation="0" wrapText="1" indent="0" justifyLastLine="0" shrinkToFit="0" readingOrder="0"/>
    </dxf>
    <dxf>
      <font>
        <strike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color theme="1"/>
        <name val="Arial"/>
        <family val="2"/>
        <scheme val="none"/>
      </font>
      <numFmt numFmtId="1" formatCode="0"/>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rgb="FF000000"/>
        <name val="Arial"/>
        <scheme val="none"/>
      </font>
    </dxf>
    <dxf>
      <font>
        <strike val="0"/>
        <outline val="0"/>
        <shadow val="0"/>
        <u val="none"/>
        <vertAlign val="baseline"/>
        <sz val="10"/>
        <color theme="1"/>
        <name val="Arial"/>
        <scheme val="none"/>
      </font>
      <fill>
        <patternFill patternType="solid">
          <fgColor indexed="64"/>
          <bgColor rgb="FF002060"/>
        </patternFill>
      </fill>
      <alignment vertical="center" textRotation="0"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center" vertical="top" textRotation="0" wrapText="1" indent="0" justifyLastLine="0" shrinkToFit="0" readingOrder="0"/>
    </dxf>
    <dxf>
      <font>
        <strike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strike val="0"/>
        <outline val="0"/>
        <shadow val="0"/>
        <u val="none"/>
        <vertAlign val="baseline"/>
        <sz val="10"/>
        <color theme="1"/>
        <name val="Arial"/>
        <scheme val="none"/>
      </font>
      <numFmt numFmtId="1" formatCode="0"/>
      <alignment horizontal="center"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numFmt numFmtId="1" formatCode="0"/>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vertical="top" textRotation="0" wrapText="1"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alignment horizontal="center" vertical="top" textRotation="0" wrapText="0" indent="0" justifyLastLine="0" shrinkToFit="0" readingOrder="0"/>
    </dxf>
    <dxf>
      <font>
        <strike val="0"/>
        <outline val="0"/>
        <shadow val="0"/>
        <u val="none"/>
        <vertAlign val="baseline"/>
        <sz val="10"/>
        <color rgb="FF000000"/>
        <name val="Arial"/>
        <scheme val="none"/>
      </font>
    </dxf>
    <dxf>
      <font>
        <strike val="0"/>
        <outline val="0"/>
        <shadow val="0"/>
        <u val="none"/>
        <vertAlign val="baseline"/>
        <sz val="10"/>
        <color theme="1"/>
        <name val="Arial"/>
        <scheme val="none"/>
      </font>
      <fill>
        <patternFill patternType="solid">
          <fgColor indexed="64"/>
          <bgColor rgb="FF002060"/>
        </patternFill>
      </fill>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056" displayName="Tabelle1056" ref="A11:AE28" totalsRowShown="0" headerRowDxfId="271" dataDxfId="270">
  <autoFilter ref="A11:AE28" xr:uid="{00000000-0009-0000-0100-000001000000}"/>
  <sortState xmlns:xlrd2="http://schemas.microsoft.com/office/spreadsheetml/2017/richdata2" ref="A14:AB60">
    <sortCondition ref="A12:A59"/>
  </sortState>
  <tableColumns count="31">
    <tableColumn id="1" xr3:uid="{00000000-0010-0000-0000-000001000000}" name="ID" dataDxfId="269"/>
    <tableColumn id="2" xr3:uid="{00000000-0010-0000-0000-000002000000}" name="Aggregierte Gefährdungen" dataDxfId="268"/>
    <tableColumn id="3" xr3:uid="{00000000-0010-0000-0000-000003000000}" name=" " dataDxfId="267"/>
    <tableColumn id="32" xr3:uid="{00000000-0010-0000-0000-000020000000}" name="BSI G0-Gefährdungen" dataDxfId="266"/>
    <tableColumn id="21" xr3:uid="{00000000-0010-0000-0000-000015000000}" name="Risikorelevanz" dataDxfId="265"/>
    <tableColumn id="4" xr3:uid="{00000000-0010-0000-0000-000004000000}" name="Vertr." dataDxfId="264"/>
    <tableColumn id="5" xr3:uid="{00000000-0010-0000-0000-000005000000}" name="Spalte1" dataDxfId="263">
      <calculatedColumnFormula>IF(F12="x",$C$7,"-")</calculatedColumnFormula>
    </tableColumn>
    <tableColumn id="6" xr3:uid="{00000000-0010-0000-0000-000006000000}" name="Integr." dataDxfId="262"/>
    <tableColumn id="7" xr3:uid="{00000000-0010-0000-0000-000007000000}" name="Spalte2" dataDxfId="261">
      <calculatedColumnFormula>IF(H12="x",$C$8,"-")</calculatedColumnFormula>
    </tableColumn>
    <tableColumn id="8" xr3:uid="{00000000-0010-0000-0000-000008000000}" name="Verf." dataDxfId="260"/>
    <tableColumn id="9" xr3:uid="{00000000-0010-0000-0000-000009000000}" name="Spalte3" dataDxfId="259">
      <calculatedColumnFormula>IF(J12="x",$C$9,"-")</calculatedColumnFormula>
    </tableColumn>
    <tableColumn id="10" xr3:uid="{00000000-0010-0000-0000-00000A000000}" name="Ausprägung der Gefährdung " dataDxfId="258"/>
    <tableColumn id="11" xr3:uid="{00000000-0010-0000-0000-00000B000000}" name="Umgesetzte Maßnahmen" dataDxfId="257"/>
    <tableColumn id="28" xr3:uid="{00000000-0010-0000-0000-00001C000000}" name="Begründung der Maßnahme" dataDxfId="256"/>
    <tableColumn id="34" xr3:uid="{00000000-0010-0000-0000-000022000000}" name="H" dataDxfId="255"/>
    <tableColumn id="31" xr3:uid="{00000000-0010-0000-0000-00001F000000}" name="A" dataDxfId="254"/>
    <tableColumn id="29" xr3:uid="{00000000-0010-0000-0000-00001D000000}" name="R" dataDxfId="253"/>
    <tableColumn id="15" xr3:uid="{00000000-0010-0000-0000-00000F000000}" name="D" dataDxfId="252"/>
    <tableColumn id="16" xr3:uid="{00000000-0010-0000-0000-000010000000}" name="EW" dataDxfId="251"/>
    <tableColumn id="17" xr3:uid="{00000000-0010-0000-0000-000011000000}" name="Begründung der EW" dataDxfId="250"/>
    <tableColumn id="18" xr3:uid="{00000000-0010-0000-0000-000012000000}" name="SP" dataDxfId="249">
      <calculatedColumnFormula>IF(E12="relevant",MAX(G12,I12,K12,#REF!),"")</calculatedColumnFormula>
    </tableColumn>
    <tableColumn id="33" xr3:uid="{00000000-0010-0000-0000-000021000000}" name="Begründung des SP" dataDxfId="248"/>
    <tableColumn id="19" xr3:uid="{00000000-0010-0000-0000-000013000000}" name="Risikowert" dataDxfId="247">
      <calculatedColumnFormula>IFERROR(S12*U12,"")</calculatedColumnFormula>
    </tableColumn>
    <tableColumn id="27" xr3:uid="{00000000-0010-0000-0000-00001B000000}" name="Risikowert für das Unternehmen" dataDxfId="246">
      <calculatedColumnFormula>IF(Tabelle1056[[#This Row],[Risikorelevanz]]="relevant",IF(Tabelle1056[[#This Row],[Risikowert]]&lt;3,"1",IF(Tabelle1056[[#This Row],[Risikowert]]&lt;7,"2",IF(Tabelle1056[[#This Row],[Risikowert]]&lt;10,"3",IF(Tabelle1056[[#This Row],[Risikowert]]&lt;17,"4","F")))),"")</calculatedColumnFormula>
    </tableColumn>
    <tableColumn id="20" xr3:uid="{00000000-0010-0000-0000-000014000000}" name="Risikovermeidung" dataDxfId="245"/>
    <tableColumn id="22" xr3:uid="{00000000-0010-0000-0000-000016000000}" name="Risikoreduktion" dataDxfId="244"/>
    <tableColumn id="23" xr3:uid="{00000000-0010-0000-0000-000017000000}" name="Risikotransfer" dataDxfId="243"/>
    <tableColumn id="24" xr3:uid="{00000000-0010-0000-0000-000018000000}" name="Risikoakzeptanz" dataDxfId="242"/>
    <tableColumn id="25" xr3:uid="{00000000-0010-0000-0000-000019000000}" name="Begründung Behandlung" dataDxfId="241"/>
    <tableColumn id="26" xr3:uid="{00000000-0010-0000-0000-00001A000000}" name="Risikomindernde Maßnahmen" dataDxfId="240"/>
    <tableColumn id="30" xr3:uid="{00000000-0010-0000-0000-00001E000000}" name="Begründung risikomindernde Maßnahme" dataDxfId="23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84CD2C-1FA3-324E-96FD-31996D0228CD}" name="Tabelle10563" displayName="Tabelle10563" ref="A11:AE28" totalsRowShown="0" headerRowDxfId="238" dataDxfId="237">
  <autoFilter ref="A11:AE28" xr:uid="{00000000-0009-0000-0100-000001000000}"/>
  <sortState xmlns:xlrd2="http://schemas.microsoft.com/office/spreadsheetml/2017/richdata2" ref="A12:AB58">
    <sortCondition ref="A12:A59"/>
  </sortState>
  <tableColumns count="31">
    <tableColumn id="1" xr3:uid="{E68A7E55-E563-C940-B4CF-7BA07D77458A}" name="ID" dataDxfId="236"/>
    <tableColumn id="2" xr3:uid="{DCE7274F-9BB1-874A-99A9-D9447D041E2B}" name="Aggregierte Gefährdungen" dataDxfId="235"/>
    <tableColumn id="3" xr3:uid="{F25A697B-7AA8-7246-9A75-1739E992AE24}" name=" " dataDxfId="234"/>
    <tableColumn id="32" xr3:uid="{16559F40-1A44-6748-B6F8-2D4EE3C13F90}" name="BSI G0-Gefährdungen" dataDxfId="233"/>
    <tableColumn id="21" xr3:uid="{FC5C4C80-62BE-DC43-A135-A4F2AEF2DA3C}" name="Risikorelevanz" dataDxfId="232"/>
    <tableColumn id="4" xr3:uid="{C23EEC40-3908-AA40-A634-FC6D1908BF92}" name="Vertr." dataDxfId="231"/>
    <tableColumn id="5" xr3:uid="{D1C3E26E-9CC9-E044-95A6-73CA36B5E438}" name="Spalte1" dataDxfId="230">
      <calculatedColumnFormula>IF(F12="x",$C$7,"-")</calculatedColumnFormula>
    </tableColumn>
    <tableColumn id="6" xr3:uid="{9BD570A3-BBC4-874E-9BBC-4BD8FB087B7D}" name="Integr." dataDxfId="229"/>
    <tableColumn id="7" xr3:uid="{B5F5244B-FB33-7447-853C-A52E6500EC9D}" name="Spalte2" dataDxfId="228">
      <calculatedColumnFormula>IF(H12="x",$C$8,"-")</calculatedColumnFormula>
    </tableColumn>
    <tableColumn id="8" xr3:uid="{727EBBAA-5BBC-B440-B86A-BA25047DA67E}" name="Verf." dataDxfId="227"/>
    <tableColumn id="9" xr3:uid="{DE014068-6851-A34C-8869-E1BBF140520A}" name="Spalte3" dataDxfId="226">
      <calculatedColumnFormula>IF(J12="x",$C$9,"-")</calculatedColumnFormula>
    </tableColumn>
    <tableColumn id="10" xr3:uid="{65FDA454-A1DC-2A4B-BF61-CB2F168D0009}" name="Ausprägung der Gefährdung " dataDxfId="225"/>
    <tableColumn id="11" xr3:uid="{0884B24C-E969-C243-BCEC-69E16957698A}" name="Umgesetzte Maßnahmen" dataDxfId="224"/>
    <tableColumn id="28" xr3:uid="{8D85C0A0-63BF-2644-BCA2-3E913EAAE61D}" name="Begründung der Maßnahme" dataDxfId="223"/>
    <tableColumn id="34" xr3:uid="{CB7F563F-0020-B64A-968B-DCA1E67A8AAE}" name="H" dataDxfId="222"/>
    <tableColumn id="31" xr3:uid="{A6D09206-6CBB-7644-88DD-8F1591FDDA47}" name="A" dataDxfId="221"/>
    <tableColumn id="29" xr3:uid="{6BCAE7E3-071A-2C46-B202-255AAD7E82B5}" name="R" dataDxfId="220"/>
    <tableColumn id="15" xr3:uid="{78677542-FCD0-0040-8152-23E384A88CD3}" name="D" dataDxfId="219"/>
    <tableColumn id="16" xr3:uid="{9AA4DD10-1BB2-3D44-9E6F-269EEA11C1C7}" name="EW" dataDxfId="218"/>
    <tableColumn id="17" xr3:uid="{FB7297A9-92FB-1245-8B47-3BAA21BB241E}" name="Begründung der EW" dataDxfId="217"/>
    <tableColumn id="18" xr3:uid="{B11FFCA6-C8F7-CD40-923A-5692EF90BF2B}" name="SP" dataDxfId="216"/>
    <tableColumn id="33" xr3:uid="{DAA5B3AE-95C0-3146-A9F1-513732567831}" name="Begründung des SP" dataDxfId="215"/>
    <tableColumn id="19" xr3:uid="{188941DB-17E9-F840-83D4-4D5FB78277AE}" name="Risikowert" dataDxfId="214">
      <calculatedColumnFormula>IFERROR(S12*U12,"")</calculatedColumnFormula>
    </tableColumn>
    <tableColumn id="27" xr3:uid="{80A8D7AC-A273-134B-82CC-DF3BA441D5EB}" name="Risikowert für das Unternehmen" dataDxfId="213">
      <calculatedColumnFormula>IF(Tabelle10563[[#This Row],[Risikorelevanz]]="relevant",IF(Tabelle10563[[#This Row],[Risikowert]]&lt;3,"1",IF(Tabelle10563[[#This Row],[Risikowert]]&lt;7,"2",IF(Tabelle10563[[#This Row],[Risikowert]]&lt;10,"3",IF(Tabelle10563[[#This Row],[Risikowert]]&lt;17,"4","F")))),"")</calculatedColumnFormula>
    </tableColumn>
    <tableColumn id="20" xr3:uid="{F79EC4E4-54F1-3142-B88D-4955DE214199}" name="Risikovermeidung" dataDxfId="212"/>
    <tableColumn id="22" xr3:uid="{22E2A2D4-8ADA-C049-AACC-298D735ED75A}" name="Risikoreduktion" dataDxfId="211"/>
    <tableColumn id="23" xr3:uid="{94AB0232-38CC-224C-8D6E-A07BE607717E}" name="Risikotransfer" dataDxfId="210"/>
    <tableColumn id="24" xr3:uid="{84A5CFDC-5EBC-BD43-BD1C-2E5EF1CDE176}" name="Risikoakzeptanz" dataDxfId="209"/>
    <tableColumn id="25" xr3:uid="{641B58F7-2368-7341-8C2E-3AC037F74702}" name="Begründung Behandlung" dataDxfId="208"/>
    <tableColumn id="26" xr3:uid="{B48DE719-E594-4048-837C-8FF61FAB4DC2}" name="Risikomindernde Maßnahmen" dataDxfId="207"/>
    <tableColumn id="30" xr3:uid="{706EAE50-F043-FE47-B33D-E05C2186923A}" name="Begründung risikomindernde Maßnahme" dataDxfId="206"/>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3F7BB8-5763-1C42-8ABD-A1E40226C9EB}" name="Tabelle105634" displayName="Tabelle105634" ref="A11:AE28" totalsRowShown="0" headerRowDxfId="205" dataDxfId="204">
  <autoFilter ref="A11:AE28" xr:uid="{00000000-0009-0000-0100-000001000000}"/>
  <sortState xmlns:xlrd2="http://schemas.microsoft.com/office/spreadsheetml/2017/richdata2" ref="A12:AB58">
    <sortCondition ref="A12:A59"/>
  </sortState>
  <tableColumns count="31">
    <tableColumn id="1" xr3:uid="{013E732E-3455-364C-8703-96CCB75164AA}" name="ID" dataDxfId="203"/>
    <tableColumn id="2" xr3:uid="{8DDF849E-5452-8342-829E-117549530C9E}" name="Aggregierte Gefährdungen" dataDxfId="202"/>
    <tableColumn id="3" xr3:uid="{A918BF5C-7FEE-C948-8670-E224F2542A11}" name=" " dataDxfId="201"/>
    <tableColumn id="32" xr3:uid="{22091844-6347-094E-A167-C742AF07BBF2}" name="BSI G0-Gefährdungen" dataDxfId="200"/>
    <tableColumn id="21" xr3:uid="{91241C3D-AF10-0840-94FF-61203FEF6FE5}" name="Risikorelevanz" dataDxfId="199"/>
    <tableColumn id="4" xr3:uid="{7298FA6F-6EB4-5B4A-A8F9-9298A25926C1}" name="Vertr." dataDxfId="198"/>
    <tableColumn id="5" xr3:uid="{9D7321BF-A130-7846-A9BD-4EC2D8274A3F}" name="Spalte1" dataDxfId="197">
      <calculatedColumnFormula>IF(F12="x",$C$7,"-")</calculatedColumnFormula>
    </tableColumn>
    <tableColumn id="6" xr3:uid="{3180C123-9868-EB4C-8B09-B86DA16874BE}" name="Integr." dataDxfId="196"/>
    <tableColumn id="7" xr3:uid="{78B2970D-2BA8-E145-8B71-E187CC5AF2FD}" name="Spalte2" dataDxfId="195">
      <calculatedColumnFormula>IF(H12="x",$C$8,"-")</calculatedColumnFormula>
    </tableColumn>
    <tableColumn id="8" xr3:uid="{026860AA-8E73-414B-9EA6-1A5590972DE5}" name="Verf." dataDxfId="194"/>
    <tableColumn id="9" xr3:uid="{914A3697-653E-604E-9EF4-293C6D79F18C}" name="Spalte3" dataDxfId="193">
      <calculatedColumnFormula>IF(J12="x",$C$9,"-")</calculatedColumnFormula>
    </tableColumn>
    <tableColumn id="10" xr3:uid="{12449E78-0D3B-4047-9D3E-9B285948D240}" name="Ausprägung der Gefährdung " dataDxfId="192"/>
    <tableColumn id="11" xr3:uid="{CC3C0996-6A58-3045-91B3-A40DC63F7460}" name="Umgesetzte Maßnahmen" dataDxfId="191"/>
    <tableColumn id="28" xr3:uid="{F957875E-E437-1841-A3BD-2FD6180FAB68}" name="Begründung der Maßnahme" dataDxfId="190"/>
    <tableColumn id="34" xr3:uid="{EED78792-FF6A-B541-9F60-A9B3EB352006}" name="H" dataDxfId="189"/>
    <tableColumn id="31" xr3:uid="{7383A083-47BB-FA4A-ACC3-000703E4CADA}" name="A" dataDxfId="188"/>
    <tableColumn id="29" xr3:uid="{94323162-150B-9F43-9285-8ECF89306894}" name="R" dataDxfId="187"/>
    <tableColumn id="15" xr3:uid="{7FE831C1-F9B9-C542-A9BA-32F5FF0E436B}" name="D" dataDxfId="186"/>
    <tableColumn id="16" xr3:uid="{FC2B2616-D217-0C43-8106-1954C0BD3A7F}" name="EW" dataDxfId="185"/>
    <tableColumn id="17" xr3:uid="{3631B369-DEB1-1440-BBD1-C98E3A1254BA}" name="Begründung der EW" dataDxfId="184"/>
    <tableColumn id="18" xr3:uid="{15B37367-90C9-E748-9904-B31DC996C7F9}" name="SP" dataDxfId="183"/>
    <tableColumn id="33" xr3:uid="{EED3B2AE-A2C8-4E48-B542-169F738F8E3A}" name="Begründung des SP" dataDxfId="182"/>
    <tableColumn id="19" xr3:uid="{827335FF-8C1A-ED42-B3FA-A9652DF39213}" name="Risikowert" dataDxfId="181">
      <calculatedColumnFormula>IFERROR(S12*U12,"")</calculatedColumnFormula>
    </tableColumn>
    <tableColumn id="27" xr3:uid="{D27D949D-D231-A74C-B489-E1D5BD1E451E}" name="Risikowert für das Unternehmen" dataDxfId="180">
      <calculatedColumnFormula>IF(Tabelle105634[[#This Row],[Risikorelevanz]]="relevant",IF(Tabelle105634[[#This Row],[Risikowert]]&lt;3,"1",IF(Tabelle105634[[#This Row],[Risikowert]]&lt;7,"2",IF(Tabelle105634[[#This Row],[Risikowert]]&lt;10,"3",IF(Tabelle105634[[#This Row],[Risikowert]]&lt;17,"4","F")))),"")</calculatedColumnFormula>
    </tableColumn>
    <tableColumn id="20" xr3:uid="{0B5BE3AC-C02C-B947-8C66-537CCABCED7E}" name="Risikovermeidung" dataDxfId="179"/>
    <tableColumn id="22" xr3:uid="{25C15E3F-1EE8-1340-A982-78256824FD0D}" name="Risikoreduktion" dataDxfId="178"/>
    <tableColumn id="23" xr3:uid="{C812B1F2-2481-E247-B71D-67F1932C51DE}" name="Risikotransfer" dataDxfId="177"/>
    <tableColumn id="24" xr3:uid="{85F2DC31-F35F-E143-AF79-5BE9962022D6}" name="Risikoakzeptanz" dataDxfId="176"/>
    <tableColumn id="25" xr3:uid="{1C3FEC05-B6D5-8846-A39D-ADC568564C59}" name="Begründung Behandlung" dataDxfId="175"/>
    <tableColumn id="26" xr3:uid="{692798BF-392C-6E46-B68F-2B6ADB95160D}" name="Risikomindernde Maßnahmen" dataDxfId="174"/>
    <tableColumn id="30" xr3:uid="{5DF24CF9-96B9-E24B-99F8-F3DB28B93AF0}" name="Begründung risikomindernde Maßnahme" dataDxfId="173"/>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75F321-1AED-7B42-B538-604778F18A15}" name="Tabelle105635" displayName="Tabelle105635" ref="A11:AE28" totalsRowShown="0" headerRowDxfId="172" dataDxfId="171">
  <autoFilter ref="A11:AE28" xr:uid="{00000000-0009-0000-0100-000001000000}"/>
  <sortState xmlns:xlrd2="http://schemas.microsoft.com/office/spreadsheetml/2017/richdata2" ref="A12:AB58">
    <sortCondition ref="A12:A59"/>
  </sortState>
  <tableColumns count="31">
    <tableColumn id="1" xr3:uid="{543716BB-4DFE-2141-B1F7-B9398A0B4A36}" name="ID" dataDxfId="170"/>
    <tableColumn id="2" xr3:uid="{C783B250-3C7F-474C-8BB3-D87D58AC0608}" name="Aggregierte Gefährdungen" dataDxfId="169"/>
    <tableColumn id="3" xr3:uid="{8BB549FC-47D4-B440-899F-F36DF41924BE}" name=" " dataDxfId="168"/>
    <tableColumn id="32" xr3:uid="{1BF963FF-903D-4740-8688-93D01E864275}" name="BSI G0-Gefährdungen" dataDxfId="167"/>
    <tableColumn id="21" xr3:uid="{0EEDBF12-8FCF-1E40-A34A-C5959302F389}" name="Risikorelevanz" dataDxfId="166"/>
    <tableColumn id="4" xr3:uid="{2B7712ED-CD68-A544-87E9-212F2023627B}" name="Vertr." dataDxfId="165"/>
    <tableColumn id="5" xr3:uid="{DA0D256F-BFBE-BA48-AE12-D59831487842}" name="Spalte1" dataDxfId="164">
      <calculatedColumnFormula>IF(F12="x",$C$7,"-")</calculatedColumnFormula>
    </tableColumn>
    <tableColumn id="6" xr3:uid="{1D099B83-42C1-714C-8309-B4E2E99AD0AE}" name="Integr." dataDxfId="163"/>
    <tableColumn id="7" xr3:uid="{1327BB25-9DE2-2D42-9AA6-F6DF5EA69918}" name="Spalte2" dataDxfId="162">
      <calculatedColumnFormula>IF(H12="x",$C$8,"-")</calculatedColumnFormula>
    </tableColumn>
    <tableColumn id="8" xr3:uid="{1B6D33F9-63E6-3443-811F-6E37277E8D37}" name="Verf." dataDxfId="161"/>
    <tableColumn id="9" xr3:uid="{52928366-116B-B042-829C-C24C390BFF94}" name="Spalte3" dataDxfId="160">
      <calculatedColumnFormula>IF(J12="x",$C$9,"-")</calculatedColumnFormula>
    </tableColumn>
    <tableColumn id="10" xr3:uid="{7EA0B792-BBC8-5447-A3F2-D6BBFDFD34AD}" name="Ausprägung der Gefährdung " dataDxfId="159"/>
    <tableColumn id="11" xr3:uid="{D8CA5F43-1FD2-E84B-8B47-C1755DE742DF}" name="Umgesetzte Maßnahmen" dataDxfId="158"/>
    <tableColumn id="28" xr3:uid="{7DD5F2E7-E0B1-E24B-A4D8-6E55B814A148}" name="Begründung der Maßnahme" dataDxfId="157"/>
    <tableColumn id="34" xr3:uid="{A2291E5B-23C9-D848-AA75-1F151DD3455D}" name="H" dataDxfId="156"/>
    <tableColumn id="31" xr3:uid="{A56DCAF6-62A1-B749-9D9F-912A72A075CC}" name="A" dataDxfId="155"/>
    <tableColumn id="29" xr3:uid="{49C4D568-A95A-9B44-AD48-FD976CBA153E}" name="R" dataDxfId="154"/>
    <tableColumn id="15" xr3:uid="{46D19225-5A85-164B-AD87-01C89D6418A0}" name="D" dataDxfId="153"/>
    <tableColumn id="16" xr3:uid="{06196B2E-18F8-E54B-80F0-E47B1067140B}" name="EW" dataDxfId="152"/>
    <tableColumn id="17" xr3:uid="{F128306A-90C3-DB4D-B899-F74DCA8415BB}" name="Begründung der EW" dataDxfId="151"/>
    <tableColumn id="18" xr3:uid="{DEBCF545-B150-5849-8F87-0A8FA3FA10AE}" name="SP" dataDxfId="150">
      <calculatedColumnFormula>IF(E12="relevant",MAX(G12,I12,K12,#REF!),"")</calculatedColumnFormula>
    </tableColumn>
    <tableColumn id="33" xr3:uid="{EAD09FE4-CFD4-1741-AC39-A6CBFA906F72}" name="Begründung des SP" dataDxfId="149"/>
    <tableColumn id="19" xr3:uid="{535D66F8-ADDF-E344-B8D6-0B970F34FEF9}" name="Risikowert" dataDxfId="148">
      <calculatedColumnFormula>IFERROR(S12*U12,"")</calculatedColumnFormula>
    </tableColumn>
    <tableColumn id="27" xr3:uid="{04C41BF4-69A1-E846-98BE-2779C198EC0E}" name="Risikowert für das Unternehmen" dataDxfId="147">
      <calculatedColumnFormula>IF(Tabelle105635[[#This Row],[Risikorelevanz]]="relevant",IF(Tabelle105635[[#This Row],[Risikowert]]&lt;3,"1",IF(Tabelle105635[[#This Row],[Risikowert]]&lt;7,"2",IF(Tabelle105635[[#This Row],[Risikowert]]&lt;10,"3",IF(Tabelle105635[[#This Row],[Risikowert]]&lt;17,"4","F")))),"")</calculatedColumnFormula>
    </tableColumn>
    <tableColumn id="20" xr3:uid="{FABE2315-ECD0-F44F-B80F-66F422991A71}" name="Risikovermeidung" dataDxfId="146"/>
    <tableColumn id="22" xr3:uid="{4416FD10-90E2-C641-B627-0D8EB593531C}" name="Risikoreduktion" dataDxfId="145"/>
    <tableColumn id="23" xr3:uid="{F9E6A41C-546A-8A45-B4A9-C5C4E3F9CC28}" name="Risikotransfer" dataDxfId="144"/>
    <tableColumn id="24" xr3:uid="{FA9374A1-115C-5843-8FEA-E9ACB3FF1C77}" name="Risikoakzeptanz" dataDxfId="143"/>
    <tableColumn id="25" xr3:uid="{F327266D-7124-1F45-A7C2-033AE54B22F6}" name="Begründung Behandlung" dataDxfId="142"/>
    <tableColumn id="26" xr3:uid="{7084689C-A930-6746-857F-04EDEE6CE4DB}" name="Risikomindernde Maßnahmen" dataDxfId="141"/>
    <tableColumn id="30" xr3:uid="{4C102B63-CEEC-5542-90A7-515EB024C014}" name="Begründung risikomindernde Maßnahme" dataDxfId="140"/>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97BE0B-09E7-BF47-8AEA-BB9069A81D2C}" name="Tabelle1056356" displayName="Tabelle1056356" ref="A11:AE28" totalsRowShown="0" headerRowDxfId="139" dataDxfId="138">
  <autoFilter ref="A11:AE28" xr:uid="{00000000-0009-0000-0100-000001000000}"/>
  <sortState xmlns:xlrd2="http://schemas.microsoft.com/office/spreadsheetml/2017/richdata2" ref="A12:AB58">
    <sortCondition ref="A12:A59"/>
  </sortState>
  <tableColumns count="31">
    <tableColumn id="1" xr3:uid="{BC1FF241-244E-EE4A-98F3-2F7EE7581297}" name="ID" dataDxfId="137"/>
    <tableColumn id="2" xr3:uid="{280E5DA2-2DC7-A148-B1D1-0D198DBEC15D}" name="Aggregierte Gefährdungen" dataDxfId="136"/>
    <tableColumn id="3" xr3:uid="{1067E112-28A4-7A40-BC8B-F79CF33F3F3A}" name=" " dataDxfId="135"/>
    <tableColumn id="32" xr3:uid="{583FC634-2A07-6949-9C65-A1525153833E}" name="BSI G0-Gefährdungen" dataDxfId="134"/>
    <tableColumn id="21" xr3:uid="{1C45C03F-D597-AB49-94D6-A84106C0693A}" name="Risikorelevanz" dataDxfId="133"/>
    <tableColumn id="4" xr3:uid="{0D01726E-C02C-654E-A2BE-C3CC72637296}" name="Vertr." dataDxfId="132"/>
    <tableColumn id="5" xr3:uid="{B0EC8E30-F83D-C243-B1CD-BF7667FBBE19}" name="Spalte1" dataDxfId="131">
      <calculatedColumnFormula>IF(F12="x",$C$7,"-")</calculatedColumnFormula>
    </tableColumn>
    <tableColumn id="6" xr3:uid="{07B7E38A-45EF-9E44-90D0-55D51BAA3C58}" name="Integr." dataDxfId="130"/>
    <tableColumn id="7" xr3:uid="{A6A3E3FE-3395-3244-8BAA-7233870FF2CA}" name="Spalte2" dataDxfId="129">
      <calculatedColumnFormula>IF(H12="x",$C$8,"-")</calculatedColumnFormula>
    </tableColumn>
    <tableColumn id="8" xr3:uid="{EAF8E1C4-FDAD-5E46-BEB8-8309208C4856}" name="Verf." dataDxfId="128"/>
    <tableColumn id="9" xr3:uid="{6DA8B5B6-A3C0-3441-86C6-C7CA25554EA4}" name="Spalte3" dataDxfId="127">
      <calculatedColumnFormula>IF(J12="x",$C$9,"-")</calculatedColumnFormula>
    </tableColumn>
    <tableColumn id="10" xr3:uid="{876455FB-525D-7C45-9AC8-C7D99448C206}" name="Ausprägung der Gefährdung " dataDxfId="126"/>
    <tableColumn id="11" xr3:uid="{FF35FC4D-863E-9E4E-917D-D54574C92F13}" name="Umgesetzte Maßnahmen" dataDxfId="125"/>
    <tableColumn id="28" xr3:uid="{EA9CFA0B-64F0-5F48-A729-5800A328213A}" name="Begründung der Maßnahme" dataDxfId="124"/>
    <tableColumn id="34" xr3:uid="{F1A28D3E-949F-1F4F-97FD-2D65D112E4E4}" name="H" dataDxfId="123"/>
    <tableColumn id="31" xr3:uid="{6E748004-629F-EF46-8F45-33AAE8CEAC6F}" name="A" dataDxfId="122"/>
    <tableColumn id="29" xr3:uid="{2BD594BB-DBBE-A84A-903F-A5B5F073DCBC}" name="R" dataDxfId="121"/>
    <tableColumn id="15" xr3:uid="{7B81395C-80AC-B842-904A-5AF83F63430B}" name="D" dataDxfId="120"/>
    <tableColumn id="16" xr3:uid="{86279A64-161B-A643-9632-5B52F2131E40}" name="EW" dataDxfId="119"/>
    <tableColumn id="17" xr3:uid="{B75EAF0E-4F85-6541-8F9D-6C8DB870E873}" name="Begründung der EW" dataDxfId="118"/>
    <tableColumn id="18" xr3:uid="{70D959A5-4F92-8B4E-AFCB-4E9C2CA3C17B}" name="SP" dataDxfId="117">
      <calculatedColumnFormula>IF(E12="relevant",MAX(G12,I12,K12,#REF!),"")</calculatedColumnFormula>
    </tableColumn>
    <tableColumn id="33" xr3:uid="{92AE8B06-7C24-5C44-B258-B135A7CBA300}" name="Begründung des SP" dataDxfId="116"/>
    <tableColumn id="19" xr3:uid="{EF5103AB-C3FD-9346-964B-648D5FE586AE}" name="Risikowert" dataDxfId="115">
      <calculatedColumnFormula>IFERROR(S12*U12,"")</calculatedColumnFormula>
    </tableColumn>
    <tableColumn id="27" xr3:uid="{139A7F8D-6A4A-EC41-A978-1CE72F77D03E}" name="Risikowert für das Unternehmen" dataDxfId="114">
      <calculatedColumnFormula>IF(Tabelle1056356[[#This Row],[Risikorelevanz]]="relevant",IF(Tabelle1056356[[#This Row],[Risikowert]]&lt;3,"1",IF(Tabelle1056356[[#This Row],[Risikowert]]&lt;7,"2",IF(Tabelle1056356[[#This Row],[Risikowert]]&lt;10,"3",IF(Tabelle1056356[[#This Row],[Risikowert]]&lt;17,"4","F")))),"")</calculatedColumnFormula>
    </tableColumn>
    <tableColumn id="20" xr3:uid="{F67FCA41-9857-F845-BCC2-3B6BCFA4F59A}" name="Risikovermeidung" dataDxfId="113"/>
    <tableColumn id="22" xr3:uid="{C3F950BA-BFA0-4C4A-AF31-7FD3AA9F44D0}" name="Risikoreduktion" dataDxfId="112"/>
    <tableColumn id="23" xr3:uid="{92B022F5-8719-1F47-98BA-11E3B9EBED8F}" name="Risikotransfer" dataDxfId="111"/>
    <tableColumn id="24" xr3:uid="{AD3B4ADF-6191-634D-A211-E38CEA018C9E}" name="Risikoakzeptanz" dataDxfId="110"/>
    <tableColumn id="25" xr3:uid="{E8C51F3D-97CC-C241-B571-807D5095FD46}" name="Begründung Behandlung" dataDxfId="109"/>
    <tableColumn id="26" xr3:uid="{74838938-24CA-DA49-ABD0-A736BF6D153C}" name="Risikomindernde Maßnahmen" dataDxfId="108"/>
    <tableColumn id="30" xr3:uid="{23558A1F-7482-D347-8822-C84FD74E3DD0}" name="Begründung risikomindernde Maßnahme" dataDxfId="107"/>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834976-13F3-2F48-94B8-07A4388B4BB8}" name="Tabelle10563567" displayName="Tabelle10563567" ref="A11:AE28" totalsRowShown="0" headerRowDxfId="106" dataDxfId="105">
  <autoFilter ref="A11:AE28" xr:uid="{00000000-0009-0000-0100-000001000000}"/>
  <sortState xmlns:xlrd2="http://schemas.microsoft.com/office/spreadsheetml/2017/richdata2" ref="A12:AB58">
    <sortCondition ref="A12:A59"/>
  </sortState>
  <tableColumns count="31">
    <tableColumn id="1" xr3:uid="{3CA0136E-725C-FD42-A9E3-5A4747863AEC}" name="ID" dataDxfId="104"/>
    <tableColumn id="2" xr3:uid="{A9E2AD97-2942-0546-948B-E5B62C9F9D2C}" name="Aggregierte Gefährdungen" dataDxfId="103"/>
    <tableColumn id="3" xr3:uid="{80065B5A-77B7-B143-8FFA-A0DB128EB752}" name=" " dataDxfId="102"/>
    <tableColumn id="32" xr3:uid="{EFC8DF46-8AC3-DB44-9CA3-27F5606496C7}" name="BSI G0-Gefährdungen" dataDxfId="101"/>
    <tableColumn id="21" xr3:uid="{0E038525-D24B-3B47-BAC8-5CF22CC18515}" name="Risikorelevanz" dataDxfId="100"/>
    <tableColumn id="4" xr3:uid="{07CCC2CE-1C14-7640-837D-29CF87734098}" name="Vertr." dataDxfId="99"/>
    <tableColumn id="5" xr3:uid="{CB7E2360-F04E-0446-843D-8EDA94DA1F91}" name="Spalte1" dataDxfId="98">
      <calculatedColumnFormula>IF(F12="x",$C$7,"-")</calculatedColumnFormula>
    </tableColumn>
    <tableColumn id="6" xr3:uid="{2CADA862-4C5D-C248-A625-3E721B4928A4}" name="Integr." dataDxfId="97"/>
    <tableColumn id="7" xr3:uid="{C37F36E9-C388-854D-916C-DBBA9A9BFDE2}" name="Spalte2" dataDxfId="96">
      <calculatedColumnFormula>IF(H12="x",$C$8,"-")</calculatedColumnFormula>
    </tableColumn>
    <tableColumn id="8" xr3:uid="{DFA23FDB-1B5C-4B46-87E4-F1BB8F140CE6}" name="Verf." dataDxfId="95"/>
    <tableColumn id="9" xr3:uid="{30823A1E-30F0-B648-8485-7D87E59701F2}" name="Spalte3" dataDxfId="94">
      <calculatedColumnFormula>IF(J12="x",$C$9,"-")</calculatedColumnFormula>
    </tableColumn>
    <tableColumn id="10" xr3:uid="{C6880C0F-BDDF-F842-9279-75B84E21E497}" name="Ausprägung der Gefährdung " dataDxfId="93"/>
    <tableColumn id="11" xr3:uid="{EE196409-48F2-D34C-8A68-C2512F68902B}" name="Umgesetzte Maßnahmen" dataDxfId="92"/>
    <tableColumn id="28" xr3:uid="{F83905A4-BBFD-A44F-994C-59BCCC2945E1}" name="Begründung der Maßnahme" dataDxfId="91"/>
    <tableColumn id="34" xr3:uid="{7A691ADB-1BF4-D042-9797-777B37BF8B2E}" name="H" dataDxfId="90"/>
    <tableColumn id="31" xr3:uid="{8FE67C91-C49B-FE49-A2B8-E0A53AE6B16A}" name="A" dataDxfId="89"/>
    <tableColumn id="29" xr3:uid="{7528BC2A-E3E7-474B-BFCD-3E83DD851A4B}" name="R" dataDxfId="88"/>
    <tableColumn id="15" xr3:uid="{7C8A7FEC-D030-B44E-81EE-D56B00190439}" name="D" dataDxfId="87"/>
    <tableColumn id="16" xr3:uid="{B39F858A-169E-EC4F-9DC3-AD63A5FCDC70}" name="EW" dataDxfId="86"/>
    <tableColumn id="17" xr3:uid="{64E457E1-DE21-FE43-82B4-D0FEEA56B16D}" name="Begründung der EW" dataDxfId="85"/>
    <tableColumn id="18" xr3:uid="{E47BBAF6-AA70-1E43-B7A8-93AA4DC8405B}" name="SP" dataDxfId="84">
      <calculatedColumnFormula>IF(E12="relevant",MAX(G12,I12,K12,#REF!),"")</calculatedColumnFormula>
    </tableColumn>
    <tableColumn id="33" xr3:uid="{EAC6673A-6402-E24A-A659-1FCED014099D}" name="Begründung des SP" dataDxfId="83"/>
    <tableColumn id="19" xr3:uid="{458450DE-D1B3-1942-9EC1-C44E8812AAD7}" name="Risikowert" dataDxfId="82">
      <calculatedColumnFormula>IFERROR(S12*U12,"")</calculatedColumnFormula>
    </tableColumn>
    <tableColumn id="27" xr3:uid="{F41904A2-FFEB-C64F-BB9E-99F6F0C89BD7}" name="Risikowert für das Unternehmen" dataDxfId="81">
      <calculatedColumnFormula>IF(Tabelle10563567[[#This Row],[Risikorelevanz]]="relevant",IF(Tabelle10563567[[#This Row],[Risikowert]]&lt;3,"1",IF(Tabelle10563567[[#This Row],[Risikowert]]&lt;7,"2",IF(Tabelle10563567[[#This Row],[Risikowert]]&lt;10,"3",IF(Tabelle10563567[[#This Row],[Risikowert]]&lt;17,"4","F")))),"")</calculatedColumnFormula>
    </tableColumn>
    <tableColumn id="20" xr3:uid="{6C3BB43D-93C2-604B-9347-0352041663DC}" name="Risikovermeidung" dataDxfId="80"/>
    <tableColumn id="22" xr3:uid="{0C65C51B-294F-A040-8991-DE4C7E381FDF}" name="Risikoreduktion" dataDxfId="79"/>
    <tableColumn id="23" xr3:uid="{387B6928-3A4D-994C-8B19-44D4992600FB}" name="Risikotransfer" dataDxfId="78"/>
    <tableColumn id="24" xr3:uid="{EC8CF660-24B1-5C43-B9B0-EC5B911B5FD4}" name="Risikoakzeptanz" dataDxfId="77"/>
    <tableColumn id="25" xr3:uid="{27108EB5-D14E-8548-88C6-41709B980CEA}" name="Begründung Behandlung" dataDxfId="76"/>
    <tableColumn id="26" xr3:uid="{1F66DE6F-DC6C-E44F-BC75-FD3959FC270C}" name="Risikomindernde Maßnahmen" dataDxfId="75"/>
    <tableColumn id="30" xr3:uid="{6F02C1B3-11F2-F441-95D7-41C76B9782E7}" name="Begründung risikomindernde Maßnahme" dataDxfId="74"/>
  </tableColumns>
  <tableStyleInfo name="TableStyleMedium1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29"/>
  <sheetViews>
    <sheetView zoomScale="120" zoomScaleNormal="120" workbookViewId="0">
      <selection activeCell="C27" sqref="C27:D27"/>
    </sheetView>
  </sheetViews>
  <sheetFormatPr baseColWidth="10" defaultColWidth="10.5" defaultRowHeight="15" x14ac:dyDescent="0.2"/>
  <cols>
    <col min="1" max="1" width="9.83203125" style="2" customWidth="1"/>
    <col min="2" max="2" width="41.83203125" style="2" customWidth="1"/>
    <col min="3" max="3" width="36.5" style="2" customWidth="1"/>
    <col min="4" max="4" width="57.5" style="2" customWidth="1"/>
    <col min="5" max="5" width="49.6640625" style="2" customWidth="1"/>
    <col min="6" max="95" width="10.5" style="2"/>
    <col min="96" max="16384" width="10.5" style="1"/>
  </cols>
  <sheetData>
    <row r="1" spans="1:5" x14ac:dyDescent="0.2">
      <c r="E1" s="3"/>
    </row>
    <row r="2" spans="1:5" x14ac:dyDescent="0.2">
      <c r="E2" s="3"/>
    </row>
    <row r="3" spans="1:5" x14ac:dyDescent="0.2">
      <c r="E3" s="3"/>
    </row>
    <row r="4" spans="1:5" ht="20" x14ac:dyDescent="0.2">
      <c r="A4" s="4"/>
      <c r="B4" s="5" t="s">
        <v>0</v>
      </c>
      <c r="C4" s="4"/>
      <c r="D4" s="15" t="s">
        <v>1</v>
      </c>
      <c r="E4" s="3"/>
    </row>
    <row r="5" spans="1:5" x14ac:dyDescent="0.2">
      <c r="A5" s="4"/>
      <c r="B5" s="4"/>
      <c r="C5" s="4"/>
      <c r="D5" s="6" t="s">
        <v>2</v>
      </c>
      <c r="E5" s="3"/>
    </row>
    <row r="6" spans="1:5" x14ac:dyDescent="0.2">
      <c r="A6" s="4"/>
      <c r="B6" s="7"/>
      <c r="C6" s="4"/>
      <c r="D6" s="4"/>
      <c r="E6" s="3"/>
    </row>
    <row r="7" spans="1:5" x14ac:dyDescent="0.2">
      <c r="A7" s="4"/>
      <c r="B7" s="4"/>
      <c r="C7" s="8"/>
      <c r="D7" s="9"/>
      <c r="E7" s="3"/>
    </row>
    <row r="8" spans="1:5" x14ac:dyDescent="0.2">
      <c r="A8" s="4"/>
      <c r="B8" s="4"/>
      <c r="C8" s="8"/>
      <c r="D8" s="10"/>
      <c r="E8" s="3"/>
    </row>
    <row r="9" spans="1:5" x14ac:dyDescent="0.2">
      <c r="A9" s="4"/>
      <c r="B9" s="4"/>
      <c r="C9" s="4"/>
      <c r="D9" s="4"/>
      <c r="E9" s="3"/>
    </row>
    <row r="10" spans="1:5" x14ac:dyDescent="0.2">
      <c r="A10" s="14" t="s">
        <v>3</v>
      </c>
      <c r="B10" s="14" t="s">
        <v>4</v>
      </c>
      <c r="C10" s="14" t="s">
        <v>5</v>
      </c>
      <c r="D10" s="14" t="s">
        <v>6</v>
      </c>
      <c r="E10" s="3"/>
    </row>
    <row r="11" spans="1:5" x14ac:dyDescent="0.2">
      <c r="A11" s="11" t="s">
        <v>7</v>
      </c>
      <c r="B11" s="12" t="s">
        <v>192</v>
      </c>
      <c r="C11" s="13" t="s">
        <v>193</v>
      </c>
      <c r="D11" s="13" t="s">
        <v>8</v>
      </c>
      <c r="E11" s="3"/>
    </row>
    <row r="12" spans="1:5" x14ac:dyDescent="0.2">
      <c r="A12" s="11" t="s">
        <v>200</v>
      </c>
      <c r="B12" s="64" t="s">
        <v>201</v>
      </c>
      <c r="C12" s="65" t="s">
        <v>193</v>
      </c>
      <c r="D12" s="65" t="s">
        <v>202</v>
      </c>
      <c r="E12" s="3"/>
    </row>
    <row r="13" spans="1:5" x14ac:dyDescent="0.2">
      <c r="A13" s="11"/>
      <c r="B13" s="12"/>
      <c r="C13" s="13"/>
      <c r="D13" s="13"/>
      <c r="E13" s="3"/>
    </row>
    <row r="14" spans="1:5" x14ac:dyDescent="0.2">
      <c r="A14" s="11"/>
      <c r="B14" s="12"/>
      <c r="C14" s="13"/>
      <c r="D14" s="13"/>
      <c r="E14" s="3"/>
    </row>
    <row r="15" spans="1:5" x14ac:dyDescent="0.2">
      <c r="A15" s="11"/>
      <c r="B15" s="12"/>
      <c r="C15" s="13"/>
      <c r="D15" s="13"/>
      <c r="E15" s="3"/>
    </row>
    <row r="16" spans="1:5" x14ac:dyDescent="0.2">
      <c r="A16" s="11"/>
      <c r="B16" s="12"/>
      <c r="C16" s="13"/>
      <c r="D16" s="13"/>
    </row>
    <row r="17" spans="1:4" x14ac:dyDescent="0.2">
      <c r="A17" s="11"/>
      <c r="B17" s="12"/>
      <c r="C17" s="13"/>
      <c r="D17" s="13"/>
    </row>
    <row r="20" spans="1:4" ht="20" x14ac:dyDescent="0.2">
      <c r="B20" s="5" t="s">
        <v>197</v>
      </c>
    </row>
    <row r="22" spans="1:4" x14ac:dyDescent="0.2">
      <c r="B22" s="14" t="s">
        <v>197</v>
      </c>
      <c r="C22" s="71" t="s">
        <v>196</v>
      </c>
      <c r="D22" s="72"/>
    </row>
    <row r="23" spans="1:4" x14ac:dyDescent="0.2">
      <c r="B23" s="12" t="s">
        <v>198</v>
      </c>
      <c r="C23" s="73"/>
      <c r="D23" s="73"/>
    </row>
    <row r="24" spans="1:4" x14ac:dyDescent="0.2">
      <c r="B24" s="64" t="s">
        <v>199</v>
      </c>
      <c r="C24" s="74"/>
      <c r="D24" s="74"/>
    </row>
    <row r="25" spans="1:4" x14ac:dyDescent="0.2">
      <c r="B25" s="12" t="s">
        <v>206</v>
      </c>
      <c r="C25" s="73"/>
      <c r="D25" s="73"/>
    </row>
    <row r="26" spans="1:4" x14ac:dyDescent="0.2">
      <c r="B26" s="12" t="s">
        <v>211</v>
      </c>
      <c r="C26" s="73" t="s">
        <v>219</v>
      </c>
      <c r="D26" s="73"/>
    </row>
    <row r="27" spans="1:4" x14ac:dyDescent="0.2">
      <c r="B27" s="12"/>
      <c r="C27" s="73"/>
      <c r="D27" s="73"/>
    </row>
    <row r="28" spans="1:4" x14ac:dyDescent="0.2">
      <c r="B28" s="12"/>
      <c r="C28" s="73"/>
      <c r="D28" s="73"/>
    </row>
    <row r="29" spans="1:4" x14ac:dyDescent="0.2">
      <c r="B29" s="12"/>
      <c r="C29" s="73"/>
      <c r="D29" s="73"/>
    </row>
  </sheetData>
  <mergeCells count="8">
    <mergeCell ref="C22:D22"/>
    <mergeCell ref="C29:D29"/>
    <mergeCell ref="C28:D28"/>
    <mergeCell ref="C27:D27"/>
    <mergeCell ref="C26:D26"/>
    <mergeCell ref="C25:D25"/>
    <mergeCell ref="C24:D24"/>
    <mergeCell ref="C23:D2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BC245"/>
  <sheetViews>
    <sheetView topLeftCell="A6" zoomScaleNormal="100" workbookViewId="0">
      <selection activeCell="B15" sqref="B15"/>
    </sheetView>
  </sheetViews>
  <sheetFormatPr baseColWidth="10" defaultColWidth="0" defaultRowHeight="15" zeroHeight="1" outlineLevelRow="1" x14ac:dyDescent="0.2"/>
  <cols>
    <col min="1" max="1" width="17.33203125" style="17" customWidth="1"/>
    <col min="2" max="2" width="44" style="17" customWidth="1"/>
    <col min="3" max="3" width="17.83203125" style="17" customWidth="1"/>
    <col min="4" max="4" width="33.5" style="18" customWidth="1"/>
    <col min="5" max="5" width="15.5" style="17" customWidth="1"/>
    <col min="6" max="11" width="4.5" style="17" hidden="1" customWidth="1"/>
    <col min="12" max="12" width="27.83203125" style="17" hidden="1" customWidth="1"/>
    <col min="13" max="13" width="20.1640625" style="17" customWidth="1"/>
    <col min="14" max="14" width="27.83203125" style="17" hidden="1" customWidth="1"/>
    <col min="15" max="17" width="7.5" style="17" hidden="1" customWidth="1"/>
    <col min="18" max="18" width="7.5" hidden="1" customWidth="1"/>
    <col min="19" max="19" width="7.5" style="17" customWidth="1"/>
    <col min="20" max="20" width="20.5" style="17" hidden="1" customWidth="1"/>
    <col min="21" max="21" width="7.5" style="17" customWidth="1"/>
    <col min="22" max="22" width="20.5" style="17" hidden="1" customWidth="1"/>
    <col min="23" max="23" width="21.83203125" style="17" customWidth="1"/>
    <col min="24" max="24" width="32.1640625" style="17" customWidth="1"/>
    <col min="25" max="25" width="18.1640625" style="17" customWidth="1"/>
    <col min="26" max="26" width="17.5" style="17" customWidth="1"/>
    <col min="27" max="27" width="16" style="17" customWidth="1"/>
    <col min="28" max="28" width="19.1640625" style="17" customWidth="1"/>
    <col min="29" max="29" width="31.33203125" style="17" customWidth="1"/>
    <col min="30" max="30" width="31.5" style="17" customWidth="1"/>
    <col min="31" max="31" width="30.5" style="17" hidden="1" customWidth="1"/>
    <col min="32" max="32" width="16.83203125" style="17" customWidth="1"/>
    <col min="33" max="55" width="0" style="20" hidden="1" customWidth="1"/>
    <col min="56" max="16384" width="10.5" style="17" hidden="1"/>
  </cols>
  <sheetData>
    <row r="1" spans="1:55" s="20" customFormat="1" ht="13" x14ac:dyDescent="0.2">
      <c r="D1" s="44"/>
    </row>
    <row r="2" spans="1:55" s="20" customFormat="1" ht="14" x14ac:dyDescent="0.2">
      <c r="B2" s="53" t="s">
        <v>194</v>
      </c>
      <c r="C2" s="67" t="s">
        <v>198</v>
      </c>
      <c r="D2" s="44"/>
    </row>
    <row r="3" spans="1:55" s="20" customFormat="1" outlineLevel="1" x14ac:dyDescent="0.2">
      <c r="B3" s="53" t="s">
        <v>9</v>
      </c>
      <c r="C3" s="67" t="s">
        <v>193</v>
      </c>
      <c r="D3" s="45"/>
      <c r="E3" s="2"/>
      <c r="F3" s="2"/>
      <c r="G3" s="2"/>
      <c r="H3" s="2"/>
      <c r="I3" s="2"/>
      <c r="J3" s="2"/>
      <c r="K3" s="44"/>
      <c r="L3" s="2"/>
      <c r="M3" s="2"/>
      <c r="N3" s="2"/>
      <c r="O3" s="2"/>
      <c r="P3" s="2"/>
      <c r="Q3" s="2"/>
      <c r="R3" s="2"/>
      <c r="S3" s="2"/>
    </row>
    <row r="4" spans="1:55" s="20" customFormat="1" outlineLevel="1" x14ac:dyDescent="0.2">
      <c r="B4" s="53" t="s">
        <v>10</v>
      </c>
      <c r="C4" s="68" t="s">
        <v>195</v>
      </c>
      <c r="D4" s="45"/>
      <c r="E4" s="2"/>
      <c r="F4" s="2"/>
      <c r="G4" s="2"/>
      <c r="H4" s="2"/>
      <c r="I4" s="2"/>
      <c r="J4" s="2"/>
      <c r="K4" s="44"/>
      <c r="L4" s="66"/>
      <c r="M4" s="2"/>
      <c r="N4" s="2"/>
      <c r="O4" s="2"/>
      <c r="P4" s="2"/>
      <c r="Q4" s="2"/>
      <c r="R4" s="2"/>
      <c r="S4" s="2"/>
    </row>
    <row r="5" spans="1:55" s="20" customFormat="1" outlineLevel="1" x14ac:dyDescent="0.2">
      <c r="C5" s="46"/>
      <c r="D5" s="44"/>
      <c r="E5" s="2"/>
      <c r="F5" s="2"/>
      <c r="G5" s="2"/>
      <c r="H5" s="2"/>
      <c r="I5" s="2"/>
      <c r="J5" s="2"/>
      <c r="L5" s="2"/>
      <c r="M5" s="2"/>
      <c r="N5" s="2"/>
      <c r="O5" s="2"/>
      <c r="P5" s="2"/>
      <c r="Q5" s="2"/>
      <c r="R5" s="2"/>
      <c r="S5" s="2"/>
    </row>
    <row r="6" spans="1:55" s="20" customFormat="1" outlineLevel="1" x14ac:dyDescent="0.2">
      <c r="A6" s="54" t="s">
        <v>11</v>
      </c>
      <c r="B6" s="14" t="s">
        <v>12</v>
      </c>
      <c r="C6" s="14" t="s">
        <v>13</v>
      </c>
      <c r="D6" s="47"/>
      <c r="E6" s="2"/>
      <c r="F6" s="2"/>
      <c r="G6" s="2"/>
      <c r="H6" s="2"/>
      <c r="I6" s="2"/>
      <c r="J6" s="2"/>
      <c r="K6" s="48"/>
      <c r="L6" s="2"/>
      <c r="M6" s="2"/>
      <c r="N6" s="2"/>
      <c r="O6" s="2"/>
      <c r="P6" s="2"/>
      <c r="Q6" s="2"/>
      <c r="R6" s="2"/>
      <c r="S6" s="2"/>
    </row>
    <row r="7" spans="1:55" s="20" customFormat="1" outlineLevel="1" x14ac:dyDescent="0.2">
      <c r="A7" s="49">
        <v>1</v>
      </c>
      <c r="B7" s="50" t="s">
        <v>14</v>
      </c>
      <c r="C7" s="19">
        <v>2</v>
      </c>
      <c r="D7" s="51"/>
      <c r="E7" s="2"/>
      <c r="F7" s="2"/>
      <c r="G7" s="2"/>
      <c r="H7" s="2"/>
      <c r="I7" s="2"/>
      <c r="J7" s="2"/>
      <c r="K7" s="52"/>
      <c r="L7" s="2"/>
      <c r="M7" s="2"/>
      <c r="N7" s="2"/>
      <c r="O7" s="2"/>
      <c r="P7" s="2"/>
      <c r="Q7" s="2"/>
      <c r="R7" s="2"/>
      <c r="S7" s="2"/>
    </row>
    <row r="8" spans="1:55" s="20" customFormat="1" outlineLevel="1" x14ac:dyDescent="0.2">
      <c r="A8" s="49">
        <v>2</v>
      </c>
      <c r="B8" s="50" t="s">
        <v>15</v>
      </c>
      <c r="C8" s="19">
        <v>3</v>
      </c>
      <c r="D8" s="51"/>
      <c r="E8" s="2"/>
      <c r="F8" s="2"/>
      <c r="G8" s="2"/>
      <c r="H8" s="2"/>
      <c r="I8" s="2"/>
      <c r="J8" s="2"/>
      <c r="K8" s="52"/>
      <c r="L8" s="2"/>
      <c r="M8" s="2"/>
      <c r="N8" s="2"/>
      <c r="O8" s="2"/>
      <c r="P8" s="2"/>
      <c r="Q8" s="2"/>
      <c r="R8" s="2"/>
      <c r="S8" s="3"/>
    </row>
    <row r="9" spans="1:55" s="20" customFormat="1" outlineLevel="1" x14ac:dyDescent="0.2">
      <c r="A9" s="49">
        <v>3</v>
      </c>
      <c r="B9" s="50" t="s">
        <v>16</v>
      </c>
      <c r="C9" s="19">
        <v>2</v>
      </c>
      <c r="D9" s="51"/>
      <c r="E9" s="2"/>
      <c r="F9" s="2"/>
      <c r="G9" s="2"/>
      <c r="H9" s="2"/>
      <c r="I9" s="2"/>
      <c r="J9" s="2"/>
      <c r="K9" s="52"/>
      <c r="L9" s="2"/>
      <c r="M9" s="2"/>
      <c r="N9" s="2"/>
      <c r="O9" s="2"/>
      <c r="P9" s="2"/>
      <c r="Q9" s="2"/>
      <c r="R9" s="2"/>
    </row>
    <row r="10" spans="1:55" s="20" customFormat="1" ht="25.5" customHeight="1" x14ac:dyDescent="0.2">
      <c r="D10" s="44"/>
    </row>
    <row r="11" spans="1:55" s="21" customFormat="1" ht="28" x14ac:dyDescent="0.2">
      <c r="A11" s="55" t="s">
        <v>17</v>
      </c>
      <c r="B11" s="56" t="s">
        <v>18</v>
      </c>
      <c r="C11" s="56" t="s">
        <v>205</v>
      </c>
      <c r="D11" s="56" t="s">
        <v>19</v>
      </c>
      <c r="E11" s="56" t="s">
        <v>20</v>
      </c>
      <c r="F11" s="56" t="s">
        <v>21</v>
      </c>
      <c r="G11" s="56" t="s">
        <v>22</v>
      </c>
      <c r="H11" s="56" t="s">
        <v>23</v>
      </c>
      <c r="I11" s="56" t="s">
        <v>24</v>
      </c>
      <c r="J11" s="56" t="s">
        <v>25</v>
      </c>
      <c r="K11" s="56" t="s">
        <v>26</v>
      </c>
      <c r="L11" s="56" t="s">
        <v>27</v>
      </c>
      <c r="M11" s="56" t="s">
        <v>28</v>
      </c>
      <c r="N11" s="57" t="s">
        <v>29</v>
      </c>
      <c r="O11" s="59" t="s">
        <v>30</v>
      </c>
      <c r="P11" s="59" t="s">
        <v>31</v>
      </c>
      <c r="Q11" s="59" t="s">
        <v>32</v>
      </c>
      <c r="R11" s="59" t="s">
        <v>33</v>
      </c>
      <c r="S11" s="55" t="s">
        <v>34</v>
      </c>
      <c r="T11" s="56" t="s">
        <v>35</v>
      </c>
      <c r="U11" s="55" t="s">
        <v>36</v>
      </c>
      <c r="V11" s="56" t="s">
        <v>37</v>
      </c>
      <c r="W11" s="56" t="s">
        <v>38</v>
      </c>
      <c r="X11" s="56" t="s">
        <v>191</v>
      </c>
      <c r="Y11" s="57" t="s">
        <v>39</v>
      </c>
      <c r="Z11" s="57" t="s">
        <v>40</v>
      </c>
      <c r="AA11" s="57" t="s">
        <v>41</v>
      </c>
      <c r="AB11" s="57" t="s">
        <v>42</v>
      </c>
      <c r="AC11" s="57" t="s">
        <v>43</v>
      </c>
      <c r="AD11" s="56" t="s">
        <v>44</v>
      </c>
      <c r="AE11" s="57" t="s">
        <v>45</v>
      </c>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spans="1:55" ht="56" x14ac:dyDescent="0.2">
      <c r="A12" s="22">
        <v>1</v>
      </c>
      <c r="B12" s="17" t="s">
        <v>46</v>
      </c>
      <c r="C12" s="23"/>
      <c r="D12" s="23" t="s">
        <v>47</v>
      </c>
      <c r="E12" s="17" t="s">
        <v>189</v>
      </c>
      <c r="F12" s="22"/>
      <c r="G12" s="22" t="str">
        <f t="shared" ref="G12:G28" si="0">IF(F12="x",$C$7,"-")</f>
        <v>-</v>
      </c>
      <c r="H12" s="22" t="s">
        <v>48</v>
      </c>
      <c r="I12" s="22">
        <f t="shared" ref="I12:I28" si="1">IF(H12="x",$C$8,"-")</f>
        <v>3</v>
      </c>
      <c r="J12" s="22" t="s">
        <v>48</v>
      </c>
      <c r="K12" s="17">
        <f t="shared" ref="K12:K28" si="2">IF(J12="x",$C$9,"-")</f>
        <v>2</v>
      </c>
      <c r="L12" s="23"/>
      <c r="M12" s="23"/>
      <c r="N12" s="24"/>
      <c r="O12" s="61"/>
      <c r="P12" s="61"/>
      <c r="Q12" s="61"/>
      <c r="R12" s="61"/>
      <c r="S12" s="25">
        <v>3</v>
      </c>
      <c r="T12" s="23"/>
      <c r="U12" s="25">
        <v>1</v>
      </c>
      <c r="V12" s="26"/>
      <c r="W12" s="27">
        <f t="shared" ref="W12:W28" si="3">IFERROR(S12*U12,"")</f>
        <v>3</v>
      </c>
      <c r="X12" s="27" t="str">
        <f>IF(Tabelle1056[[#This Row],[Risikorelevanz]]="relevant",IF(Tabelle1056[[#This Row],[Risikowert]]&lt;3,"1",IF(Tabelle1056[[#This Row],[Risikowert]]&lt;7,"2",IF(Tabelle1056[[#This Row],[Risikowert]]&lt;10,"3",IF(Tabelle1056[[#This Row],[Risikowert]]&lt;17,"4","F")))),"")</f>
        <v>2</v>
      </c>
      <c r="Y12" s="27"/>
      <c r="Z12" s="27"/>
      <c r="AA12" s="27"/>
      <c r="AB12" s="27" t="s">
        <v>48</v>
      </c>
      <c r="AC12" s="23"/>
      <c r="AD12" s="23"/>
      <c r="AE12" s="24"/>
      <c r="AF12" s="20"/>
      <c r="BC12" s="17"/>
    </row>
    <row r="13" spans="1:55" ht="42" x14ac:dyDescent="0.2">
      <c r="A13" s="22">
        <v>2</v>
      </c>
      <c r="B13" s="17" t="s">
        <v>49</v>
      </c>
      <c r="C13" s="23"/>
      <c r="D13" s="23" t="s">
        <v>50</v>
      </c>
      <c r="E13" s="17" t="s">
        <v>189</v>
      </c>
      <c r="F13" s="22"/>
      <c r="G13" s="22" t="str">
        <f t="shared" si="0"/>
        <v>-</v>
      </c>
      <c r="H13" s="22"/>
      <c r="I13" s="22" t="str">
        <f t="shared" si="1"/>
        <v>-</v>
      </c>
      <c r="J13" s="22" t="s">
        <v>48</v>
      </c>
      <c r="K13" s="17">
        <f t="shared" si="2"/>
        <v>2</v>
      </c>
      <c r="L13" s="23"/>
      <c r="M13" s="23"/>
      <c r="N13" s="24"/>
      <c r="O13" s="61"/>
      <c r="P13" s="61"/>
      <c r="Q13" s="61"/>
      <c r="R13" s="61"/>
      <c r="S13" s="25">
        <v>1</v>
      </c>
      <c r="T13" s="23"/>
      <c r="U13" s="25">
        <v>3</v>
      </c>
      <c r="V13" s="26"/>
      <c r="W13" s="27">
        <f t="shared" si="3"/>
        <v>3</v>
      </c>
      <c r="X13" s="27" t="str">
        <f>IF(Tabelle1056[[#This Row],[Risikorelevanz]]="relevant",IF(Tabelle1056[[#This Row],[Risikowert]]&lt;3,"1",IF(Tabelle1056[[#This Row],[Risikowert]]&lt;7,"2",IF(Tabelle1056[[#This Row],[Risikowert]]&lt;10,"3",IF(Tabelle1056[[#This Row],[Risikowert]]&lt;17,"4","F")))),"")</f>
        <v>2</v>
      </c>
      <c r="Y13" s="27"/>
      <c r="Z13" s="27"/>
      <c r="AA13" s="27"/>
      <c r="AB13" s="27" t="s">
        <v>48</v>
      </c>
      <c r="AC13" s="23"/>
      <c r="AD13" s="23"/>
      <c r="AE13" s="24"/>
      <c r="AF13" s="20"/>
      <c r="BC13" s="17"/>
    </row>
    <row r="14" spans="1:55" ht="84" x14ac:dyDescent="0.2">
      <c r="A14" s="22">
        <v>3</v>
      </c>
      <c r="B14" s="17" t="s">
        <v>51</v>
      </c>
      <c r="C14" s="23"/>
      <c r="D14" s="23" t="s">
        <v>52</v>
      </c>
      <c r="E14" s="17" t="s">
        <v>189</v>
      </c>
      <c r="F14" s="22" t="s">
        <v>48</v>
      </c>
      <c r="G14" s="22">
        <f t="shared" si="0"/>
        <v>2</v>
      </c>
      <c r="H14" s="22"/>
      <c r="I14" s="22" t="str">
        <f t="shared" si="1"/>
        <v>-</v>
      </c>
      <c r="J14" s="22"/>
      <c r="K14" s="17" t="str">
        <f t="shared" si="2"/>
        <v>-</v>
      </c>
      <c r="L14" s="23"/>
      <c r="M14" s="23"/>
      <c r="N14" s="24"/>
      <c r="O14" s="61"/>
      <c r="P14" s="61"/>
      <c r="Q14" s="61"/>
      <c r="R14" s="61"/>
      <c r="S14" s="25">
        <v>1</v>
      </c>
      <c r="T14" s="23"/>
      <c r="U14" s="25">
        <v>1</v>
      </c>
      <c r="V14" s="26"/>
      <c r="W14" s="27">
        <f t="shared" si="3"/>
        <v>1</v>
      </c>
      <c r="X14" s="27" t="str">
        <f>IF(Tabelle1056[[#This Row],[Risikorelevanz]]="relevant",IF(Tabelle1056[[#This Row],[Risikowert]]&lt;3,"1",IF(Tabelle1056[[#This Row],[Risikowert]]&lt;7,"2",IF(Tabelle1056[[#This Row],[Risikowert]]&lt;10,"3",IF(Tabelle1056[[#This Row],[Risikowert]]&lt;17,"4","F")))),"")</f>
        <v>1</v>
      </c>
      <c r="Y14" s="27"/>
      <c r="Z14" s="27"/>
      <c r="AA14" s="27"/>
      <c r="AB14" s="27"/>
      <c r="AC14" s="23"/>
      <c r="AD14" s="23"/>
      <c r="AE14" s="24"/>
      <c r="AF14" s="20"/>
      <c r="BC14" s="17"/>
    </row>
    <row r="15" spans="1:55" ht="124" customHeight="1" x14ac:dyDescent="0.2">
      <c r="A15" s="22">
        <v>4</v>
      </c>
      <c r="B15" s="17" t="s">
        <v>53</v>
      </c>
      <c r="C15" s="23"/>
      <c r="D15" s="23" t="s">
        <v>54</v>
      </c>
      <c r="E15" s="17" t="s">
        <v>189</v>
      </c>
      <c r="F15" s="22" t="s">
        <v>48</v>
      </c>
      <c r="G15" s="22">
        <f t="shared" si="0"/>
        <v>2</v>
      </c>
      <c r="H15" s="22" t="s">
        <v>48</v>
      </c>
      <c r="I15" s="22">
        <f t="shared" si="1"/>
        <v>3</v>
      </c>
      <c r="J15" s="22" t="s">
        <v>48</v>
      </c>
      <c r="K15" s="17">
        <f t="shared" si="2"/>
        <v>2</v>
      </c>
      <c r="L15" s="23"/>
      <c r="M15" s="23" t="s">
        <v>209</v>
      </c>
      <c r="N15" s="24"/>
      <c r="O15" s="61"/>
      <c r="P15" s="61"/>
      <c r="Q15" s="61"/>
      <c r="R15" s="61"/>
      <c r="S15" s="25">
        <v>2</v>
      </c>
      <c r="T15" s="23"/>
      <c r="U15" s="25">
        <v>2</v>
      </c>
      <c r="V15" s="26"/>
      <c r="W15" s="27">
        <f t="shared" si="3"/>
        <v>4</v>
      </c>
      <c r="X15" s="27" t="str">
        <f>IF(Tabelle1056[[#This Row],[Risikorelevanz]]="relevant",IF(Tabelle1056[[#This Row],[Risikowert]]&lt;3,"1",IF(Tabelle1056[[#This Row],[Risikowert]]&lt;7,"2",IF(Tabelle1056[[#This Row],[Risikowert]]&lt;10,"3",IF(Tabelle1056[[#This Row],[Risikowert]]&lt;17,"4","F")))),"")</f>
        <v>2</v>
      </c>
      <c r="Y15" s="27"/>
      <c r="Z15" s="27" t="s">
        <v>48</v>
      </c>
      <c r="AA15" s="27"/>
      <c r="AB15" s="27"/>
      <c r="AC15" s="23"/>
      <c r="AD15" s="23"/>
      <c r="AE15" s="24"/>
      <c r="AF15" s="20"/>
      <c r="BC15" s="17"/>
    </row>
    <row r="16" spans="1:55" ht="42" x14ac:dyDescent="0.2">
      <c r="A16" s="22">
        <v>5</v>
      </c>
      <c r="B16" s="17" t="s">
        <v>55</v>
      </c>
      <c r="C16" s="23"/>
      <c r="D16" s="23" t="s">
        <v>56</v>
      </c>
      <c r="E16" s="17" t="s">
        <v>189</v>
      </c>
      <c r="F16" s="22" t="s">
        <v>48</v>
      </c>
      <c r="G16" s="22">
        <f t="shared" si="0"/>
        <v>2</v>
      </c>
      <c r="H16" s="22" t="s">
        <v>48</v>
      </c>
      <c r="I16" s="22">
        <f t="shared" si="1"/>
        <v>3</v>
      </c>
      <c r="J16" s="22" t="s">
        <v>48</v>
      </c>
      <c r="K16" s="17">
        <f t="shared" si="2"/>
        <v>2</v>
      </c>
      <c r="L16" s="23"/>
      <c r="M16" s="23"/>
      <c r="N16" s="24"/>
      <c r="O16" s="61"/>
      <c r="P16" s="61"/>
      <c r="Q16" s="61"/>
      <c r="R16" s="61"/>
      <c r="S16" s="25">
        <v>3</v>
      </c>
      <c r="T16" s="23"/>
      <c r="U16" s="25">
        <v>4</v>
      </c>
      <c r="V16" s="26"/>
      <c r="W16" s="27">
        <f t="shared" si="3"/>
        <v>12</v>
      </c>
      <c r="X16" s="27" t="str">
        <f>IF(Tabelle1056[[#This Row],[Risikorelevanz]]="relevant",IF(Tabelle1056[[#This Row],[Risikowert]]&lt;3,"1",IF(Tabelle1056[[#This Row],[Risikowert]]&lt;7,"2",IF(Tabelle1056[[#This Row],[Risikowert]]&lt;10,"3",IF(Tabelle1056[[#This Row],[Risikowert]]&lt;17,"4","F")))),"")</f>
        <v>4</v>
      </c>
      <c r="Y16" s="27"/>
      <c r="Z16" s="27"/>
      <c r="AA16" s="27"/>
      <c r="AB16" s="27" t="s">
        <v>48</v>
      </c>
      <c r="AC16" s="23" t="s">
        <v>210</v>
      </c>
      <c r="AD16" s="23"/>
      <c r="AE16" s="24"/>
      <c r="AF16" s="20"/>
      <c r="BC16" s="17"/>
    </row>
    <row r="17" spans="1:55" ht="84" x14ac:dyDescent="0.2">
      <c r="A17" s="22">
        <v>6</v>
      </c>
      <c r="B17" s="17" t="s">
        <v>57</v>
      </c>
      <c r="C17" s="23"/>
      <c r="D17" s="23" t="s">
        <v>58</v>
      </c>
      <c r="E17" s="17" t="s">
        <v>189</v>
      </c>
      <c r="F17" s="22" t="s">
        <v>48</v>
      </c>
      <c r="G17" s="22">
        <f t="shared" si="0"/>
        <v>2</v>
      </c>
      <c r="H17" s="22" t="s">
        <v>48</v>
      </c>
      <c r="I17" s="22">
        <f t="shared" si="1"/>
        <v>3</v>
      </c>
      <c r="J17" s="22" t="s">
        <v>48</v>
      </c>
      <c r="K17" s="17">
        <f t="shared" si="2"/>
        <v>2</v>
      </c>
      <c r="L17" s="23"/>
      <c r="M17" s="23"/>
      <c r="N17" s="24"/>
      <c r="O17" s="61"/>
      <c r="P17" s="61"/>
      <c r="Q17" s="61"/>
      <c r="R17" s="61"/>
      <c r="S17" s="25">
        <v>2</v>
      </c>
      <c r="T17" s="23"/>
      <c r="U17" s="25">
        <v>2</v>
      </c>
      <c r="V17" s="26"/>
      <c r="W17" s="27">
        <f t="shared" si="3"/>
        <v>4</v>
      </c>
      <c r="X17" s="27" t="str">
        <f>IF(Tabelle1056[[#This Row],[Risikorelevanz]]="relevant",IF(Tabelle1056[[#This Row],[Risikowert]]&lt;3,"1",IF(Tabelle1056[[#This Row],[Risikowert]]&lt;7,"2",IF(Tabelle1056[[#This Row],[Risikowert]]&lt;10,"3",IF(Tabelle1056[[#This Row],[Risikowert]]&lt;17,"4","F")))),"")</f>
        <v>2</v>
      </c>
      <c r="Y17" s="27"/>
      <c r="Z17" s="27"/>
      <c r="AA17" s="27"/>
      <c r="AB17" s="27" t="s">
        <v>48</v>
      </c>
      <c r="AC17" s="23"/>
      <c r="AD17" s="23" t="s">
        <v>215</v>
      </c>
      <c r="AE17" s="24"/>
      <c r="AF17" s="20"/>
      <c r="BC17" s="17"/>
    </row>
    <row r="18" spans="1:55" ht="14" x14ac:dyDescent="0.2">
      <c r="A18" s="22">
        <v>7</v>
      </c>
      <c r="B18" s="17" t="s">
        <v>59</v>
      </c>
      <c r="C18" s="23"/>
      <c r="D18" s="23" t="s">
        <v>60</v>
      </c>
      <c r="E18" s="17" t="s">
        <v>189</v>
      </c>
      <c r="F18" s="22"/>
      <c r="G18" s="22" t="str">
        <f>IF(F18="x",$C$7,"-")</f>
        <v>-</v>
      </c>
      <c r="H18" s="22"/>
      <c r="I18" s="22" t="str">
        <f>IF(H18="x",$C$8,"-")</f>
        <v>-</v>
      </c>
      <c r="J18" s="22" t="s">
        <v>48</v>
      </c>
      <c r="K18" s="17">
        <f>IF(J18="x",$C$9,"-")</f>
        <v>2</v>
      </c>
      <c r="L18" s="23"/>
      <c r="M18" s="23"/>
      <c r="N18" s="24"/>
      <c r="O18" s="61"/>
      <c r="P18" s="61"/>
      <c r="Q18" s="61"/>
      <c r="R18" s="61"/>
      <c r="S18" s="25">
        <v>2</v>
      </c>
      <c r="T18" s="23"/>
      <c r="U18" s="25">
        <f t="shared" ref="U18:U28" si="4">IF(E18="relevant",MAX(G18,I18,K18),"")</f>
        <v>2</v>
      </c>
      <c r="V18" s="26"/>
      <c r="W18" s="27">
        <f>IFERROR(S18*U18,"")</f>
        <v>4</v>
      </c>
      <c r="X18" s="27" t="str">
        <f>IF(Tabelle1056[[#This Row],[Risikorelevanz]]="relevant",IF(Tabelle1056[[#This Row],[Risikowert]]&lt;3,"1",IF(Tabelle1056[[#This Row],[Risikowert]]&lt;7,"2",IF(Tabelle1056[[#This Row],[Risikowert]]&lt;10,"3",IF(Tabelle1056[[#This Row],[Risikowert]]&lt;17,"4","F")))),"")</f>
        <v>2</v>
      </c>
      <c r="Y18" s="27"/>
      <c r="Z18" s="27"/>
      <c r="AA18" s="27"/>
      <c r="AB18" s="27"/>
      <c r="AC18" s="23"/>
      <c r="AD18" s="23"/>
      <c r="AE18" s="24"/>
      <c r="AF18" s="20"/>
      <c r="BC18" s="17"/>
    </row>
    <row r="19" spans="1:55" ht="84" x14ac:dyDescent="0.2">
      <c r="A19" s="22">
        <v>8</v>
      </c>
      <c r="B19" s="17" t="s">
        <v>61</v>
      </c>
      <c r="C19" s="23"/>
      <c r="D19" s="23" t="s">
        <v>62</v>
      </c>
      <c r="E19" s="17" t="s">
        <v>189</v>
      </c>
      <c r="F19" s="22" t="s">
        <v>48</v>
      </c>
      <c r="G19" s="22">
        <f t="shared" si="0"/>
        <v>2</v>
      </c>
      <c r="H19" s="22" t="s">
        <v>48</v>
      </c>
      <c r="I19" s="22">
        <f t="shared" si="1"/>
        <v>3</v>
      </c>
      <c r="J19" s="22" t="s">
        <v>48</v>
      </c>
      <c r="K19" s="17">
        <f t="shared" si="2"/>
        <v>2</v>
      </c>
      <c r="L19" s="23"/>
      <c r="M19" s="23"/>
      <c r="N19" s="24"/>
      <c r="O19" s="61"/>
      <c r="P19" s="61"/>
      <c r="Q19" s="61"/>
      <c r="R19" s="61"/>
      <c r="S19" s="25">
        <v>3</v>
      </c>
      <c r="T19" s="24"/>
      <c r="U19" s="25">
        <v>2</v>
      </c>
      <c r="V19" s="26"/>
      <c r="W19" s="27">
        <f t="shared" si="3"/>
        <v>6</v>
      </c>
      <c r="X19" s="27" t="str">
        <f>IF(Tabelle1056[[#This Row],[Risikorelevanz]]="relevant",IF(Tabelle1056[[#This Row],[Risikowert]]&lt;3,"1",IF(Tabelle1056[[#This Row],[Risikowert]]&lt;7,"2",IF(Tabelle1056[[#This Row],[Risikowert]]&lt;10,"3",IF(Tabelle1056[[#This Row],[Risikowert]]&lt;17,"4","F")))),"")</f>
        <v>2</v>
      </c>
      <c r="Y19" s="27"/>
      <c r="Z19" s="27" t="s">
        <v>48</v>
      </c>
      <c r="AA19" s="27"/>
      <c r="AB19" s="27"/>
      <c r="AC19" s="23"/>
      <c r="AD19" s="23" t="s">
        <v>216</v>
      </c>
      <c r="AE19" s="24"/>
      <c r="AF19" s="20"/>
      <c r="BC19" s="17"/>
    </row>
    <row r="20" spans="1:55" ht="56" x14ac:dyDescent="0.2">
      <c r="A20" s="22">
        <v>9</v>
      </c>
      <c r="B20" s="17" t="s">
        <v>63</v>
      </c>
      <c r="C20" s="23"/>
      <c r="D20" s="23" t="s">
        <v>64</v>
      </c>
      <c r="E20" s="17" t="s">
        <v>189</v>
      </c>
      <c r="F20" s="22" t="s">
        <v>48</v>
      </c>
      <c r="G20" s="22">
        <f>IF(F20="x",$C$7,"-")</f>
        <v>2</v>
      </c>
      <c r="H20" s="22" t="s">
        <v>48</v>
      </c>
      <c r="I20" s="22">
        <f>IF(H20="x",$C$8,"-")</f>
        <v>3</v>
      </c>
      <c r="J20" s="22" t="s">
        <v>48</v>
      </c>
      <c r="K20" s="17">
        <f>IF(J20="x",$C$9,"-")</f>
        <v>2</v>
      </c>
      <c r="L20" s="23"/>
      <c r="M20" s="23"/>
      <c r="N20" s="23"/>
      <c r="O20" s="27"/>
      <c r="P20" s="27"/>
      <c r="Q20" s="27"/>
      <c r="R20" s="27"/>
      <c r="S20" s="25">
        <v>3</v>
      </c>
      <c r="T20" s="23"/>
      <c r="U20" s="25">
        <v>1</v>
      </c>
      <c r="V20" s="26"/>
      <c r="W20" s="27">
        <f t="shared" si="3"/>
        <v>3</v>
      </c>
      <c r="X20" s="27" t="str">
        <f>IF(Tabelle1056[[#This Row],[Risikorelevanz]]="relevant",IF(Tabelle1056[[#This Row],[Risikowert]]&lt;3,"1",IF(Tabelle1056[[#This Row],[Risikowert]]&lt;7,"2",IF(Tabelle1056[[#This Row],[Risikowert]]&lt;10,"3",IF(Tabelle1056[[#This Row],[Risikowert]]&lt;17,"4","F")))),"")</f>
        <v>2</v>
      </c>
      <c r="Y20" s="27"/>
      <c r="Z20" s="27"/>
      <c r="AA20" s="27"/>
      <c r="AB20" s="27"/>
      <c r="AC20" s="23"/>
      <c r="AD20" s="23"/>
      <c r="AE20" s="24"/>
      <c r="AF20" s="20"/>
      <c r="BC20" s="17"/>
    </row>
    <row r="21" spans="1:55" ht="84" x14ac:dyDescent="0.2">
      <c r="A21" s="22">
        <v>10</v>
      </c>
      <c r="B21" s="17" t="s">
        <v>65</v>
      </c>
      <c r="C21" s="23"/>
      <c r="D21" s="23" t="s">
        <v>66</v>
      </c>
      <c r="E21" s="17" t="s">
        <v>189</v>
      </c>
      <c r="F21" s="22" t="s">
        <v>48</v>
      </c>
      <c r="G21" s="22">
        <f t="shared" si="0"/>
        <v>2</v>
      </c>
      <c r="H21" s="22" t="s">
        <v>48</v>
      </c>
      <c r="I21" s="22">
        <f t="shared" si="1"/>
        <v>3</v>
      </c>
      <c r="J21" s="22" t="s">
        <v>48</v>
      </c>
      <c r="K21" s="17">
        <f t="shared" si="2"/>
        <v>2</v>
      </c>
      <c r="L21" s="23"/>
      <c r="M21" s="23"/>
      <c r="N21" s="24"/>
      <c r="O21" s="61"/>
      <c r="P21" s="61"/>
      <c r="Q21" s="61"/>
      <c r="R21" s="61"/>
      <c r="S21" s="25">
        <v>3</v>
      </c>
      <c r="T21" s="23"/>
      <c r="U21" s="25">
        <v>2</v>
      </c>
      <c r="V21" s="26"/>
      <c r="W21" s="27">
        <f t="shared" si="3"/>
        <v>6</v>
      </c>
      <c r="X21" s="27" t="str">
        <f>IF(Tabelle1056[[#This Row],[Risikorelevanz]]="relevant",IF(Tabelle1056[[#This Row],[Risikowert]]&lt;3,"1",IF(Tabelle1056[[#This Row],[Risikowert]]&lt;7,"2",IF(Tabelle1056[[#This Row],[Risikowert]]&lt;10,"3",IF(Tabelle1056[[#This Row],[Risikowert]]&lt;17,"4","F")))),"")</f>
        <v>2</v>
      </c>
      <c r="Y21" s="27"/>
      <c r="Z21" s="27"/>
      <c r="AA21" s="27"/>
      <c r="AB21" s="27" t="s">
        <v>48</v>
      </c>
      <c r="AC21" s="23"/>
      <c r="AD21" s="23"/>
      <c r="AE21" s="24"/>
      <c r="AF21" s="20"/>
      <c r="BC21" s="17"/>
    </row>
    <row r="22" spans="1:55" ht="14" x14ac:dyDescent="0.2">
      <c r="A22" s="22">
        <v>11</v>
      </c>
      <c r="B22" s="17" t="s">
        <v>67</v>
      </c>
      <c r="C22" s="23"/>
      <c r="D22" s="23" t="s">
        <v>68</v>
      </c>
      <c r="E22" s="17" t="s">
        <v>208</v>
      </c>
      <c r="F22" s="22" t="s">
        <v>48</v>
      </c>
      <c r="G22" s="22">
        <f t="shared" si="0"/>
        <v>2</v>
      </c>
      <c r="H22" s="22"/>
      <c r="I22" s="22" t="str">
        <f t="shared" si="1"/>
        <v>-</v>
      </c>
      <c r="J22" s="22"/>
      <c r="K22" s="17" t="str">
        <f t="shared" si="2"/>
        <v>-</v>
      </c>
      <c r="L22" s="23"/>
      <c r="M22" s="23"/>
      <c r="N22" s="23"/>
      <c r="O22" s="27"/>
      <c r="P22" s="27"/>
      <c r="Q22" s="27"/>
      <c r="R22" s="27"/>
      <c r="S22" s="25"/>
      <c r="T22" s="23"/>
      <c r="U22" s="25" t="str">
        <f t="shared" si="4"/>
        <v/>
      </c>
      <c r="V22" s="27"/>
      <c r="W22" s="27" t="str">
        <f t="shared" si="3"/>
        <v/>
      </c>
      <c r="X22" s="27" t="str">
        <f>IF(Tabelle1056[[#This Row],[Risikorelevanz]]="relevant",IF(Tabelle1056[[#This Row],[Risikowert]]&lt;3,"1",IF(Tabelle1056[[#This Row],[Risikowert]]&lt;7,"2",IF(Tabelle1056[[#This Row],[Risikowert]]&lt;10,"3",IF(Tabelle1056[[#This Row],[Risikowert]]&lt;17,"4","F")))),"")</f>
        <v/>
      </c>
      <c r="Y22" s="27"/>
      <c r="Z22" s="27"/>
      <c r="AA22" s="27"/>
      <c r="AB22" s="27"/>
      <c r="AC22" s="23"/>
      <c r="AD22" s="23"/>
      <c r="AE22" s="24"/>
      <c r="AF22" s="20"/>
      <c r="BC22" s="17"/>
    </row>
    <row r="23" spans="1:55" ht="42" x14ac:dyDescent="0.2">
      <c r="A23" s="22">
        <v>12</v>
      </c>
      <c r="B23" s="17" t="s">
        <v>69</v>
      </c>
      <c r="C23" s="23"/>
      <c r="D23" s="23" t="s">
        <v>70</v>
      </c>
      <c r="E23" s="17" t="s">
        <v>189</v>
      </c>
      <c r="F23" s="22" t="s">
        <v>48</v>
      </c>
      <c r="G23" s="22">
        <f t="shared" si="0"/>
        <v>2</v>
      </c>
      <c r="H23" s="22" t="s">
        <v>48</v>
      </c>
      <c r="I23" s="22">
        <f t="shared" si="1"/>
        <v>3</v>
      </c>
      <c r="J23" s="22" t="s">
        <v>48</v>
      </c>
      <c r="K23" s="17">
        <f t="shared" si="2"/>
        <v>2</v>
      </c>
      <c r="L23" s="23"/>
      <c r="M23" s="23"/>
      <c r="N23" s="24"/>
      <c r="O23" s="61"/>
      <c r="P23" s="61"/>
      <c r="Q23" s="61"/>
      <c r="R23" s="61"/>
      <c r="S23" s="25">
        <v>1</v>
      </c>
      <c r="T23" s="23"/>
      <c r="U23" s="25">
        <f t="shared" si="4"/>
        <v>3</v>
      </c>
      <c r="V23" s="27"/>
      <c r="W23" s="27">
        <f t="shared" si="3"/>
        <v>3</v>
      </c>
      <c r="X23" s="27" t="str">
        <f>IF(Tabelle1056[[#This Row],[Risikorelevanz]]="relevant",IF(Tabelle1056[[#This Row],[Risikowert]]&lt;3,"1",IF(Tabelle1056[[#This Row],[Risikowert]]&lt;7,"2",IF(Tabelle1056[[#This Row],[Risikowert]]&lt;10,"3",IF(Tabelle1056[[#This Row],[Risikowert]]&lt;17,"4","F")))),"")</f>
        <v>2</v>
      </c>
      <c r="Y23" s="27"/>
      <c r="Z23" s="27"/>
      <c r="AA23" s="27"/>
      <c r="AB23" s="27" t="s">
        <v>48</v>
      </c>
      <c r="AC23" s="23"/>
      <c r="AD23" s="23"/>
      <c r="AE23" s="24"/>
      <c r="AF23" s="20"/>
      <c r="BC23" s="17"/>
    </row>
    <row r="24" spans="1:55" ht="28" x14ac:dyDescent="0.2">
      <c r="A24" s="22">
        <v>13</v>
      </c>
      <c r="B24" s="17" t="s">
        <v>71</v>
      </c>
      <c r="C24" s="23"/>
      <c r="D24" s="23" t="s">
        <v>72</v>
      </c>
      <c r="E24" s="17" t="s">
        <v>208</v>
      </c>
      <c r="F24" s="22"/>
      <c r="G24" s="22" t="str">
        <f t="shared" si="0"/>
        <v>-</v>
      </c>
      <c r="H24" s="22" t="s">
        <v>48</v>
      </c>
      <c r="I24" s="22">
        <f t="shared" si="1"/>
        <v>3</v>
      </c>
      <c r="J24" s="22" t="s">
        <v>48</v>
      </c>
      <c r="K24" s="17">
        <f t="shared" si="2"/>
        <v>2</v>
      </c>
      <c r="L24" s="23"/>
      <c r="M24" s="23"/>
      <c r="N24" s="24"/>
      <c r="O24" s="61"/>
      <c r="P24" s="61"/>
      <c r="Q24" s="61"/>
      <c r="R24" s="61"/>
      <c r="S24" s="25"/>
      <c r="T24" s="23"/>
      <c r="U24" s="25" t="str">
        <f t="shared" si="4"/>
        <v/>
      </c>
      <c r="V24" s="26"/>
      <c r="W24" s="27" t="str">
        <f t="shared" si="3"/>
        <v/>
      </c>
      <c r="X24" s="27" t="str">
        <f>IF(Tabelle1056[[#This Row],[Risikorelevanz]]="relevant",IF(Tabelle1056[[#This Row],[Risikowert]]&lt;3,"1",IF(Tabelle1056[[#This Row],[Risikowert]]&lt;7,"2",IF(Tabelle1056[[#This Row],[Risikowert]]&lt;10,"3",IF(Tabelle1056[[#This Row],[Risikowert]]&lt;17,"4","F")))),"")</f>
        <v/>
      </c>
      <c r="Y24" s="27"/>
      <c r="Z24" s="27"/>
      <c r="AA24" s="27"/>
      <c r="AB24" s="27"/>
      <c r="AC24" s="23"/>
      <c r="AD24" s="23"/>
      <c r="AE24" s="24"/>
      <c r="AF24" s="20"/>
      <c r="BC24" s="17"/>
    </row>
    <row r="25" spans="1:55" ht="56" x14ac:dyDescent="0.2">
      <c r="A25" s="22">
        <v>14</v>
      </c>
      <c r="B25" s="17" t="s">
        <v>73</v>
      </c>
      <c r="C25" s="23"/>
      <c r="D25" s="23" t="s">
        <v>74</v>
      </c>
      <c r="E25" s="17" t="s">
        <v>189</v>
      </c>
      <c r="F25" s="22"/>
      <c r="G25" s="22" t="str">
        <f t="shared" si="0"/>
        <v>-</v>
      </c>
      <c r="H25" s="22"/>
      <c r="I25" s="22" t="str">
        <f t="shared" si="1"/>
        <v>-</v>
      </c>
      <c r="J25" s="22" t="s">
        <v>48</v>
      </c>
      <c r="K25" s="17">
        <f t="shared" si="2"/>
        <v>2</v>
      </c>
      <c r="L25" s="23"/>
      <c r="M25" s="23"/>
      <c r="N25" s="23"/>
      <c r="O25" s="27"/>
      <c r="P25" s="27"/>
      <c r="Q25" s="27"/>
      <c r="R25" s="27"/>
      <c r="S25" s="25">
        <v>1</v>
      </c>
      <c r="T25" s="23"/>
      <c r="U25" s="25">
        <v>1</v>
      </c>
      <c r="V25" s="26"/>
      <c r="W25" s="27">
        <f t="shared" si="3"/>
        <v>1</v>
      </c>
      <c r="X25" s="27" t="str">
        <f>IF(Tabelle1056[[#This Row],[Risikorelevanz]]="relevant",IF(Tabelle1056[[#This Row],[Risikowert]]&lt;3,"1",IF(Tabelle1056[[#This Row],[Risikowert]]&lt;7,"2",IF(Tabelle1056[[#This Row],[Risikowert]]&lt;10,"3",IF(Tabelle1056[[#This Row],[Risikowert]]&lt;17,"4","F")))),"")</f>
        <v>1</v>
      </c>
      <c r="Y25" s="27"/>
      <c r="Z25" s="27"/>
      <c r="AA25" s="27"/>
      <c r="AB25" s="27"/>
      <c r="AC25" s="23"/>
      <c r="AD25" s="23"/>
      <c r="AE25" s="24"/>
      <c r="AF25" s="20"/>
      <c r="BC25" s="17"/>
    </row>
    <row r="26" spans="1:55" ht="14" x14ac:dyDescent="0.2">
      <c r="A26" s="22">
        <v>15</v>
      </c>
      <c r="B26" s="17" t="s">
        <v>75</v>
      </c>
      <c r="C26" s="23"/>
      <c r="D26" s="23" t="s">
        <v>76</v>
      </c>
      <c r="E26" s="17" t="s">
        <v>208</v>
      </c>
      <c r="F26" s="22"/>
      <c r="G26" s="22" t="str">
        <f t="shared" si="0"/>
        <v>-</v>
      </c>
      <c r="H26" s="22"/>
      <c r="I26" s="22" t="str">
        <f t="shared" si="1"/>
        <v>-</v>
      </c>
      <c r="J26" s="22" t="s">
        <v>48</v>
      </c>
      <c r="K26" s="17">
        <f t="shared" si="2"/>
        <v>2</v>
      </c>
      <c r="L26" s="23"/>
      <c r="M26" s="23"/>
      <c r="N26" s="24"/>
      <c r="O26" s="61"/>
      <c r="P26" s="61"/>
      <c r="Q26" s="61"/>
      <c r="R26" s="61"/>
      <c r="S26" s="25"/>
      <c r="T26" s="23"/>
      <c r="U26" s="25" t="str">
        <f t="shared" si="4"/>
        <v/>
      </c>
      <c r="V26" s="27"/>
      <c r="W26" s="27" t="str">
        <f t="shared" si="3"/>
        <v/>
      </c>
      <c r="X26" s="27" t="str">
        <f>IF(Tabelle1056[[#This Row],[Risikorelevanz]]="relevant",IF(Tabelle1056[[#This Row],[Risikowert]]&lt;3,"1",IF(Tabelle1056[[#This Row],[Risikowert]]&lt;7,"2",IF(Tabelle1056[[#This Row],[Risikowert]]&lt;10,"3",IF(Tabelle1056[[#This Row],[Risikowert]]&lt;17,"4","F")))),"")</f>
        <v/>
      </c>
      <c r="Y26" s="27"/>
      <c r="Z26" s="27"/>
      <c r="AA26" s="27"/>
      <c r="AB26" s="27"/>
      <c r="AC26" s="23"/>
      <c r="AD26" s="23"/>
      <c r="AE26" s="24"/>
      <c r="AF26" s="20"/>
      <c r="BC26" s="17"/>
    </row>
    <row r="27" spans="1:55" ht="70" x14ac:dyDescent="0.2">
      <c r="A27" s="22">
        <v>16</v>
      </c>
      <c r="B27" s="17" t="s">
        <v>77</v>
      </c>
      <c r="C27" s="23"/>
      <c r="D27" s="23" t="s">
        <v>78</v>
      </c>
      <c r="E27" s="17" t="s">
        <v>189</v>
      </c>
      <c r="F27" s="22"/>
      <c r="G27" s="22" t="str">
        <f t="shared" si="0"/>
        <v>-</v>
      </c>
      <c r="H27" s="22"/>
      <c r="I27" s="22" t="str">
        <f t="shared" si="1"/>
        <v>-</v>
      </c>
      <c r="J27" s="22" t="s">
        <v>48</v>
      </c>
      <c r="K27" s="17">
        <f t="shared" si="2"/>
        <v>2</v>
      </c>
      <c r="L27" s="23"/>
      <c r="M27" s="23"/>
      <c r="N27" s="24"/>
      <c r="O27" s="61"/>
      <c r="P27" s="61"/>
      <c r="Q27" s="61"/>
      <c r="R27" s="61"/>
      <c r="S27" s="25">
        <v>1</v>
      </c>
      <c r="T27" s="24"/>
      <c r="U27" s="25">
        <v>1</v>
      </c>
      <c r="V27" s="26"/>
      <c r="W27" s="27">
        <f t="shared" si="3"/>
        <v>1</v>
      </c>
      <c r="X27" s="27" t="str">
        <f>IF(Tabelle1056[[#This Row],[Risikorelevanz]]="relevant",IF(Tabelle1056[[#This Row],[Risikowert]]&lt;3,"1",IF(Tabelle1056[[#This Row],[Risikowert]]&lt;7,"2",IF(Tabelle1056[[#This Row],[Risikowert]]&lt;10,"3",IF(Tabelle1056[[#This Row],[Risikowert]]&lt;17,"4","F")))),"")</f>
        <v>1</v>
      </c>
      <c r="Y27" s="27"/>
      <c r="Z27" s="27"/>
      <c r="AA27" s="27"/>
      <c r="AB27" s="27"/>
      <c r="AC27" s="23"/>
      <c r="AD27" s="23"/>
      <c r="AE27" s="24"/>
      <c r="AF27" s="20"/>
      <c r="BC27" s="17"/>
    </row>
    <row r="28" spans="1:55" ht="28" x14ac:dyDescent="0.2">
      <c r="A28" s="22">
        <v>17</v>
      </c>
      <c r="B28" s="17" t="s">
        <v>79</v>
      </c>
      <c r="C28" s="23"/>
      <c r="D28" s="23" t="s">
        <v>80</v>
      </c>
      <c r="E28" s="17" t="s">
        <v>208</v>
      </c>
      <c r="F28" s="22" t="s">
        <v>48</v>
      </c>
      <c r="G28" s="22">
        <f t="shared" si="0"/>
        <v>2</v>
      </c>
      <c r="H28" s="22"/>
      <c r="I28" s="22" t="str">
        <f t="shared" si="1"/>
        <v>-</v>
      </c>
      <c r="J28" s="22"/>
      <c r="K28" s="17" t="str">
        <f t="shared" si="2"/>
        <v>-</v>
      </c>
      <c r="L28" s="23"/>
      <c r="M28" s="23"/>
      <c r="N28" s="24"/>
      <c r="O28" s="61"/>
      <c r="P28" s="61"/>
      <c r="Q28" s="61"/>
      <c r="R28" s="61"/>
      <c r="S28" s="25"/>
      <c r="T28" s="23"/>
      <c r="U28" s="25" t="str">
        <f t="shared" si="4"/>
        <v/>
      </c>
      <c r="V28" s="27"/>
      <c r="W28" s="27" t="str">
        <f t="shared" si="3"/>
        <v/>
      </c>
      <c r="X28" s="27" t="str">
        <f>IF(Tabelle1056[[#This Row],[Risikorelevanz]]="relevant",IF(Tabelle1056[[#This Row],[Risikowert]]&lt;3,"1",IF(Tabelle1056[[#This Row],[Risikowert]]&lt;7,"2",IF(Tabelle1056[[#This Row],[Risikowert]]&lt;10,"3",IF(Tabelle1056[[#This Row],[Risikowert]]&lt;17,"4","F")))),"")</f>
        <v/>
      </c>
      <c r="Y28" s="27"/>
      <c r="Z28" s="27"/>
      <c r="AA28" s="27"/>
      <c r="AB28" s="27"/>
      <c r="AC28" s="23"/>
      <c r="AD28" s="23"/>
      <c r="AE28" s="24"/>
      <c r="AF28" s="20"/>
      <c r="BC28" s="17"/>
    </row>
    <row r="29" spans="1:55" s="20" customFormat="1" ht="13" x14ac:dyDescent="0.2">
      <c r="D29" s="44"/>
    </row>
    <row r="30" spans="1:55" s="20" customFormat="1" ht="13" x14ac:dyDescent="0.2">
      <c r="D30" s="44"/>
    </row>
    <row r="31" spans="1:55" s="20" customFormat="1" ht="13" hidden="1" x14ac:dyDescent="0.2">
      <c r="D31" s="44"/>
    </row>
    <row r="32" spans="1:55" s="20" customFormat="1" ht="13" hidden="1" x14ac:dyDescent="0.2">
      <c r="D32" s="44"/>
    </row>
    <row r="33" spans="4:4" s="20" customFormat="1" ht="13" hidden="1" x14ac:dyDescent="0.2">
      <c r="D33" s="44"/>
    </row>
    <row r="34" spans="4:4" s="20" customFormat="1" ht="13" hidden="1" x14ac:dyDescent="0.2">
      <c r="D34" s="44"/>
    </row>
    <row r="35" spans="4:4" s="20" customFormat="1" ht="13" hidden="1" x14ac:dyDescent="0.2">
      <c r="D35" s="44"/>
    </row>
    <row r="36" spans="4:4" s="20" customFormat="1" ht="13" hidden="1" x14ac:dyDescent="0.2">
      <c r="D36" s="44"/>
    </row>
    <row r="37" spans="4:4" s="20" customFormat="1" ht="13" hidden="1" x14ac:dyDescent="0.2">
      <c r="D37" s="44"/>
    </row>
    <row r="38" spans="4:4" s="20" customFormat="1" ht="13" hidden="1" x14ac:dyDescent="0.2">
      <c r="D38" s="44"/>
    </row>
    <row r="39" spans="4:4" s="20" customFormat="1" ht="13" hidden="1" x14ac:dyDescent="0.2">
      <c r="D39" s="44"/>
    </row>
    <row r="40" spans="4:4" s="20" customFormat="1" ht="13" hidden="1" x14ac:dyDescent="0.2">
      <c r="D40" s="44"/>
    </row>
    <row r="41" spans="4:4" s="20" customFormat="1" ht="13" hidden="1" x14ac:dyDescent="0.2">
      <c r="D41" s="44"/>
    </row>
    <row r="42" spans="4:4" s="20" customFormat="1" ht="13" hidden="1" x14ac:dyDescent="0.2">
      <c r="D42" s="44"/>
    </row>
    <row r="43" spans="4:4" s="20" customFormat="1" ht="13" hidden="1" x14ac:dyDescent="0.2">
      <c r="D43" s="44"/>
    </row>
    <row r="44" spans="4:4" s="20" customFormat="1" ht="13" hidden="1" x14ac:dyDescent="0.2">
      <c r="D44" s="44"/>
    </row>
    <row r="45" spans="4:4" s="20" customFormat="1" ht="13" hidden="1" x14ac:dyDescent="0.2">
      <c r="D45" s="44"/>
    </row>
    <row r="46" spans="4:4" s="20" customFormat="1" ht="13" hidden="1" x14ac:dyDescent="0.2">
      <c r="D46" s="44"/>
    </row>
    <row r="47" spans="4:4" s="20" customFormat="1" ht="13" hidden="1" x14ac:dyDescent="0.2">
      <c r="D47" s="44"/>
    </row>
    <row r="48" spans="4:4" s="20" customFormat="1" ht="13" hidden="1" x14ac:dyDescent="0.2">
      <c r="D48" s="44"/>
    </row>
    <row r="49" spans="4:4" s="20" customFormat="1" ht="13" hidden="1" x14ac:dyDescent="0.2">
      <c r="D49" s="44"/>
    </row>
    <row r="50" spans="4:4" s="20" customFormat="1" ht="13" hidden="1" x14ac:dyDescent="0.2">
      <c r="D50" s="44"/>
    </row>
    <row r="51" spans="4:4" s="20" customFormat="1" ht="13" hidden="1" x14ac:dyDescent="0.2">
      <c r="D51" s="44"/>
    </row>
    <row r="52" spans="4:4" s="20" customFormat="1" ht="13" hidden="1" x14ac:dyDescent="0.2">
      <c r="D52" s="44"/>
    </row>
    <row r="53" spans="4:4" s="20" customFormat="1" ht="13" hidden="1" x14ac:dyDescent="0.2">
      <c r="D53" s="44"/>
    </row>
    <row r="54" spans="4:4" s="20" customFormat="1" ht="13" hidden="1" x14ac:dyDescent="0.2">
      <c r="D54" s="44"/>
    </row>
    <row r="55" spans="4:4" s="20" customFormat="1" ht="13" hidden="1" x14ac:dyDescent="0.2">
      <c r="D55" s="44"/>
    </row>
    <row r="56" spans="4:4" s="20" customFormat="1" ht="13" hidden="1" x14ac:dyDescent="0.2">
      <c r="D56" s="44"/>
    </row>
    <row r="57" spans="4:4" s="20" customFormat="1" ht="13" hidden="1" x14ac:dyDescent="0.2">
      <c r="D57" s="44"/>
    </row>
    <row r="58" spans="4:4" s="20" customFormat="1" ht="13" hidden="1" x14ac:dyDescent="0.2">
      <c r="D58" s="44"/>
    </row>
    <row r="59" spans="4:4" s="20" customFormat="1" ht="13" hidden="1" x14ac:dyDescent="0.2">
      <c r="D59" s="44"/>
    </row>
    <row r="60" spans="4:4" s="20" customFormat="1" ht="13" hidden="1" x14ac:dyDescent="0.2">
      <c r="D60" s="44"/>
    </row>
    <row r="61" spans="4:4" s="20" customFormat="1" ht="13" hidden="1" x14ac:dyDescent="0.2">
      <c r="D61" s="44"/>
    </row>
    <row r="62" spans="4:4" s="20" customFormat="1" ht="13" hidden="1" x14ac:dyDescent="0.2">
      <c r="D62" s="44"/>
    </row>
    <row r="63" spans="4:4" s="20" customFormat="1" ht="13" hidden="1" x14ac:dyDescent="0.2">
      <c r="D63" s="44"/>
    </row>
    <row r="64" spans="4:4" s="20" customFormat="1" ht="13" hidden="1" x14ac:dyDescent="0.2">
      <c r="D64" s="44"/>
    </row>
    <row r="65" spans="4:4" s="20" customFormat="1" ht="13" hidden="1" x14ac:dyDescent="0.2">
      <c r="D65" s="44"/>
    </row>
    <row r="66" spans="4:4" s="20" customFormat="1" ht="13" hidden="1" x14ac:dyDescent="0.2">
      <c r="D66" s="44"/>
    </row>
    <row r="67" spans="4:4" s="20" customFormat="1" ht="13" hidden="1" x14ac:dyDescent="0.2">
      <c r="D67" s="44"/>
    </row>
    <row r="68" spans="4:4" s="20" customFormat="1" ht="13" hidden="1" x14ac:dyDescent="0.2">
      <c r="D68" s="44"/>
    </row>
    <row r="69" spans="4:4" s="20" customFormat="1" ht="13" hidden="1" x14ac:dyDescent="0.2">
      <c r="D69" s="44"/>
    </row>
    <row r="70" spans="4:4" s="20" customFormat="1" ht="13" hidden="1" x14ac:dyDescent="0.2">
      <c r="D70" s="44"/>
    </row>
    <row r="71" spans="4:4" s="20" customFormat="1" ht="13" hidden="1" x14ac:dyDescent="0.2">
      <c r="D71" s="44"/>
    </row>
    <row r="72" spans="4:4" s="20" customFormat="1" ht="13" hidden="1" x14ac:dyDescent="0.2">
      <c r="D72" s="44"/>
    </row>
    <row r="73" spans="4:4" s="20" customFormat="1" ht="13" hidden="1" x14ac:dyDescent="0.2">
      <c r="D73" s="44"/>
    </row>
    <row r="74" spans="4:4" s="20" customFormat="1" ht="13" hidden="1" x14ac:dyDescent="0.2">
      <c r="D74" s="44"/>
    </row>
    <row r="75" spans="4:4" s="20" customFormat="1" ht="13" hidden="1" x14ac:dyDescent="0.2">
      <c r="D75" s="44"/>
    </row>
    <row r="76" spans="4:4" s="20" customFormat="1" ht="13" hidden="1" x14ac:dyDescent="0.2">
      <c r="D76" s="44"/>
    </row>
    <row r="77" spans="4:4" s="20" customFormat="1" ht="13" hidden="1" x14ac:dyDescent="0.2">
      <c r="D77" s="44"/>
    </row>
    <row r="78" spans="4:4" s="20" customFormat="1" ht="13" hidden="1" x14ac:dyDescent="0.2">
      <c r="D78" s="44"/>
    </row>
    <row r="79" spans="4:4" s="20" customFormat="1" ht="13" hidden="1" x14ac:dyDescent="0.2">
      <c r="D79" s="44"/>
    </row>
    <row r="80" spans="4:4" s="20" customFormat="1" ht="13" hidden="1" x14ac:dyDescent="0.2">
      <c r="D80" s="44"/>
    </row>
    <row r="81" spans="4:4" s="20" customFormat="1" ht="13" hidden="1" x14ac:dyDescent="0.2">
      <c r="D81" s="44"/>
    </row>
    <row r="82" spans="4:4" s="20" customFormat="1" ht="13" hidden="1" x14ac:dyDescent="0.2">
      <c r="D82" s="44"/>
    </row>
    <row r="83" spans="4:4" s="20" customFormat="1" ht="13" hidden="1" x14ac:dyDescent="0.2">
      <c r="D83" s="44"/>
    </row>
    <row r="84" spans="4:4" s="20" customFormat="1" ht="13" hidden="1" x14ac:dyDescent="0.2">
      <c r="D84" s="44"/>
    </row>
    <row r="85" spans="4:4" s="20" customFormat="1" ht="13" hidden="1" x14ac:dyDescent="0.2">
      <c r="D85" s="44"/>
    </row>
    <row r="86" spans="4:4" s="20" customFormat="1" ht="13" hidden="1" x14ac:dyDescent="0.2">
      <c r="D86" s="44"/>
    </row>
    <row r="87" spans="4:4" s="20" customFormat="1" ht="13" hidden="1" x14ac:dyDescent="0.2">
      <c r="D87" s="44"/>
    </row>
    <row r="88" spans="4:4" s="20" customFormat="1" ht="13" hidden="1" x14ac:dyDescent="0.2">
      <c r="D88" s="44"/>
    </row>
    <row r="89" spans="4:4" s="20" customFormat="1" ht="13" hidden="1" x14ac:dyDescent="0.2">
      <c r="D89" s="44"/>
    </row>
    <row r="90" spans="4:4" s="20" customFormat="1" ht="13" hidden="1" x14ac:dyDescent="0.2">
      <c r="D90" s="44"/>
    </row>
    <row r="91" spans="4:4" s="20" customFormat="1" ht="13" hidden="1" x14ac:dyDescent="0.2">
      <c r="D91" s="44"/>
    </row>
    <row r="92" spans="4:4" s="20" customFormat="1" ht="13" hidden="1" x14ac:dyDescent="0.2">
      <c r="D92" s="44"/>
    </row>
    <row r="93" spans="4:4" s="20" customFormat="1" ht="13" hidden="1" x14ac:dyDescent="0.2">
      <c r="D93" s="44"/>
    </row>
    <row r="94" spans="4:4" s="20" customFormat="1" ht="13" hidden="1" x14ac:dyDescent="0.2">
      <c r="D94" s="44"/>
    </row>
    <row r="95" spans="4:4" s="20" customFormat="1" ht="13" hidden="1" x14ac:dyDescent="0.2">
      <c r="D95" s="44"/>
    </row>
    <row r="96" spans="4:4" s="20" customFormat="1" ht="13" hidden="1" x14ac:dyDescent="0.2">
      <c r="D96" s="44"/>
    </row>
    <row r="97" spans="4:4" s="20" customFormat="1" ht="13" hidden="1" x14ac:dyDescent="0.2">
      <c r="D97" s="44"/>
    </row>
    <row r="98" spans="4:4" s="20" customFormat="1" ht="13" hidden="1" x14ac:dyDescent="0.2">
      <c r="D98" s="44"/>
    </row>
    <row r="99" spans="4:4" s="20" customFormat="1" ht="13" hidden="1" x14ac:dyDescent="0.2">
      <c r="D99" s="44"/>
    </row>
    <row r="100" spans="4:4" s="20" customFormat="1" ht="13" hidden="1" x14ac:dyDescent="0.2">
      <c r="D100" s="44"/>
    </row>
    <row r="101" spans="4:4" s="20" customFormat="1" ht="13" hidden="1" x14ac:dyDescent="0.2">
      <c r="D101" s="44"/>
    </row>
    <row r="102" spans="4:4" s="20" customFormat="1" ht="13" hidden="1" x14ac:dyDescent="0.2">
      <c r="D102" s="44"/>
    </row>
    <row r="103" spans="4:4" s="20" customFormat="1" ht="13" hidden="1" x14ac:dyDescent="0.2">
      <c r="D103" s="44"/>
    </row>
    <row r="104" spans="4:4" s="20" customFormat="1" ht="13" hidden="1" x14ac:dyDescent="0.2">
      <c r="D104" s="44"/>
    </row>
    <row r="105" spans="4:4" s="20" customFormat="1" ht="13" hidden="1" x14ac:dyDescent="0.2">
      <c r="D105" s="44"/>
    </row>
    <row r="106" spans="4:4" s="20" customFormat="1" ht="13" hidden="1" x14ac:dyDescent="0.2">
      <c r="D106" s="44"/>
    </row>
    <row r="107" spans="4:4" s="20" customFormat="1" ht="13" hidden="1" x14ac:dyDescent="0.2">
      <c r="D107" s="44"/>
    </row>
    <row r="108" spans="4:4" s="20" customFormat="1" ht="13" hidden="1" x14ac:dyDescent="0.2">
      <c r="D108" s="44"/>
    </row>
    <row r="109" spans="4:4" s="20" customFormat="1" ht="13" hidden="1" x14ac:dyDescent="0.2">
      <c r="D109" s="44"/>
    </row>
    <row r="110" spans="4:4" s="20" customFormat="1" ht="13" hidden="1" x14ac:dyDescent="0.2">
      <c r="D110" s="44"/>
    </row>
    <row r="111" spans="4:4" s="20" customFormat="1" ht="13" hidden="1" x14ac:dyDescent="0.2">
      <c r="D111" s="44"/>
    </row>
    <row r="112" spans="4:4" s="20" customFormat="1" ht="13" hidden="1" x14ac:dyDescent="0.2">
      <c r="D112" s="44"/>
    </row>
    <row r="113" spans="4:4" s="20" customFormat="1" ht="13" hidden="1" x14ac:dyDescent="0.2">
      <c r="D113" s="44"/>
    </row>
    <row r="114" spans="4:4" s="20" customFormat="1" ht="13" hidden="1" x14ac:dyDescent="0.2">
      <c r="D114" s="44"/>
    </row>
    <row r="115" spans="4:4" s="20" customFormat="1" ht="13" hidden="1" x14ac:dyDescent="0.2">
      <c r="D115" s="44"/>
    </row>
    <row r="116" spans="4:4" s="20" customFormat="1" ht="13" hidden="1" x14ac:dyDescent="0.2">
      <c r="D116" s="44"/>
    </row>
    <row r="117" spans="4:4" s="20" customFormat="1" ht="13" hidden="1" x14ac:dyDescent="0.2">
      <c r="D117" s="44"/>
    </row>
    <row r="118" spans="4:4" s="20" customFormat="1" ht="13" hidden="1" x14ac:dyDescent="0.2">
      <c r="D118" s="44"/>
    </row>
    <row r="119" spans="4:4" s="20" customFormat="1" ht="13" hidden="1" x14ac:dyDescent="0.2">
      <c r="D119" s="44"/>
    </row>
    <row r="120" spans="4:4" s="20" customFormat="1" ht="13" hidden="1" x14ac:dyDescent="0.2">
      <c r="D120" s="44"/>
    </row>
    <row r="121" spans="4:4" s="20" customFormat="1" ht="13" hidden="1" x14ac:dyDescent="0.2">
      <c r="D121" s="44"/>
    </row>
    <row r="122" spans="4:4" s="20" customFormat="1" ht="13" hidden="1" x14ac:dyDescent="0.2">
      <c r="D122" s="44"/>
    </row>
    <row r="123" spans="4:4" s="20" customFormat="1" ht="13" hidden="1" x14ac:dyDescent="0.2">
      <c r="D123" s="44"/>
    </row>
    <row r="124" spans="4:4" s="20" customFormat="1" ht="13" hidden="1" x14ac:dyDescent="0.2">
      <c r="D124" s="44"/>
    </row>
    <row r="125" spans="4:4" s="20" customFormat="1" ht="13" hidden="1" x14ac:dyDescent="0.2">
      <c r="D125" s="44"/>
    </row>
    <row r="126" spans="4:4" s="20" customFormat="1" ht="13" hidden="1" x14ac:dyDescent="0.2">
      <c r="D126" s="44"/>
    </row>
    <row r="127" spans="4:4" s="20" customFormat="1" ht="13" hidden="1" x14ac:dyDescent="0.2">
      <c r="D127" s="44"/>
    </row>
    <row r="128" spans="4:4" s="20" customFormat="1" ht="13" hidden="1" x14ac:dyDescent="0.2">
      <c r="D128" s="44"/>
    </row>
    <row r="129" spans="4:4" s="20" customFormat="1" ht="13" hidden="1" x14ac:dyDescent="0.2">
      <c r="D129" s="44"/>
    </row>
    <row r="130" spans="4:4" s="20" customFormat="1" ht="13" hidden="1" x14ac:dyDescent="0.2">
      <c r="D130" s="44"/>
    </row>
    <row r="131" spans="4:4" s="20" customFormat="1" ht="13" hidden="1" x14ac:dyDescent="0.2">
      <c r="D131" s="44"/>
    </row>
    <row r="132" spans="4:4" s="20" customFormat="1" ht="13" hidden="1" x14ac:dyDescent="0.2">
      <c r="D132" s="44"/>
    </row>
    <row r="133" spans="4:4" s="20" customFormat="1" ht="13" hidden="1" x14ac:dyDescent="0.2">
      <c r="D133" s="44"/>
    </row>
    <row r="134" spans="4:4" s="20" customFormat="1" ht="13" hidden="1" x14ac:dyDescent="0.2">
      <c r="D134" s="44"/>
    </row>
    <row r="135" spans="4:4" s="20" customFormat="1" ht="13" hidden="1" x14ac:dyDescent="0.2">
      <c r="D135" s="44"/>
    </row>
    <row r="136" spans="4:4" s="20" customFormat="1" ht="13" hidden="1" x14ac:dyDescent="0.2">
      <c r="D136" s="44"/>
    </row>
    <row r="137" spans="4:4" s="20" customFormat="1" ht="13" hidden="1" x14ac:dyDescent="0.2">
      <c r="D137" s="44"/>
    </row>
    <row r="138" spans="4:4" s="20" customFormat="1" ht="13" hidden="1" x14ac:dyDescent="0.2">
      <c r="D138" s="44"/>
    </row>
    <row r="139" spans="4:4" s="20" customFormat="1" ht="13" hidden="1" x14ac:dyDescent="0.2">
      <c r="D139" s="44"/>
    </row>
    <row r="140" spans="4:4" s="20" customFormat="1" ht="13" hidden="1" x14ac:dyDescent="0.2">
      <c r="D140" s="44"/>
    </row>
    <row r="141" spans="4:4" s="20" customFormat="1" ht="13" hidden="1" x14ac:dyDescent="0.2">
      <c r="D141" s="44"/>
    </row>
    <row r="142" spans="4:4" s="20" customFormat="1" ht="13" hidden="1" x14ac:dyDescent="0.2">
      <c r="D142" s="44"/>
    </row>
    <row r="143" spans="4:4" s="20" customFormat="1" ht="13" hidden="1" x14ac:dyDescent="0.2">
      <c r="D143" s="44"/>
    </row>
    <row r="144" spans="4:4" s="20" customFormat="1" ht="13" hidden="1" x14ac:dyDescent="0.2">
      <c r="D144" s="44"/>
    </row>
    <row r="145" spans="4:4" s="20" customFormat="1" ht="13" hidden="1" x14ac:dyDescent="0.2">
      <c r="D145" s="44"/>
    </row>
    <row r="146" spans="4:4" s="20" customFormat="1" ht="13" hidden="1" x14ac:dyDescent="0.2">
      <c r="D146" s="44"/>
    </row>
    <row r="147" spans="4:4" s="20" customFormat="1" ht="13" hidden="1" x14ac:dyDescent="0.2">
      <c r="D147" s="44"/>
    </row>
    <row r="148" spans="4:4" s="20" customFormat="1" ht="13" hidden="1" x14ac:dyDescent="0.2">
      <c r="D148" s="44"/>
    </row>
    <row r="149" spans="4:4" s="20" customFormat="1" ht="13" hidden="1" x14ac:dyDescent="0.2">
      <c r="D149" s="44"/>
    </row>
    <row r="150" spans="4:4" s="20" customFormat="1" ht="13" hidden="1" x14ac:dyDescent="0.2">
      <c r="D150" s="44"/>
    </row>
    <row r="151" spans="4:4" s="20" customFormat="1" ht="13" hidden="1" x14ac:dyDescent="0.2">
      <c r="D151" s="44"/>
    </row>
    <row r="152" spans="4:4" s="20" customFormat="1" ht="13" hidden="1" x14ac:dyDescent="0.2">
      <c r="D152" s="44"/>
    </row>
    <row r="153" spans="4:4" s="20" customFormat="1" ht="13" hidden="1" x14ac:dyDescent="0.2">
      <c r="D153" s="44"/>
    </row>
    <row r="154" spans="4:4" s="20" customFormat="1" ht="13" hidden="1" x14ac:dyDescent="0.2">
      <c r="D154" s="44"/>
    </row>
    <row r="155" spans="4:4" s="20" customFormat="1" ht="13" hidden="1" x14ac:dyDescent="0.2">
      <c r="D155" s="44"/>
    </row>
    <row r="156" spans="4:4" s="20" customFormat="1" ht="13" hidden="1" x14ac:dyDescent="0.2">
      <c r="D156" s="44"/>
    </row>
    <row r="157" spans="4:4" s="20" customFormat="1" ht="13" hidden="1" x14ac:dyDescent="0.2">
      <c r="D157" s="44"/>
    </row>
    <row r="158" spans="4:4" s="20" customFormat="1" ht="13" hidden="1" x14ac:dyDescent="0.2">
      <c r="D158" s="44"/>
    </row>
    <row r="159" spans="4:4" s="20" customFormat="1" ht="13" hidden="1" x14ac:dyDescent="0.2">
      <c r="D159" s="44"/>
    </row>
    <row r="160" spans="4:4" s="20" customFormat="1" ht="13" hidden="1" x14ac:dyDescent="0.2">
      <c r="D160" s="44"/>
    </row>
    <row r="161" spans="4:4" s="20" customFormat="1" ht="13" hidden="1" x14ac:dyDescent="0.2">
      <c r="D161" s="44"/>
    </row>
    <row r="162" spans="4:4" s="20" customFormat="1" ht="13" hidden="1" x14ac:dyDescent="0.2">
      <c r="D162" s="44"/>
    </row>
    <row r="163" spans="4:4" s="20" customFormat="1" ht="13" hidden="1" x14ac:dyDescent="0.2">
      <c r="D163" s="44"/>
    </row>
    <row r="164" spans="4:4" s="20" customFormat="1" ht="13" hidden="1" x14ac:dyDescent="0.2">
      <c r="D164" s="44"/>
    </row>
    <row r="165" spans="4:4" s="20" customFormat="1" ht="13" hidden="1" x14ac:dyDescent="0.2">
      <c r="D165" s="44"/>
    </row>
    <row r="166" spans="4:4" s="20" customFormat="1" ht="13" hidden="1" x14ac:dyDescent="0.2">
      <c r="D166" s="44"/>
    </row>
    <row r="167" spans="4:4" s="20" customFormat="1" ht="13" hidden="1" x14ac:dyDescent="0.2">
      <c r="D167" s="44"/>
    </row>
    <row r="168" spans="4:4" s="20" customFormat="1" ht="13" hidden="1" x14ac:dyDescent="0.2">
      <c r="D168" s="44"/>
    </row>
    <row r="169" spans="4:4" s="20" customFormat="1" ht="13" hidden="1" x14ac:dyDescent="0.2">
      <c r="D169" s="44"/>
    </row>
    <row r="170" spans="4:4" s="20" customFormat="1" ht="13" hidden="1" x14ac:dyDescent="0.2">
      <c r="D170" s="44"/>
    </row>
    <row r="171" spans="4:4" s="20" customFormat="1" ht="13" hidden="1" x14ac:dyDescent="0.2">
      <c r="D171" s="44"/>
    </row>
    <row r="172" spans="4:4" s="20" customFormat="1" ht="13" hidden="1" x14ac:dyDescent="0.2">
      <c r="D172" s="44"/>
    </row>
    <row r="173" spans="4:4" s="20" customFormat="1" ht="13" hidden="1" x14ac:dyDescent="0.2">
      <c r="D173" s="44"/>
    </row>
    <row r="174" spans="4:4" s="20" customFormat="1" ht="13" hidden="1" x14ac:dyDescent="0.2">
      <c r="D174" s="44"/>
    </row>
    <row r="175" spans="4:4" s="20" customFormat="1" ht="13" hidden="1" x14ac:dyDescent="0.2">
      <c r="D175" s="44"/>
    </row>
    <row r="176" spans="4:4" s="20" customFormat="1" ht="13" hidden="1" x14ac:dyDescent="0.2">
      <c r="D176" s="44"/>
    </row>
    <row r="177" spans="4:4" s="20" customFormat="1" ht="13" hidden="1" x14ac:dyDescent="0.2">
      <c r="D177" s="44"/>
    </row>
    <row r="178" spans="4:4" s="20" customFormat="1" ht="13" hidden="1" x14ac:dyDescent="0.2">
      <c r="D178" s="44"/>
    </row>
    <row r="179" spans="4:4" s="20" customFormat="1" ht="13" hidden="1" x14ac:dyDescent="0.2">
      <c r="D179" s="44"/>
    </row>
    <row r="180" spans="4:4" s="20" customFormat="1" ht="13" hidden="1" x14ac:dyDescent="0.2">
      <c r="D180" s="44"/>
    </row>
    <row r="181" spans="4:4" s="20" customFormat="1" ht="13" hidden="1" x14ac:dyDescent="0.2">
      <c r="D181" s="44"/>
    </row>
    <row r="182" spans="4:4" s="20" customFormat="1" ht="13" hidden="1" x14ac:dyDescent="0.2">
      <c r="D182" s="44"/>
    </row>
    <row r="183" spans="4:4" s="20" customFormat="1" ht="13" hidden="1" x14ac:dyDescent="0.2">
      <c r="D183" s="44"/>
    </row>
    <row r="184" spans="4:4" s="20" customFormat="1" ht="13" hidden="1" x14ac:dyDescent="0.2">
      <c r="D184" s="44"/>
    </row>
    <row r="185" spans="4:4" s="20" customFormat="1" ht="13" hidden="1" x14ac:dyDescent="0.2">
      <c r="D185" s="44"/>
    </row>
    <row r="186" spans="4:4" s="20" customFormat="1" ht="13" hidden="1" x14ac:dyDescent="0.2">
      <c r="D186" s="44"/>
    </row>
    <row r="187" spans="4:4" s="20" customFormat="1" ht="13" hidden="1" x14ac:dyDescent="0.2">
      <c r="D187" s="44"/>
    </row>
    <row r="188" spans="4:4" s="20" customFormat="1" ht="13" hidden="1" x14ac:dyDescent="0.2">
      <c r="D188" s="44"/>
    </row>
    <row r="189" spans="4:4" s="20" customFormat="1" ht="13" hidden="1" x14ac:dyDescent="0.2">
      <c r="D189" s="44"/>
    </row>
    <row r="190" spans="4:4" s="20" customFormat="1" ht="13" hidden="1" x14ac:dyDescent="0.2">
      <c r="D190" s="44"/>
    </row>
    <row r="191" spans="4:4" s="20" customFormat="1" ht="13" hidden="1" x14ac:dyDescent="0.2">
      <c r="D191" s="44"/>
    </row>
    <row r="192" spans="4:4" s="20" customFormat="1" ht="13" hidden="1" x14ac:dyDescent="0.2">
      <c r="D192" s="44"/>
    </row>
    <row r="193" spans="4:4" s="20" customFormat="1" ht="13" hidden="1" x14ac:dyDescent="0.2">
      <c r="D193" s="44"/>
    </row>
    <row r="194" spans="4:4" s="20" customFormat="1" ht="13" hidden="1" x14ac:dyDescent="0.2">
      <c r="D194" s="44"/>
    </row>
    <row r="195" spans="4:4" s="20" customFormat="1" ht="13" hidden="1" x14ac:dyDescent="0.2">
      <c r="D195" s="44"/>
    </row>
    <row r="196" spans="4:4" s="20" customFormat="1" ht="13" hidden="1" x14ac:dyDescent="0.2">
      <c r="D196" s="44"/>
    </row>
    <row r="197" spans="4:4" s="20" customFormat="1" ht="13" hidden="1" x14ac:dyDescent="0.2">
      <c r="D197" s="44"/>
    </row>
    <row r="198" spans="4:4" s="20" customFormat="1" ht="13" hidden="1" x14ac:dyDescent="0.2">
      <c r="D198" s="44"/>
    </row>
    <row r="199" spans="4:4" s="20" customFormat="1" ht="13" hidden="1" x14ac:dyDescent="0.2">
      <c r="D199" s="44"/>
    </row>
    <row r="200" spans="4:4" s="20" customFormat="1" ht="13" hidden="1" x14ac:dyDescent="0.2">
      <c r="D200" s="44"/>
    </row>
    <row r="201" spans="4:4" s="20" customFormat="1" ht="13" hidden="1" x14ac:dyDescent="0.2">
      <c r="D201" s="44"/>
    </row>
    <row r="202" spans="4:4" s="20" customFormat="1" ht="13" hidden="1" x14ac:dyDescent="0.2">
      <c r="D202" s="44"/>
    </row>
    <row r="203" spans="4:4" s="20" customFormat="1" ht="13" hidden="1" x14ac:dyDescent="0.2">
      <c r="D203" s="44"/>
    </row>
    <row r="204" spans="4:4" s="20" customFormat="1" ht="13" hidden="1" x14ac:dyDescent="0.2">
      <c r="D204" s="44"/>
    </row>
    <row r="205" spans="4:4" s="20" customFormat="1" ht="13" hidden="1" x14ac:dyDescent="0.2">
      <c r="D205" s="44"/>
    </row>
    <row r="206" spans="4:4" s="20" customFormat="1" ht="13" hidden="1" x14ac:dyDescent="0.2">
      <c r="D206" s="44"/>
    </row>
    <row r="207" spans="4:4" s="20" customFormat="1" ht="13" hidden="1" x14ac:dyDescent="0.2">
      <c r="D207" s="44"/>
    </row>
    <row r="208" spans="4:4" s="20" customFormat="1" ht="13" hidden="1" x14ac:dyDescent="0.2">
      <c r="D208" s="44"/>
    </row>
    <row r="209" spans="4:4" s="20" customFormat="1" ht="13" hidden="1" x14ac:dyDescent="0.2">
      <c r="D209" s="44"/>
    </row>
    <row r="210" spans="4:4" s="20" customFormat="1" ht="13" hidden="1" x14ac:dyDescent="0.2">
      <c r="D210" s="44"/>
    </row>
    <row r="211" spans="4:4" s="20" customFormat="1" ht="13" hidden="1" x14ac:dyDescent="0.2">
      <c r="D211" s="44"/>
    </row>
    <row r="212" spans="4:4" s="20" customFormat="1" ht="13" hidden="1" x14ac:dyDescent="0.2">
      <c r="D212" s="44"/>
    </row>
    <row r="213" spans="4:4" s="20" customFormat="1" ht="13" hidden="1" x14ac:dyDescent="0.2">
      <c r="D213" s="44"/>
    </row>
    <row r="214" spans="4:4" s="20" customFormat="1" ht="13" hidden="1" x14ac:dyDescent="0.2">
      <c r="D214" s="44"/>
    </row>
    <row r="215" spans="4:4" s="20" customFormat="1" ht="13" hidden="1" x14ac:dyDescent="0.2">
      <c r="D215" s="44"/>
    </row>
    <row r="216" spans="4:4" s="20" customFormat="1" ht="13" hidden="1" x14ac:dyDescent="0.2">
      <c r="D216" s="44"/>
    </row>
    <row r="217" spans="4:4" s="20" customFormat="1" ht="13" hidden="1" x14ac:dyDescent="0.2">
      <c r="D217" s="44"/>
    </row>
    <row r="218" spans="4:4" s="20" customFormat="1" ht="13" hidden="1" x14ac:dyDescent="0.2">
      <c r="D218" s="44"/>
    </row>
    <row r="219" spans="4:4" s="20" customFormat="1" ht="13" hidden="1" x14ac:dyDescent="0.2">
      <c r="D219" s="44"/>
    </row>
    <row r="220" spans="4:4" s="20" customFormat="1" ht="13" hidden="1" x14ac:dyDescent="0.2">
      <c r="D220" s="44"/>
    </row>
    <row r="221" spans="4:4" s="20" customFormat="1" ht="13" hidden="1" x14ac:dyDescent="0.2">
      <c r="D221" s="44"/>
    </row>
    <row r="222" spans="4:4" s="20" customFormat="1" ht="13" hidden="1" x14ac:dyDescent="0.2">
      <c r="D222" s="44"/>
    </row>
    <row r="223" spans="4:4" s="20" customFormat="1" ht="13" hidden="1" x14ac:dyDescent="0.2">
      <c r="D223" s="44"/>
    </row>
    <row r="224" spans="4:4" s="20" customFormat="1" ht="13" hidden="1" x14ac:dyDescent="0.2">
      <c r="D224" s="44"/>
    </row>
    <row r="225" spans="4:4" s="20" customFormat="1" ht="13" hidden="1" x14ac:dyDescent="0.2">
      <c r="D225" s="44"/>
    </row>
    <row r="226" spans="4:4" s="20" customFormat="1" ht="13" hidden="1" x14ac:dyDescent="0.2">
      <c r="D226" s="44"/>
    </row>
    <row r="227" spans="4:4" s="20" customFormat="1" ht="13" hidden="1" x14ac:dyDescent="0.2">
      <c r="D227" s="44"/>
    </row>
    <row r="228" spans="4:4" s="20" customFormat="1" ht="13" hidden="1" x14ac:dyDescent="0.2">
      <c r="D228" s="44"/>
    </row>
    <row r="229" spans="4:4" s="20" customFormat="1" ht="13" hidden="1" x14ac:dyDescent="0.2">
      <c r="D229" s="44"/>
    </row>
    <row r="230" spans="4:4" s="20" customFormat="1" ht="13" hidden="1" x14ac:dyDescent="0.2">
      <c r="D230" s="44"/>
    </row>
    <row r="231" spans="4:4" s="20" customFormat="1" ht="13" hidden="1" x14ac:dyDescent="0.2">
      <c r="D231" s="44"/>
    </row>
    <row r="232" spans="4:4" s="20" customFormat="1" ht="13" hidden="1" x14ac:dyDescent="0.2">
      <c r="D232" s="44"/>
    </row>
    <row r="233" spans="4:4" s="20" customFormat="1" ht="13" hidden="1" x14ac:dyDescent="0.2">
      <c r="D233" s="44"/>
    </row>
    <row r="234" spans="4:4" s="20" customFormat="1" ht="13" hidden="1" x14ac:dyDescent="0.2">
      <c r="D234" s="44"/>
    </row>
    <row r="235" spans="4:4" s="20" customFormat="1" ht="13" hidden="1" x14ac:dyDescent="0.2">
      <c r="D235" s="44"/>
    </row>
    <row r="236" spans="4:4" s="20" customFormat="1" ht="13" hidden="1" x14ac:dyDescent="0.2">
      <c r="D236" s="44"/>
    </row>
    <row r="237" spans="4:4" s="20" customFormat="1" ht="13" hidden="1" x14ac:dyDescent="0.2">
      <c r="D237" s="44"/>
    </row>
    <row r="238" spans="4:4" s="20" customFormat="1" ht="13" hidden="1" x14ac:dyDescent="0.2">
      <c r="D238" s="44"/>
    </row>
    <row r="239" spans="4:4" s="20" customFormat="1" ht="13" hidden="1" x14ac:dyDescent="0.2">
      <c r="D239" s="44"/>
    </row>
    <row r="240" spans="4:4" s="20" customFormat="1" ht="13" hidden="1" x14ac:dyDescent="0.2">
      <c r="D240" s="44"/>
    </row>
    <row r="241" spans="4:4" s="20" customFormat="1" ht="13" hidden="1" x14ac:dyDescent="0.2">
      <c r="D241" s="44"/>
    </row>
    <row r="242" spans="4:4" s="20" customFormat="1" ht="13" hidden="1" x14ac:dyDescent="0.2">
      <c r="D242" s="44"/>
    </row>
    <row r="243" spans="4:4" s="20" customFormat="1" ht="13" hidden="1" x14ac:dyDescent="0.2">
      <c r="D243" s="44"/>
    </row>
    <row r="244" spans="4:4" s="20" customFormat="1" ht="13" hidden="1" x14ac:dyDescent="0.2">
      <c r="D244" s="44"/>
    </row>
    <row r="245" spans="4:4" s="20" customFormat="1" ht="13" hidden="1" x14ac:dyDescent="0.2">
      <c r="D245" s="44"/>
    </row>
  </sheetData>
  <conditionalFormatting sqref="C7:C9">
    <cfRule type="cellIs" dxfId="73" priority="5" operator="equal">
      <formula>2</formula>
    </cfRule>
    <cfRule type="cellIs" dxfId="72" priority="6" operator="greaterThanOrEqual">
      <formula>3</formula>
    </cfRule>
    <cfRule type="cellIs" dxfId="71" priority="4" operator="equal">
      <formula>1</formula>
    </cfRule>
  </conditionalFormatting>
  <conditionalFormatting sqref="S12:S41 U12:U41">
    <cfRule type="cellIs" dxfId="70" priority="16" operator="equal">
      <formula>4</formula>
    </cfRule>
    <cfRule type="cellIs" dxfId="69" priority="15" operator="equal">
      <formula>3</formula>
    </cfRule>
    <cfRule type="cellIs" dxfId="68" priority="14" operator="equal">
      <formula>2</formula>
    </cfRule>
    <cfRule type="cellIs" dxfId="67" priority="13" operator="equal">
      <formula>1</formula>
    </cfRule>
  </conditionalFormatting>
  <conditionalFormatting sqref="X12:X41">
    <cfRule type="cellIs" dxfId="66" priority="9" stopIfTrue="1" operator="equal">
      <formula>"3"</formula>
    </cfRule>
    <cfRule type="cellIs" dxfId="65" priority="1" stopIfTrue="1" operator="equal">
      <formula>"4"</formula>
    </cfRule>
    <cfRule type="cellIs" dxfId="64" priority="2" operator="equal">
      <formula>"1"</formula>
    </cfRule>
    <cfRule type="cellIs" dxfId="63" priority="8" operator="equal">
      <formula>"2"</formula>
    </cfRule>
  </conditionalFormatting>
  <dataValidations count="3">
    <dataValidation type="list" allowBlank="1" showInputMessage="1" showErrorMessage="1" sqref="E12:E28" xr:uid="{00000000-0002-0000-0100-000000000000}">
      <formula1>"relevant, nicht relevant,"</formula1>
    </dataValidation>
    <dataValidation type="list" allowBlank="1" showInputMessage="1" showErrorMessage="1" errorTitle="Bitte ein x oder ein X eintragen" promptTitle="Dokumentation Risikobehandlung" prompt="Bitte mit einem x Kennzeichnen, ob eine oder mehrere der Behandlungsalternativen genutzt werden. Die Begründung ist im Begründungsfeld zu dokumentieren." sqref="Y12:AB28" xr:uid="{00000000-0002-0000-0100-000001000000}">
      <formula1>"x"</formula1>
    </dataValidation>
    <dataValidation type="list" allowBlank="1" showInputMessage="1" sqref="S12:S28" xr:uid="{00000000-0002-0000-0100-000002000000}">
      <formula1>"1,2,3,4"</formula1>
    </dataValidation>
  </dataValidations>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3000000}">
          <x14:formula1>
            <xm:f>DB!$C$2:$C$5</xm:f>
          </x14:formula1>
          <xm:sqref>O12:R28</xm:sqref>
        </x14:dataValidation>
        <x14:dataValidation type="list" allowBlank="1" showInputMessage="1" showErrorMessage="1" xr:uid="{00000000-0002-0000-0100-000004000000}">
          <x14:formula1>
            <xm:f>DB!$B$2:$B$5</xm:f>
          </x14:formula1>
          <xm:sqref>C7:C9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67E65-3540-5746-8273-C446A4F07B0E}">
  <sheetPr>
    <tabColor rgb="FF002060"/>
  </sheetPr>
  <dimension ref="A1:BC245"/>
  <sheetViews>
    <sheetView zoomScaleNormal="100" workbookViewId="0">
      <selection activeCell="E19" sqref="E19"/>
    </sheetView>
  </sheetViews>
  <sheetFormatPr baseColWidth="10" defaultColWidth="0" defaultRowHeight="15" zeroHeight="1" outlineLevelRow="1" x14ac:dyDescent="0.2"/>
  <cols>
    <col min="1" max="1" width="17.33203125" style="17" customWidth="1"/>
    <col min="2" max="2" width="44" style="17" customWidth="1"/>
    <col min="3" max="3" width="17.83203125" style="17" customWidth="1"/>
    <col min="4" max="4" width="33.5" style="18" customWidth="1"/>
    <col min="5" max="5" width="15.5" style="17" customWidth="1"/>
    <col min="6" max="11" width="4.5" style="17" hidden="1" customWidth="1"/>
    <col min="12" max="12" width="27.83203125" style="17" hidden="1" customWidth="1"/>
    <col min="13" max="13" width="23.1640625" style="17" customWidth="1"/>
    <col min="14" max="14" width="27.83203125" style="17" hidden="1" customWidth="1"/>
    <col min="15" max="17" width="7.5" style="17" hidden="1" customWidth="1"/>
    <col min="18" max="18" width="7.5" hidden="1" customWidth="1"/>
    <col min="19" max="19" width="7.5" style="17" customWidth="1"/>
    <col min="20" max="20" width="20.5" style="17" hidden="1" customWidth="1"/>
    <col min="21" max="21" width="7.5" style="17" customWidth="1"/>
    <col min="22" max="22" width="20.5" style="17" hidden="1" customWidth="1"/>
    <col min="23" max="23" width="21.83203125" style="17" customWidth="1"/>
    <col min="24" max="24" width="32.1640625" style="17" customWidth="1"/>
    <col min="25" max="25" width="18.1640625" style="17" customWidth="1"/>
    <col min="26" max="26" width="17.5" style="17" customWidth="1"/>
    <col min="27" max="27" width="16" style="17" customWidth="1"/>
    <col min="28" max="28" width="19.1640625" style="17" customWidth="1"/>
    <col min="29" max="29" width="27" style="17" customWidth="1"/>
    <col min="30" max="30" width="31.5" style="17" customWidth="1"/>
    <col min="31" max="31" width="30.5" style="17" hidden="1" customWidth="1"/>
    <col min="32" max="32" width="16.83203125" style="17" customWidth="1"/>
    <col min="33" max="55" width="0" style="20" hidden="1" customWidth="1"/>
    <col min="56" max="16384" width="10.5" style="17" hidden="1"/>
  </cols>
  <sheetData>
    <row r="1" spans="1:55" s="20" customFormat="1" ht="13" x14ac:dyDescent="0.2">
      <c r="D1" s="44"/>
    </row>
    <row r="2" spans="1:55" s="20" customFormat="1" ht="14" x14ac:dyDescent="0.2">
      <c r="B2" s="53" t="s">
        <v>194</v>
      </c>
      <c r="C2" s="67" t="s">
        <v>199</v>
      </c>
      <c r="D2" s="44"/>
    </row>
    <row r="3" spans="1:55" s="20" customFormat="1" outlineLevel="1" x14ac:dyDescent="0.2">
      <c r="B3" s="53" t="s">
        <v>9</v>
      </c>
      <c r="C3" s="67" t="s">
        <v>193</v>
      </c>
      <c r="D3" s="45"/>
      <c r="E3" s="2"/>
      <c r="F3" s="2"/>
      <c r="G3" s="2"/>
      <c r="H3" s="2"/>
      <c r="I3" s="2"/>
      <c r="J3" s="2"/>
      <c r="K3" s="44"/>
      <c r="L3" s="2"/>
      <c r="M3" s="2"/>
      <c r="N3" s="2"/>
      <c r="O3" s="2"/>
      <c r="P3" s="2"/>
      <c r="Q3" s="2"/>
      <c r="R3" s="2"/>
      <c r="S3" s="2"/>
    </row>
    <row r="4" spans="1:55" s="20" customFormat="1" outlineLevel="1" x14ac:dyDescent="0.2">
      <c r="B4" s="53" t="s">
        <v>10</v>
      </c>
      <c r="C4" s="68" t="s">
        <v>195</v>
      </c>
      <c r="D4" s="45"/>
      <c r="E4" s="2"/>
      <c r="F4" s="2"/>
      <c r="G4" s="2"/>
      <c r="H4" s="2"/>
      <c r="I4" s="2"/>
      <c r="J4" s="2"/>
      <c r="K4" s="44"/>
      <c r="L4" s="66"/>
      <c r="M4" s="2"/>
      <c r="N4" s="2"/>
      <c r="O4" s="2"/>
      <c r="P4" s="2"/>
      <c r="Q4" s="2"/>
      <c r="R4" s="2"/>
      <c r="S4" s="2"/>
    </row>
    <row r="5" spans="1:55" s="20" customFormat="1" outlineLevel="1" x14ac:dyDescent="0.2">
      <c r="C5" s="46"/>
      <c r="D5" s="44"/>
      <c r="E5" s="2"/>
      <c r="F5" s="2"/>
      <c r="G5" s="2"/>
      <c r="H5" s="2"/>
      <c r="I5" s="2"/>
      <c r="J5" s="2"/>
      <c r="L5" s="2"/>
      <c r="M5" s="2"/>
      <c r="N5" s="2"/>
      <c r="O5" s="2"/>
      <c r="P5" s="2"/>
      <c r="Q5" s="2"/>
      <c r="R5" s="2"/>
      <c r="S5" s="2"/>
    </row>
    <row r="6" spans="1:55" s="20" customFormat="1" outlineLevel="1" x14ac:dyDescent="0.2">
      <c r="A6" s="54" t="s">
        <v>11</v>
      </c>
      <c r="B6" s="14" t="s">
        <v>12</v>
      </c>
      <c r="C6" s="14" t="s">
        <v>13</v>
      </c>
      <c r="D6" s="47"/>
      <c r="E6" s="2"/>
      <c r="F6" s="2"/>
      <c r="G6" s="2"/>
      <c r="H6" s="2"/>
      <c r="I6" s="2"/>
      <c r="J6" s="2"/>
      <c r="K6" s="48"/>
      <c r="L6" s="2"/>
      <c r="M6" s="2"/>
      <c r="N6" s="2"/>
      <c r="O6" s="2"/>
      <c r="P6" s="2"/>
      <c r="Q6" s="2"/>
      <c r="R6" s="2"/>
      <c r="S6" s="2"/>
    </row>
    <row r="7" spans="1:55" s="20" customFormat="1" outlineLevel="1" x14ac:dyDescent="0.2">
      <c r="A7" s="49">
        <v>1</v>
      </c>
      <c r="B7" s="50" t="s">
        <v>14</v>
      </c>
      <c r="C7" s="19">
        <v>2</v>
      </c>
      <c r="D7" s="51"/>
      <c r="E7" s="2"/>
      <c r="F7" s="2"/>
      <c r="G7" s="2"/>
      <c r="H7" s="2"/>
      <c r="I7" s="2"/>
      <c r="J7" s="2"/>
      <c r="K7" s="52"/>
      <c r="L7" s="2"/>
      <c r="M7" s="2"/>
      <c r="N7" s="2"/>
      <c r="O7" s="2"/>
      <c r="P7" s="2"/>
      <c r="Q7" s="2"/>
      <c r="R7" s="2"/>
      <c r="S7" s="2"/>
    </row>
    <row r="8" spans="1:55" s="20" customFormat="1" outlineLevel="1" x14ac:dyDescent="0.2">
      <c r="A8" s="49">
        <v>2</v>
      </c>
      <c r="B8" s="50" t="s">
        <v>15</v>
      </c>
      <c r="C8" s="19">
        <v>3</v>
      </c>
      <c r="D8" s="51"/>
      <c r="E8" s="2"/>
      <c r="F8" s="2"/>
      <c r="G8" s="2"/>
      <c r="H8" s="2"/>
      <c r="I8" s="2"/>
      <c r="J8" s="2"/>
      <c r="K8" s="52"/>
      <c r="L8" s="2"/>
      <c r="M8" s="2"/>
      <c r="N8" s="2"/>
      <c r="O8" s="2"/>
      <c r="P8" s="2"/>
      <c r="Q8" s="2"/>
      <c r="R8" s="2"/>
      <c r="S8" s="3"/>
    </row>
    <row r="9" spans="1:55" s="20" customFormat="1" outlineLevel="1" x14ac:dyDescent="0.2">
      <c r="A9" s="49">
        <v>3</v>
      </c>
      <c r="B9" s="50" t="s">
        <v>16</v>
      </c>
      <c r="C9" s="19">
        <v>3</v>
      </c>
      <c r="D9" s="51"/>
      <c r="E9" s="2"/>
      <c r="F9" s="2"/>
      <c r="G9" s="2"/>
      <c r="H9" s="2"/>
      <c r="I9" s="2"/>
      <c r="J9" s="2"/>
      <c r="K9" s="52"/>
      <c r="L9" s="2"/>
      <c r="M9" s="2"/>
      <c r="N9" s="2"/>
      <c r="O9" s="2"/>
      <c r="P9" s="2"/>
      <c r="Q9" s="2"/>
      <c r="R9" s="2"/>
    </row>
    <row r="10" spans="1:55" s="20" customFormat="1" ht="25.5" customHeight="1" x14ac:dyDescent="0.2">
      <c r="D10" s="44"/>
    </row>
    <row r="11" spans="1:55" s="21" customFormat="1" ht="28" x14ac:dyDescent="0.2">
      <c r="A11" s="55" t="s">
        <v>17</v>
      </c>
      <c r="B11" s="56" t="s">
        <v>18</v>
      </c>
      <c r="C11" s="56" t="s">
        <v>205</v>
      </c>
      <c r="D11" s="56" t="s">
        <v>19</v>
      </c>
      <c r="E11" s="56" t="s">
        <v>20</v>
      </c>
      <c r="F11" s="56" t="s">
        <v>21</v>
      </c>
      <c r="G11" s="56" t="s">
        <v>22</v>
      </c>
      <c r="H11" s="56" t="s">
        <v>23</v>
      </c>
      <c r="I11" s="56" t="s">
        <v>24</v>
      </c>
      <c r="J11" s="56" t="s">
        <v>25</v>
      </c>
      <c r="K11" s="56" t="s">
        <v>26</v>
      </c>
      <c r="L11" s="56" t="s">
        <v>27</v>
      </c>
      <c r="M11" s="56" t="s">
        <v>28</v>
      </c>
      <c r="N11" s="57" t="s">
        <v>29</v>
      </c>
      <c r="O11" s="59" t="s">
        <v>30</v>
      </c>
      <c r="P11" s="59" t="s">
        <v>31</v>
      </c>
      <c r="Q11" s="59" t="s">
        <v>32</v>
      </c>
      <c r="R11" s="59" t="s">
        <v>33</v>
      </c>
      <c r="S11" s="55" t="s">
        <v>34</v>
      </c>
      <c r="T11" s="56" t="s">
        <v>35</v>
      </c>
      <c r="U11" s="55" t="s">
        <v>36</v>
      </c>
      <c r="V11" s="56" t="s">
        <v>37</v>
      </c>
      <c r="W11" s="56" t="s">
        <v>38</v>
      </c>
      <c r="X11" s="56" t="s">
        <v>191</v>
      </c>
      <c r="Y11" s="57" t="s">
        <v>39</v>
      </c>
      <c r="Z11" s="57" t="s">
        <v>40</v>
      </c>
      <c r="AA11" s="57" t="s">
        <v>41</v>
      </c>
      <c r="AB11" s="57" t="s">
        <v>42</v>
      </c>
      <c r="AC11" s="57" t="s">
        <v>43</v>
      </c>
      <c r="AD11" s="56" t="s">
        <v>44</v>
      </c>
      <c r="AE11" s="57" t="s">
        <v>45</v>
      </c>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spans="1:55" ht="56" x14ac:dyDescent="0.2">
      <c r="A12" s="22">
        <v>1</v>
      </c>
      <c r="B12" s="17" t="s">
        <v>46</v>
      </c>
      <c r="C12" s="23"/>
      <c r="D12" s="23" t="s">
        <v>47</v>
      </c>
      <c r="E12" s="17" t="s">
        <v>189</v>
      </c>
      <c r="F12" s="22"/>
      <c r="G12" s="22" t="str">
        <f t="shared" ref="G12:G28" si="0">IF(F12="x",$C$7,"-")</f>
        <v>-</v>
      </c>
      <c r="H12" s="22" t="s">
        <v>48</v>
      </c>
      <c r="I12" s="22">
        <f t="shared" ref="I12:I28" si="1">IF(H12="x",$C$8,"-")</f>
        <v>3</v>
      </c>
      <c r="J12" s="22" t="s">
        <v>48</v>
      </c>
      <c r="K12" s="17">
        <f t="shared" ref="K12:K28" si="2">IF(J12="x",$C$9,"-")</f>
        <v>3</v>
      </c>
      <c r="L12" s="23"/>
      <c r="M12" s="23"/>
      <c r="N12" s="24"/>
      <c r="O12" s="61"/>
      <c r="P12" s="61"/>
      <c r="Q12" s="61"/>
      <c r="R12" s="61"/>
      <c r="S12" s="25">
        <v>3</v>
      </c>
      <c r="T12" s="23"/>
      <c r="U12" s="25">
        <v>2</v>
      </c>
      <c r="V12" s="26"/>
      <c r="W12" s="27">
        <f t="shared" ref="W12:W28" si="3">IFERROR(S12*U12,"")</f>
        <v>6</v>
      </c>
      <c r="X12" s="27" t="str">
        <f>IF(Tabelle10563[[#This Row],[Risikorelevanz]]="relevant",IF(Tabelle10563[[#This Row],[Risikowert]]&lt;3,"1",IF(Tabelle10563[[#This Row],[Risikowert]]&lt;7,"2",IF(Tabelle10563[[#This Row],[Risikowert]]&lt;10,"3",IF(Tabelle10563[[#This Row],[Risikowert]]&lt;17,"4","F")))),"")</f>
        <v>2</v>
      </c>
      <c r="Y12" s="27"/>
      <c r="Z12" s="27"/>
      <c r="AA12" s="27"/>
      <c r="AB12" s="27" t="s">
        <v>48</v>
      </c>
      <c r="AC12" s="23"/>
      <c r="AD12" s="23"/>
      <c r="AE12" s="24"/>
      <c r="AF12" s="20"/>
      <c r="BC12" s="17"/>
    </row>
    <row r="13" spans="1:55" ht="42" x14ac:dyDescent="0.2">
      <c r="A13" s="22">
        <v>2</v>
      </c>
      <c r="B13" s="17" t="s">
        <v>49</v>
      </c>
      <c r="C13" s="23"/>
      <c r="D13" s="23" t="s">
        <v>50</v>
      </c>
      <c r="E13" s="17" t="s">
        <v>189</v>
      </c>
      <c r="F13" s="22"/>
      <c r="G13" s="22" t="str">
        <f t="shared" si="0"/>
        <v>-</v>
      </c>
      <c r="H13" s="22"/>
      <c r="I13" s="22" t="str">
        <f t="shared" si="1"/>
        <v>-</v>
      </c>
      <c r="J13" s="22" t="s">
        <v>48</v>
      </c>
      <c r="K13" s="17">
        <f t="shared" si="2"/>
        <v>3</v>
      </c>
      <c r="L13" s="23"/>
      <c r="M13" s="23"/>
      <c r="N13" s="24"/>
      <c r="O13" s="61"/>
      <c r="P13" s="61"/>
      <c r="Q13" s="61"/>
      <c r="R13" s="61"/>
      <c r="S13" s="25">
        <v>1</v>
      </c>
      <c r="T13" s="23"/>
      <c r="U13" s="25">
        <v>4</v>
      </c>
      <c r="V13" s="26"/>
      <c r="W13" s="27">
        <f t="shared" si="3"/>
        <v>4</v>
      </c>
      <c r="X13" s="27" t="str">
        <f>IF(Tabelle10563[[#This Row],[Risikorelevanz]]="relevant",IF(Tabelle10563[[#This Row],[Risikowert]]&lt;3,"1",IF(Tabelle10563[[#This Row],[Risikowert]]&lt;7,"2",IF(Tabelle10563[[#This Row],[Risikowert]]&lt;10,"3",IF(Tabelle10563[[#This Row],[Risikowert]]&lt;17,"4","F")))),"")</f>
        <v>2</v>
      </c>
      <c r="Y13" s="27"/>
      <c r="Z13" s="27"/>
      <c r="AA13" s="27"/>
      <c r="AB13" s="27" t="s">
        <v>48</v>
      </c>
      <c r="AC13" s="23"/>
      <c r="AD13" s="23"/>
      <c r="AE13" s="24"/>
      <c r="AF13" s="20"/>
      <c r="BC13" s="17"/>
    </row>
    <row r="14" spans="1:55" ht="84" x14ac:dyDescent="0.2">
      <c r="A14" s="22">
        <v>3</v>
      </c>
      <c r="B14" s="17" t="s">
        <v>51</v>
      </c>
      <c r="C14" s="23"/>
      <c r="D14" s="23" t="s">
        <v>52</v>
      </c>
      <c r="E14" s="17" t="s">
        <v>189</v>
      </c>
      <c r="F14" s="22" t="s">
        <v>48</v>
      </c>
      <c r="G14" s="22">
        <f t="shared" si="0"/>
        <v>2</v>
      </c>
      <c r="H14" s="22"/>
      <c r="I14" s="22" t="str">
        <f t="shared" si="1"/>
        <v>-</v>
      </c>
      <c r="J14" s="22"/>
      <c r="K14" s="17" t="str">
        <f t="shared" si="2"/>
        <v>-</v>
      </c>
      <c r="L14" s="23"/>
      <c r="M14" s="23"/>
      <c r="N14" s="24"/>
      <c r="O14" s="61"/>
      <c r="P14" s="61"/>
      <c r="Q14" s="61"/>
      <c r="R14" s="61"/>
      <c r="S14" s="25">
        <v>1</v>
      </c>
      <c r="T14" s="23"/>
      <c r="U14" s="25">
        <v>2</v>
      </c>
      <c r="V14" s="26"/>
      <c r="W14" s="27">
        <f t="shared" si="3"/>
        <v>2</v>
      </c>
      <c r="X14" s="27" t="str">
        <f>IF(Tabelle10563[[#This Row],[Risikorelevanz]]="relevant",IF(Tabelle10563[[#This Row],[Risikowert]]&lt;3,"1",IF(Tabelle10563[[#This Row],[Risikowert]]&lt;7,"2",IF(Tabelle10563[[#This Row],[Risikowert]]&lt;10,"3",IF(Tabelle10563[[#This Row],[Risikowert]]&lt;17,"4","F")))),"")</f>
        <v>1</v>
      </c>
      <c r="Y14" s="27"/>
      <c r="Z14" s="27"/>
      <c r="AA14" s="27"/>
      <c r="AB14" s="27"/>
      <c r="AC14" s="23"/>
      <c r="AD14" s="23"/>
      <c r="AE14" s="24"/>
      <c r="AF14" s="20"/>
      <c r="BC14" s="17"/>
    </row>
    <row r="15" spans="1:55" ht="140" x14ac:dyDescent="0.2">
      <c r="A15" s="22">
        <v>4</v>
      </c>
      <c r="B15" s="17" t="s">
        <v>53</v>
      </c>
      <c r="C15" s="23"/>
      <c r="D15" s="23" t="s">
        <v>54</v>
      </c>
      <c r="E15" s="17" t="s">
        <v>189</v>
      </c>
      <c r="F15" s="22" t="s">
        <v>48</v>
      </c>
      <c r="G15" s="22">
        <f t="shared" si="0"/>
        <v>2</v>
      </c>
      <c r="H15" s="22" t="s">
        <v>48</v>
      </c>
      <c r="I15" s="22">
        <f t="shared" si="1"/>
        <v>3</v>
      </c>
      <c r="J15" s="22" t="s">
        <v>48</v>
      </c>
      <c r="K15" s="17">
        <f t="shared" si="2"/>
        <v>3</v>
      </c>
      <c r="L15" s="23"/>
      <c r="M15" s="23"/>
      <c r="N15" s="24"/>
      <c r="O15" s="61"/>
      <c r="P15" s="61"/>
      <c r="Q15" s="61"/>
      <c r="R15" s="61"/>
      <c r="S15" s="25">
        <v>2</v>
      </c>
      <c r="T15" s="23"/>
      <c r="U15" s="25">
        <f t="shared" ref="U15:U28" si="4">IF(E15="relevant",MAX(G15,I15,K15),"")</f>
        <v>3</v>
      </c>
      <c r="V15" s="26"/>
      <c r="W15" s="27">
        <f t="shared" si="3"/>
        <v>6</v>
      </c>
      <c r="X15" s="27" t="str">
        <f>IF(Tabelle10563[[#This Row],[Risikorelevanz]]="relevant",IF(Tabelle10563[[#This Row],[Risikowert]]&lt;3,"1",IF(Tabelle10563[[#This Row],[Risikowert]]&lt;7,"2",IF(Tabelle10563[[#This Row],[Risikowert]]&lt;10,"3",IF(Tabelle10563[[#This Row],[Risikowert]]&lt;17,"4","F")))),"")</f>
        <v>2</v>
      </c>
      <c r="Y15" s="27"/>
      <c r="Z15" s="27" t="s">
        <v>48</v>
      </c>
      <c r="AA15" s="27"/>
      <c r="AB15" s="27"/>
      <c r="AC15" s="23"/>
      <c r="AD15" s="70" t="s">
        <v>217</v>
      </c>
      <c r="AE15" s="24"/>
      <c r="AF15" s="20"/>
      <c r="BC15" s="17"/>
    </row>
    <row r="16" spans="1:55" ht="42" x14ac:dyDescent="0.2">
      <c r="A16" s="22">
        <v>5</v>
      </c>
      <c r="B16" s="17" t="s">
        <v>55</v>
      </c>
      <c r="C16" s="23"/>
      <c r="D16" s="23" t="s">
        <v>56</v>
      </c>
      <c r="E16" s="17" t="s">
        <v>189</v>
      </c>
      <c r="F16" s="22" t="s">
        <v>48</v>
      </c>
      <c r="G16" s="22">
        <f t="shared" si="0"/>
        <v>2</v>
      </c>
      <c r="H16" s="22" t="s">
        <v>48</v>
      </c>
      <c r="I16" s="22">
        <f t="shared" si="1"/>
        <v>3</v>
      </c>
      <c r="J16" s="22" t="s">
        <v>48</v>
      </c>
      <c r="K16" s="17">
        <f t="shared" si="2"/>
        <v>3</v>
      </c>
      <c r="L16" s="23"/>
      <c r="M16" s="23"/>
      <c r="N16" s="24"/>
      <c r="O16" s="61"/>
      <c r="P16" s="61"/>
      <c r="Q16" s="61"/>
      <c r="R16" s="61"/>
      <c r="S16" s="25">
        <v>3</v>
      </c>
      <c r="T16" s="23"/>
      <c r="U16" s="25">
        <v>4</v>
      </c>
      <c r="V16" s="26"/>
      <c r="W16" s="27">
        <f t="shared" si="3"/>
        <v>12</v>
      </c>
      <c r="X16" s="27" t="str">
        <f>IF(Tabelle10563[[#This Row],[Risikorelevanz]]="relevant",IF(Tabelle10563[[#This Row],[Risikowert]]&lt;3,"1",IF(Tabelle10563[[#This Row],[Risikowert]]&lt;7,"2",IF(Tabelle10563[[#This Row],[Risikowert]]&lt;10,"3",IF(Tabelle10563[[#This Row],[Risikowert]]&lt;17,"4","F")))),"")</f>
        <v>4</v>
      </c>
      <c r="Y16" s="27"/>
      <c r="Z16" s="27"/>
      <c r="AA16" s="27"/>
      <c r="AB16" s="27" t="s">
        <v>48</v>
      </c>
      <c r="AC16" s="23"/>
      <c r="AD16" s="23"/>
      <c r="AE16" s="24"/>
      <c r="AF16" s="20"/>
      <c r="BC16" s="17"/>
    </row>
    <row r="17" spans="1:55" ht="84" x14ac:dyDescent="0.2">
      <c r="A17" s="22">
        <v>6</v>
      </c>
      <c r="B17" s="17" t="s">
        <v>57</v>
      </c>
      <c r="C17" s="23"/>
      <c r="D17" s="23" t="s">
        <v>58</v>
      </c>
      <c r="E17" s="17" t="s">
        <v>189</v>
      </c>
      <c r="F17" s="22" t="s">
        <v>48</v>
      </c>
      <c r="G17" s="22">
        <f t="shared" si="0"/>
        <v>2</v>
      </c>
      <c r="H17" s="22" t="s">
        <v>48</v>
      </c>
      <c r="I17" s="22">
        <f t="shared" si="1"/>
        <v>3</v>
      </c>
      <c r="J17" s="22" t="s">
        <v>48</v>
      </c>
      <c r="K17" s="17">
        <f t="shared" si="2"/>
        <v>3</v>
      </c>
      <c r="L17" s="23"/>
      <c r="M17" s="23"/>
      <c r="N17" s="24"/>
      <c r="O17" s="61"/>
      <c r="P17" s="61"/>
      <c r="Q17" s="61"/>
      <c r="R17" s="61"/>
      <c r="S17" s="25">
        <v>2</v>
      </c>
      <c r="T17" s="23"/>
      <c r="U17" s="25">
        <v>2</v>
      </c>
      <c r="V17" s="26"/>
      <c r="W17" s="27">
        <f t="shared" si="3"/>
        <v>4</v>
      </c>
      <c r="X17" s="27" t="str">
        <f>IF(Tabelle10563[[#This Row],[Risikorelevanz]]="relevant",IF(Tabelle10563[[#This Row],[Risikowert]]&lt;3,"1",IF(Tabelle10563[[#This Row],[Risikowert]]&lt;7,"2",IF(Tabelle10563[[#This Row],[Risikowert]]&lt;10,"3",IF(Tabelle10563[[#This Row],[Risikowert]]&lt;17,"4","F")))),"")</f>
        <v>2</v>
      </c>
      <c r="Y17" s="27"/>
      <c r="Z17" s="27"/>
      <c r="AA17" s="27"/>
      <c r="AB17" s="27" t="s">
        <v>48</v>
      </c>
      <c r="AC17" s="23"/>
      <c r="AD17" s="23"/>
      <c r="AE17" s="24"/>
      <c r="AF17" s="20"/>
      <c r="BC17" s="17"/>
    </row>
    <row r="18" spans="1:55" ht="14" x14ac:dyDescent="0.2">
      <c r="A18" s="22">
        <v>7</v>
      </c>
      <c r="B18" s="17" t="s">
        <v>59</v>
      </c>
      <c r="C18" s="23"/>
      <c r="D18" s="23" t="s">
        <v>60</v>
      </c>
      <c r="E18" s="17" t="s">
        <v>189</v>
      </c>
      <c r="F18" s="22"/>
      <c r="G18" s="22" t="str">
        <f>IF(F18="x",$C$7,"-")</f>
        <v>-</v>
      </c>
      <c r="H18" s="22"/>
      <c r="I18" s="22" t="str">
        <f>IF(H18="x",$C$8,"-")</f>
        <v>-</v>
      </c>
      <c r="J18" s="22" t="s">
        <v>48</v>
      </c>
      <c r="K18" s="17">
        <f>IF(J18="x",$C$9,"-")</f>
        <v>3</v>
      </c>
      <c r="L18" s="23"/>
      <c r="M18" s="23"/>
      <c r="N18" s="24"/>
      <c r="O18" s="61"/>
      <c r="P18" s="61"/>
      <c r="Q18" s="61"/>
      <c r="R18" s="61"/>
      <c r="S18" s="25">
        <v>2</v>
      </c>
      <c r="T18" s="23"/>
      <c r="U18" s="25">
        <f t="shared" si="4"/>
        <v>3</v>
      </c>
      <c r="V18" s="26"/>
      <c r="W18" s="27">
        <f>IFERROR(S18*U18,"")</f>
        <v>6</v>
      </c>
      <c r="X18" s="27" t="str">
        <f>IF(Tabelle10563[[#This Row],[Risikorelevanz]]="relevant",IF(Tabelle10563[[#This Row],[Risikowert]]&lt;3,"1",IF(Tabelle10563[[#This Row],[Risikowert]]&lt;7,"2",IF(Tabelle10563[[#This Row],[Risikowert]]&lt;10,"3",IF(Tabelle10563[[#This Row],[Risikowert]]&lt;17,"4","F")))),"")</f>
        <v>2</v>
      </c>
      <c r="Y18" s="27"/>
      <c r="Z18" s="27"/>
      <c r="AA18" s="27"/>
      <c r="AB18" s="27"/>
      <c r="AC18" s="23"/>
      <c r="AD18" s="23"/>
      <c r="AE18" s="24"/>
      <c r="AF18" s="20"/>
      <c r="BC18" s="17"/>
    </row>
    <row r="19" spans="1:55" ht="70" x14ac:dyDescent="0.2">
      <c r="A19" s="22">
        <v>8</v>
      </c>
      <c r="B19" s="17" t="s">
        <v>61</v>
      </c>
      <c r="C19" s="23"/>
      <c r="D19" s="23" t="s">
        <v>62</v>
      </c>
      <c r="E19" s="17" t="s">
        <v>189</v>
      </c>
      <c r="F19" s="22" t="s">
        <v>48</v>
      </c>
      <c r="G19" s="22">
        <f t="shared" si="0"/>
        <v>2</v>
      </c>
      <c r="H19" s="22" t="s">
        <v>48</v>
      </c>
      <c r="I19" s="22">
        <f t="shared" si="1"/>
        <v>3</v>
      </c>
      <c r="J19" s="22" t="s">
        <v>48</v>
      </c>
      <c r="K19" s="17">
        <f t="shared" si="2"/>
        <v>3</v>
      </c>
      <c r="L19" s="23"/>
      <c r="M19" s="23"/>
      <c r="N19" s="24"/>
      <c r="O19" s="61"/>
      <c r="P19" s="61"/>
      <c r="Q19" s="61"/>
      <c r="R19" s="61"/>
      <c r="S19" s="25">
        <v>3</v>
      </c>
      <c r="T19" s="24"/>
      <c r="U19" s="25">
        <v>2</v>
      </c>
      <c r="V19" s="26"/>
      <c r="W19" s="27">
        <f t="shared" si="3"/>
        <v>6</v>
      </c>
      <c r="X19" s="27" t="str">
        <f>IF(Tabelle10563[[#This Row],[Risikorelevanz]]="relevant",IF(Tabelle10563[[#This Row],[Risikowert]]&lt;3,"1",IF(Tabelle10563[[#This Row],[Risikowert]]&lt;7,"2",IF(Tabelle10563[[#This Row],[Risikowert]]&lt;10,"3",IF(Tabelle10563[[#This Row],[Risikowert]]&lt;17,"4","F")))),"")</f>
        <v>2</v>
      </c>
      <c r="Y19" s="27"/>
      <c r="Z19" s="27" t="s">
        <v>48</v>
      </c>
      <c r="AA19" s="27"/>
      <c r="AB19" s="27"/>
      <c r="AC19" s="23"/>
      <c r="AD19" s="70" t="s">
        <v>217</v>
      </c>
      <c r="AE19" s="24"/>
      <c r="AF19" s="20"/>
      <c r="BC19" s="17"/>
    </row>
    <row r="20" spans="1:55" ht="56" x14ac:dyDescent="0.2">
      <c r="A20" s="22">
        <v>9</v>
      </c>
      <c r="B20" s="17" t="s">
        <v>63</v>
      </c>
      <c r="C20" s="23"/>
      <c r="D20" s="23" t="s">
        <v>64</v>
      </c>
      <c r="E20" s="17" t="s">
        <v>189</v>
      </c>
      <c r="F20" s="22" t="s">
        <v>48</v>
      </c>
      <c r="G20" s="22">
        <f>IF(F20="x",$C$7,"-")</f>
        <v>2</v>
      </c>
      <c r="H20" s="22" t="s">
        <v>48</v>
      </c>
      <c r="I20" s="22">
        <f>IF(H20="x",$C$8,"-")</f>
        <v>3</v>
      </c>
      <c r="J20" s="22" t="s">
        <v>48</v>
      </c>
      <c r="K20" s="17">
        <f>IF(J20="x",$C$9,"-")</f>
        <v>3</v>
      </c>
      <c r="L20" s="23"/>
      <c r="M20" s="23"/>
      <c r="N20" s="23"/>
      <c r="O20" s="27"/>
      <c r="P20" s="27"/>
      <c r="Q20" s="27"/>
      <c r="R20" s="27"/>
      <c r="S20" s="25">
        <v>3</v>
      </c>
      <c r="T20" s="23"/>
      <c r="U20" s="25">
        <v>2</v>
      </c>
      <c r="V20" s="26"/>
      <c r="W20" s="27">
        <f t="shared" si="3"/>
        <v>6</v>
      </c>
      <c r="X20" s="27" t="str">
        <f>IF(Tabelle10563[[#This Row],[Risikorelevanz]]="relevant",IF(Tabelle10563[[#This Row],[Risikowert]]&lt;3,"1",IF(Tabelle10563[[#This Row],[Risikowert]]&lt;7,"2",IF(Tabelle10563[[#This Row],[Risikowert]]&lt;10,"3",IF(Tabelle10563[[#This Row],[Risikowert]]&lt;17,"4","F")))),"")</f>
        <v>2</v>
      </c>
      <c r="Y20" s="27"/>
      <c r="Z20" s="27"/>
      <c r="AA20" s="27"/>
      <c r="AB20" s="27"/>
      <c r="AC20" s="23"/>
      <c r="AD20" s="23"/>
      <c r="AE20" s="24"/>
      <c r="AF20" s="20"/>
      <c r="BC20" s="17"/>
    </row>
    <row r="21" spans="1:55" ht="84" x14ac:dyDescent="0.2">
      <c r="A21" s="22">
        <v>10</v>
      </c>
      <c r="B21" s="17" t="s">
        <v>65</v>
      </c>
      <c r="C21" s="23"/>
      <c r="D21" s="23" t="s">
        <v>66</v>
      </c>
      <c r="E21" s="17" t="s">
        <v>189</v>
      </c>
      <c r="F21" s="22" t="s">
        <v>48</v>
      </c>
      <c r="G21" s="22">
        <f t="shared" si="0"/>
        <v>2</v>
      </c>
      <c r="H21" s="22" t="s">
        <v>48</v>
      </c>
      <c r="I21" s="22">
        <f t="shared" si="1"/>
        <v>3</v>
      </c>
      <c r="J21" s="22" t="s">
        <v>48</v>
      </c>
      <c r="K21" s="17">
        <f t="shared" si="2"/>
        <v>3</v>
      </c>
      <c r="L21" s="23"/>
      <c r="M21" s="23"/>
      <c r="N21" s="24"/>
      <c r="O21" s="61"/>
      <c r="P21" s="61"/>
      <c r="Q21" s="61"/>
      <c r="R21" s="61"/>
      <c r="S21" s="25">
        <v>3</v>
      </c>
      <c r="T21" s="23"/>
      <c r="U21" s="25">
        <v>2</v>
      </c>
      <c r="V21" s="26"/>
      <c r="W21" s="27">
        <f t="shared" si="3"/>
        <v>6</v>
      </c>
      <c r="X21" s="27" t="str">
        <f>IF(Tabelle10563[[#This Row],[Risikorelevanz]]="relevant",IF(Tabelle10563[[#This Row],[Risikowert]]&lt;3,"1",IF(Tabelle10563[[#This Row],[Risikowert]]&lt;7,"2",IF(Tabelle10563[[#This Row],[Risikowert]]&lt;10,"3",IF(Tabelle10563[[#This Row],[Risikowert]]&lt;17,"4","F")))),"")</f>
        <v>2</v>
      </c>
      <c r="Y21" s="27"/>
      <c r="Z21" s="27"/>
      <c r="AA21" s="27"/>
      <c r="AB21" s="27" t="s">
        <v>48</v>
      </c>
      <c r="AC21" s="23"/>
      <c r="AD21" s="23"/>
      <c r="AE21" s="24"/>
      <c r="AF21" s="20"/>
      <c r="BC21" s="17"/>
    </row>
    <row r="22" spans="1:55" ht="14" x14ac:dyDescent="0.2">
      <c r="A22" s="22">
        <v>11</v>
      </c>
      <c r="B22" s="17" t="s">
        <v>67</v>
      </c>
      <c r="C22" s="23"/>
      <c r="D22" s="23" t="s">
        <v>68</v>
      </c>
      <c r="E22" s="17" t="s">
        <v>208</v>
      </c>
      <c r="F22" s="22" t="s">
        <v>48</v>
      </c>
      <c r="G22" s="22">
        <f t="shared" si="0"/>
        <v>2</v>
      </c>
      <c r="H22" s="22"/>
      <c r="I22" s="22" t="str">
        <f t="shared" si="1"/>
        <v>-</v>
      </c>
      <c r="J22" s="22"/>
      <c r="K22" s="17" t="str">
        <f t="shared" si="2"/>
        <v>-</v>
      </c>
      <c r="L22" s="23"/>
      <c r="M22" s="23"/>
      <c r="N22" s="23"/>
      <c r="O22" s="27"/>
      <c r="P22" s="27"/>
      <c r="Q22" s="27"/>
      <c r="R22" s="27"/>
      <c r="S22" s="25"/>
      <c r="T22" s="23"/>
      <c r="U22" s="25" t="str">
        <f t="shared" si="4"/>
        <v/>
      </c>
      <c r="V22" s="27"/>
      <c r="W22" s="27" t="str">
        <f t="shared" si="3"/>
        <v/>
      </c>
      <c r="X22" s="27" t="str">
        <f>IF(Tabelle10563[[#This Row],[Risikorelevanz]]="relevant",IF(Tabelle10563[[#This Row],[Risikowert]]&lt;3,"1",IF(Tabelle10563[[#This Row],[Risikowert]]&lt;7,"2",IF(Tabelle10563[[#This Row],[Risikowert]]&lt;10,"3",IF(Tabelle10563[[#This Row],[Risikowert]]&lt;17,"4","F")))),"")</f>
        <v/>
      </c>
      <c r="Y22" s="27"/>
      <c r="Z22" s="27"/>
      <c r="AA22" s="27"/>
      <c r="AB22" s="27"/>
      <c r="AC22" s="23"/>
      <c r="AD22" s="23"/>
      <c r="AE22" s="24"/>
      <c r="AF22" s="20"/>
      <c r="BC22" s="17"/>
    </row>
    <row r="23" spans="1:55" ht="42" x14ac:dyDescent="0.2">
      <c r="A23" s="22">
        <v>12</v>
      </c>
      <c r="B23" s="17" t="s">
        <v>69</v>
      </c>
      <c r="C23" s="23"/>
      <c r="D23" s="23" t="s">
        <v>70</v>
      </c>
      <c r="E23" s="17" t="s">
        <v>189</v>
      </c>
      <c r="F23" s="22" t="s">
        <v>48</v>
      </c>
      <c r="G23" s="22">
        <f t="shared" si="0"/>
        <v>2</v>
      </c>
      <c r="H23" s="22" t="s">
        <v>48</v>
      </c>
      <c r="I23" s="22">
        <f t="shared" si="1"/>
        <v>3</v>
      </c>
      <c r="J23" s="22" t="s">
        <v>48</v>
      </c>
      <c r="K23" s="17">
        <f t="shared" si="2"/>
        <v>3</v>
      </c>
      <c r="L23" s="23"/>
      <c r="M23" s="23"/>
      <c r="N23" s="24"/>
      <c r="O23" s="61"/>
      <c r="P23" s="61"/>
      <c r="Q23" s="61"/>
      <c r="R23" s="61"/>
      <c r="S23" s="25">
        <v>1</v>
      </c>
      <c r="T23" s="23"/>
      <c r="U23" s="25">
        <f t="shared" si="4"/>
        <v>3</v>
      </c>
      <c r="V23" s="27"/>
      <c r="W23" s="27">
        <f t="shared" si="3"/>
        <v>3</v>
      </c>
      <c r="X23" s="27" t="str">
        <f>IF(Tabelle10563[[#This Row],[Risikorelevanz]]="relevant",IF(Tabelle10563[[#This Row],[Risikowert]]&lt;3,"1",IF(Tabelle10563[[#This Row],[Risikowert]]&lt;7,"2",IF(Tabelle10563[[#This Row],[Risikowert]]&lt;10,"3",IF(Tabelle10563[[#This Row],[Risikowert]]&lt;17,"4","F")))),"")</f>
        <v>2</v>
      </c>
      <c r="Y23" s="27"/>
      <c r="Z23" s="27"/>
      <c r="AA23" s="27"/>
      <c r="AB23" s="27" t="s">
        <v>48</v>
      </c>
      <c r="AC23" s="23"/>
      <c r="AD23" s="23"/>
      <c r="AE23" s="24"/>
      <c r="AF23" s="20"/>
      <c r="BC23" s="17"/>
    </row>
    <row r="24" spans="1:55" ht="28" x14ac:dyDescent="0.2">
      <c r="A24" s="22">
        <v>13</v>
      </c>
      <c r="B24" s="17" t="s">
        <v>71</v>
      </c>
      <c r="C24" s="23"/>
      <c r="D24" s="23" t="s">
        <v>72</v>
      </c>
      <c r="E24" s="17" t="s">
        <v>208</v>
      </c>
      <c r="F24" s="22"/>
      <c r="G24" s="22" t="str">
        <f t="shared" si="0"/>
        <v>-</v>
      </c>
      <c r="H24" s="22" t="s">
        <v>48</v>
      </c>
      <c r="I24" s="22">
        <f t="shared" si="1"/>
        <v>3</v>
      </c>
      <c r="J24" s="22" t="s">
        <v>48</v>
      </c>
      <c r="K24" s="17">
        <f t="shared" si="2"/>
        <v>3</v>
      </c>
      <c r="L24" s="23"/>
      <c r="M24" s="23"/>
      <c r="N24" s="24"/>
      <c r="O24" s="61"/>
      <c r="P24" s="61"/>
      <c r="Q24" s="61"/>
      <c r="R24" s="61"/>
      <c r="S24" s="25"/>
      <c r="T24" s="23"/>
      <c r="U24" s="25" t="str">
        <f t="shared" si="4"/>
        <v/>
      </c>
      <c r="V24" s="26"/>
      <c r="W24" s="27" t="str">
        <f t="shared" si="3"/>
        <v/>
      </c>
      <c r="X24" s="27" t="str">
        <f>IF(Tabelle10563[[#This Row],[Risikorelevanz]]="relevant",IF(Tabelle10563[[#This Row],[Risikowert]]&lt;3,"1",IF(Tabelle10563[[#This Row],[Risikowert]]&lt;7,"2",IF(Tabelle10563[[#This Row],[Risikowert]]&lt;10,"3",IF(Tabelle10563[[#This Row],[Risikowert]]&lt;17,"4","F")))),"")</f>
        <v/>
      </c>
      <c r="Y24" s="27"/>
      <c r="Z24" s="27"/>
      <c r="AA24" s="27"/>
      <c r="AB24" s="27"/>
      <c r="AC24" s="23"/>
      <c r="AD24" s="23"/>
      <c r="AE24" s="24"/>
      <c r="AF24" s="20"/>
      <c r="BC24" s="17"/>
    </row>
    <row r="25" spans="1:55" ht="56" x14ac:dyDescent="0.2">
      <c r="A25" s="22">
        <v>14</v>
      </c>
      <c r="B25" s="17" t="s">
        <v>73</v>
      </c>
      <c r="C25" s="23"/>
      <c r="D25" s="23" t="s">
        <v>74</v>
      </c>
      <c r="E25" s="17" t="s">
        <v>189</v>
      </c>
      <c r="F25" s="22"/>
      <c r="G25" s="22" t="str">
        <f t="shared" si="0"/>
        <v>-</v>
      </c>
      <c r="H25" s="22"/>
      <c r="I25" s="22" t="str">
        <f t="shared" si="1"/>
        <v>-</v>
      </c>
      <c r="J25" s="22" t="s">
        <v>48</v>
      </c>
      <c r="K25" s="17">
        <f t="shared" si="2"/>
        <v>3</v>
      </c>
      <c r="L25" s="23"/>
      <c r="M25" s="23"/>
      <c r="N25" s="23"/>
      <c r="O25" s="27"/>
      <c r="P25" s="27"/>
      <c r="Q25" s="27"/>
      <c r="R25" s="27"/>
      <c r="S25" s="25">
        <v>1</v>
      </c>
      <c r="T25" s="23"/>
      <c r="U25" s="25">
        <v>2</v>
      </c>
      <c r="V25" s="26"/>
      <c r="W25" s="27">
        <f t="shared" si="3"/>
        <v>2</v>
      </c>
      <c r="X25" s="27" t="str">
        <f>IF(Tabelle10563[[#This Row],[Risikorelevanz]]="relevant",IF(Tabelle10563[[#This Row],[Risikowert]]&lt;3,"1",IF(Tabelle10563[[#This Row],[Risikowert]]&lt;7,"2",IF(Tabelle10563[[#This Row],[Risikowert]]&lt;10,"3",IF(Tabelle10563[[#This Row],[Risikowert]]&lt;17,"4","F")))),"")</f>
        <v>1</v>
      </c>
      <c r="Y25" s="27"/>
      <c r="Z25" s="27"/>
      <c r="AA25" s="27"/>
      <c r="AB25" s="27"/>
      <c r="AC25" s="23"/>
      <c r="AD25" s="23"/>
      <c r="AE25" s="24"/>
      <c r="AF25" s="20"/>
      <c r="BC25" s="17"/>
    </row>
    <row r="26" spans="1:55" ht="14" x14ac:dyDescent="0.2">
      <c r="A26" s="22">
        <v>15</v>
      </c>
      <c r="B26" s="17" t="s">
        <v>75</v>
      </c>
      <c r="C26" s="23"/>
      <c r="D26" s="23" t="s">
        <v>76</v>
      </c>
      <c r="E26" s="17" t="s">
        <v>208</v>
      </c>
      <c r="F26" s="22"/>
      <c r="G26" s="22" t="str">
        <f t="shared" si="0"/>
        <v>-</v>
      </c>
      <c r="H26" s="22"/>
      <c r="I26" s="22" t="str">
        <f t="shared" si="1"/>
        <v>-</v>
      </c>
      <c r="J26" s="22" t="s">
        <v>48</v>
      </c>
      <c r="K26" s="17">
        <f t="shared" si="2"/>
        <v>3</v>
      </c>
      <c r="L26" s="23"/>
      <c r="M26" s="23"/>
      <c r="N26" s="24"/>
      <c r="O26" s="61"/>
      <c r="P26" s="61"/>
      <c r="Q26" s="61"/>
      <c r="R26" s="61"/>
      <c r="S26" s="25"/>
      <c r="T26" s="23"/>
      <c r="U26" s="25" t="str">
        <f t="shared" si="4"/>
        <v/>
      </c>
      <c r="V26" s="27"/>
      <c r="W26" s="27" t="str">
        <f t="shared" si="3"/>
        <v/>
      </c>
      <c r="X26" s="27" t="str">
        <f>IF(Tabelle10563[[#This Row],[Risikorelevanz]]="relevant",IF(Tabelle10563[[#This Row],[Risikowert]]&lt;3,"1",IF(Tabelle10563[[#This Row],[Risikowert]]&lt;7,"2",IF(Tabelle10563[[#This Row],[Risikowert]]&lt;10,"3",IF(Tabelle10563[[#This Row],[Risikowert]]&lt;17,"4","F")))),"")</f>
        <v/>
      </c>
      <c r="Y26" s="27"/>
      <c r="Z26" s="27"/>
      <c r="AA26" s="27"/>
      <c r="AB26" s="27"/>
      <c r="AC26" s="23"/>
      <c r="AD26" s="23"/>
      <c r="AE26" s="24"/>
      <c r="AF26" s="20"/>
      <c r="BC26" s="17"/>
    </row>
    <row r="27" spans="1:55" ht="70" x14ac:dyDescent="0.2">
      <c r="A27" s="22">
        <v>16</v>
      </c>
      <c r="B27" s="17" t="s">
        <v>77</v>
      </c>
      <c r="C27" s="23"/>
      <c r="D27" s="23" t="s">
        <v>78</v>
      </c>
      <c r="E27" s="17" t="s">
        <v>189</v>
      </c>
      <c r="F27" s="22"/>
      <c r="G27" s="22" t="str">
        <f t="shared" si="0"/>
        <v>-</v>
      </c>
      <c r="H27" s="22"/>
      <c r="I27" s="22" t="str">
        <f t="shared" si="1"/>
        <v>-</v>
      </c>
      <c r="J27" s="22" t="s">
        <v>48</v>
      </c>
      <c r="K27" s="17">
        <f t="shared" si="2"/>
        <v>3</v>
      </c>
      <c r="L27" s="23"/>
      <c r="M27" s="23"/>
      <c r="N27" s="24"/>
      <c r="O27" s="61"/>
      <c r="P27" s="61"/>
      <c r="Q27" s="61"/>
      <c r="R27" s="61"/>
      <c r="S27" s="25">
        <v>1</v>
      </c>
      <c r="T27" s="24"/>
      <c r="U27" s="25">
        <v>2</v>
      </c>
      <c r="V27" s="26"/>
      <c r="W27" s="27">
        <f t="shared" si="3"/>
        <v>2</v>
      </c>
      <c r="X27" s="27" t="str">
        <f>IF(Tabelle10563[[#This Row],[Risikorelevanz]]="relevant",IF(Tabelle10563[[#This Row],[Risikowert]]&lt;3,"1",IF(Tabelle10563[[#This Row],[Risikowert]]&lt;7,"2",IF(Tabelle10563[[#This Row],[Risikowert]]&lt;10,"3",IF(Tabelle10563[[#This Row],[Risikowert]]&lt;17,"4","F")))),"")</f>
        <v>1</v>
      </c>
      <c r="Y27" s="27"/>
      <c r="Z27" s="27"/>
      <c r="AA27" s="27"/>
      <c r="AB27" s="27"/>
      <c r="AC27" s="23"/>
      <c r="AD27" s="23"/>
      <c r="AE27" s="24"/>
      <c r="AF27" s="20"/>
      <c r="BC27" s="17"/>
    </row>
    <row r="28" spans="1:55" ht="28" x14ac:dyDescent="0.2">
      <c r="A28" s="22">
        <v>17</v>
      </c>
      <c r="B28" s="17" t="s">
        <v>79</v>
      </c>
      <c r="C28" s="23"/>
      <c r="D28" s="23" t="s">
        <v>80</v>
      </c>
      <c r="E28" s="17" t="s">
        <v>208</v>
      </c>
      <c r="F28" s="22" t="s">
        <v>48</v>
      </c>
      <c r="G28" s="22">
        <f t="shared" si="0"/>
        <v>2</v>
      </c>
      <c r="H28" s="22"/>
      <c r="I28" s="22" t="str">
        <f t="shared" si="1"/>
        <v>-</v>
      </c>
      <c r="J28" s="22"/>
      <c r="K28" s="17" t="str">
        <f t="shared" si="2"/>
        <v>-</v>
      </c>
      <c r="L28" s="23"/>
      <c r="M28" s="23"/>
      <c r="N28" s="24"/>
      <c r="O28" s="61"/>
      <c r="P28" s="61"/>
      <c r="Q28" s="61"/>
      <c r="R28" s="61"/>
      <c r="S28" s="25"/>
      <c r="T28" s="23"/>
      <c r="U28" s="25" t="str">
        <f t="shared" si="4"/>
        <v/>
      </c>
      <c r="V28" s="27"/>
      <c r="W28" s="27" t="str">
        <f t="shared" si="3"/>
        <v/>
      </c>
      <c r="X28" s="27" t="str">
        <f>IF(Tabelle10563[[#This Row],[Risikorelevanz]]="relevant",IF(Tabelle10563[[#This Row],[Risikowert]]&lt;3,"1",IF(Tabelle10563[[#This Row],[Risikowert]]&lt;7,"2",IF(Tabelle10563[[#This Row],[Risikowert]]&lt;10,"3",IF(Tabelle10563[[#This Row],[Risikowert]]&lt;17,"4","F")))),"")</f>
        <v/>
      </c>
      <c r="Y28" s="27"/>
      <c r="Z28" s="27"/>
      <c r="AA28" s="27"/>
      <c r="AB28" s="27"/>
      <c r="AC28" s="23"/>
      <c r="AD28" s="23"/>
      <c r="AE28" s="24"/>
      <c r="AF28" s="20"/>
      <c r="BC28" s="17"/>
    </row>
    <row r="29" spans="1:55" s="20" customFormat="1" ht="13" x14ac:dyDescent="0.2">
      <c r="D29" s="44"/>
    </row>
    <row r="30" spans="1:55" s="20" customFormat="1" ht="13" x14ac:dyDescent="0.2">
      <c r="D30" s="44"/>
    </row>
    <row r="31" spans="1:55" s="20" customFormat="1" ht="13" hidden="1" x14ac:dyDescent="0.2">
      <c r="D31" s="44"/>
    </row>
    <row r="32" spans="1:55" s="20" customFormat="1" ht="13" hidden="1" x14ac:dyDescent="0.2">
      <c r="D32" s="44"/>
    </row>
    <row r="33" spans="4:4" s="20" customFormat="1" ht="13" hidden="1" x14ac:dyDescent="0.2">
      <c r="D33" s="44"/>
    </row>
    <row r="34" spans="4:4" s="20" customFormat="1" ht="13" hidden="1" x14ac:dyDescent="0.2">
      <c r="D34" s="44"/>
    </row>
    <row r="35" spans="4:4" s="20" customFormat="1" ht="13" hidden="1" x14ac:dyDescent="0.2">
      <c r="D35" s="44"/>
    </row>
    <row r="36" spans="4:4" s="20" customFormat="1" ht="13" hidden="1" x14ac:dyDescent="0.2">
      <c r="D36" s="44"/>
    </row>
    <row r="37" spans="4:4" s="20" customFormat="1" ht="13" hidden="1" x14ac:dyDescent="0.2">
      <c r="D37" s="44"/>
    </row>
    <row r="38" spans="4:4" s="20" customFormat="1" ht="13" hidden="1" x14ac:dyDescent="0.2">
      <c r="D38" s="44"/>
    </row>
    <row r="39" spans="4:4" s="20" customFormat="1" ht="13" hidden="1" x14ac:dyDescent="0.2">
      <c r="D39" s="44"/>
    </row>
    <row r="40" spans="4:4" s="20" customFormat="1" ht="13" hidden="1" x14ac:dyDescent="0.2">
      <c r="D40" s="44"/>
    </row>
    <row r="41" spans="4:4" s="20" customFormat="1" ht="13" hidden="1" x14ac:dyDescent="0.2">
      <c r="D41" s="44"/>
    </row>
    <row r="42" spans="4:4" s="20" customFormat="1" ht="13" hidden="1" x14ac:dyDescent="0.2">
      <c r="D42" s="44"/>
    </row>
    <row r="43" spans="4:4" s="20" customFormat="1" ht="13" hidden="1" x14ac:dyDescent="0.2">
      <c r="D43" s="44"/>
    </row>
    <row r="44" spans="4:4" s="20" customFormat="1" ht="13" hidden="1" x14ac:dyDescent="0.2">
      <c r="D44" s="44"/>
    </row>
    <row r="45" spans="4:4" s="20" customFormat="1" ht="13" hidden="1" x14ac:dyDescent="0.2">
      <c r="D45" s="44"/>
    </row>
    <row r="46" spans="4:4" s="20" customFormat="1" ht="13" hidden="1" x14ac:dyDescent="0.2">
      <c r="D46" s="44"/>
    </row>
    <row r="47" spans="4:4" s="20" customFormat="1" ht="13" hidden="1" x14ac:dyDescent="0.2">
      <c r="D47" s="44"/>
    </row>
    <row r="48" spans="4:4" s="20" customFormat="1" ht="13" hidden="1" x14ac:dyDescent="0.2">
      <c r="D48" s="44"/>
    </row>
    <row r="49" spans="4:4" s="20" customFormat="1" ht="13" hidden="1" x14ac:dyDescent="0.2">
      <c r="D49" s="44"/>
    </row>
    <row r="50" spans="4:4" s="20" customFormat="1" ht="13" hidden="1" x14ac:dyDescent="0.2">
      <c r="D50" s="44"/>
    </row>
    <row r="51" spans="4:4" s="20" customFormat="1" ht="13" hidden="1" x14ac:dyDescent="0.2">
      <c r="D51" s="44"/>
    </row>
    <row r="52" spans="4:4" s="20" customFormat="1" ht="13" hidden="1" x14ac:dyDescent="0.2">
      <c r="D52" s="44"/>
    </row>
    <row r="53" spans="4:4" s="20" customFormat="1" ht="13" hidden="1" x14ac:dyDescent="0.2">
      <c r="D53" s="44"/>
    </row>
    <row r="54" spans="4:4" s="20" customFormat="1" ht="13" hidden="1" x14ac:dyDescent="0.2">
      <c r="D54" s="44"/>
    </row>
    <row r="55" spans="4:4" s="20" customFormat="1" ht="13" hidden="1" x14ac:dyDescent="0.2">
      <c r="D55" s="44"/>
    </row>
    <row r="56" spans="4:4" s="20" customFormat="1" ht="13" hidden="1" x14ac:dyDescent="0.2">
      <c r="D56" s="44"/>
    </row>
    <row r="57" spans="4:4" s="20" customFormat="1" ht="13" hidden="1" x14ac:dyDescent="0.2">
      <c r="D57" s="44"/>
    </row>
    <row r="58" spans="4:4" s="20" customFormat="1" ht="13" hidden="1" x14ac:dyDescent="0.2">
      <c r="D58" s="44"/>
    </row>
    <row r="59" spans="4:4" s="20" customFormat="1" ht="13" hidden="1" x14ac:dyDescent="0.2">
      <c r="D59" s="44"/>
    </row>
    <row r="60" spans="4:4" s="20" customFormat="1" ht="13" hidden="1" x14ac:dyDescent="0.2">
      <c r="D60" s="44"/>
    </row>
    <row r="61" spans="4:4" s="20" customFormat="1" ht="13" hidden="1" x14ac:dyDescent="0.2">
      <c r="D61" s="44"/>
    </row>
    <row r="62" spans="4:4" s="20" customFormat="1" ht="13" hidden="1" x14ac:dyDescent="0.2">
      <c r="D62" s="44"/>
    </row>
    <row r="63" spans="4:4" s="20" customFormat="1" ht="13" hidden="1" x14ac:dyDescent="0.2">
      <c r="D63" s="44"/>
    </row>
    <row r="64" spans="4:4" s="20" customFormat="1" ht="13" hidden="1" x14ac:dyDescent="0.2">
      <c r="D64" s="44"/>
    </row>
    <row r="65" spans="4:4" s="20" customFormat="1" ht="13" hidden="1" x14ac:dyDescent="0.2">
      <c r="D65" s="44"/>
    </row>
    <row r="66" spans="4:4" s="20" customFormat="1" ht="13" hidden="1" x14ac:dyDescent="0.2">
      <c r="D66" s="44"/>
    </row>
    <row r="67" spans="4:4" s="20" customFormat="1" ht="13" hidden="1" x14ac:dyDescent="0.2">
      <c r="D67" s="44"/>
    </row>
    <row r="68" spans="4:4" s="20" customFormat="1" ht="13" hidden="1" x14ac:dyDescent="0.2">
      <c r="D68" s="44"/>
    </row>
    <row r="69" spans="4:4" s="20" customFormat="1" ht="13" hidden="1" x14ac:dyDescent="0.2">
      <c r="D69" s="44"/>
    </row>
    <row r="70" spans="4:4" s="20" customFormat="1" ht="13" hidden="1" x14ac:dyDescent="0.2">
      <c r="D70" s="44"/>
    </row>
    <row r="71" spans="4:4" s="20" customFormat="1" ht="13" hidden="1" x14ac:dyDescent="0.2">
      <c r="D71" s="44"/>
    </row>
    <row r="72" spans="4:4" s="20" customFormat="1" ht="13" hidden="1" x14ac:dyDescent="0.2">
      <c r="D72" s="44"/>
    </row>
    <row r="73" spans="4:4" s="20" customFormat="1" ht="13" hidden="1" x14ac:dyDescent="0.2">
      <c r="D73" s="44"/>
    </row>
    <row r="74" spans="4:4" s="20" customFormat="1" ht="13" hidden="1" x14ac:dyDescent="0.2">
      <c r="D74" s="44"/>
    </row>
    <row r="75" spans="4:4" s="20" customFormat="1" ht="13" hidden="1" x14ac:dyDescent="0.2">
      <c r="D75" s="44"/>
    </row>
    <row r="76" spans="4:4" s="20" customFormat="1" ht="13" hidden="1" x14ac:dyDescent="0.2">
      <c r="D76" s="44"/>
    </row>
    <row r="77" spans="4:4" s="20" customFormat="1" ht="13" hidden="1" x14ac:dyDescent="0.2">
      <c r="D77" s="44"/>
    </row>
    <row r="78" spans="4:4" s="20" customFormat="1" ht="13" hidden="1" x14ac:dyDescent="0.2">
      <c r="D78" s="44"/>
    </row>
    <row r="79" spans="4:4" s="20" customFormat="1" ht="13" hidden="1" x14ac:dyDescent="0.2">
      <c r="D79" s="44"/>
    </row>
    <row r="80" spans="4:4" s="20" customFormat="1" ht="13" hidden="1" x14ac:dyDescent="0.2">
      <c r="D80" s="44"/>
    </row>
    <row r="81" spans="4:4" s="20" customFormat="1" ht="13" hidden="1" x14ac:dyDescent="0.2">
      <c r="D81" s="44"/>
    </row>
    <row r="82" spans="4:4" s="20" customFormat="1" ht="13" hidden="1" x14ac:dyDescent="0.2">
      <c r="D82" s="44"/>
    </row>
    <row r="83" spans="4:4" s="20" customFormat="1" ht="13" hidden="1" x14ac:dyDescent="0.2">
      <c r="D83" s="44"/>
    </row>
    <row r="84" spans="4:4" s="20" customFormat="1" ht="13" hidden="1" x14ac:dyDescent="0.2">
      <c r="D84" s="44"/>
    </row>
    <row r="85" spans="4:4" s="20" customFormat="1" ht="13" hidden="1" x14ac:dyDescent="0.2">
      <c r="D85" s="44"/>
    </row>
    <row r="86" spans="4:4" s="20" customFormat="1" ht="13" hidden="1" x14ac:dyDescent="0.2">
      <c r="D86" s="44"/>
    </row>
    <row r="87" spans="4:4" s="20" customFormat="1" ht="13" hidden="1" x14ac:dyDescent="0.2">
      <c r="D87" s="44"/>
    </row>
    <row r="88" spans="4:4" s="20" customFormat="1" ht="13" hidden="1" x14ac:dyDescent="0.2">
      <c r="D88" s="44"/>
    </row>
    <row r="89" spans="4:4" s="20" customFormat="1" ht="13" hidden="1" x14ac:dyDescent="0.2">
      <c r="D89" s="44"/>
    </row>
    <row r="90" spans="4:4" s="20" customFormat="1" ht="13" hidden="1" x14ac:dyDescent="0.2">
      <c r="D90" s="44"/>
    </row>
    <row r="91" spans="4:4" s="20" customFormat="1" ht="13" hidden="1" x14ac:dyDescent="0.2">
      <c r="D91" s="44"/>
    </row>
    <row r="92" spans="4:4" s="20" customFormat="1" ht="13" hidden="1" x14ac:dyDescent="0.2">
      <c r="D92" s="44"/>
    </row>
    <row r="93" spans="4:4" s="20" customFormat="1" ht="13" hidden="1" x14ac:dyDescent="0.2">
      <c r="D93" s="44"/>
    </row>
    <row r="94" spans="4:4" s="20" customFormat="1" ht="13" hidden="1" x14ac:dyDescent="0.2">
      <c r="D94" s="44"/>
    </row>
    <row r="95" spans="4:4" s="20" customFormat="1" ht="13" hidden="1" x14ac:dyDescent="0.2">
      <c r="D95" s="44"/>
    </row>
    <row r="96" spans="4:4" s="20" customFormat="1" ht="13" hidden="1" x14ac:dyDescent="0.2">
      <c r="D96" s="44"/>
    </row>
    <row r="97" spans="4:4" s="20" customFormat="1" ht="13" hidden="1" x14ac:dyDescent="0.2">
      <c r="D97" s="44"/>
    </row>
    <row r="98" spans="4:4" s="20" customFormat="1" ht="13" hidden="1" x14ac:dyDescent="0.2">
      <c r="D98" s="44"/>
    </row>
    <row r="99" spans="4:4" s="20" customFormat="1" ht="13" hidden="1" x14ac:dyDescent="0.2">
      <c r="D99" s="44"/>
    </row>
    <row r="100" spans="4:4" s="20" customFormat="1" ht="13" hidden="1" x14ac:dyDescent="0.2">
      <c r="D100" s="44"/>
    </row>
    <row r="101" spans="4:4" s="20" customFormat="1" ht="13" hidden="1" x14ac:dyDescent="0.2">
      <c r="D101" s="44"/>
    </row>
    <row r="102" spans="4:4" s="20" customFormat="1" ht="13" hidden="1" x14ac:dyDescent="0.2">
      <c r="D102" s="44"/>
    </row>
    <row r="103" spans="4:4" s="20" customFormat="1" ht="13" hidden="1" x14ac:dyDescent="0.2">
      <c r="D103" s="44"/>
    </row>
    <row r="104" spans="4:4" s="20" customFormat="1" ht="13" hidden="1" x14ac:dyDescent="0.2">
      <c r="D104" s="44"/>
    </row>
    <row r="105" spans="4:4" s="20" customFormat="1" ht="13" hidden="1" x14ac:dyDescent="0.2">
      <c r="D105" s="44"/>
    </row>
    <row r="106" spans="4:4" s="20" customFormat="1" ht="13" hidden="1" x14ac:dyDescent="0.2">
      <c r="D106" s="44"/>
    </row>
    <row r="107" spans="4:4" s="20" customFormat="1" ht="13" hidden="1" x14ac:dyDescent="0.2">
      <c r="D107" s="44"/>
    </row>
    <row r="108" spans="4:4" s="20" customFormat="1" ht="13" hidden="1" x14ac:dyDescent="0.2">
      <c r="D108" s="44"/>
    </row>
    <row r="109" spans="4:4" s="20" customFormat="1" ht="13" hidden="1" x14ac:dyDescent="0.2">
      <c r="D109" s="44"/>
    </row>
    <row r="110" spans="4:4" s="20" customFormat="1" ht="13" hidden="1" x14ac:dyDescent="0.2">
      <c r="D110" s="44"/>
    </row>
    <row r="111" spans="4:4" s="20" customFormat="1" ht="13" hidden="1" x14ac:dyDescent="0.2">
      <c r="D111" s="44"/>
    </row>
    <row r="112" spans="4:4" s="20" customFormat="1" ht="13" hidden="1" x14ac:dyDescent="0.2">
      <c r="D112" s="44"/>
    </row>
    <row r="113" spans="4:4" s="20" customFormat="1" ht="13" hidden="1" x14ac:dyDescent="0.2">
      <c r="D113" s="44"/>
    </row>
    <row r="114" spans="4:4" s="20" customFormat="1" ht="13" hidden="1" x14ac:dyDescent="0.2">
      <c r="D114" s="44"/>
    </row>
    <row r="115" spans="4:4" s="20" customFormat="1" ht="13" hidden="1" x14ac:dyDescent="0.2">
      <c r="D115" s="44"/>
    </row>
    <row r="116" spans="4:4" s="20" customFormat="1" ht="13" hidden="1" x14ac:dyDescent="0.2">
      <c r="D116" s="44"/>
    </row>
    <row r="117" spans="4:4" s="20" customFormat="1" ht="13" hidden="1" x14ac:dyDescent="0.2">
      <c r="D117" s="44"/>
    </row>
    <row r="118" spans="4:4" s="20" customFormat="1" ht="13" hidden="1" x14ac:dyDescent="0.2">
      <c r="D118" s="44"/>
    </row>
    <row r="119" spans="4:4" s="20" customFormat="1" ht="13" hidden="1" x14ac:dyDescent="0.2">
      <c r="D119" s="44"/>
    </row>
    <row r="120" spans="4:4" s="20" customFormat="1" ht="13" hidden="1" x14ac:dyDescent="0.2">
      <c r="D120" s="44"/>
    </row>
    <row r="121" spans="4:4" s="20" customFormat="1" ht="13" hidden="1" x14ac:dyDescent="0.2">
      <c r="D121" s="44"/>
    </row>
    <row r="122" spans="4:4" s="20" customFormat="1" ht="13" hidden="1" x14ac:dyDescent="0.2">
      <c r="D122" s="44"/>
    </row>
    <row r="123" spans="4:4" s="20" customFormat="1" ht="13" hidden="1" x14ac:dyDescent="0.2">
      <c r="D123" s="44"/>
    </row>
    <row r="124" spans="4:4" s="20" customFormat="1" ht="13" hidden="1" x14ac:dyDescent="0.2">
      <c r="D124" s="44"/>
    </row>
    <row r="125" spans="4:4" s="20" customFormat="1" ht="13" hidden="1" x14ac:dyDescent="0.2">
      <c r="D125" s="44"/>
    </row>
    <row r="126" spans="4:4" s="20" customFormat="1" ht="13" hidden="1" x14ac:dyDescent="0.2">
      <c r="D126" s="44"/>
    </row>
    <row r="127" spans="4:4" s="20" customFormat="1" ht="13" hidden="1" x14ac:dyDescent="0.2">
      <c r="D127" s="44"/>
    </row>
    <row r="128" spans="4:4" s="20" customFormat="1" ht="13" hidden="1" x14ac:dyDescent="0.2">
      <c r="D128" s="44"/>
    </row>
    <row r="129" spans="4:4" s="20" customFormat="1" ht="13" hidden="1" x14ac:dyDescent="0.2">
      <c r="D129" s="44"/>
    </row>
    <row r="130" spans="4:4" s="20" customFormat="1" ht="13" hidden="1" x14ac:dyDescent="0.2">
      <c r="D130" s="44"/>
    </row>
    <row r="131" spans="4:4" s="20" customFormat="1" ht="13" hidden="1" x14ac:dyDescent="0.2">
      <c r="D131" s="44"/>
    </row>
    <row r="132" spans="4:4" s="20" customFormat="1" ht="13" hidden="1" x14ac:dyDescent="0.2">
      <c r="D132" s="44"/>
    </row>
    <row r="133" spans="4:4" s="20" customFormat="1" ht="13" hidden="1" x14ac:dyDescent="0.2">
      <c r="D133" s="44"/>
    </row>
    <row r="134" spans="4:4" s="20" customFormat="1" ht="13" hidden="1" x14ac:dyDescent="0.2">
      <c r="D134" s="44"/>
    </row>
    <row r="135" spans="4:4" s="20" customFormat="1" ht="13" hidden="1" x14ac:dyDescent="0.2">
      <c r="D135" s="44"/>
    </row>
    <row r="136" spans="4:4" s="20" customFormat="1" ht="13" hidden="1" x14ac:dyDescent="0.2">
      <c r="D136" s="44"/>
    </row>
    <row r="137" spans="4:4" s="20" customFormat="1" ht="13" hidden="1" x14ac:dyDescent="0.2">
      <c r="D137" s="44"/>
    </row>
    <row r="138" spans="4:4" s="20" customFormat="1" ht="13" hidden="1" x14ac:dyDescent="0.2">
      <c r="D138" s="44"/>
    </row>
    <row r="139" spans="4:4" s="20" customFormat="1" ht="13" hidden="1" x14ac:dyDescent="0.2">
      <c r="D139" s="44"/>
    </row>
    <row r="140" spans="4:4" s="20" customFormat="1" ht="13" hidden="1" x14ac:dyDescent="0.2">
      <c r="D140" s="44"/>
    </row>
    <row r="141" spans="4:4" s="20" customFormat="1" ht="13" hidden="1" x14ac:dyDescent="0.2">
      <c r="D141" s="44"/>
    </row>
    <row r="142" spans="4:4" s="20" customFormat="1" ht="13" hidden="1" x14ac:dyDescent="0.2">
      <c r="D142" s="44"/>
    </row>
    <row r="143" spans="4:4" s="20" customFormat="1" ht="13" hidden="1" x14ac:dyDescent="0.2">
      <c r="D143" s="44"/>
    </row>
    <row r="144" spans="4:4" s="20" customFormat="1" ht="13" hidden="1" x14ac:dyDescent="0.2">
      <c r="D144" s="44"/>
    </row>
    <row r="145" spans="4:4" s="20" customFormat="1" ht="13" hidden="1" x14ac:dyDescent="0.2">
      <c r="D145" s="44"/>
    </row>
    <row r="146" spans="4:4" s="20" customFormat="1" ht="13" hidden="1" x14ac:dyDescent="0.2">
      <c r="D146" s="44"/>
    </row>
    <row r="147" spans="4:4" s="20" customFormat="1" ht="13" hidden="1" x14ac:dyDescent="0.2">
      <c r="D147" s="44"/>
    </row>
    <row r="148" spans="4:4" s="20" customFormat="1" ht="13" hidden="1" x14ac:dyDescent="0.2">
      <c r="D148" s="44"/>
    </row>
    <row r="149" spans="4:4" s="20" customFormat="1" ht="13" hidden="1" x14ac:dyDescent="0.2">
      <c r="D149" s="44"/>
    </row>
    <row r="150" spans="4:4" s="20" customFormat="1" ht="13" hidden="1" x14ac:dyDescent="0.2">
      <c r="D150" s="44"/>
    </row>
    <row r="151" spans="4:4" s="20" customFormat="1" ht="13" hidden="1" x14ac:dyDescent="0.2">
      <c r="D151" s="44"/>
    </row>
    <row r="152" spans="4:4" s="20" customFormat="1" ht="13" hidden="1" x14ac:dyDescent="0.2">
      <c r="D152" s="44"/>
    </row>
    <row r="153" spans="4:4" s="20" customFormat="1" ht="13" hidden="1" x14ac:dyDescent="0.2">
      <c r="D153" s="44"/>
    </row>
    <row r="154" spans="4:4" s="20" customFormat="1" ht="13" hidden="1" x14ac:dyDescent="0.2">
      <c r="D154" s="44"/>
    </row>
    <row r="155" spans="4:4" s="20" customFormat="1" ht="13" hidden="1" x14ac:dyDescent="0.2">
      <c r="D155" s="44"/>
    </row>
    <row r="156" spans="4:4" s="20" customFormat="1" ht="13" hidden="1" x14ac:dyDescent="0.2">
      <c r="D156" s="44"/>
    </row>
    <row r="157" spans="4:4" s="20" customFormat="1" ht="13" hidden="1" x14ac:dyDescent="0.2">
      <c r="D157" s="44"/>
    </row>
    <row r="158" spans="4:4" s="20" customFormat="1" ht="13" hidden="1" x14ac:dyDescent="0.2">
      <c r="D158" s="44"/>
    </row>
    <row r="159" spans="4:4" s="20" customFormat="1" ht="13" hidden="1" x14ac:dyDescent="0.2">
      <c r="D159" s="44"/>
    </row>
    <row r="160" spans="4:4" s="20" customFormat="1" ht="13" hidden="1" x14ac:dyDescent="0.2">
      <c r="D160" s="44"/>
    </row>
    <row r="161" spans="4:4" s="20" customFormat="1" ht="13" hidden="1" x14ac:dyDescent="0.2">
      <c r="D161" s="44"/>
    </row>
    <row r="162" spans="4:4" s="20" customFormat="1" ht="13" hidden="1" x14ac:dyDescent="0.2">
      <c r="D162" s="44"/>
    </row>
    <row r="163" spans="4:4" s="20" customFormat="1" ht="13" hidden="1" x14ac:dyDescent="0.2">
      <c r="D163" s="44"/>
    </row>
    <row r="164" spans="4:4" s="20" customFormat="1" ht="13" hidden="1" x14ac:dyDescent="0.2">
      <c r="D164" s="44"/>
    </row>
    <row r="165" spans="4:4" s="20" customFormat="1" ht="13" hidden="1" x14ac:dyDescent="0.2">
      <c r="D165" s="44"/>
    </row>
    <row r="166" spans="4:4" s="20" customFormat="1" ht="13" hidden="1" x14ac:dyDescent="0.2">
      <c r="D166" s="44"/>
    </row>
    <row r="167" spans="4:4" s="20" customFormat="1" ht="13" hidden="1" x14ac:dyDescent="0.2">
      <c r="D167" s="44"/>
    </row>
    <row r="168" spans="4:4" s="20" customFormat="1" ht="13" hidden="1" x14ac:dyDescent="0.2">
      <c r="D168" s="44"/>
    </row>
    <row r="169" spans="4:4" s="20" customFormat="1" ht="13" hidden="1" x14ac:dyDescent="0.2">
      <c r="D169" s="44"/>
    </row>
    <row r="170" spans="4:4" s="20" customFormat="1" ht="13" hidden="1" x14ac:dyDescent="0.2">
      <c r="D170" s="44"/>
    </row>
    <row r="171" spans="4:4" s="20" customFormat="1" ht="13" hidden="1" x14ac:dyDescent="0.2">
      <c r="D171" s="44"/>
    </row>
    <row r="172" spans="4:4" s="20" customFormat="1" ht="13" hidden="1" x14ac:dyDescent="0.2">
      <c r="D172" s="44"/>
    </row>
    <row r="173" spans="4:4" s="20" customFormat="1" ht="13" hidden="1" x14ac:dyDescent="0.2">
      <c r="D173" s="44"/>
    </row>
    <row r="174" spans="4:4" s="20" customFormat="1" ht="13" hidden="1" x14ac:dyDescent="0.2">
      <c r="D174" s="44"/>
    </row>
    <row r="175" spans="4:4" s="20" customFormat="1" ht="13" hidden="1" x14ac:dyDescent="0.2">
      <c r="D175" s="44"/>
    </row>
    <row r="176" spans="4:4" s="20" customFormat="1" ht="13" hidden="1" x14ac:dyDescent="0.2">
      <c r="D176" s="44"/>
    </row>
    <row r="177" spans="4:4" s="20" customFormat="1" ht="13" hidden="1" x14ac:dyDescent="0.2">
      <c r="D177" s="44"/>
    </row>
    <row r="178" spans="4:4" s="20" customFormat="1" ht="13" hidden="1" x14ac:dyDescent="0.2">
      <c r="D178" s="44"/>
    </row>
    <row r="179" spans="4:4" s="20" customFormat="1" ht="13" hidden="1" x14ac:dyDescent="0.2">
      <c r="D179" s="44"/>
    </row>
    <row r="180" spans="4:4" s="20" customFormat="1" ht="13" hidden="1" x14ac:dyDescent="0.2">
      <c r="D180" s="44"/>
    </row>
    <row r="181" spans="4:4" s="20" customFormat="1" ht="13" hidden="1" x14ac:dyDescent="0.2">
      <c r="D181" s="44"/>
    </row>
    <row r="182" spans="4:4" s="20" customFormat="1" ht="13" hidden="1" x14ac:dyDescent="0.2">
      <c r="D182" s="44"/>
    </row>
    <row r="183" spans="4:4" s="20" customFormat="1" ht="13" hidden="1" x14ac:dyDescent="0.2">
      <c r="D183" s="44"/>
    </row>
    <row r="184" spans="4:4" s="20" customFormat="1" ht="13" hidden="1" x14ac:dyDescent="0.2">
      <c r="D184" s="44"/>
    </row>
    <row r="185" spans="4:4" s="20" customFormat="1" ht="13" hidden="1" x14ac:dyDescent="0.2">
      <c r="D185" s="44"/>
    </row>
    <row r="186" spans="4:4" s="20" customFormat="1" ht="13" hidden="1" x14ac:dyDescent="0.2">
      <c r="D186" s="44"/>
    </row>
    <row r="187" spans="4:4" s="20" customFormat="1" ht="13" hidden="1" x14ac:dyDescent="0.2">
      <c r="D187" s="44"/>
    </row>
    <row r="188" spans="4:4" s="20" customFormat="1" ht="13" hidden="1" x14ac:dyDescent="0.2">
      <c r="D188" s="44"/>
    </row>
    <row r="189" spans="4:4" s="20" customFormat="1" ht="13" hidden="1" x14ac:dyDescent="0.2">
      <c r="D189" s="44"/>
    </row>
    <row r="190" spans="4:4" s="20" customFormat="1" ht="13" hidden="1" x14ac:dyDescent="0.2">
      <c r="D190" s="44"/>
    </row>
    <row r="191" spans="4:4" s="20" customFormat="1" ht="13" hidden="1" x14ac:dyDescent="0.2">
      <c r="D191" s="44"/>
    </row>
    <row r="192" spans="4:4" s="20" customFormat="1" ht="13" hidden="1" x14ac:dyDescent="0.2">
      <c r="D192" s="44"/>
    </row>
    <row r="193" spans="4:4" s="20" customFormat="1" ht="13" hidden="1" x14ac:dyDescent="0.2">
      <c r="D193" s="44"/>
    </row>
    <row r="194" spans="4:4" s="20" customFormat="1" ht="13" hidden="1" x14ac:dyDescent="0.2">
      <c r="D194" s="44"/>
    </row>
    <row r="195" spans="4:4" s="20" customFormat="1" ht="13" hidden="1" x14ac:dyDescent="0.2">
      <c r="D195" s="44"/>
    </row>
    <row r="196" spans="4:4" s="20" customFormat="1" ht="13" hidden="1" x14ac:dyDescent="0.2">
      <c r="D196" s="44"/>
    </row>
    <row r="197" spans="4:4" s="20" customFormat="1" ht="13" hidden="1" x14ac:dyDescent="0.2">
      <c r="D197" s="44"/>
    </row>
    <row r="198" spans="4:4" s="20" customFormat="1" ht="13" hidden="1" x14ac:dyDescent="0.2">
      <c r="D198" s="44"/>
    </row>
    <row r="199" spans="4:4" s="20" customFormat="1" ht="13" hidden="1" x14ac:dyDescent="0.2">
      <c r="D199" s="44"/>
    </row>
    <row r="200" spans="4:4" s="20" customFormat="1" ht="13" hidden="1" x14ac:dyDescent="0.2">
      <c r="D200" s="44"/>
    </row>
    <row r="201" spans="4:4" s="20" customFormat="1" ht="13" hidden="1" x14ac:dyDescent="0.2">
      <c r="D201" s="44"/>
    </row>
    <row r="202" spans="4:4" s="20" customFormat="1" ht="13" hidden="1" x14ac:dyDescent="0.2">
      <c r="D202" s="44"/>
    </row>
    <row r="203" spans="4:4" s="20" customFormat="1" ht="13" hidden="1" x14ac:dyDescent="0.2">
      <c r="D203" s="44"/>
    </row>
    <row r="204" spans="4:4" s="20" customFormat="1" ht="13" hidden="1" x14ac:dyDescent="0.2">
      <c r="D204" s="44"/>
    </row>
    <row r="205" spans="4:4" s="20" customFormat="1" ht="13" hidden="1" x14ac:dyDescent="0.2">
      <c r="D205" s="44"/>
    </row>
    <row r="206" spans="4:4" s="20" customFormat="1" ht="13" hidden="1" x14ac:dyDescent="0.2">
      <c r="D206" s="44"/>
    </row>
    <row r="207" spans="4:4" s="20" customFormat="1" ht="13" hidden="1" x14ac:dyDescent="0.2">
      <c r="D207" s="44"/>
    </row>
    <row r="208" spans="4:4" s="20" customFormat="1" ht="13" hidden="1" x14ac:dyDescent="0.2">
      <c r="D208" s="44"/>
    </row>
    <row r="209" spans="4:4" s="20" customFormat="1" ht="13" hidden="1" x14ac:dyDescent="0.2">
      <c r="D209" s="44"/>
    </row>
    <row r="210" spans="4:4" s="20" customFormat="1" ht="13" hidden="1" x14ac:dyDescent="0.2">
      <c r="D210" s="44"/>
    </row>
    <row r="211" spans="4:4" s="20" customFormat="1" ht="13" hidden="1" x14ac:dyDescent="0.2">
      <c r="D211" s="44"/>
    </row>
    <row r="212" spans="4:4" s="20" customFormat="1" ht="13" hidden="1" x14ac:dyDescent="0.2">
      <c r="D212" s="44"/>
    </row>
    <row r="213" spans="4:4" s="20" customFormat="1" ht="13" hidden="1" x14ac:dyDescent="0.2">
      <c r="D213" s="44"/>
    </row>
    <row r="214" spans="4:4" s="20" customFormat="1" ht="13" hidden="1" x14ac:dyDescent="0.2">
      <c r="D214" s="44"/>
    </row>
    <row r="215" spans="4:4" s="20" customFormat="1" ht="13" hidden="1" x14ac:dyDescent="0.2">
      <c r="D215" s="44"/>
    </row>
    <row r="216" spans="4:4" s="20" customFormat="1" ht="13" hidden="1" x14ac:dyDescent="0.2">
      <c r="D216" s="44"/>
    </row>
    <row r="217" spans="4:4" s="20" customFormat="1" ht="13" hidden="1" x14ac:dyDescent="0.2">
      <c r="D217" s="44"/>
    </row>
    <row r="218" spans="4:4" s="20" customFormat="1" ht="13" hidden="1" x14ac:dyDescent="0.2">
      <c r="D218" s="44"/>
    </row>
    <row r="219" spans="4:4" s="20" customFormat="1" ht="13" hidden="1" x14ac:dyDescent="0.2">
      <c r="D219" s="44"/>
    </row>
    <row r="220" spans="4:4" s="20" customFormat="1" ht="13" hidden="1" x14ac:dyDescent="0.2">
      <c r="D220" s="44"/>
    </row>
    <row r="221" spans="4:4" s="20" customFormat="1" ht="13" hidden="1" x14ac:dyDescent="0.2">
      <c r="D221" s="44"/>
    </row>
    <row r="222" spans="4:4" s="20" customFormat="1" ht="13" hidden="1" x14ac:dyDescent="0.2">
      <c r="D222" s="44"/>
    </row>
    <row r="223" spans="4:4" s="20" customFormat="1" ht="13" hidden="1" x14ac:dyDescent="0.2">
      <c r="D223" s="44"/>
    </row>
    <row r="224" spans="4:4" s="20" customFormat="1" ht="13" hidden="1" x14ac:dyDescent="0.2">
      <c r="D224" s="44"/>
    </row>
    <row r="225" spans="4:4" s="20" customFormat="1" ht="13" hidden="1" x14ac:dyDescent="0.2">
      <c r="D225" s="44"/>
    </row>
    <row r="226" spans="4:4" s="20" customFormat="1" ht="13" hidden="1" x14ac:dyDescent="0.2">
      <c r="D226" s="44"/>
    </row>
    <row r="227" spans="4:4" s="20" customFormat="1" ht="13" hidden="1" x14ac:dyDescent="0.2">
      <c r="D227" s="44"/>
    </row>
    <row r="228" spans="4:4" s="20" customFormat="1" ht="13" hidden="1" x14ac:dyDescent="0.2">
      <c r="D228" s="44"/>
    </row>
    <row r="229" spans="4:4" s="20" customFormat="1" ht="13" hidden="1" x14ac:dyDescent="0.2">
      <c r="D229" s="44"/>
    </row>
    <row r="230" spans="4:4" s="20" customFormat="1" ht="13" hidden="1" x14ac:dyDescent="0.2">
      <c r="D230" s="44"/>
    </row>
    <row r="231" spans="4:4" s="20" customFormat="1" ht="13" hidden="1" x14ac:dyDescent="0.2">
      <c r="D231" s="44"/>
    </row>
    <row r="232" spans="4:4" s="20" customFormat="1" ht="13" hidden="1" x14ac:dyDescent="0.2">
      <c r="D232" s="44"/>
    </row>
    <row r="233" spans="4:4" s="20" customFormat="1" ht="13" hidden="1" x14ac:dyDescent="0.2">
      <c r="D233" s="44"/>
    </row>
    <row r="234" spans="4:4" s="20" customFormat="1" ht="13" hidden="1" x14ac:dyDescent="0.2">
      <c r="D234" s="44"/>
    </row>
    <row r="235" spans="4:4" s="20" customFormat="1" ht="13" hidden="1" x14ac:dyDescent="0.2">
      <c r="D235" s="44"/>
    </row>
    <row r="236" spans="4:4" s="20" customFormat="1" ht="13" hidden="1" x14ac:dyDescent="0.2">
      <c r="D236" s="44"/>
    </row>
    <row r="237" spans="4:4" s="20" customFormat="1" ht="13" hidden="1" x14ac:dyDescent="0.2">
      <c r="D237" s="44"/>
    </row>
    <row r="238" spans="4:4" s="20" customFormat="1" ht="13" hidden="1" x14ac:dyDescent="0.2">
      <c r="D238" s="44"/>
    </row>
    <row r="239" spans="4:4" s="20" customFormat="1" ht="13" hidden="1" x14ac:dyDescent="0.2">
      <c r="D239" s="44"/>
    </row>
    <row r="240" spans="4:4" s="20" customFormat="1" ht="13" hidden="1" x14ac:dyDescent="0.2">
      <c r="D240" s="44"/>
    </row>
    <row r="241" spans="4:4" s="20" customFormat="1" ht="13" hidden="1" x14ac:dyDescent="0.2">
      <c r="D241" s="44"/>
    </row>
    <row r="242" spans="4:4" s="20" customFormat="1" ht="13" hidden="1" x14ac:dyDescent="0.2">
      <c r="D242" s="44"/>
    </row>
    <row r="243" spans="4:4" s="20" customFormat="1" ht="13" hidden="1" x14ac:dyDescent="0.2">
      <c r="D243" s="44"/>
    </row>
    <row r="244" spans="4:4" s="20" customFormat="1" ht="13" hidden="1" x14ac:dyDescent="0.2">
      <c r="D244" s="44"/>
    </row>
    <row r="245" spans="4:4" s="20" customFormat="1" ht="13" hidden="1" x14ac:dyDescent="0.2">
      <c r="D245" s="44"/>
    </row>
  </sheetData>
  <conditionalFormatting sqref="C7:C9">
    <cfRule type="cellIs" dxfId="62" priority="8" operator="equal">
      <formula>2</formula>
    </cfRule>
    <cfRule type="cellIs" dxfId="61" priority="9" operator="greaterThanOrEqual">
      <formula>3</formula>
    </cfRule>
    <cfRule type="cellIs" dxfId="60" priority="7" operator="equal">
      <formula>1</formula>
    </cfRule>
  </conditionalFormatting>
  <conditionalFormatting sqref="S12:S28 U12:U28">
    <cfRule type="cellIs" dxfId="59" priority="4" operator="equal">
      <formula>4</formula>
    </cfRule>
    <cfRule type="cellIs" dxfId="58" priority="1" operator="equal">
      <formula>1</formula>
    </cfRule>
    <cfRule type="cellIs" dxfId="57" priority="2" operator="equal">
      <formula>2</formula>
    </cfRule>
    <cfRule type="cellIs" dxfId="56" priority="3" operator="equal">
      <formula>3</formula>
    </cfRule>
  </conditionalFormatting>
  <conditionalFormatting sqref="S29:S41 U29:U41">
    <cfRule type="cellIs" dxfId="55" priority="15" operator="equal">
      <formula>4</formula>
    </cfRule>
    <cfRule type="cellIs" dxfId="54" priority="14" operator="equal">
      <formula>3</formula>
    </cfRule>
    <cfRule type="cellIs" dxfId="53" priority="13" operator="equal">
      <formula>2</formula>
    </cfRule>
    <cfRule type="cellIs" dxfId="52" priority="12" operator="equal">
      <formula>1</formula>
    </cfRule>
  </conditionalFormatting>
  <conditionalFormatting sqref="X12:X41">
    <cfRule type="cellIs" dxfId="51" priority="11" stopIfTrue="1" operator="equal">
      <formula>"3"</formula>
    </cfRule>
    <cfRule type="cellIs" dxfId="50" priority="5" operator="equal">
      <formula>"4"</formula>
    </cfRule>
    <cfRule type="cellIs" dxfId="49" priority="6" operator="equal">
      <formula>"1"</formula>
    </cfRule>
    <cfRule type="cellIs" dxfId="48" priority="10" operator="equal">
      <formula>"2"</formula>
    </cfRule>
  </conditionalFormatting>
  <dataValidations count="3">
    <dataValidation type="list" allowBlank="1" showInputMessage="1" sqref="S12:S28" xr:uid="{BB111095-3917-134B-98CC-6E0737E7B5A3}">
      <formula1>"1,2,3,4"</formula1>
    </dataValidation>
    <dataValidation type="list" allowBlank="1" showInputMessage="1" showErrorMessage="1" errorTitle="Bitte ein x oder ein X eintragen" promptTitle="Dokumentation Risikobehandlung" prompt="Bitte mit einem x Kennzeichnen, ob eine oder mehrere der Behandlungsalternativen genutzt werden. Die Begründung ist im Begründungsfeld zu dokumentieren." sqref="Y12:AB28" xr:uid="{D2B305C1-0689-8F41-859F-B3D100AB2641}">
      <formula1>"x"</formula1>
    </dataValidation>
    <dataValidation type="list" allowBlank="1" showInputMessage="1" showErrorMessage="1" sqref="E12:E28" xr:uid="{28F4A9A7-026B-FE48-B456-68CE8D65BF69}">
      <formula1>"relevant, nicht relevant,"</formula1>
    </dataValidation>
  </dataValidations>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C1BABA03-2131-994B-A1A2-62411DB4C40A}">
          <x14:formula1>
            <xm:f>DB!$B$2:$B$5</xm:f>
          </x14:formula1>
          <xm:sqref>C7:C9</xm:sqref>
        </x14:dataValidation>
        <x14:dataValidation type="list" allowBlank="1" showInputMessage="1" showErrorMessage="1" xr:uid="{823F5E5E-8C72-AE47-B0E3-F360CE1CBC5B}">
          <x14:formula1>
            <xm:f>DB!$C$2:$C$5</xm:f>
          </x14:formula1>
          <xm:sqref>O12:R28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AC10A-0635-3D4F-B91C-813187B2E99E}">
  <sheetPr>
    <tabColor rgb="FF002060"/>
  </sheetPr>
  <dimension ref="A1:BC245"/>
  <sheetViews>
    <sheetView zoomScaleNormal="100" workbookViewId="0">
      <selection activeCell="M15" sqref="M15"/>
    </sheetView>
  </sheetViews>
  <sheetFormatPr baseColWidth="10" defaultColWidth="0" defaultRowHeight="15" zeroHeight="1" outlineLevelRow="1" x14ac:dyDescent="0.2"/>
  <cols>
    <col min="1" max="1" width="17.33203125" style="17" customWidth="1"/>
    <col min="2" max="2" width="44" style="17" customWidth="1"/>
    <col min="3" max="3" width="18.6640625" style="17" customWidth="1"/>
    <col min="4" max="4" width="33.5" style="18" customWidth="1"/>
    <col min="5" max="5" width="15.5" style="17" customWidth="1"/>
    <col min="6" max="11" width="4.5" style="17" hidden="1" customWidth="1"/>
    <col min="12" max="12" width="27.83203125" style="17" hidden="1" customWidth="1"/>
    <col min="13" max="13" width="26.1640625" style="17" customWidth="1"/>
    <col min="14" max="14" width="27.83203125" style="17" hidden="1" customWidth="1"/>
    <col min="15" max="17" width="7.5" style="17" hidden="1" customWidth="1"/>
    <col min="18" max="18" width="7.5" hidden="1" customWidth="1"/>
    <col min="19" max="19" width="7.5" style="17" customWidth="1"/>
    <col min="20" max="20" width="20.5" style="17" hidden="1" customWidth="1"/>
    <col min="21" max="21" width="7.5" style="17" customWidth="1"/>
    <col min="22" max="22" width="20.5" style="17" hidden="1" customWidth="1"/>
    <col min="23" max="23" width="21.83203125" style="17" customWidth="1"/>
    <col min="24" max="24" width="32.1640625" style="17" customWidth="1"/>
    <col min="25" max="25" width="18.1640625" style="17" customWidth="1"/>
    <col min="26" max="26" width="17.5" style="17" customWidth="1"/>
    <col min="27" max="27" width="16" style="17" customWidth="1"/>
    <col min="28" max="28" width="19.1640625" style="17" customWidth="1"/>
    <col min="29" max="29" width="27" style="17" customWidth="1"/>
    <col min="30" max="30" width="31.5" style="17" customWidth="1"/>
    <col min="31" max="31" width="30.5" style="17" hidden="1" customWidth="1"/>
    <col min="32" max="32" width="16.83203125" style="17" customWidth="1"/>
    <col min="33" max="55" width="0" style="20" hidden="1" customWidth="1"/>
    <col min="56" max="16384" width="10.5" style="17" hidden="1"/>
  </cols>
  <sheetData>
    <row r="1" spans="1:55" s="20" customFormat="1" ht="13" x14ac:dyDescent="0.2">
      <c r="D1" s="44"/>
    </row>
    <row r="2" spans="1:55" s="20" customFormat="1" ht="28" x14ac:dyDescent="0.2">
      <c r="B2" s="53" t="s">
        <v>194</v>
      </c>
      <c r="C2" s="67" t="s">
        <v>206</v>
      </c>
      <c r="D2" s="44"/>
    </row>
    <row r="3" spans="1:55" s="20" customFormat="1" outlineLevel="1" x14ac:dyDescent="0.2">
      <c r="B3" s="53" t="s">
        <v>9</v>
      </c>
      <c r="C3" s="67" t="s">
        <v>193</v>
      </c>
      <c r="D3" s="45"/>
      <c r="E3" s="2"/>
      <c r="F3" s="2"/>
      <c r="G3" s="2"/>
      <c r="H3" s="2"/>
      <c r="I3" s="2"/>
      <c r="J3" s="2"/>
      <c r="K3" s="44"/>
      <c r="L3" s="2"/>
      <c r="M3" s="2"/>
      <c r="N3" s="2"/>
      <c r="O3" s="2"/>
      <c r="P3" s="2"/>
      <c r="Q3" s="2"/>
      <c r="R3" s="2"/>
      <c r="S3" s="2"/>
    </row>
    <row r="4" spans="1:55" s="20" customFormat="1" outlineLevel="1" x14ac:dyDescent="0.2">
      <c r="B4" s="53" t="s">
        <v>10</v>
      </c>
      <c r="C4" s="68" t="s">
        <v>195</v>
      </c>
      <c r="D4" s="45"/>
      <c r="E4" s="2"/>
      <c r="F4" s="2"/>
      <c r="G4" s="2"/>
      <c r="H4" s="2"/>
      <c r="I4" s="2"/>
      <c r="J4" s="2"/>
      <c r="K4" s="44"/>
      <c r="L4" s="66"/>
      <c r="M4" s="2"/>
      <c r="N4" s="2"/>
      <c r="O4" s="2"/>
      <c r="P4" s="2"/>
      <c r="Q4" s="2"/>
      <c r="R4" s="2"/>
      <c r="S4" s="2"/>
    </row>
    <row r="5" spans="1:55" s="20" customFormat="1" outlineLevel="1" x14ac:dyDescent="0.2">
      <c r="C5" s="46"/>
      <c r="D5" s="44"/>
      <c r="E5" s="2"/>
      <c r="F5" s="2"/>
      <c r="G5" s="2"/>
      <c r="H5" s="2"/>
      <c r="I5" s="2"/>
      <c r="J5" s="2"/>
      <c r="L5" s="2"/>
      <c r="M5" s="2"/>
      <c r="N5" s="2"/>
      <c r="O5" s="2"/>
      <c r="P5" s="2"/>
      <c r="Q5" s="2"/>
      <c r="R5" s="2"/>
      <c r="S5" s="2"/>
    </row>
    <row r="6" spans="1:55" s="20" customFormat="1" outlineLevel="1" x14ac:dyDescent="0.2">
      <c r="A6" s="54" t="s">
        <v>11</v>
      </c>
      <c r="B6" s="14" t="s">
        <v>12</v>
      </c>
      <c r="C6" s="14" t="s">
        <v>13</v>
      </c>
      <c r="D6" s="47"/>
      <c r="E6" s="2"/>
      <c r="F6" s="2"/>
      <c r="G6" s="2"/>
      <c r="H6" s="2"/>
      <c r="I6" s="2"/>
      <c r="J6" s="2"/>
      <c r="K6" s="48"/>
      <c r="L6" s="2"/>
      <c r="M6" s="2"/>
      <c r="N6" s="2"/>
      <c r="O6" s="2"/>
      <c r="P6" s="2"/>
      <c r="Q6" s="2"/>
      <c r="R6" s="2"/>
      <c r="S6" s="2"/>
    </row>
    <row r="7" spans="1:55" s="20" customFormat="1" outlineLevel="1" x14ac:dyDescent="0.2">
      <c r="A7" s="49">
        <v>1</v>
      </c>
      <c r="B7" s="50" t="s">
        <v>14</v>
      </c>
      <c r="C7" s="19">
        <v>2</v>
      </c>
      <c r="D7" s="51"/>
      <c r="E7" s="2"/>
      <c r="F7" s="2"/>
      <c r="G7" s="2"/>
      <c r="H7" s="2"/>
      <c r="I7" s="2"/>
      <c r="J7" s="2"/>
      <c r="K7" s="52"/>
      <c r="L7" s="2"/>
      <c r="M7" s="2"/>
      <c r="N7" s="2"/>
      <c r="O7" s="2"/>
      <c r="P7" s="2"/>
      <c r="Q7" s="2"/>
      <c r="R7" s="2"/>
      <c r="S7" s="2"/>
    </row>
    <row r="8" spans="1:55" s="20" customFormat="1" outlineLevel="1" x14ac:dyDescent="0.2">
      <c r="A8" s="49">
        <v>2</v>
      </c>
      <c r="B8" s="50" t="s">
        <v>15</v>
      </c>
      <c r="C8" s="19">
        <v>3</v>
      </c>
      <c r="D8" s="51"/>
      <c r="E8" s="2"/>
      <c r="F8" s="2"/>
      <c r="G8" s="2"/>
      <c r="H8" s="2"/>
      <c r="I8" s="2"/>
      <c r="J8" s="2"/>
      <c r="K8" s="52"/>
      <c r="L8" s="2"/>
      <c r="M8" s="2"/>
      <c r="N8" s="2"/>
      <c r="O8" s="2"/>
      <c r="P8" s="2"/>
      <c r="Q8" s="2"/>
      <c r="R8" s="2"/>
      <c r="S8" s="3"/>
    </row>
    <row r="9" spans="1:55" s="20" customFormat="1" outlineLevel="1" x14ac:dyDescent="0.2">
      <c r="A9" s="49">
        <v>3</v>
      </c>
      <c r="B9" s="50" t="s">
        <v>16</v>
      </c>
      <c r="C9" s="19">
        <v>2</v>
      </c>
      <c r="D9" s="51"/>
      <c r="E9" s="2"/>
      <c r="F9" s="2"/>
      <c r="G9" s="2"/>
      <c r="H9" s="2"/>
      <c r="I9" s="2"/>
      <c r="J9" s="2"/>
      <c r="K9" s="52"/>
      <c r="L9" s="2"/>
      <c r="M9" s="2"/>
      <c r="N9" s="2"/>
      <c r="O9" s="2"/>
      <c r="P9" s="2"/>
      <c r="Q9" s="2"/>
      <c r="R9" s="2"/>
    </row>
    <row r="10" spans="1:55" s="20" customFormat="1" ht="25.5" customHeight="1" x14ac:dyDescent="0.2">
      <c r="D10" s="44"/>
    </row>
    <row r="11" spans="1:55" s="21" customFormat="1" ht="28" x14ac:dyDescent="0.2">
      <c r="A11" s="55" t="s">
        <v>17</v>
      </c>
      <c r="B11" s="56" t="s">
        <v>18</v>
      </c>
      <c r="C11" s="56" t="s">
        <v>205</v>
      </c>
      <c r="D11" s="56" t="s">
        <v>19</v>
      </c>
      <c r="E11" s="56" t="s">
        <v>20</v>
      </c>
      <c r="F11" s="56" t="s">
        <v>21</v>
      </c>
      <c r="G11" s="56" t="s">
        <v>22</v>
      </c>
      <c r="H11" s="56" t="s">
        <v>23</v>
      </c>
      <c r="I11" s="56" t="s">
        <v>24</v>
      </c>
      <c r="J11" s="56" t="s">
        <v>25</v>
      </c>
      <c r="K11" s="56" t="s">
        <v>26</v>
      </c>
      <c r="L11" s="56" t="s">
        <v>27</v>
      </c>
      <c r="M11" s="56" t="s">
        <v>28</v>
      </c>
      <c r="N11" s="57" t="s">
        <v>29</v>
      </c>
      <c r="O11" s="59" t="s">
        <v>30</v>
      </c>
      <c r="P11" s="59" t="s">
        <v>31</v>
      </c>
      <c r="Q11" s="59" t="s">
        <v>32</v>
      </c>
      <c r="R11" s="59" t="s">
        <v>33</v>
      </c>
      <c r="S11" s="55" t="s">
        <v>34</v>
      </c>
      <c r="T11" s="56" t="s">
        <v>35</v>
      </c>
      <c r="U11" s="55" t="s">
        <v>36</v>
      </c>
      <c r="V11" s="56" t="s">
        <v>37</v>
      </c>
      <c r="W11" s="56" t="s">
        <v>38</v>
      </c>
      <c r="X11" s="56" t="s">
        <v>191</v>
      </c>
      <c r="Y11" s="57" t="s">
        <v>39</v>
      </c>
      <c r="Z11" s="57" t="s">
        <v>40</v>
      </c>
      <c r="AA11" s="57" t="s">
        <v>41</v>
      </c>
      <c r="AB11" s="57" t="s">
        <v>42</v>
      </c>
      <c r="AC11" s="57" t="s">
        <v>43</v>
      </c>
      <c r="AD11" s="56" t="s">
        <v>44</v>
      </c>
      <c r="AE11" s="57" t="s">
        <v>45</v>
      </c>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spans="1:55" ht="56" x14ac:dyDescent="0.2">
      <c r="A12" s="22">
        <v>1</v>
      </c>
      <c r="B12" s="17" t="s">
        <v>46</v>
      </c>
      <c r="C12" s="23"/>
      <c r="D12" s="23" t="s">
        <v>47</v>
      </c>
      <c r="E12" s="17" t="s">
        <v>189</v>
      </c>
      <c r="F12" s="22"/>
      <c r="G12" s="22" t="str">
        <f t="shared" ref="G12:G28" si="0">IF(F12="x",$C$7,"-")</f>
        <v>-</v>
      </c>
      <c r="H12" s="22" t="s">
        <v>48</v>
      </c>
      <c r="I12" s="22">
        <f t="shared" ref="I12:I28" si="1">IF(H12="x",$C$8,"-")</f>
        <v>3</v>
      </c>
      <c r="J12" s="22" t="s">
        <v>48</v>
      </c>
      <c r="K12" s="17">
        <f t="shared" ref="K12:K28" si="2">IF(J12="x",$C$9,"-")</f>
        <v>2</v>
      </c>
      <c r="L12" s="23"/>
      <c r="M12" s="23"/>
      <c r="N12" s="24"/>
      <c r="O12" s="61"/>
      <c r="P12" s="61"/>
      <c r="Q12" s="61"/>
      <c r="R12" s="61"/>
      <c r="S12" s="25">
        <v>3</v>
      </c>
      <c r="T12" s="23"/>
      <c r="U12" s="25">
        <v>2</v>
      </c>
      <c r="V12" s="26"/>
      <c r="W12" s="27">
        <f t="shared" ref="W12:W28" si="3">IFERROR(S12*U12,"")</f>
        <v>6</v>
      </c>
      <c r="X12" s="27" t="str">
        <f>IF(Tabelle105634[[#This Row],[Risikorelevanz]]="relevant",IF(Tabelle105634[[#This Row],[Risikowert]]&lt;3,"1",IF(Tabelle105634[[#This Row],[Risikowert]]&lt;7,"2",IF(Tabelle105634[[#This Row],[Risikowert]]&lt;10,"3",IF(Tabelle105634[[#This Row],[Risikowert]]&lt;17,"4","F")))),"")</f>
        <v>2</v>
      </c>
      <c r="Y12" s="27"/>
      <c r="Z12" s="27"/>
      <c r="AA12" s="27"/>
      <c r="AB12" s="27" t="s">
        <v>48</v>
      </c>
      <c r="AC12" s="23"/>
      <c r="AD12" s="23"/>
      <c r="AE12" s="24"/>
      <c r="AF12" s="20"/>
      <c r="BC12" s="17"/>
    </row>
    <row r="13" spans="1:55" ht="42" x14ac:dyDescent="0.2">
      <c r="A13" s="22">
        <v>2</v>
      </c>
      <c r="B13" s="17" t="s">
        <v>49</v>
      </c>
      <c r="C13" s="23"/>
      <c r="D13" s="23" t="s">
        <v>50</v>
      </c>
      <c r="E13" s="17" t="s">
        <v>189</v>
      </c>
      <c r="F13" s="22"/>
      <c r="G13" s="22" t="str">
        <f t="shared" si="0"/>
        <v>-</v>
      </c>
      <c r="H13" s="22"/>
      <c r="I13" s="22" t="str">
        <f t="shared" si="1"/>
        <v>-</v>
      </c>
      <c r="J13" s="22" t="s">
        <v>48</v>
      </c>
      <c r="K13" s="17">
        <f t="shared" si="2"/>
        <v>2</v>
      </c>
      <c r="L13" s="23"/>
      <c r="M13" s="23"/>
      <c r="N13" s="24"/>
      <c r="O13" s="61"/>
      <c r="P13" s="61"/>
      <c r="Q13" s="61"/>
      <c r="R13" s="61"/>
      <c r="S13" s="25">
        <v>1</v>
      </c>
      <c r="T13" s="23"/>
      <c r="U13" s="25">
        <v>4</v>
      </c>
      <c r="V13" s="26"/>
      <c r="W13" s="27">
        <f t="shared" si="3"/>
        <v>4</v>
      </c>
      <c r="X13" s="27" t="str">
        <f>IF(Tabelle105634[[#This Row],[Risikorelevanz]]="relevant",IF(Tabelle105634[[#This Row],[Risikowert]]&lt;3,"1",IF(Tabelle105634[[#This Row],[Risikowert]]&lt;7,"2",IF(Tabelle105634[[#This Row],[Risikowert]]&lt;10,"3",IF(Tabelle105634[[#This Row],[Risikowert]]&lt;17,"4","F")))),"")</f>
        <v>2</v>
      </c>
      <c r="Y13" s="27"/>
      <c r="Z13" s="27"/>
      <c r="AA13" s="27"/>
      <c r="AB13" s="27" t="s">
        <v>48</v>
      </c>
      <c r="AC13" s="23"/>
      <c r="AD13" s="23"/>
      <c r="AE13" s="24"/>
      <c r="AF13" s="20"/>
      <c r="BC13" s="17"/>
    </row>
    <row r="14" spans="1:55" ht="84" x14ac:dyDescent="0.2">
      <c r="A14" s="22">
        <v>3</v>
      </c>
      <c r="B14" s="17" t="s">
        <v>51</v>
      </c>
      <c r="C14" s="23"/>
      <c r="D14" s="23" t="s">
        <v>52</v>
      </c>
      <c r="E14" s="17" t="s">
        <v>189</v>
      </c>
      <c r="F14" s="22" t="s">
        <v>48</v>
      </c>
      <c r="G14" s="22">
        <f t="shared" si="0"/>
        <v>2</v>
      </c>
      <c r="H14" s="22"/>
      <c r="I14" s="22" t="str">
        <f t="shared" si="1"/>
        <v>-</v>
      </c>
      <c r="J14" s="22"/>
      <c r="K14" s="17" t="str">
        <f t="shared" si="2"/>
        <v>-</v>
      </c>
      <c r="L14" s="23"/>
      <c r="M14" s="23"/>
      <c r="N14" s="24"/>
      <c r="O14" s="61"/>
      <c r="P14" s="61"/>
      <c r="Q14" s="61"/>
      <c r="R14" s="61"/>
      <c r="S14" s="25">
        <v>1</v>
      </c>
      <c r="T14" s="23"/>
      <c r="U14" s="25">
        <v>2</v>
      </c>
      <c r="V14" s="26"/>
      <c r="W14" s="27">
        <f t="shared" si="3"/>
        <v>2</v>
      </c>
      <c r="X14" s="27" t="str">
        <f>IF(Tabelle105634[[#This Row],[Risikorelevanz]]="relevant",IF(Tabelle105634[[#This Row],[Risikowert]]&lt;3,"1",IF(Tabelle105634[[#This Row],[Risikowert]]&lt;7,"2",IF(Tabelle105634[[#This Row],[Risikowert]]&lt;10,"3",IF(Tabelle105634[[#This Row],[Risikowert]]&lt;17,"4","F")))),"")</f>
        <v>1</v>
      </c>
      <c r="Y14" s="27"/>
      <c r="Z14" s="27"/>
      <c r="AA14" s="27"/>
      <c r="AB14" s="27"/>
      <c r="AC14" s="23"/>
      <c r="AD14" s="23"/>
      <c r="AE14" s="24"/>
      <c r="AF14" s="20"/>
      <c r="BC14" s="17"/>
    </row>
    <row r="15" spans="1:55" ht="140" x14ac:dyDescent="0.2">
      <c r="A15" s="22">
        <v>4</v>
      </c>
      <c r="B15" s="17" t="s">
        <v>53</v>
      </c>
      <c r="C15" s="23"/>
      <c r="D15" s="23" t="s">
        <v>54</v>
      </c>
      <c r="E15" s="17" t="s">
        <v>189</v>
      </c>
      <c r="F15" s="22" t="s">
        <v>48</v>
      </c>
      <c r="G15" s="22">
        <f t="shared" si="0"/>
        <v>2</v>
      </c>
      <c r="H15" s="22" t="s">
        <v>48</v>
      </c>
      <c r="I15" s="22">
        <f t="shared" si="1"/>
        <v>3</v>
      </c>
      <c r="J15" s="22" t="s">
        <v>48</v>
      </c>
      <c r="K15" s="17">
        <f t="shared" si="2"/>
        <v>2</v>
      </c>
      <c r="L15" s="23"/>
      <c r="M15" s="23"/>
      <c r="N15" s="24"/>
      <c r="O15" s="61"/>
      <c r="P15" s="61"/>
      <c r="Q15" s="61"/>
      <c r="R15" s="61"/>
      <c r="S15" s="25">
        <v>1</v>
      </c>
      <c r="T15" s="23"/>
      <c r="U15" s="25">
        <f t="shared" ref="U15:U28" si="4">IF(E15="relevant",MAX(G15,I15,K15),"")</f>
        <v>3</v>
      </c>
      <c r="V15" s="26"/>
      <c r="W15" s="27">
        <f t="shared" si="3"/>
        <v>3</v>
      </c>
      <c r="X15" s="27" t="str">
        <f>IF(Tabelle105634[[#This Row],[Risikorelevanz]]="relevant",IF(Tabelle105634[[#This Row],[Risikowert]]&lt;3,"1",IF(Tabelle105634[[#This Row],[Risikowert]]&lt;7,"2",IF(Tabelle105634[[#This Row],[Risikowert]]&lt;10,"3",IF(Tabelle105634[[#This Row],[Risikowert]]&lt;17,"4","F")))),"")</f>
        <v>2</v>
      </c>
      <c r="Y15" s="27"/>
      <c r="Z15" s="27" t="s">
        <v>48</v>
      </c>
      <c r="AA15" s="27"/>
      <c r="AB15" s="27"/>
      <c r="AC15" s="23"/>
      <c r="AD15" s="70" t="s">
        <v>217</v>
      </c>
      <c r="AE15" s="24"/>
      <c r="AF15" s="20"/>
      <c r="BC15" s="17"/>
    </row>
    <row r="16" spans="1:55" ht="42" x14ac:dyDescent="0.2">
      <c r="A16" s="22">
        <v>5</v>
      </c>
      <c r="B16" s="17" t="s">
        <v>55</v>
      </c>
      <c r="C16" s="23"/>
      <c r="D16" s="23" t="s">
        <v>56</v>
      </c>
      <c r="E16" s="17" t="s">
        <v>189</v>
      </c>
      <c r="F16" s="22" t="s">
        <v>48</v>
      </c>
      <c r="G16" s="22">
        <f t="shared" si="0"/>
        <v>2</v>
      </c>
      <c r="H16" s="22" t="s">
        <v>48</v>
      </c>
      <c r="I16" s="22">
        <f t="shared" si="1"/>
        <v>3</v>
      </c>
      <c r="J16" s="22" t="s">
        <v>48</v>
      </c>
      <c r="K16" s="17">
        <f t="shared" si="2"/>
        <v>2</v>
      </c>
      <c r="L16" s="23"/>
      <c r="M16" s="23"/>
      <c r="N16" s="24"/>
      <c r="O16" s="61"/>
      <c r="P16" s="61"/>
      <c r="Q16" s="61"/>
      <c r="R16" s="61"/>
      <c r="S16" s="25">
        <v>3</v>
      </c>
      <c r="T16" s="23"/>
      <c r="U16" s="25">
        <v>4</v>
      </c>
      <c r="V16" s="26"/>
      <c r="W16" s="27">
        <f t="shared" si="3"/>
        <v>12</v>
      </c>
      <c r="X16" s="27" t="str">
        <f>IF(Tabelle105634[[#This Row],[Risikorelevanz]]="relevant",IF(Tabelle105634[[#This Row],[Risikowert]]&lt;3,"1",IF(Tabelle105634[[#This Row],[Risikowert]]&lt;7,"2",IF(Tabelle105634[[#This Row],[Risikowert]]&lt;10,"3",IF(Tabelle105634[[#This Row],[Risikowert]]&lt;17,"4","F")))),"")</f>
        <v>4</v>
      </c>
      <c r="Y16" s="27"/>
      <c r="Z16" s="27"/>
      <c r="AA16" s="27"/>
      <c r="AB16" s="27" t="s">
        <v>48</v>
      </c>
      <c r="AC16" s="23"/>
      <c r="AD16" s="23"/>
      <c r="AE16" s="24"/>
      <c r="AF16" s="20"/>
      <c r="BC16" s="17"/>
    </row>
    <row r="17" spans="1:55" ht="84" x14ac:dyDescent="0.2">
      <c r="A17" s="22">
        <v>6</v>
      </c>
      <c r="B17" s="17" t="s">
        <v>57</v>
      </c>
      <c r="C17" s="23"/>
      <c r="D17" s="23" t="s">
        <v>58</v>
      </c>
      <c r="E17" s="17" t="s">
        <v>189</v>
      </c>
      <c r="F17" s="22" t="s">
        <v>48</v>
      </c>
      <c r="G17" s="22">
        <f t="shared" si="0"/>
        <v>2</v>
      </c>
      <c r="H17" s="22" t="s">
        <v>48</v>
      </c>
      <c r="I17" s="22">
        <f t="shared" si="1"/>
        <v>3</v>
      </c>
      <c r="J17" s="22" t="s">
        <v>48</v>
      </c>
      <c r="K17" s="17">
        <f t="shared" si="2"/>
        <v>2</v>
      </c>
      <c r="L17" s="23"/>
      <c r="M17" s="23"/>
      <c r="N17" s="24"/>
      <c r="O17" s="61"/>
      <c r="P17" s="61"/>
      <c r="Q17" s="61"/>
      <c r="R17" s="61"/>
      <c r="S17" s="25">
        <v>2</v>
      </c>
      <c r="T17" s="23"/>
      <c r="U17" s="25">
        <v>3</v>
      </c>
      <c r="V17" s="26"/>
      <c r="W17" s="27">
        <f t="shared" si="3"/>
        <v>6</v>
      </c>
      <c r="X17" s="27" t="str">
        <f>IF(Tabelle105634[[#This Row],[Risikorelevanz]]="relevant",IF(Tabelle105634[[#This Row],[Risikowert]]&lt;3,"1",IF(Tabelle105634[[#This Row],[Risikowert]]&lt;7,"2",IF(Tabelle105634[[#This Row],[Risikowert]]&lt;10,"3",IF(Tabelle105634[[#This Row],[Risikowert]]&lt;17,"4","F")))),"")</f>
        <v>2</v>
      </c>
      <c r="Y17" s="27"/>
      <c r="Z17" s="27"/>
      <c r="AA17" s="27"/>
      <c r="AB17" s="27" t="s">
        <v>48</v>
      </c>
      <c r="AC17" s="23"/>
      <c r="AD17" s="23"/>
      <c r="AE17" s="24"/>
      <c r="AF17" s="20"/>
      <c r="BC17" s="17"/>
    </row>
    <row r="18" spans="1:55" ht="14" x14ac:dyDescent="0.2">
      <c r="A18" s="22">
        <v>7</v>
      </c>
      <c r="B18" s="17" t="s">
        <v>59</v>
      </c>
      <c r="C18" s="23"/>
      <c r="D18" s="23" t="s">
        <v>60</v>
      </c>
      <c r="E18" s="17" t="s">
        <v>189</v>
      </c>
      <c r="F18" s="22"/>
      <c r="G18" s="22" t="str">
        <f>IF(F18="x",$C$7,"-")</f>
        <v>-</v>
      </c>
      <c r="H18" s="22"/>
      <c r="I18" s="22" t="str">
        <f>IF(H18="x",$C$8,"-")</f>
        <v>-</v>
      </c>
      <c r="J18" s="22" t="s">
        <v>48</v>
      </c>
      <c r="K18" s="17">
        <f>IF(J18="x",$C$9,"-")</f>
        <v>2</v>
      </c>
      <c r="L18" s="23"/>
      <c r="M18" s="23"/>
      <c r="N18" s="24"/>
      <c r="O18" s="61"/>
      <c r="P18" s="61"/>
      <c r="Q18" s="61"/>
      <c r="R18" s="61"/>
      <c r="S18" s="25">
        <v>3</v>
      </c>
      <c r="T18" s="23"/>
      <c r="U18" s="25">
        <v>1</v>
      </c>
      <c r="V18" s="26"/>
      <c r="W18" s="27">
        <f>IFERROR(S18*U18,"")</f>
        <v>3</v>
      </c>
      <c r="X18" s="27" t="str">
        <f>IF(Tabelle105634[[#This Row],[Risikorelevanz]]="relevant",IF(Tabelle105634[[#This Row],[Risikowert]]&lt;3,"1",IF(Tabelle105634[[#This Row],[Risikowert]]&lt;7,"2",IF(Tabelle105634[[#This Row],[Risikowert]]&lt;10,"3",IF(Tabelle105634[[#This Row],[Risikowert]]&lt;17,"4","F")))),"")</f>
        <v>2</v>
      </c>
      <c r="Y18" s="27"/>
      <c r="Z18" s="27"/>
      <c r="AA18" s="27"/>
      <c r="AB18" s="27"/>
      <c r="AC18" s="23"/>
      <c r="AD18" s="23"/>
      <c r="AE18" s="24"/>
      <c r="AF18" s="20"/>
      <c r="BC18" s="17"/>
    </row>
    <row r="19" spans="1:55" ht="70" x14ac:dyDescent="0.2">
      <c r="A19" s="22">
        <v>8</v>
      </c>
      <c r="B19" s="17" t="s">
        <v>61</v>
      </c>
      <c r="C19" s="23"/>
      <c r="D19" s="23" t="s">
        <v>62</v>
      </c>
      <c r="E19" s="17" t="s">
        <v>189</v>
      </c>
      <c r="F19" s="22" t="s">
        <v>48</v>
      </c>
      <c r="G19" s="22">
        <f t="shared" si="0"/>
        <v>2</v>
      </c>
      <c r="H19" s="22" t="s">
        <v>48</v>
      </c>
      <c r="I19" s="22">
        <f t="shared" si="1"/>
        <v>3</v>
      </c>
      <c r="J19" s="22" t="s">
        <v>48</v>
      </c>
      <c r="K19" s="17">
        <f t="shared" si="2"/>
        <v>2</v>
      </c>
      <c r="L19" s="23"/>
      <c r="M19" s="23"/>
      <c r="N19" s="24"/>
      <c r="O19" s="61"/>
      <c r="P19" s="61"/>
      <c r="Q19" s="61"/>
      <c r="R19" s="61"/>
      <c r="S19" s="25">
        <v>2</v>
      </c>
      <c r="T19" s="24"/>
      <c r="U19" s="25">
        <v>3</v>
      </c>
      <c r="V19" s="26"/>
      <c r="W19" s="27">
        <f t="shared" si="3"/>
        <v>6</v>
      </c>
      <c r="X19" s="27" t="str">
        <f>IF(Tabelle105634[[#This Row],[Risikorelevanz]]="relevant",IF(Tabelle105634[[#This Row],[Risikowert]]&lt;3,"1",IF(Tabelle105634[[#This Row],[Risikowert]]&lt;7,"2",IF(Tabelle105634[[#This Row],[Risikowert]]&lt;10,"3",IF(Tabelle105634[[#This Row],[Risikowert]]&lt;17,"4","F")))),"")</f>
        <v>2</v>
      </c>
      <c r="Y19" s="27"/>
      <c r="Z19" s="27" t="s">
        <v>48</v>
      </c>
      <c r="AA19" s="27"/>
      <c r="AB19" s="27"/>
      <c r="AC19" s="23"/>
      <c r="AD19" s="70" t="s">
        <v>217</v>
      </c>
      <c r="AE19" s="24"/>
      <c r="AF19" s="20"/>
      <c r="BC19" s="17"/>
    </row>
    <row r="20" spans="1:55" ht="56" x14ac:dyDescent="0.2">
      <c r="A20" s="22">
        <v>9</v>
      </c>
      <c r="B20" s="17" t="s">
        <v>63</v>
      </c>
      <c r="C20" s="23"/>
      <c r="D20" s="23" t="s">
        <v>64</v>
      </c>
      <c r="E20" s="17" t="s">
        <v>189</v>
      </c>
      <c r="F20" s="22" t="s">
        <v>48</v>
      </c>
      <c r="G20" s="22">
        <f>IF(F20="x",$C$7,"-")</f>
        <v>2</v>
      </c>
      <c r="H20" s="22" t="s">
        <v>48</v>
      </c>
      <c r="I20" s="22">
        <f>IF(H20="x",$C$8,"-")</f>
        <v>3</v>
      </c>
      <c r="J20" s="22" t="s">
        <v>48</v>
      </c>
      <c r="K20" s="17">
        <f>IF(J20="x",$C$9,"-")</f>
        <v>2</v>
      </c>
      <c r="L20" s="23"/>
      <c r="M20" s="23"/>
      <c r="N20" s="23"/>
      <c r="O20" s="27"/>
      <c r="P20" s="27"/>
      <c r="Q20" s="27"/>
      <c r="R20" s="27"/>
      <c r="S20" s="25">
        <v>3</v>
      </c>
      <c r="T20" s="23"/>
      <c r="U20" s="25">
        <v>3</v>
      </c>
      <c r="V20" s="26"/>
      <c r="W20" s="27">
        <f t="shared" si="3"/>
        <v>9</v>
      </c>
      <c r="X20" s="27" t="str">
        <f>IF(Tabelle105634[[#This Row],[Risikorelevanz]]="relevant",IF(Tabelle105634[[#This Row],[Risikowert]]&lt;3,"1",IF(Tabelle105634[[#This Row],[Risikowert]]&lt;7,"2",IF(Tabelle105634[[#This Row],[Risikowert]]&lt;10,"3",IF(Tabelle105634[[#This Row],[Risikowert]]&lt;17,"4","F")))),"")</f>
        <v>3</v>
      </c>
      <c r="Y20" s="27"/>
      <c r="Z20" s="27"/>
      <c r="AA20" s="27"/>
      <c r="AB20" s="27"/>
      <c r="AC20" s="23"/>
      <c r="AD20" s="23"/>
      <c r="AE20" s="24"/>
      <c r="AF20" s="20"/>
      <c r="BC20" s="17"/>
    </row>
    <row r="21" spans="1:55" ht="84" x14ac:dyDescent="0.2">
      <c r="A21" s="22">
        <v>10</v>
      </c>
      <c r="B21" s="17" t="s">
        <v>65</v>
      </c>
      <c r="C21" s="23"/>
      <c r="D21" s="23" t="s">
        <v>66</v>
      </c>
      <c r="E21" s="17" t="s">
        <v>189</v>
      </c>
      <c r="F21" s="22" t="s">
        <v>48</v>
      </c>
      <c r="G21" s="22">
        <f t="shared" si="0"/>
        <v>2</v>
      </c>
      <c r="H21" s="22" t="s">
        <v>48</v>
      </c>
      <c r="I21" s="22">
        <f t="shared" si="1"/>
        <v>3</v>
      </c>
      <c r="J21" s="22" t="s">
        <v>48</v>
      </c>
      <c r="K21" s="17">
        <f t="shared" si="2"/>
        <v>2</v>
      </c>
      <c r="L21" s="23"/>
      <c r="M21" s="23"/>
      <c r="N21" s="24"/>
      <c r="O21" s="61"/>
      <c r="P21" s="61"/>
      <c r="Q21" s="61"/>
      <c r="R21" s="61"/>
      <c r="S21" s="25">
        <v>3</v>
      </c>
      <c r="T21" s="23"/>
      <c r="U21" s="25">
        <v>2</v>
      </c>
      <c r="V21" s="26"/>
      <c r="W21" s="27">
        <f t="shared" si="3"/>
        <v>6</v>
      </c>
      <c r="X21" s="27" t="str">
        <f>IF(Tabelle105634[[#This Row],[Risikorelevanz]]="relevant",IF(Tabelle105634[[#This Row],[Risikowert]]&lt;3,"1",IF(Tabelle105634[[#This Row],[Risikowert]]&lt;7,"2",IF(Tabelle105634[[#This Row],[Risikowert]]&lt;10,"3",IF(Tabelle105634[[#This Row],[Risikowert]]&lt;17,"4","F")))),"")</f>
        <v>2</v>
      </c>
      <c r="Y21" s="27"/>
      <c r="Z21" s="27"/>
      <c r="AA21" s="27"/>
      <c r="AB21" s="27" t="s">
        <v>48</v>
      </c>
      <c r="AC21" s="23"/>
      <c r="AD21" s="23"/>
      <c r="AE21" s="24"/>
      <c r="AF21" s="20"/>
      <c r="BC21" s="17"/>
    </row>
    <row r="22" spans="1:55" ht="14" x14ac:dyDescent="0.2">
      <c r="A22" s="22">
        <v>11</v>
      </c>
      <c r="B22" s="17" t="s">
        <v>67</v>
      </c>
      <c r="C22" s="23"/>
      <c r="D22" s="23" t="s">
        <v>68</v>
      </c>
      <c r="E22" s="17" t="s">
        <v>208</v>
      </c>
      <c r="F22" s="22" t="s">
        <v>48</v>
      </c>
      <c r="G22" s="22">
        <f t="shared" si="0"/>
        <v>2</v>
      </c>
      <c r="H22" s="22"/>
      <c r="I22" s="22" t="str">
        <f t="shared" si="1"/>
        <v>-</v>
      </c>
      <c r="J22" s="22"/>
      <c r="K22" s="17" t="str">
        <f t="shared" si="2"/>
        <v>-</v>
      </c>
      <c r="L22" s="23"/>
      <c r="M22" s="23"/>
      <c r="N22" s="23"/>
      <c r="O22" s="27"/>
      <c r="P22" s="27"/>
      <c r="Q22" s="27"/>
      <c r="R22" s="27"/>
      <c r="S22" s="25"/>
      <c r="T22" s="23"/>
      <c r="U22" s="25" t="str">
        <f t="shared" si="4"/>
        <v/>
      </c>
      <c r="V22" s="27"/>
      <c r="W22" s="27" t="str">
        <f t="shared" si="3"/>
        <v/>
      </c>
      <c r="X22" s="27" t="str">
        <f>IF(Tabelle105634[[#This Row],[Risikorelevanz]]="relevant",IF(Tabelle105634[[#This Row],[Risikowert]]&lt;3,"1",IF(Tabelle105634[[#This Row],[Risikowert]]&lt;7,"2",IF(Tabelle105634[[#This Row],[Risikowert]]&lt;10,"3",IF(Tabelle105634[[#This Row],[Risikowert]]&lt;17,"4","F")))),"")</f>
        <v/>
      </c>
      <c r="Y22" s="27"/>
      <c r="Z22" s="27"/>
      <c r="AA22" s="27"/>
      <c r="AB22" s="27"/>
      <c r="AC22" s="23"/>
      <c r="AD22" s="23"/>
      <c r="AE22" s="24"/>
      <c r="AF22" s="20"/>
      <c r="BC22" s="17"/>
    </row>
    <row r="23" spans="1:55" ht="42" x14ac:dyDescent="0.2">
      <c r="A23" s="22">
        <v>12</v>
      </c>
      <c r="B23" s="17" t="s">
        <v>69</v>
      </c>
      <c r="C23" s="23"/>
      <c r="D23" s="23" t="s">
        <v>70</v>
      </c>
      <c r="E23" s="17" t="s">
        <v>189</v>
      </c>
      <c r="F23" s="22" t="s">
        <v>48</v>
      </c>
      <c r="G23" s="22">
        <f t="shared" si="0"/>
        <v>2</v>
      </c>
      <c r="H23" s="22" t="s">
        <v>48</v>
      </c>
      <c r="I23" s="22">
        <f t="shared" si="1"/>
        <v>3</v>
      </c>
      <c r="J23" s="22" t="s">
        <v>48</v>
      </c>
      <c r="K23" s="17">
        <f t="shared" si="2"/>
        <v>2</v>
      </c>
      <c r="L23" s="23"/>
      <c r="M23" s="23"/>
      <c r="N23" s="24"/>
      <c r="O23" s="61"/>
      <c r="P23" s="61"/>
      <c r="Q23" s="61"/>
      <c r="R23" s="61"/>
      <c r="S23" s="25">
        <v>1</v>
      </c>
      <c r="T23" s="23"/>
      <c r="U23" s="25">
        <v>2</v>
      </c>
      <c r="V23" s="27"/>
      <c r="W23" s="27">
        <f t="shared" si="3"/>
        <v>2</v>
      </c>
      <c r="X23" s="27" t="str">
        <f>IF(Tabelle105634[[#This Row],[Risikorelevanz]]="relevant",IF(Tabelle105634[[#This Row],[Risikowert]]&lt;3,"1",IF(Tabelle105634[[#This Row],[Risikowert]]&lt;7,"2",IF(Tabelle105634[[#This Row],[Risikowert]]&lt;10,"3",IF(Tabelle105634[[#This Row],[Risikowert]]&lt;17,"4","F")))),"")</f>
        <v>1</v>
      </c>
      <c r="Y23" s="27"/>
      <c r="Z23" s="27"/>
      <c r="AA23" s="27"/>
      <c r="AB23" s="27" t="s">
        <v>48</v>
      </c>
      <c r="AC23" s="23"/>
      <c r="AD23" s="23"/>
      <c r="AE23" s="24"/>
      <c r="AF23" s="20"/>
      <c r="BC23" s="17"/>
    </row>
    <row r="24" spans="1:55" ht="28" x14ac:dyDescent="0.2">
      <c r="A24" s="22">
        <v>13</v>
      </c>
      <c r="B24" s="17" t="s">
        <v>71</v>
      </c>
      <c r="C24" s="23"/>
      <c r="D24" s="23" t="s">
        <v>72</v>
      </c>
      <c r="E24" s="17" t="s">
        <v>208</v>
      </c>
      <c r="F24" s="22"/>
      <c r="G24" s="22" t="str">
        <f t="shared" si="0"/>
        <v>-</v>
      </c>
      <c r="H24" s="22" t="s">
        <v>48</v>
      </c>
      <c r="I24" s="22">
        <f t="shared" si="1"/>
        <v>3</v>
      </c>
      <c r="J24" s="22" t="s">
        <v>48</v>
      </c>
      <c r="K24" s="17">
        <f t="shared" si="2"/>
        <v>2</v>
      </c>
      <c r="L24" s="23"/>
      <c r="M24" s="23"/>
      <c r="N24" s="24"/>
      <c r="O24" s="61"/>
      <c r="P24" s="61"/>
      <c r="Q24" s="61"/>
      <c r="R24" s="61"/>
      <c r="S24" s="25"/>
      <c r="T24" s="23"/>
      <c r="U24" s="25" t="str">
        <f t="shared" si="4"/>
        <v/>
      </c>
      <c r="V24" s="26"/>
      <c r="W24" s="27" t="str">
        <f t="shared" si="3"/>
        <v/>
      </c>
      <c r="X24" s="27" t="str">
        <f>IF(Tabelle105634[[#This Row],[Risikorelevanz]]="relevant",IF(Tabelle105634[[#This Row],[Risikowert]]&lt;3,"1",IF(Tabelle105634[[#This Row],[Risikowert]]&lt;7,"2",IF(Tabelle105634[[#This Row],[Risikowert]]&lt;10,"3",IF(Tabelle105634[[#This Row],[Risikowert]]&lt;17,"4","F")))),"")</f>
        <v/>
      </c>
      <c r="Y24" s="27"/>
      <c r="Z24" s="27"/>
      <c r="AA24" s="27"/>
      <c r="AB24" s="27"/>
      <c r="AC24" s="23"/>
      <c r="AD24" s="23"/>
      <c r="AE24" s="24"/>
      <c r="AF24" s="20"/>
      <c r="BC24" s="17"/>
    </row>
    <row r="25" spans="1:55" ht="56" x14ac:dyDescent="0.2">
      <c r="A25" s="22">
        <v>14</v>
      </c>
      <c r="B25" s="17" t="s">
        <v>73</v>
      </c>
      <c r="C25" s="23"/>
      <c r="D25" s="23" t="s">
        <v>74</v>
      </c>
      <c r="E25" s="17" t="s">
        <v>189</v>
      </c>
      <c r="F25" s="22"/>
      <c r="G25" s="22" t="str">
        <f t="shared" si="0"/>
        <v>-</v>
      </c>
      <c r="H25" s="22"/>
      <c r="I25" s="22" t="str">
        <f t="shared" si="1"/>
        <v>-</v>
      </c>
      <c r="J25" s="22" t="s">
        <v>48</v>
      </c>
      <c r="K25" s="17">
        <f t="shared" si="2"/>
        <v>2</v>
      </c>
      <c r="L25" s="23"/>
      <c r="M25" s="23"/>
      <c r="N25" s="23"/>
      <c r="O25" s="27"/>
      <c r="P25" s="27"/>
      <c r="Q25" s="27"/>
      <c r="R25" s="27"/>
      <c r="S25" s="25">
        <v>1</v>
      </c>
      <c r="T25" s="23"/>
      <c r="U25" s="25">
        <v>2</v>
      </c>
      <c r="V25" s="26"/>
      <c r="W25" s="27">
        <f t="shared" si="3"/>
        <v>2</v>
      </c>
      <c r="X25" s="27" t="str">
        <f>IF(Tabelle105634[[#This Row],[Risikorelevanz]]="relevant",IF(Tabelle105634[[#This Row],[Risikowert]]&lt;3,"1",IF(Tabelle105634[[#This Row],[Risikowert]]&lt;7,"2",IF(Tabelle105634[[#This Row],[Risikowert]]&lt;10,"3",IF(Tabelle105634[[#This Row],[Risikowert]]&lt;17,"4","F")))),"")</f>
        <v>1</v>
      </c>
      <c r="Y25" s="27"/>
      <c r="Z25" s="27"/>
      <c r="AA25" s="27"/>
      <c r="AB25" s="27"/>
      <c r="AC25" s="23"/>
      <c r="AD25" s="23"/>
      <c r="AE25" s="24"/>
      <c r="AF25" s="20"/>
      <c r="BC25" s="17"/>
    </row>
    <row r="26" spans="1:55" ht="14" x14ac:dyDescent="0.2">
      <c r="A26" s="22">
        <v>15</v>
      </c>
      <c r="B26" s="17" t="s">
        <v>75</v>
      </c>
      <c r="C26" s="23"/>
      <c r="D26" s="23" t="s">
        <v>76</v>
      </c>
      <c r="E26" s="17" t="s">
        <v>208</v>
      </c>
      <c r="F26" s="22"/>
      <c r="G26" s="22" t="str">
        <f t="shared" si="0"/>
        <v>-</v>
      </c>
      <c r="H26" s="22"/>
      <c r="I26" s="22" t="str">
        <f t="shared" si="1"/>
        <v>-</v>
      </c>
      <c r="J26" s="22" t="s">
        <v>48</v>
      </c>
      <c r="K26" s="17">
        <f t="shared" si="2"/>
        <v>2</v>
      </c>
      <c r="L26" s="23"/>
      <c r="M26" s="23"/>
      <c r="N26" s="24"/>
      <c r="O26" s="61"/>
      <c r="P26" s="61"/>
      <c r="Q26" s="61"/>
      <c r="R26" s="61"/>
      <c r="S26" s="25"/>
      <c r="T26" s="23"/>
      <c r="U26" s="25" t="str">
        <f t="shared" si="4"/>
        <v/>
      </c>
      <c r="V26" s="27"/>
      <c r="W26" s="27" t="str">
        <f t="shared" si="3"/>
        <v/>
      </c>
      <c r="X26" s="27" t="str">
        <f>IF(Tabelle105634[[#This Row],[Risikorelevanz]]="relevant",IF(Tabelle105634[[#This Row],[Risikowert]]&lt;3,"1",IF(Tabelle105634[[#This Row],[Risikowert]]&lt;7,"2",IF(Tabelle105634[[#This Row],[Risikowert]]&lt;10,"3",IF(Tabelle105634[[#This Row],[Risikowert]]&lt;17,"4","F")))),"")</f>
        <v/>
      </c>
      <c r="Y26" s="27"/>
      <c r="Z26" s="27"/>
      <c r="AA26" s="27"/>
      <c r="AB26" s="27"/>
      <c r="AC26" s="23"/>
      <c r="AD26" s="23"/>
      <c r="AE26" s="24"/>
      <c r="AF26" s="20"/>
      <c r="BC26" s="17"/>
    </row>
    <row r="27" spans="1:55" ht="70" x14ac:dyDescent="0.2">
      <c r="A27" s="22">
        <v>16</v>
      </c>
      <c r="B27" s="17" t="s">
        <v>77</v>
      </c>
      <c r="C27" s="23"/>
      <c r="D27" s="23" t="s">
        <v>78</v>
      </c>
      <c r="E27" s="17" t="s">
        <v>189</v>
      </c>
      <c r="F27" s="22"/>
      <c r="G27" s="22" t="str">
        <f t="shared" si="0"/>
        <v>-</v>
      </c>
      <c r="H27" s="22"/>
      <c r="I27" s="22" t="str">
        <f t="shared" si="1"/>
        <v>-</v>
      </c>
      <c r="J27" s="22" t="s">
        <v>48</v>
      </c>
      <c r="K27" s="17">
        <f t="shared" si="2"/>
        <v>2</v>
      </c>
      <c r="L27" s="23"/>
      <c r="M27" s="23"/>
      <c r="N27" s="24"/>
      <c r="O27" s="61"/>
      <c r="P27" s="61"/>
      <c r="Q27" s="61"/>
      <c r="R27" s="61"/>
      <c r="S27" s="25">
        <v>1</v>
      </c>
      <c r="T27" s="24"/>
      <c r="U27" s="25">
        <v>2</v>
      </c>
      <c r="V27" s="26"/>
      <c r="W27" s="27">
        <f t="shared" si="3"/>
        <v>2</v>
      </c>
      <c r="X27" s="27" t="str">
        <f>IF(Tabelle105634[[#This Row],[Risikorelevanz]]="relevant",IF(Tabelle105634[[#This Row],[Risikowert]]&lt;3,"1",IF(Tabelle105634[[#This Row],[Risikowert]]&lt;7,"2",IF(Tabelle105634[[#This Row],[Risikowert]]&lt;10,"3",IF(Tabelle105634[[#This Row],[Risikowert]]&lt;17,"4","F")))),"")</f>
        <v>1</v>
      </c>
      <c r="Y27" s="27"/>
      <c r="Z27" s="27"/>
      <c r="AA27" s="27"/>
      <c r="AB27" s="27"/>
      <c r="AC27" s="23"/>
      <c r="AD27" s="23"/>
      <c r="AE27" s="24"/>
      <c r="AF27" s="20"/>
      <c r="BC27" s="17"/>
    </row>
    <row r="28" spans="1:55" ht="28" x14ac:dyDescent="0.2">
      <c r="A28" s="22">
        <v>17</v>
      </c>
      <c r="B28" s="17" t="s">
        <v>79</v>
      </c>
      <c r="C28" s="23"/>
      <c r="D28" s="23" t="s">
        <v>80</v>
      </c>
      <c r="E28" s="17" t="s">
        <v>208</v>
      </c>
      <c r="F28" s="22" t="s">
        <v>48</v>
      </c>
      <c r="G28" s="22">
        <f t="shared" si="0"/>
        <v>2</v>
      </c>
      <c r="H28" s="22"/>
      <c r="I28" s="22" t="str">
        <f t="shared" si="1"/>
        <v>-</v>
      </c>
      <c r="J28" s="22"/>
      <c r="K28" s="17" t="str">
        <f t="shared" si="2"/>
        <v>-</v>
      </c>
      <c r="L28" s="23"/>
      <c r="M28" s="23"/>
      <c r="N28" s="24"/>
      <c r="O28" s="61"/>
      <c r="P28" s="61"/>
      <c r="Q28" s="61"/>
      <c r="R28" s="61"/>
      <c r="S28" s="25"/>
      <c r="T28" s="23"/>
      <c r="U28" s="25" t="str">
        <f t="shared" si="4"/>
        <v/>
      </c>
      <c r="V28" s="27"/>
      <c r="W28" s="27" t="str">
        <f t="shared" si="3"/>
        <v/>
      </c>
      <c r="X28" s="27" t="str">
        <f>IF(Tabelle105634[[#This Row],[Risikorelevanz]]="relevant",IF(Tabelle105634[[#This Row],[Risikowert]]&lt;3,"1",IF(Tabelle105634[[#This Row],[Risikowert]]&lt;7,"2",IF(Tabelle105634[[#This Row],[Risikowert]]&lt;10,"3",IF(Tabelle105634[[#This Row],[Risikowert]]&lt;17,"4","F")))),"")</f>
        <v/>
      </c>
      <c r="Y28" s="27"/>
      <c r="Z28" s="27"/>
      <c r="AA28" s="27"/>
      <c r="AB28" s="27"/>
      <c r="AC28" s="23"/>
      <c r="AD28" s="23"/>
      <c r="AE28" s="24"/>
      <c r="AF28" s="20"/>
      <c r="BC28" s="17"/>
    </row>
    <row r="29" spans="1:55" s="20" customFormat="1" ht="13" x14ac:dyDescent="0.2">
      <c r="D29" s="44"/>
    </row>
    <row r="30" spans="1:55" s="20" customFormat="1" ht="13" x14ac:dyDescent="0.2">
      <c r="D30" s="44"/>
    </row>
    <row r="31" spans="1:55" s="20" customFormat="1" ht="13" hidden="1" x14ac:dyDescent="0.2">
      <c r="D31" s="44"/>
    </row>
    <row r="32" spans="1:55" s="20" customFormat="1" ht="13" hidden="1" x14ac:dyDescent="0.2">
      <c r="D32" s="44"/>
    </row>
    <row r="33" spans="4:4" s="20" customFormat="1" ht="13" hidden="1" x14ac:dyDescent="0.2">
      <c r="D33" s="44"/>
    </row>
    <row r="34" spans="4:4" s="20" customFormat="1" ht="13" hidden="1" x14ac:dyDescent="0.2">
      <c r="D34" s="44"/>
    </row>
    <row r="35" spans="4:4" s="20" customFormat="1" ht="13" hidden="1" x14ac:dyDescent="0.2">
      <c r="D35" s="44"/>
    </row>
    <row r="36" spans="4:4" s="20" customFormat="1" ht="13" hidden="1" x14ac:dyDescent="0.2">
      <c r="D36" s="44"/>
    </row>
    <row r="37" spans="4:4" s="20" customFormat="1" ht="13" hidden="1" x14ac:dyDescent="0.2">
      <c r="D37" s="44"/>
    </row>
    <row r="38" spans="4:4" s="20" customFormat="1" ht="13" hidden="1" x14ac:dyDescent="0.2">
      <c r="D38" s="44"/>
    </row>
    <row r="39" spans="4:4" s="20" customFormat="1" ht="13" hidden="1" x14ac:dyDescent="0.2">
      <c r="D39" s="44"/>
    </row>
    <row r="40" spans="4:4" s="20" customFormat="1" ht="13" hidden="1" x14ac:dyDescent="0.2">
      <c r="D40" s="44"/>
    </row>
    <row r="41" spans="4:4" s="20" customFormat="1" ht="13" hidden="1" x14ac:dyDescent="0.2">
      <c r="D41" s="44"/>
    </row>
    <row r="42" spans="4:4" s="20" customFormat="1" ht="13" hidden="1" x14ac:dyDescent="0.2">
      <c r="D42" s="44"/>
    </row>
    <row r="43" spans="4:4" s="20" customFormat="1" ht="13" hidden="1" x14ac:dyDescent="0.2">
      <c r="D43" s="44"/>
    </row>
    <row r="44" spans="4:4" s="20" customFormat="1" ht="13" hidden="1" x14ac:dyDescent="0.2">
      <c r="D44" s="44"/>
    </row>
    <row r="45" spans="4:4" s="20" customFormat="1" ht="13" hidden="1" x14ac:dyDescent="0.2">
      <c r="D45" s="44"/>
    </row>
    <row r="46" spans="4:4" s="20" customFormat="1" ht="13" hidden="1" x14ac:dyDescent="0.2">
      <c r="D46" s="44"/>
    </row>
    <row r="47" spans="4:4" s="20" customFormat="1" ht="13" hidden="1" x14ac:dyDescent="0.2">
      <c r="D47" s="44"/>
    </row>
    <row r="48" spans="4:4" s="20" customFormat="1" ht="13" hidden="1" x14ac:dyDescent="0.2">
      <c r="D48" s="44"/>
    </row>
    <row r="49" spans="4:4" s="20" customFormat="1" ht="13" hidden="1" x14ac:dyDescent="0.2">
      <c r="D49" s="44"/>
    </row>
    <row r="50" spans="4:4" s="20" customFormat="1" ht="13" hidden="1" x14ac:dyDescent="0.2">
      <c r="D50" s="44"/>
    </row>
    <row r="51" spans="4:4" s="20" customFormat="1" ht="13" hidden="1" x14ac:dyDescent="0.2">
      <c r="D51" s="44"/>
    </row>
    <row r="52" spans="4:4" s="20" customFormat="1" ht="13" hidden="1" x14ac:dyDescent="0.2">
      <c r="D52" s="44"/>
    </row>
    <row r="53" spans="4:4" s="20" customFormat="1" ht="13" hidden="1" x14ac:dyDescent="0.2">
      <c r="D53" s="44"/>
    </row>
    <row r="54" spans="4:4" s="20" customFormat="1" ht="13" hidden="1" x14ac:dyDescent="0.2">
      <c r="D54" s="44"/>
    </row>
    <row r="55" spans="4:4" s="20" customFormat="1" ht="13" hidden="1" x14ac:dyDescent="0.2">
      <c r="D55" s="44"/>
    </row>
    <row r="56" spans="4:4" s="20" customFormat="1" ht="13" hidden="1" x14ac:dyDescent="0.2">
      <c r="D56" s="44"/>
    </row>
    <row r="57" spans="4:4" s="20" customFormat="1" ht="13" hidden="1" x14ac:dyDescent="0.2">
      <c r="D57" s="44"/>
    </row>
    <row r="58" spans="4:4" s="20" customFormat="1" ht="13" hidden="1" x14ac:dyDescent="0.2">
      <c r="D58" s="44"/>
    </row>
    <row r="59" spans="4:4" s="20" customFormat="1" ht="13" hidden="1" x14ac:dyDescent="0.2">
      <c r="D59" s="44"/>
    </row>
    <row r="60" spans="4:4" s="20" customFormat="1" ht="13" hidden="1" x14ac:dyDescent="0.2">
      <c r="D60" s="44"/>
    </row>
    <row r="61" spans="4:4" s="20" customFormat="1" ht="13" hidden="1" x14ac:dyDescent="0.2">
      <c r="D61" s="44"/>
    </row>
    <row r="62" spans="4:4" s="20" customFormat="1" ht="13" hidden="1" x14ac:dyDescent="0.2">
      <c r="D62" s="44"/>
    </row>
    <row r="63" spans="4:4" s="20" customFormat="1" ht="13" hidden="1" x14ac:dyDescent="0.2">
      <c r="D63" s="44"/>
    </row>
    <row r="64" spans="4:4" s="20" customFormat="1" ht="13" hidden="1" x14ac:dyDescent="0.2">
      <c r="D64" s="44"/>
    </row>
    <row r="65" spans="4:4" s="20" customFormat="1" ht="13" hidden="1" x14ac:dyDescent="0.2">
      <c r="D65" s="44"/>
    </row>
    <row r="66" spans="4:4" s="20" customFormat="1" ht="13" hidden="1" x14ac:dyDescent="0.2">
      <c r="D66" s="44"/>
    </row>
    <row r="67" spans="4:4" s="20" customFormat="1" ht="13" hidden="1" x14ac:dyDescent="0.2">
      <c r="D67" s="44"/>
    </row>
    <row r="68" spans="4:4" s="20" customFormat="1" ht="13" hidden="1" x14ac:dyDescent="0.2">
      <c r="D68" s="44"/>
    </row>
    <row r="69" spans="4:4" s="20" customFormat="1" ht="13" hidden="1" x14ac:dyDescent="0.2">
      <c r="D69" s="44"/>
    </row>
    <row r="70" spans="4:4" s="20" customFormat="1" ht="13" hidden="1" x14ac:dyDescent="0.2">
      <c r="D70" s="44"/>
    </row>
    <row r="71" spans="4:4" s="20" customFormat="1" ht="13" hidden="1" x14ac:dyDescent="0.2">
      <c r="D71" s="44"/>
    </row>
    <row r="72" spans="4:4" s="20" customFormat="1" ht="13" hidden="1" x14ac:dyDescent="0.2">
      <c r="D72" s="44"/>
    </row>
    <row r="73" spans="4:4" s="20" customFormat="1" ht="13" hidden="1" x14ac:dyDescent="0.2">
      <c r="D73" s="44"/>
    </row>
    <row r="74" spans="4:4" s="20" customFormat="1" ht="13" hidden="1" x14ac:dyDescent="0.2">
      <c r="D74" s="44"/>
    </row>
    <row r="75" spans="4:4" s="20" customFormat="1" ht="13" hidden="1" x14ac:dyDescent="0.2">
      <c r="D75" s="44"/>
    </row>
    <row r="76" spans="4:4" s="20" customFormat="1" ht="13" hidden="1" x14ac:dyDescent="0.2">
      <c r="D76" s="44"/>
    </row>
    <row r="77" spans="4:4" s="20" customFormat="1" ht="13" hidden="1" x14ac:dyDescent="0.2">
      <c r="D77" s="44"/>
    </row>
    <row r="78" spans="4:4" s="20" customFormat="1" ht="13" hidden="1" x14ac:dyDescent="0.2">
      <c r="D78" s="44"/>
    </row>
    <row r="79" spans="4:4" s="20" customFormat="1" ht="13" hidden="1" x14ac:dyDescent="0.2">
      <c r="D79" s="44"/>
    </row>
    <row r="80" spans="4:4" s="20" customFormat="1" ht="13" hidden="1" x14ac:dyDescent="0.2">
      <c r="D80" s="44"/>
    </row>
    <row r="81" spans="4:4" s="20" customFormat="1" ht="13" hidden="1" x14ac:dyDescent="0.2">
      <c r="D81" s="44"/>
    </row>
    <row r="82" spans="4:4" s="20" customFormat="1" ht="13" hidden="1" x14ac:dyDescent="0.2">
      <c r="D82" s="44"/>
    </row>
    <row r="83" spans="4:4" s="20" customFormat="1" ht="13" hidden="1" x14ac:dyDescent="0.2">
      <c r="D83" s="44"/>
    </row>
    <row r="84" spans="4:4" s="20" customFormat="1" ht="13" hidden="1" x14ac:dyDescent="0.2">
      <c r="D84" s="44"/>
    </row>
    <row r="85" spans="4:4" s="20" customFormat="1" ht="13" hidden="1" x14ac:dyDescent="0.2">
      <c r="D85" s="44"/>
    </row>
    <row r="86" spans="4:4" s="20" customFormat="1" ht="13" hidden="1" x14ac:dyDescent="0.2">
      <c r="D86" s="44"/>
    </row>
    <row r="87" spans="4:4" s="20" customFormat="1" ht="13" hidden="1" x14ac:dyDescent="0.2">
      <c r="D87" s="44"/>
    </row>
    <row r="88" spans="4:4" s="20" customFormat="1" ht="13" hidden="1" x14ac:dyDescent="0.2">
      <c r="D88" s="44"/>
    </row>
    <row r="89" spans="4:4" s="20" customFormat="1" ht="13" hidden="1" x14ac:dyDescent="0.2">
      <c r="D89" s="44"/>
    </row>
    <row r="90" spans="4:4" s="20" customFormat="1" ht="13" hidden="1" x14ac:dyDescent="0.2">
      <c r="D90" s="44"/>
    </row>
    <row r="91" spans="4:4" s="20" customFormat="1" ht="13" hidden="1" x14ac:dyDescent="0.2">
      <c r="D91" s="44"/>
    </row>
    <row r="92" spans="4:4" s="20" customFormat="1" ht="13" hidden="1" x14ac:dyDescent="0.2">
      <c r="D92" s="44"/>
    </row>
    <row r="93" spans="4:4" s="20" customFormat="1" ht="13" hidden="1" x14ac:dyDescent="0.2">
      <c r="D93" s="44"/>
    </row>
    <row r="94" spans="4:4" s="20" customFormat="1" ht="13" hidden="1" x14ac:dyDescent="0.2">
      <c r="D94" s="44"/>
    </row>
    <row r="95" spans="4:4" s="20" customFormat="1" ht="13" hidden="1" x14ac:dyDescent="0.2">
      <c r="D95" s="44"/>
    </row>
    <row r="96" spans="4:4" s="20" customFormat="1" ht="13" hidden="1" x14ac:dyDescent="0.2">
      <c r="D96" s="44"/>
    </row>
    <row r="97" spans="4:4" s="20" customFormat="1" ht="13" hidden="1" x14ac:dyDescent="0.2">
      <c r="D97" s="44"/>
    </row>
    <row r="98" spans="4:4" s="20" customFormat="1" ht="13" hidden="1" x14ac:dyDescent="0.2">
      <c r="D98" s="44"/>
    </row>
    <row r="99" spans="4:4" s="20" customFormat="1" ht="13" hidden="1" x14ac:dyDescent="0.2">
      <c r="D99" s="44"/>
    </row>
    <row r="100" spans="4:4" s="20" customFormat="1" ht="13" hidden="1" x14ac:dyDescent="0.2">
      <c r="D100" s="44"/>
    </row>
    <row r="101" spans="4:4" s="20" customFormat="1" ht="13" hidden="1" x14ac:dyDescent="0.2">
      <c r="D101" s="44"/>
    </row>
    <row r="102" spans="4:4" s="20" customFormat="1" ht="13" hidden="1" x14ac:dyDescent="0.2">
      <c r="D102" s="44"/>
    </row>
    <row r="103" spans="4:4" s="20" customFormat="1" ht="13" hidden="1" x14ac:dyDescent="0.2">
      <c r="D103" s="44"/>
    </row>
    <row r="104" spans="4:4" s="20" customFormat="1" ht="13" hidden="1" x14ac:dyDescent="0.2">
      <c r="D104" s="44"/>
    </row>
    <row r="105" spans="4:4" s="20" customFormat="1" ht="13" hidden="1" x14ac:dyDescent="0.2">
      <c r="D105" s="44"/>
    </row>
    <row r="106" spans="4:4" s="20" customFormat="1" ht="13" hidden="1" x14ac:dyDescent="0.2">
      <c r="D106" s="44"/>
    </row>
    <row r="107" spans="4:4" s="20" customFormat="1" ht="13" hidden="1" x14ac:dyDescent="0.2">
      <c r="D107" s="44"/>
    </row>
    <row r="108" spans="4:4" s="20" customFormat="1" ht="13" hidden="1" x14ac:dyDescent="0.2">
      <c r="D108" s="44"/>
    </row>
    <row r="109" spans="4:4" s="20" customFormat="1" ht="13" hidden="1" x14ac:dyDescent="0.2">
      <c r="D109" s="44"/>
    </row>
    <row r="110" spans="4:4" s="20" customFormat="1" ht="13" hidden="1" x14ac:dyDescent="0.2">
      <c r="D110" s="44"/>
    </row>
    <row r="111" spans="4:4" s="20" customFormat="1" ht="13" hidden="1" x14ac:dyDescent="0.2">
      <c r="D111" s="44"/>
    </row>
    <row r="112" spans="4:4" s="20" customFormat="1" ht="13" hidden="1" x14ac:dyDescent="0.2">
      <c r="D112" s="44"/>
    </row>
    <row r="113" spans="4:4" s="20" customFormat="1" ht="13" hidden="1" x14ac:dyDescent="0.2">
      <c r="D113" s="44"/>
    </row>
    <row r="114" spans="4:4" s="20" customFormat="1" ht="13" hidden="1" x14ac:dyDescent="0.2">
      <c r="D114" s="44"/>
    </row>
    <row r="115" spans="4:4" s="20" customFormat="1" ht="13" hidden="1" x14ac:dyDescent="0.2">
      <c r="D115" s="44"/>
    </row>
    <row r="116" spans="4:4" s="20" customFormat="1" ht="13" hidden="1" x14ac:dyDescent="0.2">
      <c r="D116" s="44"/>
    </row>
    <row r="117" spans="4:4" s="20" customFormat="1" ht="13" hidden="1" x14ac:dyDescent="0.2">
      <c r="D117" s="44"/>
    </row>
    <row r="118" spans="4:4" s="20" customFormat="1" ht="13" hidden="1" x14ac:dyDescent="0.2">
      <c r="D118" s="44"/>
    </row>
    <row r="119" spans="4:4" s="20" customFormat="1" ht="13" hidden="1" x14ac:dyDescent="0.2">
      <c r="D119" s="44"/>
    </row>
    <row r="120" spans="4:4" s="20" customFormat="1" ht="13" hidden="1" x14ac:dyDescent="0.2">
      <c r="D120" s="44"/>
    </row>
    <row r="121" spans="4:4" s="20" customFormat="1" ht="13" hidden="1" x14ac:dyDescent="0.2">
      <c r="D121" s="44"/>
    </row>
    <row r="122" spans="4:4" s="20" customFormat="1" ht="13" hidden="1" x14ac:dyDescent="0.2">
      <c r="D122" s="44"/>
    </row>
    <row r="123" spans="4:4" s="20" customFormat="1" ht="13" hidden="1" x14ac:dyDescent="0.2">
      <c r="D123" s="44"/>
    </row>
    <row r="124" spans="4:4" s="20" customFormat="1" ht="13" hidden="1" x14ac:dyDescent="0.2">
      <c r="D124" s="44"/>
    </row>
    <row r="125" spans="4:4" s="20" customFormat="1" ht="13" hidden="1" x14ac:dyDescent="0.2">
      <c r="D125" s="44"/>
    </row>
    <row r="126" spans="4:4" s="20" customFormat="1" ht="13" hidden="1" x14ac:dyDescent="0.2">
      <c r="D126" s="44"/>
    </row>
    <row r="127" spans="4:4" s="20" customFormat="1" ht="13" hidden="1" x14ac:dyDescent="0.2">
      <c r="D127" s="44"/>
    </row>
    <row r="128" spans="4:4" s="20" customFormat="1" ht="13" hidden="1" x14ac:dyDescent="0.2">
      <c r="D128" s="44"/>
    </row>
    <row r="129" spans="4:4" s="20" customFormat="1" ht="13" hidden="1" x14ac:dyDescent="0.2">
      <c r="D129" s="44"/>
    </row>
    <row r="130" spans="4:4" s="20" customFormat="1" ht="13" hidden="1" x14ac:dyDescent="0.2">
      <c r="D130" s="44"/>
    </row>
    <row r="131" spans="4:4" s="20" customFormat="1" ht="13" hidden="1" x14ac:dyDescent="0.2">
      <c r="D131" s="44"/>
    </row>
    <row r="132" spans="4:4" s="20" customFormat="1" ht="13" hidden="1" x14ac:dyDescent="0.2">
      <c r="D132" s="44"/>
    </row>
    <row r="133" spans="4:4" s="20" customFormat="1" ht="13" hidden="1" x14ac:dyDescent="0.2">
      <c r="D133" s="44"/>
    </row>
    <row r="134" spans="4:4" s="20" customFormat="1" ht="13" hidden="1" x14ac:dyDescent="0.2">
      <c r="D134" s="44"/>
    </row>
    <row r="135" spans="4:4" s="20" customFormat="1" ht="13" hidden="1" x14ac:dyDescent="0.2">
      <c r="D135" s="44"/>
    </row>
    <row r="136" spans="4:4" s="20" customFormat="1" ht="13" hidden="1" x14ac:dyDescent="0.2">
      <c r="D136" s="44"/>
    </row>
    <row r="137" spans="4:4" s="20" customFormat="1" ht="13" hidden="1" x14ac:dyDescent="0.2">
      <c r="D137" s="44"/>
    </row>
    <row r="138" spans="4:4" s="20" customFormat="1" ht="13" hidden="1" x14ac:dyDescent="0.2">
      <c r="D138" s="44"/>
    </row>
    <row r="139" spans="4:4" s="20" customFormat="1" ht="13" hidden="1" x14ac:dyDescent="0.2">
      <c r="D139" s="44"/>
    </row>
    <row r="140" spans="4:4" s="20" customFormat="1" ht="13" hidden="1" x14ac:dyDescent="0.2">
      <c r="D140" s="44"/>
    </row>
    <row r="141" spans="4:4" s="20" customFormat="1" ht="13" hidden="1" x14ac:dyDescent="0.2">
      <c r="D141" s="44"/>
    </row>
    <row r="142" spans="4:4" s="20" customFormat="1" ht="13" hidden="1" x14ac:dyDescent="0.2">
      <c r="D142" s="44"/>
    </row>
    <row r="143" spans="4:4" s="20" customFormat="1" ht="13" hidden="1" x14ac:dyDescent="0.2">
      <c r="D143" s="44"/>
    </row>
    <row r="144" spans="4:4" s="20" customFormat="1" ht="13" hidden="1" x14ac:dyDescent="0.2">
      <c r="D144" s="44"/>
    </row>
    <row r="145" spans="4:4" s="20" customFormat="1" ht="13" hidden="1" x14ac:dyDescent="0.2">
      <c r="D145" s="44"/>
    </row>
    <row r="146" spans="4:4" s="20" customFormat="1" ht="13" hidden="1" x14ac:dyDescent="0.2">
      <c r="D146" s="44"/>
    </row>
    <row r="147" spans="4:4" s="20" customFormat="1" ht="13" hidden="1" x14ac:dyDescent="0.2">
      <c r="D147" s="44"/>
    </row>
    <row r="148" spans="4:4" s="20" customFormat="1" ht="13" hidden="1" x14ac:dyDescent="0.2">
      <c r="D148" s="44"/>
    </row>
    <row r="149" spans="4:4" s="20" customFormat="1" ht="13" hidden="1" x14ac:dyDescent="0.2">
      <c r="D149" s="44"/>
    </row>
    <row r="150" spans="4:4" s="20" customFormat="1" ht="13" hidden="1" x14ac:dyDescent="0.2">
      <c r="D150" s="44"/>
    </row>
    <row r="151" spans="4:4" s="20" customFormat="1" ht="13" hidden="1" x14ac:dyDescent="0.2">
      <c r="D151" s="44"/>
    </row>
    <row r="152" spans="4:4" s="20" customFormat="1" ht="13" hidden="1" x14ac:dyDescent="0.2">
      <c r="D152" s="44"/>
    </row>
    <row r="153" spans="4:4" s="20" customFormat="1" ht="13" hidden="1" x14ac:dyDescent="0.2">
      <c r="D153" s="44"/>
    </row>
    <row r="154" spans="4:4" s="20" customFormat="1" ht="13" hidden="1" x14ac:dyDescent="0.2">
      <c r="D154" s="44"/>
    </row>
    <row r="155" spans="4:4" s="20" customFormat="1" ht="13" hidden="1" x14ac:dyDescent="0.2">
      <c r="D155" s="44"/>
    </row>
    <row r="156" spans="4:4" s="20" customFormat="1" ht="13" hidden="1" x14ac:dyDescent="0.2">
      <c r="D156" s="44"/>
    </row>
    <row r="157" spans="4:4" s="20" customFormat="1" ht="13" hidden="1" x14ac:dyDescent="0.2">
      <c r="D157" s="44"/>
    </row>
    <row r="158" spans="4:4" s="20" customFormat="1" ht="13" hidden="1" x14ac:dyDescent="0.2">
      <c r="D158" s="44"/>
    </row>
    <row r="159" spans="4:4" s="20" customFormat="1" ht="13" hidden="1" x14ac:dyDescent="0.2">
      <c r="D159" s="44"/>
    </row>
    <row r="160" spans="4:4" s="20" customFormat="1" ht="13" hidden="1" x14ac:dyDescent="0.2">
      <c r="D160" s="44"/>
    </row>
    <row r="161" spans="4:4" s="20" customFormat="1" ht="13" hidden="1" x14ac:dyDescent="0.2">
      <c r="D161" s="44"/>
    </row>
    <row r="162" spans="4:4" s="20" customFormat="1" ht="13" hidden="1" x14ac:dyDescent="0.2">
      <c r="D162" s="44"/>
    </row>
    <row r="163" spans="4:4" s="20" customFormat="1" ht="13" hidden="1" x14ac:dyDescent="0.2">
      <c r="D163" s="44"/>
    </row>
    <row r="164" spans="4:4" s="20" customFormat="1" ht="13" hidden="1" x14ac:dyDescent="0.2">
      <c r="D164" s="44"/>
    </row>
    <row r="165" spans="4:4" s="20" customFormat="1" ht="13" hidden="1" x14ac:dyDescent="0.2">
      <c r="D165" s="44"/>
    </row>
    <row r="166" spans="4:4" s="20" customFormat="1" ht="13" hidden="1" x14ac:dyDescent="0.2">
      <c r="D166" s="44"/>
    </row>
    <row r="167" spans="4:4" s="20" customFormat="1" ht="13" hidden="1" x14ac:dyDescent="0.2">
      <c r="D167" s="44"/>
    </row>
    <row r="168" spans="4:4" s="20" customFormat="1" ht="13" hidden="1" x14ac:dyDescent="0.2">
      <c r="D168" s="44"/>
    </row>
    <row r="169" spans="4:4" s="20" customFormat="1" ht="13" hidden="1" x14ac:dyDescent="0.2">
      <c r="D169" s="44"/>
    </row>
    <row r="170" spans="4:4" s="20" customFormat="1" ht="13" hidden="1" x14ac:dyDescent="0.2">
      <c r="D170" s="44"/>
    </row>
    <row r="171" spans="4:4" s="20" customFormat="1" ht="13" hidden="1" x14ac:dyDescent="0.2">
      <c r="D171" s="44"/>
    </row>
    <row r="172" spans="4:4" s="20" customFormat="1" ht="13" hidden="1" x14ac:dyDescent="0.2">
      <c r="D172" s="44"/>
    </row>
    <row r="173" spans="4:4" s="20" customFormat="1" ht="13" hidden="1" x14ac:dyDescent="0.2">
      <c r="D173" s="44"/>
    </row>
    <row r="174" spans="4:4" s="20" customFormat="1" ht="13" hidden="1" x14ac:dyDescent="0.2">
      <c r="D174" s="44"/>
    </row>
    <row r="175" spans="4:4" s="20" customFormat="1" ht="13" hidden="1" x14ac:dyDescent="0.2">
      <c r="D175" s="44"/>
    </row>
    <row r="176" spans="4:4" s="20" customFormat="1" ht="13" hidden="1" x14ac:dyDescent="0.2">
      <c r="D176" s="44"/>
    </row>
    <row r="177" spans="4:4" s="20" customFormat="1" ht="13" hidden="1" x14ac:dyDescent="0.2">
      <c r="D177" s="44"/>
    </row>
    <row r="178" spans="4:4" s="20" customFormat="1" ht="13" hidden="1" x14ac:dyDescent="0.2">
      <c r="D178" s="44"/>
    </row>
    <row r="179" spans="4:4" s="20" customFormat="1" ht="13" hidden="1" x14ac:dyDescent="0.2">
      <c r="D179" s="44"/>
    </row>
    <row r="180" spans="4:4" s="20" customFormat="1" ht="13" hidden="1" x14ac:dyDescent="0.2">
      <c r="D180" s="44"/>
    </row>
    <row r="181" spans="4:4" s="20" customFormat="1" ht="13" hidden="1" x14ac:dyDescent="0.2">
      <c r="D181" s="44"/>
    </row>
    <row r="182" spans="4:4" s="20" customFormat="1" ht="13" hidden="1" x14ac:dyDescent="0.2">
      <c r="D182" s="44"/>
    </row>
    <row r="183" spans="4:4" s="20" customFormat="1" ht="13" hidden="1" x14ac:dyDescent="0.2">
      <c r="D183" s="44"/>
    </row>
    <row r="184" spans="4:4" s="20" customFormat="1" ht="13" hidden="1" x14ac:dyDescent="0.2">
      <c r="D184" s="44"/>
    </row>
    <row r="185" spans="4:4" s="20" customFormat="1" ht="13" hidden="1" x14ac:dyDescent="0.2">
      <c r="D185" s="44"/>
    </row>
    <row r="186" spans="4:4" s="20" customFormat="1" ht="13" hidden="1" x14ac:dyDescent="0.2">
      <c r="D186" s="44"/>
    </row>
    <row r="187" spans="4:4" s="20" customFormat="1" ht="13" hidden="1" x14ac:dyDescent="0.2">
      <c r="D187" s="44"/>
    </row>
    <row r="188" spans="4:4" s="20" customFormat="1" ht="13" hidden="1" x14ac:dyDescent="0.2">
      <c r="D188" s="44"/>
    </row>
    <row r="189" spans="4:4" s="20" customFormat="1" ht="13" hidden="1" x14ac:dyDescent="0.2">
      <c r="D189" s="44"/>
    </row>
    <row r="190" spans="4:4" s="20" customFormat="1" ht="13" hidden="1" x14ac:dyDescent="0.2">
      <c r="D190" s="44"/>
    </row>
    <row r="191" spans="4:4" s="20" customFormat="1" ht="13" hidden="1" x14ac:dyDescent="0.2">
      <c r="D191" s="44"/>
    </row>
    <row r="192" spans="4:4" s="20" customFormat="1" ht="13" hidden="1" x14ac:dyDescent="0.2">
      <c r="D192" s="44"/>
    </row>
    <row r="193" spans="4:4" s="20" customFormat="1" ht="13" hidden="1" x14ac:dyDescent="0.2">
      <c r="D193" s="44"/>
    </row>
    <row r="194" spans="4:4" s="20" customFormat="1" ht="13" hidden="1" x14ac:dyDescent="0.2">
      <c r="D194" s="44"/>
    </row>
    <row r="195" spans="4:4" s="20" customFormat="1" ht="13" hidden="1" x14ac:dyDescent="0.2">
      <c r="D195" s="44"/>
    </row>
    <row r="196" spans="4:4" s="20" customFormat="1" ht="13" hidden="1" x14ac:dyDescent="0.2">
      <c r="D196" s="44"/>
    </row>
    <row r="197" spans="4:4" s="20" customFormat="1" ht="13" hidden="1" x14ac:dyDescent="0.2">
      <c r="D197" s="44"/>
    </row>
    <row r="198" spans="4:4" s="20" customFormat="1" ht="13" hidden="1" x14ac:dyDescent="0.2">
      <c r="D198" s="44"/>
    </row>
    <row r="199" spans="4:4" s="20" customFormat="1" ht="13" hidden="1" x14ac:dyDescent="0.2">
      <c r="D199" s="44"/>
    </row>
    <row r="200" spans="4:4" s="20" customFormat="1" ht="13" hidden="1" x14ac:dyDescent="0.2">
      <c r="D200" s="44"/>
    </row>
    <row r="201" spans="4:4" s="20" customFormat="1" ht="13" hidden="1" x14ac:dyDescent="0.2">
      <c r="D201" s="44"/>
    </row>
    <row r="202" spans="4:4" s="20" customFormat="1" ht="13" hidden="1" x14ac:dyDescent="0.2">
      <c r="D202" s="44"/>
    </row>
    <row r="203" spans="4:4" s="20" customFormat="1" ht="13" hidden="1" x14ac:dyDescent="0.2">
      <c r="D203" s="44"/>
    </row>
    <row r="204" spans="4:4" s="20" customFormat="1" ht="13" hidden="1" x14ac:dyDescent="0.2">
      <c r="D204" s="44"/>
    </row>
    <row r="205" spans="4:4" s="20" customFormat="1" ht="13" hidden="1" x14ac:dyDescent="0.2">
      <c r="D205" s="44"/>
    </row>
    <row r="206" spans="4:4" s="20" customFormat="1" ht="13" hidden="1" x14ac:dyDescent="0.2">
      <c r="D206" s="44"/>
    </row>
    <row r="207" spans="4:4" s="20" customFormat="1" ht="13" hidden="1" x14ac:dyDescent="0.2">
      <c r="D207" s="44"/>
    </row>
    <row r="208" spans="4:4" s="20" customFormat="1" ht="13" hidden="1" x14ac:dyDescent="0.2">
      <c r="D208" s="44"/>
    </row>
    <row r="209" spans="4:4" s="20" customFormat="1" ht="13" hidden="1" x14ac:dyDescent="0.2">
      <c r="D209" s="44"/>
    </row>
    <row r="210" spans="4:4" s="20" customFormat="1" ht="13" hidden="1" x14ac:dyDescent="0.2">
      <c r="D210" s="44"/>
    </row>
    <row r="211" spans="4:4" s="20" customFormat="1" ht="13" hidden="1" x14ac:dyDescent="0.2">
      <c r="D211" s="44"/>
    </row>
    <row r="212" spans="4:4" s="20" customFormat="1" ht="13" hidden="1" x14ac:dyDescent="0.2">
      <c r="D212" s="44"/>
    </row>
    <row r="213" spans="4:4" s="20" customFormat="1" ht="13" hidden="1" x14ac:dyDescent="0.2">
      <c r="D213" s="44"/>
    </row>
    <row r="214" spans="4:4" s="20" customFormat="1" ht="13" hidden="1" x14ac:dyDescent="0.2">
      <c r="D214" s="44"/>
    </row>
    <row r="215" spans="4:4" s="20" customFormat="1" ht="13" hidden="1" x14ac:dyDescent="0.2">
      <c r="D215" s="44"/>
    </row>
    <row r="216" spans="4:4" s="20" customFormat="1" ht="13" hidden="1" x14ac:dyDescent="0.2">
      <c r="D216" s="44"/>
    </row>
    <row r="217" spans="4:4" s="20" customFormat="1" ht="13" hidden="1" x14ac:dyDescent="0.2">
      <c r="D217" s="44"/>
    </row>
    <row r="218" spans="4:4" s="20" customFormat="1" ht="13" hidden="1" x14ac:dyDescent="0.2">
      <c r="D218" s="44"/>
    </row>
    <row r="219" spans="4:4" s="20" customFormat="1" ht="13" hidden="1" x14ac:dyDescent="0.2">
      <c r="D219" s="44"/>
    </row>
    <row r="220" spans="4:4" s="20" customFormat="1" ht="13" hidden="1" x14ac:dyDescent="0.2">
      <c r="D220" s="44"/>
    </row>
    <row r="221" spans="4:4" s="20" customFormat="1" ht="13" hidden="1" x14ac:dyDescent="0.2">
      <c r="D221" s="44"/>
    </row>
    <row r="222" spans="4:4" s="20" customFormat="1" ht="13" hidden="1" x14ac:dyDescent="0.2">
      <c r="D222" s="44"/>
    </row>
    <row r="223" spans="4:4" s="20" customFormat="1" ht="13" hidden="1" x14ac:dyDescent="0.2">
      <c r="D223" s="44"/>
    </row>
    <row r="224" spans="4:4" s="20" customFormat="1" ht="13" hidden="1" x14ac:dyDescent="0.2">
      <c r="D224" s="44"/>
    </row>
    <row r="225" spans="4:4" s="20" customFormat="1" ht="13" hidden="1" x14ac:dyDescent="0.2">
      <c r="D225" s="44"/>
    </row>
    <row r="226" spans="4:4" s="20" customFormat="1" ht="13" hidden="1" x14ac:dyDescent="0.2">
      <c r="D226" s="44"/>
    </row>
    <row r="227" spans="4:4" s="20" customFormat="1" ht="13" hidden="1" x14ac:dyDescent="0.2">
      <c r="D227" s="44"/>
    </row>
    <row r="228" spans="4:4" s="20" customFormat="1" ht="13" hidden="1" x14ac:dyDescent="0.2">
      <c r="D228" s="44"/>
    </row>
    <row r="229" spans="4:4" s="20" customFormat="1" ht="13" hidden="1" x14ac:dyDescent="0.2">
      <c r="D229" s="44"/>
    </row>
    <row r="230" spans="4:4" s="20" customFormat="1" ht="13" hidden="1" x14ac:dyDescent="0.2">
      <c r="D230" s="44"/>
    </row>
    <row r="231" spans="4:4" s="20" customFormat="1" ht="13" hidden="1" x14ac:dyDescent="0.2">
      <c r="D231" s="44"/>
    </row>
    <row r="232" spans="4:4" s="20" customFormat="1" ht="13" hidden="1" x14ac:dyDescent="0.2">
      <c r="D232" s="44"/>
    </row>
    <row r="233" spans="4:4" s="20" customFormat="1" ht="13" hidden="1" x14ac:dyDescent="0.2">
      <c r="D233" s="44"/>
    </row>
    <row r="234" spans="4:4" s="20" customFormat="1" ht="13" hidden="1" x14ac:dyDescent="0.2">
      <c r="D234" s="44"/>
    </row>
    <row r="235" spans="4:4" s="20" customFormat="1" ht="13" hidden="1" x14ac:dyDescent="0.2">
      <c r="D235" s="44"/>
    </row>
    <row r="236" spans="4:4" s="20" customFormat="1" ht="13" hidden="1" x14ac:dyDescent="0.2">
      <c r="D236" s="44"/>
    </row>
    <row r="237" spans="4:4" s="20" customFormat="1" ht="13" hidden="1" x14ac:dyDescent="0.2">
      <c r="D237" s="44"/>
    </row>
    <row r="238" spans="4:4" s="20" customFormat="1" ht="13" hidden="1" x14ac:dyDescent="0.2">
      <c r="D238" s="44"/>
    </row>
    <row r="239" spans="4:4" s="20" customFormat="1" ht="13" hidden="1" x14ac:dyDescent="0.2">
      <c r="D239" s="44"/>
    </row>
    <row r="240" spans="4:4" s="20" customFormat="1" ht="13" hidden="1" x14ac:dyDescent="0.2">
      <c r="D240" s="44"/>
    </row>
    <row r="241" spans="4:4" s="20" customFormat="1" ht="13" hidden="1" x14ac:dyDescent="0.2">
      <c r="D241" s="44"/>
    </row>
    <row r="242" spans="4:4" s="20" customFormat="1" ht="13" hidden="1" x14ac:dyDescent="0.2">
      <c r="D242" s="44"/>
    </row>
    <row r="243" spans="4:4" s="20" customFormat="1" ht="13" hidden="1" x14ac:dyDescent="0.2">
      <c r="D243" s="44"/>
    </row>
    <row r="244" spans="4:4" s="20" customFormat="1" ht="13" hidden="1" x14ac:dyDescent="0.2">
      <c r="D244" s="44"/>
    </row>
    <row r="245" spans="4:4" s="20" customFormat="1" ht="13" hidden="1" x14ac:dyDescent="0.2">
      <c r="D245" s="44"/>
    </row>
  </sheetData>
  <conditionalFormatting sqref="C7:C9">
    <cfRule type="cellIs" dxfId="47" priority="8" operator="equal">
      <formula>2</formula>
    </cfRule>
    <cfRule type="cellIs" dxfId="46" priority="9" operator="greaterThanOrEqual">
      <formula>3</formula>
    </cfRule>
    <cfRule type="cellIs" dxfId="45" priority="7" operator="equal">
      <formula>1</formula>
    </cfRule>
  </conditionalFormatting>
  <conditionalFormatting sqref="S12:S28 U12:U28">
    <cfRule type="cellIs" dxfId="44" priority="4" operator="equal">
      <formula>4</formula>
    </cfRule>
    <cfRule type="cellIs" dxfId="43" priority="1" operator="equal">
      <formula>1</formula>
    </cfRule>
    <cfRule type="cellIs" dxfId="42" priority="2" operator="equal">
      <formula>2</formula>
    </cfRule>
    <cfRule type="cellIs" dxfId="41" priority="3" operator="equal">
      <formula>3</formula>
    </cfRule>
  </conditionalFormatting>
  <conditionalFormatting sqref="S29:S41 U29:U41">
    <cfRule type="cellIs" dxfId="40" priority="15" operator="equal">
      <formula>4</formula>
    </cfRule>
    <cfRule type="cellIs" dxfId="39" priority="14" operator="equal">
      <formula>3</formula>
    </cfRule>
    <cfRule type="cellIs" dxfId="38" priority="13" operator="equal">
      <formula>2</formula>
    </cfRule>
    <cfRule type="cellIs" dxfId="37" priority="12" operator="equal">
      <formula>1</formula>
    </cfRule>
  </conditionalFormatting>
  <conditionalFormatting sqref="X12:X41">
    <cfRule type="cellIs" dxfId="36" priority="11" stopIfTrue="1" operator="equal">
      <formula>"3"</formula>
    </cfRule>
    <cfRule type="cellIs" dxfId="35" priority="5" stopIfTrue="1" operator="equal">
      <formula>"4"</formula>
    </cfRule>
    <cfRule type="cellIs" dxfId="34" priority="6" operator="equal">
      <formula>"1"</formula>
    </cfRule>
    <cfRule type="cellIs" dxfId="33" priority="10" operator="equal">
      <formula>"2"</formula>
    </cfRule>
  </conditionalFormatting>
  <dataValidations count="3">
    <dataValidation type="list" allowBlank="1" showInputMessage="1" showErrorMessage="1" sqref="E12:E28" xr:uid="{D6BE59B4-BA52-DE46-BAEE-820D660217B9}">
      <formula1>"relevant, nicht relevant,"</formula1>
    </dataValidation>
    <dataValidation type="list" allowBlank="1" showInputMessage="1" showErrorMessage="1" errorTitle="Bitte ein x oder ein X eintragen" promptTitle="Dokumentation Risikobehandlung" prompt="Bitte mit einem x Kennzeichnen, ob eine oder mehrere der Behandlungsalternativen genutzt werden. Die Begründung ist im Begründungsfeld zu dokumentieren." sqref="Y12:AB28" xr:uid="{82DA8D32-673C-C84D-ADC3-97B7E2E27919}">
      <formula1>"x"</formula1>
    </dataValidation>
    <dataValidation type="list" allowBlank="1" showInputMessage="1" sqref="S12:S28" xr:uid="{A476FB6A-FB71-A143-940A-E62825192D61}">
      <formula1>"1,2,3,4"</formula1>
    </dataValidation>
  </dataValidations>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841361EC-2801-4248-A3E1-68A068F38FDE}">
          <x14:formula1>
            <xm:f>DB!$C$2:$C$5</xm:f>
          </x14:formula1>
          <xm:sqref>O12:R28</xm:sqref>
        </x14:dataValidation>
        <x14:dataValidation type="list" allowBlank="1" showInputMessage="1" showErrorMessage="1" xr:uid="{B44936D1-F225-9242-B994-21B9811FBAA7}">
          <x14:formula1>
            <xm:f>DB!$B$2:$B$5</xm:f>
          </x14:formula1>
          <xm:sqref>C7:C9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F91D-68BC-5D4A-9C4B-4D807BD6ABE8}">
  <sheetPr>
    <tabColor rgb="FF002060"/>
  </sheetPr>
  <dimension ref="A1:BC245"/>
  <sheetViews>
    <sheetView zoomScaleNormal="100" workbookViewId="0">
      <selection activeCell="AB28" sqref="AB28"/>
    </sheetView>
  </sheetViews>
  <sheetFormatPr baseColWidth="10" defaultColWidth="0" defaultRowHeight="15" zeroHeight="1" outlineLevelRow="1" x14ac:dyDescent="0.2"/>
  <cols>
    <col min="1" max="1" width="17.33203125" style="17" customWidth="1"/>
    <col min="2" max="2" width="44" style="17" customWidth="1"/>
    <col min="3" max="3" width="17.83203125" style="17" customWidth="1"/>
    <col min="4" max="4" width="33.5" style="18" customWidth="1"/>
    <col min="5" max="5" width="15.5" style="17" customWidth="1"/>
    <col min="6" max="11" width="4.5" style="17" hidden="1" customWidth="1"/>
    <col min="12" max="12" width="27.83203125" style="17" hidden="1" customWidth="1"/>
    <col min="13" max="13" width="26.1640625" style="17" customWidth="1"/>
    <col min="14" max="14" width="27.83203125" style="17" hidden="1" customWidth="1"/>
    <col min="15" max="17" width="7.5" style="17" hidden="1" customWidth="1"/>
    <col min="18" max="18" width="7.5" hidden="1" customWidth="1"/>
    <col min="19" max="19" width="7.5" style="17" customWidth="1"/>
    <col min="20" max="20" width="20.5" style="17" hidden="1" customWidth="1"/>
    <col min="21" max="21" width="7.5" style="17" customWidth="1"/>
    <col min="22" max="22" width="20.5" style="17" hidden="1" customWidth="1"/>
    <col min="23" max="23" width="21.83203125" style="17" customWidth="1"/>
    <col min="24" max="24" width="32.1640625" style="17" customWidth="1"/>
    <col min="25" max="25" width="18.1640625" style="17" customWidth="1"/>
    <col min="26" max="26" width="17.5" style="17" customWidth="1"/>
    <col min="27" max="27" width="16" style="17" customWidth="1"/>
    <col min="28" max="28" width="19.1640625" style="17" customWidth="1"/>
    <col min="29" max="29" width="27" style="17" customWidth="1"/>
    <col min="30" max="30" width="31.5" style="17" customWidth="1"/>
    <col min="31" max="31" width="30.5" style="17" hidden="1" customWidth="1"/>
    <col min="32" max="32" width="16.83203125" style="17" customWidth="1"/>
    <col min="33" max="55" width="0" style="20" hidden="1" customWidth="1"/>
    <col min="56" max="16384" width="10.5" style="17" hidden="1"/>
  </cols>
  <sheetData>
    <row r="1" spans="1:55" s="20" customFormat="1" ht="13" x14ac:dyDescent="0.2">
      <c r="D1" s="44"/>
    </row>
    <row r="2" spans="1:55" s="20" customFormat="1" ht="28" x14ac:dyDescent="0.2">
      <c r="B2" s="53" t="s">
        <v>194</v>
      </c>
      <c r="C2" s="67" t="s">
        <v>212</v>
      </c>
      <c r="D2" s="44"/>
    </row>
    <row r="3" spans="1:55" s="20" customFormat="1" outlineLevel="1" x14ac:dyDescent="0.2">
      <c r="B3" s="53" t="s">
        <v>9</v>
      </c>
      <c r="C3" s="67" t="s">
        <v>193</v>
      </c>
      <c r="D3" s="45"/>
      <c r="E3" s="2"/>
      <c r="F3" s="2"/>
      <c r="G3" s="2"/>
      <c r="H3" s="2"/>
      <c r="I3" s="2"/>
      <c r="J3" s="2"/>
      <c r="K3" s="44"/>
      <c r="L3" s="2"/>
      <c r="M3" s="2"/>
      <c r="N3" s="2"/>
      <c r="O3" s="2"/>
      <c r="P3" s="2"/>
      <c r="Q3" s="2"/>
      <c r="R3" s="2"/>
      <c r="S3" s="2"/>
    </row>
    <row r="4" spans="1:55" s="20" customFormat="1" outlineLevel="1" x14ac:dyDescent="0.2">
      <c r="B4" s="53" t="s">
        <v>10</v>
      </c>
      <c r="C4" s="68" t="s">
        <v>195</v>
      </c>
      <c r="D4" s="45"/>
      <c r="E4" s="2"/>
      <c r="F4" s="2"/>
      <c r="G4" s="2"/>
      <c r="H4" s="2"/>
      <c r="I4" s="2"/>
      <c r="J4" s="2"/>
      <c r="K4" s="44"/>
      <c r="L4" s="66"/>
      <c r="M4" s="2"/>
      <c r="N4" s="2"/>
      <c r="O4" s="2"/>
      <c r="P4" s="2"/>
      <c r="Q4" s="2"/>
      <c r="R4" s="2"/>
      <c r="S4" s="2"/>
    </row>
    <row r="5" spans="1:55" s="20" customFormat="1" outlineLevel="1" x14ac:dyDescent="0.2">
      <c r="C5" s="46"/>
      <c r="D5" s="44"/>
      <c r="E5" s="2"/>
      <c r="F5" s="2"/>
      <c r="G5" s="2"/>
      <c r="H5" s="2"/>
      <c r="I5" s="2"/>
      <c r="J5" s="2"/>
      <c r="L5" s="2"/>
      <c r="M5" s="2"/>
      <c r="N5" s="2"/>
      <c r="O5" s="2"/>
      <c r="P5" s="2"/>
      <c r="Q5" s="2"/>
      <c r="R5" s="2"/>
      <c r="S5" s="2"/>
    </row>
    <row r="6" spans="1:55" s="20" customFormat="1" outlineLevel="1" x14ac:dyDescent="0.2">
      <c r="A6" s="54" t="s">
        <v>11</v>
      </c>
      <c r="B6" s="14" t="s">
        <v>12</v>
      </c>
      <c r="C6" s="14" t="s">
        <v>13</v>
      </c>
      <c r="D6" s="47"/>
      <c r="E6" s="2"/>
      <c r="F6" s="2"/>
      <c r="G6" s="2"/>
      <c r="H6" s="2"/>
      <c r="I6" s="2"/>
      <c r="J6" s="2"/>
      <c r="K6" s="48"/>
      <c r="L6" s="2"/>
      <c r="M6" s="2"/>
      <c r="N6" s="2"/>
      <c r="O6" s="2"/>
      <c r="P6" s="2"/>
      <c r="Q6" s="2"/>
      <c r="R6" s="2"/>
      <c r="S6" s="2"/>
    </row>
    <row r="7" spans="1:55" s="20" customFormat="1" outlineLevel="1" x14ac:dyDescent="0.2">
      <c r="A7" s="49">
        <v>1</v>
      </c>
      <c r="B7" s="50" t="s">
        <v>14</v>
      </c>
      <c r="C7" s="19">
        <v>3</v>
      </c>
      <c r="D7" s="51"/>
      <c r="E7" s="69" t="s">
        <v>207</v>
      </c>
      <c r="F7" s="2"/>
      <c r="G7" s="2"/>
      <c r="H7" s="2"/>
      <c r="I7" s="2"/>
      <c r="J7" s="2"/>
      <c r="K7" s="52"/>
      <c r="L7" s="2"/>
      <c r="M7" s="2"/>
      <c r="N7" s="2"/>
      <c r="O7" s="2"/>
      <c r="P7" s="2"/>
      <c r="Q7" s="2"/>
      <c r="R7" s="2"/>
      <c r="S7" s="2"/>
    </row>
    <row r="8" spans="1:55" s="20" customFormat="1" outlineLevel="1" x14ac:dyDescent="0.2">
      <c r="A8" s="49">
        <v>2</v>
      </c>
      <c r="B8" s="50" t="s">
        <v>15</v>
      </c>
      <c r="C8" s="19">
        <v>3</v>
      </c>
      <c r="D8" s="51"/>
      <c r="E8" s="2"/>
      <c r="F8" s="2"/>
      <c r="G8" s="2"/>
      <c r="H8" s="2"/>
      <c r="I8" s="2"/>
      <c r="J8" s="2"/>
      <c r="K8" s="52"/>
      <c r="L8" s="2"/>
      <c r="M8" s="2"/>
      <c r="N8" s="2"/>
      <c r="O8" s="2"/>
      <c r="P8" s="2"/>
      <c r="Q8" s="2"/>
      <c r="R8" s="2"/>
      <c r="S8" s="3"/>
    </row>
    <row r="9" spans="1:55" s="20" customFormat="1" outlineLevel="1" x14ac:dyDescent="0.2">
      <c r="A9" s="49">
        <v>3</v>
      </c>
      <c r="B9" s="50" t="s">
        <v>16</v>
      </c>
      <c r="C9" s="19">
        <v>3</v>
      </c>
      <c r="D9" s="51"/>
      <c r="E9" s="2"/>
      <c r="F9" s="2"/>
      <c r="G9" s="2"/>
      <c r="H9" s="2"/>
      <c r="I9" s="2"/>
      <c r="J9" s="2"/>
      <c r="K9" s="52"/>
      <c r="L9" s="2"/>
      <c r="M9" s="2"/>
      <c r="N9" s="2"/>
      <c r="O9" s="2"/>
      <c r="P9" s="2"/>
      <c r="Q9" s="2"/>
      <c r="R9" s="2"/>
    </row>
    <row r="10" spans="1:55" s="20" customFormat="1" ht="25.5" customHeight="1" x14ac:dyDescent="0.2">
      <c r="D10" s="44"/>
    </row>
    <row r="11" spans="1:55" s="21" customFormat="1" ht="28" x14ac:dyDescent="0.2">
      <c r="A11" s="55" t="s">
        <v>17</v>
      </c>
      <c r="B11" s="56" t="s">
        <v>18</v>
      </c>
      <c r="C11" s="56" t="s">
        <v>205</v>
      </c>
      <c r="D11" s="56" t="s">
        <v>19</v>
      </c>
      <c r="E11" s="56" t="s">
        <v>20</v>
      </c>
      <c r="F11" s="56" t="s">
        <v>21</v>
      </c>
      <c r="G11" s="56" t="s">
        <v>22</v>
      </c>
      <c r="H11" s="56" t="s">
        <v>23</v>
      </c>
      <c r="I11" s="56" t="s">
        <v>24</v>
      </c>
      <c r="J11" s="56" t="s">
        <v>25</v>
      </c>
      <c r="K11" s="56" t="s">
        <v>26</v>
      </c>
      <c r="L11" s="56" t="s">
        <v>27</v>
      </c>
      <c r="M11" s="56" t="s">
        <v>28</v>
      </c>
      <c r="N11" s="57" t="s">
        <v>29</v>
      </c>
      <c r="O11" s="59" t="s">
        <v>30</v>
      </c>
      <c r="P11" s="59" t="s">
        <v>31</v>
      </c>
      <c r="Q11" s="59" t="s">
        <v>32</v>
      </c>
      <c r="R11" s="59" t="s">
        <v>33</v>
      </c>
      <c r="S11" s="55" t="s">
        <v>34</v>
      </c>
      <c r="T11" s="56" t="s">
        <v>35</v>
      </c>
      <c r="U11" s="55" t="s">
        <v>36</v>
      </c>
      <c r="V11" s="56" t="s">
        <v>37</v>
      </c>
      <c r="W11" s="56" t="s">
        <v>38</v>
      </c>
      <c r="X11" s="56" t="s">
        <v>191</v>
      </c>
      <c r="Y11" s="57" t="s">
        <v>39</v>
      </c>
      <c r="Z11" s="57" t="s">
        <v>40</v>
      </c>
      <c r="AA11" s="57" t="s">
        <v>41</v>
      </c>
      <c r="AB11" s="57" t="s">
        <v>42</v>
      </c>
      <c r="AC11" s="57" t="s">
        <v>43</v>
      </c>
      <c r="AD11" s="56" t="s">
        <v>44</v>
      </c>
      <c r="AE11" s="57" t="s">
        <v>45</v>
      </c>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spans="1:55" ht="56" x14ac:dyDescent="0.2">
      <c r="A12" s="22">
        <v>1</v>
      </c>
      <c r="B12" s="17" t="s">
        <v>46</v>
      </c>
      <c r="C12" s="23"/>
      <c r="D12" s="23" t="s">
        <v>47</v>
      </c>
      <c r="E12" s="17" t="s">
        <v>208</v>
      </c>
      <c r="F12" s="22"/>
      <c r="G12" s="22" t="str">
        <f t="shared" ref="G12:G28" si="0">IF(F12="x",$C$7,"-")</f>
        <v>-</v>
      </c>
      <c r="H12" s="22" t="s">
        <v>48</v>
      </c>
      <c r="I12" s="22">
        <f t="shared" ref="I12:I28" si="1">IF(H12="x",$C$8,"-")</f>
        <v>3</v>
      </c>
      <c r="J12" s="22" t="s">
        <v>48</v>
      </c>
      <c r="K12" s="17">
        <f t="shared" ref="K12:K28" si="2">IF(J12="x",$C$9,"-")</f>
        <v>3</v>
      </c>
      <c r="L12" s="23"/>
      <c r="M12" s="23"/>
      <c r="N12" s="24"/>
      <c r="O12" s="61"/>
      <c r="P12" s="61"/>
      <c r="Q12" s="61"/>
      <c r="R12" s="61"/>
      <c r="S12" s="25"/>
      <c r="T12" s="23"/>
      <c r="U12" s="25" t="str">
        <f>IF(E12="relevant",MAX(C7,C8,C9),"")</f>
        <v/>
      </c>
      <c r="V12" s="26"/>
      <c r="W12" s="27" t="str">
        <f t="shared" ref="W12:W28" si="3">IFERROR(S12*U12,"")</f>
        <v/>
      </c>
      <c r="X12" s="27" t="str">
        <f>IF(Tabelle105635[[#This Row],[Risikorelevanz]]="relevant",IF(Tabelle105635[[#This Row],[Risikowert]]&lt;3,"1",IF(Tabelle105635[[#This Row],[Risikowert]]&lt;7,"2",IF(Tabelle105635[[#This Row],[Risikowert]]&lt;10,"3",IF(Tabelle105635[[#This Row],[Risikowert]]&lt;17,"4","F")))),"")</f>
        <v/>
      </c>
      <c r="Y12" s="27"/>
      <c r="Z12" s="27"/>
      <c r="AA12" s="27"/>
      <c r="AB12" s="27"/>
      <c r="AC12" s="23"/>
      <c r="AD12" s="23"/>
      <c r="AE12" s="24"/>
      <c r="AF12" s="20"/>
      <c r="BC12" s="17"/>
    </row>
    <row r="13" spans="1:55" ht="42" x14ac:dyDescent="0.2">
      <c r="A13" s="22">
        <v>2</v>
      </c>
      <c r="B13" s="17" t="s">
        <v>49</v>
      </c>
      <c r="C13" s="23"/>
      <c r="D13" s="23" t="s">
        <v>50</v>
      </c>
      <c r="E13" s="17" t="s">
        <v>208</v>
      </c>
      <c r="F13" s="22"/>
      <c r="G13" s="22" t="str">
        <f t="shared" si="0"/>
        <v>-</v>
      </c>
      <c r="H13" s="22"/>
      <c r="I13" s="22" t="str">
        <f t="shared" si="1"/>
        <v>-</v>
      </c>
      <c r="J13" s="22" t="s">
        <v>48</v>
      </c>
      <c r="K13" s="17">
        <f t="shared" si="2"/>
        <v>3</v>
      </c>
      <c r="L13" s="23"/>
      <c r="M13" s="23"/>
      <c r="N13" s="24"/>
      <c r="O13" s="61"/>
      <c r="P13" s="61"/>
      <c r="Q13" s="61"/>
      <c r="R13" s="61"/>
      <c r="S13" s="25"/>
      <c r="T13" s="23"/>
      <c r="U13" s="25" t="str">
        <f t="shared" ref="U13:U28" si="4">IF(E13="relevant",MAX(G13,I13,K13),"")</f>
        <v/>
      </c>
      <c r="V13" s="26"/>
      <c r="W13" s="27" t="str">
        <f t="shared" si="3"/>
        <v/>
      </c>
      <c r="X13" s="27" t="str">
        <f>IF(Tabelle105635[[#This Row],[Risikorelevanz]]="relevant",IF(Tabelle105635[[#This Row],[Risikowert]]&lt;3,"1",IF(Tabelle105635[[#This Row],[Risikowert]]&lt;7,"2",IF(Tabelle105635[[#This Row],[Risikowert]]&lt;10,"3",IF(Tabelle105635[[#This Row],[Risikowert]]&lt;17,"4","F")))),"")</f>
        <v/>
      </c>
      <c r="Y13" s="27"/>
      <c r="Z13" s="27"/>
      <c r="AA13" s="27"/>
      <c r="AB13" s="27"/>
      <c r="AC13" s="23"/>
      <c r="AD13" s="23"/>
      <c r="AE13" s="24"/>
      <c r="AF13" s="20"/>
      <c r="BC13" s="17"/>
    </row>
    <row r="14" spans="1:55" ht="84" x14ac:dyDescent="0.2">
      <c r="A14" s="22">
        <v>3</v>
      </c>
      <c r="B14" s="17" t="s">
        <v>51</v>
      </c>
      <c r="C14" s="23"/>
      <c r="D14" s="23" t="s">
        <v>52</v>
      </c>
      <c r="E14" s="17" t="s">
        <v>208</v>
      </c>
      <c r="F14" s="22" t="s">
        <v>48</v>
      </c>
      <c r="G14" s="22">
        <f t="shared" si="0"/>
        <v>3</v>
      </c>
      <c r="H14" s="22"/>
      <c r="I14" s="22" t="str">
        <f t="shared" si="1"/>
        <v>-</v>
      </c>
      <c r="J14" s="22"/>
      <c r="K14" s="17" t="str">
        <f t="shared" si="2"/>
        <v>-</v>
      </c>
      <c r="L14" s="23"/>
      <c r="M14" s="23"/>
      <c r="N14" s="24"/>
      <c r="O14" s="61"/>
      <c r="P14" s="61"/>
      <c r="Q14" s="61"/>
      <c r="R14" s="61"/>
      <c r="S14" s="25"/>
      <c r="T14" s="23"/>
      <c r="U14" s="25" t="str">
        <f t="shared" si="4"/>
        <v/>
      </c>
      <c r="V14" s="26"/>
      <c r="W14" s="27" t="str">
        <f t="shared" si="3"/>
        <v/>
      </c>
      <c r="X14" s="27" t="str">
        <f>IF(Tabelle105635[[#This Row],[Risikorelevanz]]="relevant",IF(Tabelle105635[[#This Row],[Risikowert]]&lt;3,"1",IF(Tabelle105635[[#This Row],[Risikowert]]&lt;7,"2",IF(Tabelle105635[[#This Row],[Risikowert]]&lt;10,"3",IF(Tabelle105635[[#This Row],[Risikowert]]&lt;17,"4","F")))),"")</f>
        <v/>
      </c>
      <c r="Y14" s="27"/>
      <c r="Z14" s="27"/>
      <c r="AA14" s="27"/>
      <c r="AB14" s="27"/>
      <c r="AC14" s="23"/>
      <c r="AD14" s="23"/>
      <c r="AE14" s="24"/>
      <c r="AF14" s="20"/>
      <c r="BC14" s="17"/>
    </row>
    <row r="15" spans="1:55" ht="140" x14ac:dyDescent="0.2">
      <c r="A15" s="22">
        <v>4</v>
      </c>
      <c r="B15" s="17" t="s">
        <v>53</v>
      </c>
      <c r="C15" s="23"/>
      <c r="D15" s="23" t="s">
        <v>54</v>
      </c>
      <c r="E15" s="17" t="s">
        <v>189</v>
      </c>
      <c r="F15" s="22" t="s">
        <v>48</v>
      </c>
      <c r="G15" s="22">
        <f t="shared" si="0"/>
        <v>3</v>
      </c>
      <c r="H15" s="22" t="s">
        <v>48</v>
      </c>
      <c r="I15" s="22">
        <f t="shared" si="1"/>
        <v>3</v>
      </c>
      <c r="J15" s="22" t="s">
        <v>48</v>
      </c>
      <c r="K15" s="17">
        <f t="shared" si="2"/>
        <v>3</v>
      </c>
      <c r="L15" s="23"/>
      <c r="M15" s="23"/>
      <c r="N15" s="24"/>
      <c r="O15" s="61"/>
      <c r="P15" s="61"/>
      <c r="Q15" s="61"/>
      <c r="R15" s="61"/>
      <c r="S15" s="25">
        <v>1</v>
      </c>
      <c r="T15" s="23"/>
      <c r="U15" s="25">
        <v>4</v>
      </c>
      <c r="V15" s="26"/>
      <c r="W15" s="27">
        <f t="shared" si="3"/>
        <v>4</v>
      </c>
      <c r="X15" s="27" t="str">
        <f>IF(Tabelle105635[[#This Row],[Risikorelevanz]]="relevant",IF(Tabelle105635[[#This Row],[Risikowert]]&lt;3,"1",IF(Tabelle105635[[#This Row],[Risikowert]]&lt;7,"2",IF(Tabelle105635[[#This Row],[Risikowert]]&lt;10,"3",IF(Tabelle105635[[#This Row],[Risikowert]]&lt;17,"4","F")))),"")</f>
        <v>2</v>
      </c>
      <c r="Y15" s="27"/>
      <c r="Z15" s="27" t="s">
        <v>48</v>
      </c>
      <c r="AA15" s="27"/>
      <c r="AB15" s="27"/>
      <c r="AC15" s="23"/>
      <c r="AD15" s="23" t="s">
        <v>218</v>
      </c>
      <c r="AE15" s="24"/>
      <c r="AF15" s="20"/>
      <c r="BC15" s="17"/>
    </row>
    <row r="16" spans="1:55" ht="42" x14ac:dyDescent="0.2">
      <c r="A16" s="22">
        <v>5</v>
      </c>
      <c r="B16" s="17" t="s">
        <v>55</v>
      </c>
      <c r="C16" s="23"/>
      <c r="D16" s="23" t="s">
        <v>56</v>
      </c>
      <c r="E16" s="17" t="s">
        <v>189</v>
      </c>
      <c r="F16" s="22" t="s">
        <v>48</v>
      </c>
      <c r="G16" s="22">
        <f t="shared" si="0"/>
        <v>3</v>
      </c>
      <c r="H16" s="22" t="s">
        <v>48</v>
      </c>
      <c r="I16" s="22">
        <f t="shared" si="1"/>
        <v>3</v>
      </c>
      <c r="J16" s="22" t="s">
        <v>48</v>
      </c>
      <c r="K16" s="17">
        <f t="shared" si="2"/>
        <v>3</v>
      </c>
      <c r="L16" s="23"/>
      <c r="M16" s="23"/>
      <c r="N16" s="24"/>
      <c r="O16" s="61"/>
      <c r="P16" s="61"/>
      <c r="Q16" s="61"/>
      <c r="R16" s="61"/>
      <c r="S16" s="25">
        <v>3</v>
      </c>
      <c r="T16" s="23"/>
      <c r="U16" s="25">
        <v>4</v>
      </c>
      <c r="V16" s="26"/>
      <c r="W16" s="27">
        <f t="shared" si="3"/>
        <v>12</v>
      </c>
      <c r="X16" s="27" t="str">
        <f>IF(Tabelle105635[[#This Row],[Risikorelevanz]]="relevant",IF(Tabelle105635[[#This Row],[Risikowert]]&lt;3,"1",IF(Tabelle105635[[#This Row],[Risikowert]]&lt;7,"2",IF(Tabelle105635[[#This Row],[Risikowert]]&lt;10,"3",IF(Tabelle105635[[#This Row],[Risikowert]]&lt;17,"4","F")))),"")</f>
        <v>4</v>
      </c>
      <c r="Y16" s="27"/>
      <c r="Z16" s="27"/>
      <c r="AA16" s="27"/>
      <c r="AB16" s="27" t="s">
        <v>48</v>
      </c>
      <c r="AC16" s="23"/>
      <c r="AD16" s="23"/>
      <c r="AE16" s="24"/>
      <c r="AF16" s="20"/>
      <c r="BC16" s="17"/>
    </row>
    <row r="17" spans="1:55" ht="84" x14ac:dyDescent="0.2">
      <c r="A17" s="22">
        <v>6</v>
      </c>
      <c r="B17" s="17" t="s">
        <v>57</v>
      </c>
      <c r="C17" s="23"/>
      <c r="D17" s="23" t="s">
        <v>58</v>
      </c>
      <c r="E17" s="17" t="s">
        <v>189</v>
      </c>
      <c r="F17" s="22" t="s">
        <v>48</v>
      </c>
      <c r="G17" s="22">
        <f t="shared" si="0"/>
        <v>3</v>
      </c>
      <c r="H17" s="22" t="s">
        <v>48</v>
      </c>
      <c r="I17" s="22">
        <f t="shared" si="1"/>
        <v>3</v>
      </c>
      <c r="J17" s="22" t="s">
        <v>48</v>
      </c>
      <c r="K17" s="17">
        <f t="shared" si="2"/>
        <v>3</v>
      </c>
      <c r="L17" s="23"/>
      <c r="M17" s="23"/>
      <c r="N17" s="24"/>
      <c r="O17" s="61"/>
      <c r="P17" s="61"/>
      <c r="Q17" s="61"/>
      <c r="R17" s="61"/>
      <c r="S17" s="25">
        <v>2</v>
      </c>
      <c r="T17" s="23"/>
      <c r="U17" s="25">
        <v>3</v>
      </c>
      <c r="V17" s="26"/>
      <c r="W17" s="27">
        <f t="shared" si="3"/>
        <v>6</v>
      </c>
      <c r="X17" s="27" t="str">
        <f>IF(Tabelle105635[[#This Row],[Risikorelevanz]]="relevant",IF(Tabelle105635[[#This Row],[Risikowert]]&lt;3,"1",IF(Tabelle105635[[#This Row],[Risikowert]]&lt;7,"2",IF(Tabelle105635[[#This Row],[Risikowert]]&lt;10,"3",IF(Tabelle105635[[#This Row],[Risikowert]]&lt;17,"4","F")))),"")</f>
        <v>2</v>
      </c>
      <c r="Y17" s="27"/>
      <c r="Z17" s="27"/>
      <c r="AA17" s="27"/>
      <c r="AB17" s="27" t="s">
        <v>48</v>
      </c>
      <c r="AC17" s="23"/>
      <c r="AD17" s="23"/>
      <c r="AE17" s="24"/>
      <c r="AF17" s="20"/>
      <c r="BC17" s="17"/>
    </row>
    <row r="18" spans="1:55" ht="14" x14ac:dyDescent="0.2">
      <c r="A18" s="22">
        <v>7</v>
      </c>
      <c r="B18" s="17" t="s">
        <v>59</v>
      </c>
      <c r="C18" s="23"/>
      <c r="D18" s="23" t="s">
        <v>60</v>
      </c>
      <c r="E18" s="17" t="s">
        <v>208</v>
      </c>
      <c r="F18" s="22"/>
      <c r="G18" s="22" t="str">
        <f>IF(F18="x",$C$7,"-")</f>
        <v>-</v>
      </c>
      <c r="H18" s="22"/>
      <c r="I18" s="22" t="str">
        <f>IF(H18="x",$C$8,"-")</f>
        <v>-</v>
      </c>
      <c r="J18" s="22" t="s">
        <v>48</v>
      </c>
      <c r="K18" s="17">
        <f>IF(J18="x",$C$9,"-")</f>
        <v>3</v>
      </c>
      <c r="L18" s="23"/>
      <c r="M18" s="23"/>
      <c r="N18" s="24"/>
      <c r="O18" s="61"/>
      <c r="P18" s="61"/>
      <c r="Q18" s="61"/>
      <c r="R18" s="61"/>
      <c r="S18" s="25"/>
      <c r="T18" s="23"/>
      <c r="U18" s="25" t="str">
        <f t="shared" si="4"/>
        <v/>
      </c>
      <c r="V18" s="26"/>
      <c r="W18" s="27" t="str">
        <f>IFERROR(S18*U18,"")</f>
        <v/>
      </c>
      <c r="X18" s="27" t="str">
        <f>IF(Tabelle105635[[#This Row],[Risikorelevanz]]="relevant",IF(Tabelle105635[[#This Row],[Risikowert]]&lt;3,"1",IF(Tabelle105635[[#This Row],[Risikowert]]&lt;7,"2",IF(Tabelle105635[[#This Row],[Risikowert]]&lt;10,"3",IF(Tabelle105635[[#This Row],[Risikowert]]&lt;17,"4","F")))),"")</f>
        <v/>
      </c>
      <c r="Y18" s="27"/>
      <c r="Z18" s="27"/>
      <c r="AA18" s="27"/>
      <c r="AB18" s="27"/>
      <c r="AC18" s="23"/>
      <c r="AD18" s="23"/>
      <c r="AE18" s="24"/>
      <c r="AF18" s="20"/>
      <c r="BC18" s="17"/>
    </row>
    <row r="19" spans="1:55" ht="70" x14ac:dyDescent="0.2">
      <c r="A19" s="22">
        <v>8</v>
      </c>
      <c r="B19" s="17" t="s">
        <v>61</v>
      </c>
      <c r="C19" s="23"/>
      <c r="D19" s="23" t="s">
        <v>62</v>
      </c>
      <c r="E19" s="17" t="s">
        <v>189</v>
      </c>
      <c r="F19" s="22" t="s">
        <v>48</v>
      </c>
      <c r="G19" s="22">
        <f t="shared" si="0"/>
        <v>3</v>
      </c>
      <c r="H19" s="22" t="s">
        <v>48</v>
      </c>
      <c r="I19" s="22">
        <f t="shared" si="1"/>
        <v>3</v>
      </c>
      <c r="J19" s="22" t="s">
        <v>48</v>
      </c>
      <c r="K19" s="17">
        <f t="shared" si="2"/>
        <v>3</v>
      </c>
      <c r="L19" s="23"/>
      <c r="M19" s="23"/>
      <c r="N19" s="24"/>
      <c r="O19" s="61"/>
      <c r="P19" s="61"/>
      <c r="Q19" s="61"/>
      <c r="R19" s="61"/>
      <c r="S19" s="25">
        <v>1</v>
      </c>
      <c r="T19" s="24"/>
      <c r="U19" s="25">
        <v>1</v>
      </c>
      <c r="V19" s="26"/>
      <c r="W19" s="27">
        <f t="shared" si="3"/>
        <v>1</v>
      </c>
      <c r="X19" s="27" t="str">
        <f>IF(Tabelle105635[[#This Row],[Risikorelevanz]]="relevant",IF(Tabelle105635[[#This Row],[Risikowert]]&lt;3,"1",IF(Tabelle105635[[#This Row],[Risikowert]]&lt;7,"2",IF(Tabelle105635[[#This Row],[Risikowert]]&lt;10,"3",IF(Tabelle105635[[#This Row],[Risikowert]]&lt;17,"4","F")))),"")</f>
        <v>1</v>
      </c>
      <c r="Y19" s="27"/>
      <c r="Z19" s="27"/>
      <c r="AA19" s="27"/>
      <c r="AB19" s="27"/>
      <c r="AC19" s="23"/>
      <c r="AD19" s="23"/>
      <c r="AE19" s="24"/>
      <c r="AF19" s="20"/>
      <c r="BC19" s="17"/>
    </row>
    <row r="20" spans="1:55" ht="56" x14ac:dyDescent="0.2">
      <c r="A20" s="22">
        <v>9</v>
      </c>
      <c r="B20" s="17" t="s">
        <v>63</v>
      </c>
      <c r="C20" s="23"/>
      <c r="D20" s="23" t="s">
        <v>64</v>
      </c>
      <c r="E20" s="17" t="s">
        <v>189</v>
      </c>
      <c r="F20" s="22" t="s">
        <v>48</v>
      </c>
      <c r="G20" s="22">
        <f>IF(F20="x",$C$7,"-")</f>
        <v>3</v>
      </c>
      <c r="H20" s="22" t="s">
        <v>48</v>
      </c>
      <c r="I20" s="22">
        <f>IF(H20="x",$C$8,"-")</f>
        <v>3</v>
      </c>
      <c r="J20" s="22" t="s">
        <v>48</v>
      </c>
      <c r="K20" s="17">
        <f>IF(J20="x",$C$9,"-")</f>
        <v>3</v>
      </c>
      <c r="L20" s="23"/>
      <c r="M20" s="23"/>
      <c r="N20" s="23"/>
      <c r="O20" s="27"/>
      <c r="P20" s="27"/>
      <c r="Q20" s="27"/>
      <c r="R20" s="27"/>
      <c r="S20" s="25">
        <v>2</v>
      </c>
      <c r="T20" s="23"/>
      <c r="U20" s="25">
        <v>2</v>
      </c>
      <c r="V20" s="26"/>
      <c r="W20" s="27">
        <f t="shared" si="3"/>
        <v>4</v>
      </c>
      <c r="X20" s="27" t="str">
        <f>IF(Tabelle105635[[#This Row],[Risikorelevanz]]="relevant",IF(Tabelle105635[[#This Row],[Risikowert]]&lt;3,"1",IF(Tabelle105635[[#This Row],[Risikowert]]&lt;7,"2",IF(Tabelle105635[[#This Row],[Risikowert]]&lt;10,"3",IF(Tabelle105635[[#This Row],[Risikowert]]&lt;17,"4","F")))),"")</f>
        <v>2</v>
      </c>
      <c r="Y20" s="27"/>
      <c r="Z20" s="27"/>
      <c r="AA20" s="27"/>
      <c r="AB20" s="27" t="s">
        <v>48</v>
      </c>
      <c r="AC20" s="23"/>
      <c r="AD20" s="23"/>
      <c r="AE20" s="24"/>
      <c r="AF20" s="20"/>
      <c r="BC20" s="17"/>
    </row>
    <row r="21" spans="1:55" ht="84" x14ac:dyDescent="0.2">
      <c r="A21" s="22">
        <v>10</v>
      </c>
      <c r="B21" s="17" t="s">
        <v>65</v>
      </c>
      <c r="C21" s="23"/>
      <c r="D21" s="23" t="s">
        <v>66</v>
      </c>
      <c r="E21" s="17" t="s">
        <v>189</v>
      </c>
      <c r="F21" s="22" t="s">
        <v>48</v>
      </c>
      <c r="G21" s="22">
        <f t="shared" si="0"/>
        <v>3</v>
      </c>
      <c r="H21" s="22" t="s">
        <v>48</v>
      </c>
      <c r="I21" s="22">
        <f t="shared" si="1"/>
        <v>3</v>
      </c>
      <c r="J21" s="22" t="s">
        <v>48</v>
      </c>
      <c r="K21" s="17">
        <f t="shared" si="2"/>
        <v>3</v>
      </c>
      <c r="L21" s="23"/>
      <c r="M21" s="23"/>
      <c r="N21" s="24"/>
      <c r="O21" s="61"/>
      <c r="P21" s="61"/>
      <c r="Q21" s="61"/>
      <c r="R21" s="61"/>
      <c r="S21" s="25">
        <v>2</v>
      </c>
      <c r="T21" s="23"/>
      <c r="U21" s="25">
        <v>2</v>
      </c>
      <c r="V21" s="26"/>
      <c r="W21" s="27">
        <f t="shared" si="3"/>
        <v>4</v>
      </c>
      <c r="X21" s="27" t="str">
        <f>IF(Tabelle105635[[#This Row],[Risikorelevanz]]="relevant",IF(Tabelle105635[[#This Row],[Risikowert]]&lt;3,"1",IF(Tabelle105635[[#This Row],[Risikowert]]&lt;7,"2",IF(Tabelle105635[[#This Row],[Risikowert]]&lt;10,"3",IF(Tabelle105635[[#This Row],[Risikowert]]&lt;17,"4","F")))),"")</f>
        <v>2</v>
      </c>
      <c r="Y21" s="27"/>
      <c r="Z21" s="27"/>
      <c r="AA21" s="27"/>
      <c r="AB21" s="27" t="s">
        <v>48</v>
      </c>
      <c r="AC21" s="23"/>
      <c r="AD21" s="23"/>
      <c r="AE21" s="24"/>
      <c r="AF21" s="20"/>
      <c r="BC21" s="17"/>
    </row>
    <row r="22" spans="1:55" ht="14" x14ac:dyDescent="0.2">
      <c r="A22" s="22">
        <v>11</v>
      </c>
      <c r="B22" s="17" t="s">
        <v>67</v>
      </c>
      <c r="C22" s="23"/>
      <c r="D22" s="23" t="s">
        <v>68</v>
      </c>
      <c r="E22" s="17" t="s">
        <v>208</v>
      </c>
      <c r="F22" s="22" t="s">
        <v>48</v>
      </c>
      <c r="G22" s="22">
        <f t="shared" si="0"/>
        <v>3</v>
      </c>
      <c r="H22" s="22"/>
      <c r="I22" s="22" t="str">
        <f t="shared" si="1"/>
        <v>-</v>
      </c>
      <c r="J22" s="22"/>
      <c r="K22" s="17" t="str">
        <f t="shared" si="2"/>
        <v>-</v>
      </c>
      <c r="L22" s="23"/>
      <c r="M22" s="23"/>
      <c r="N22" s="23"/>
      <c r="O22" s="27"/>
      <c r="P22" s="27"/>
      <c r="Q22" s="27"/>
      <c r="R22" s="27"/>
      <c r="S22" s="25"/>
      <c r="T22" s="23"/>
      <c r="U22" s="25" t="str">
        <f t="shared" si="4"/>
        <v/>
      </c>
      <c r="V22" s="27"/>
      <c r="W22" s="27" t="str">
        <f t="shared" si="3"/>
        <v/>
      </c>
      <c r="X22" s="27" t="str">
        <f>IF(Tabelle105635[[#This Row],[Risikorelevanz]]="relevant",IF(Tabelle105635[[#This Row],[Risikowert]]&lt;3,"1",IF(Tabelle105635[[#This Row],[Risikowert]]&lt;7,"2",IF(Tabelle105635[[#This Row],[Risikowert]]&lt;10,"3",IF(Tabelle105635[[#This Row],[Risikowert]]&lt;17,"4","F")))),"")</f>
        <v/>
      </c>
      <c r="Y22" s="27"/>
      <c r="Z22" s="27"/>
      <c r="AA22" s="27"/>
      <c r="AB22" s="27"/>
      <c r="AC22" s="23"/>
      <c r="AD22" s="23"/>
      <c r="AE22" s="24"/>
      <c r="AF22" s="20"/>
      <c r="BC22" s="17"/>
    </row>
    <row r="23" spans="1:55" ht="42" x14ac:dyDescent="0.2">
      <c r="A23" s="22">
        <v>12</v>
      </c>
      <c r="B23" s="17" t="s">
        <v>69</v>
      </c>
      <c r="C23" s="23"/>
      <c r="D23" s="23" t="s">
        <v>70</v>
      </c>
      <c r="E23" s="17" t="s">
        <v>189</v>
      </c>
      <c r="F23" s="22" t="s">
        <v>48</v>
      </c>
      <c r="G23" s="22">
        <f t="shared" si="0"/>
        <v>3</v>
      </c>
      <c r="H23" s="22" t="s">
        <v>48</v>
      </c>
      <c r="I23" s="22">
        <f t="shared" si="1"/>
        <v>3</v>
      </c>
      <c r="J23" s="22" t="s">
        <v>48</v>
      </c>
      <c r="K23" s="17">
        <f t="shared" si="2"/>
        <v>3</v>
      </c>
      <c r="L23" s="23"/>
      <c r="M23" s="23"/>
      <c r="N23" s="24"/>
      <c r="O23" s="61"/>
      <c r="P23" s="61"/>
      <c r="Q23" s="61"/>
      <c r="R23" s="61"/>
      <c r="S23" s="25">
        <v>2</v>
      </c>
      <c r="T23" s="23"/>
      <c r="U23" s="25">
        <v>1</v>
      </c>
      <c r="V23" s="27"/>
      <c r="W23" s="27">
        <f t="shared" si="3"/>
        <v>2</v>
      </c>
      <c r="X23" s="27" t="str">
        <f>IF(Tabelle105635[[#This Row],[Risikorelevanz]]="relevant",IF(Tabelle105635[[#This Row],[Risikowert]]&lt;3,"1",IF(Tabelle105635[[#This Row],[Risikowert]]&lt;7,"2",IF(Tabelle105635[[#This Row],[Risikowert]]&lt;10,"3",IF(Tabelle105635[[#This Row],[Risikowert]]&lt;17,"4","F")))),"")</f>
        <v>1</v>
      </c>
      <c r="Y23" s="27"/>
      <c r="Z23" s="27"/>
      <c r="AA23" s="27"/>
      <c r="AB23" s="27"/>
      <c r="AC23" s="23"/>
      <c r="AD23" s="23"/>
      <c r="AE23" s="24"/>
      <c r="AF23" s="20"/>
      <c r="BC23" s="17"/>
    </row>
    <row r="24" spans="1:55" ht="28" x14ac:dyDescent="0.2">
      <c r="A24" s="22">
        <v>13</v>
      </c>
      <c r="B24" s="17" t="s">
        <v>71</v>
      </c>
      <c r="C24" s="23"/>
      <c r="D24" s="23" t="s">
        <v>72</v>
      </c>
      <c r="E24" s="17" t="s">
        <v>208</v>
      </c>
      <c r="F24" s="22"/>
      <c r="G24" s="22" t="str">
        <f t="shared" si="0"/>
        <v>-</v>
      </c>
      <c r="H24" s="22" t="s">
        <v>48</v>
      </c>
      <c r="I24" s="22">
        <f t="shared" si="1"/>
        <v>3</v>
      </c>
      <c r="J24" s="22" t="s">
        <v>48</v>
      </c>
      <c r="K24" s="17">
        <f t="shared" si="2"/>
        <v>3</v>
      </c>
      <c r="L24" s="23"/>
      <c r="M24" s="23"/>
      <c r="N24" s="24"/>
      <c r="O24" s="61"/>
      <c r="P24" s="61"/>
      <c r="Q24" s="61"/>
      <c r="R24" s="61"/>
      <c r="S24" s="25"/>
      <c r="T24" s="23"/>
      <c r="U24" s="25" t="str">
        <f t="shared" si="4"/>
        <v/>
      </c>
      <c r="V24" s="26"/>
      <c r="W24" s="27" t="str">
        <f t="shared" si="3"/>
        <v/>
      </c>
      <c r="X24" s="27" t="str">
        <f>IF(Tabelle105635[[#This Row],[Risikorelevanz]]="relevant",IF(Tabelle105635[[#This Row],[Risikowert]]&lt;3,"1",IF(Tabelle105635[[#This Row],[Risikowert]]&lt;7,"2",IF(Tabelle105635[[#This Row],[Risikowert]]&lt;10,"3",IF(Tabelle105635[[#This Row],[Risikowert]]&lt;17,"4","F")))),"")</f>
        <v/>
      </c>
      <c r="Y24" s="27"/>
      <c r="Z24" s="27"/>
      <c r="AA24" s="27"/>
      <c r="AB24" s="27"/>
      <c r="AC24" s="23"/>
      <c r="AD24" s="23"/>
      <c r="AE24" s="24"/>
      <c r="AF24" s="20"/>
      <c r="BC24" s="17"/>
    </row>
    <row r="25" spans="1:55" ht="56" x14ac:dyDescent="0.2">
      <c r="A25" s="22">
        <v>14</v>
      </c>
      <c r="B25" s="17" t="s">
        <v>73</v>
      </c>
      <c r="C25" s="23"/>
      <c r="D25" s="23" t="s">
        <v>74</v>
      </c>
      <c r="E25" s="17" t="s">
        <v>208</v>
      </c>
      <c r="F25" s="22"/>
      <c r="G25" s="22" t="str">
        <f t="shared" si="0"/>
        <v>-</v>
      </c>
      <c r="H25" s="22"/>
      <c r="I25" s="22" t="str">
        <f t="shared" si="1"/>
        <v>-</v>
      </c>
      <c r="J25" s="22" t="s">
        <v>48</v>
      </c>
      <c r="K25" s="17">
        <f t="shared" si="2"/>
        <v>3</v>
      </c>
      <c r="L25" s="23"/>
      <c r="M25" s="23"/>
      <c r="N25" s="23"/>
      <c r="O25" s="27"/>
      <c r="P25" s="27"/>
      <c r="Q25" s="27"/>
      <c r="R25" s="27"/>
      <c r="S25" s="25"/>
      <c r="T25" s="23"/>
      <c r="U25" s="25" t="str">
        <f t="shared" si="4"/>
        <v/>
      </c>
      <c r="V25" s="26"/>
      <c r="W25" s="27" t="str">
        <f t="shared" si="3"/>
        <v/>
      </c>
      <c r="X25" s="27" t="str">
        <f>IF(Tabelle105635[[#This Row],[Risikorelevanz]]="relevant",IF(Tabelle105635[[#This Row],[Risikowert]]&lt;3,"1",IF(Tabelle105635[[#This Row],[Risikowert]]&lt;7,"2",IF(Tabelle105635[[#This Row],[Risikowert]]&lt;10,"3",IF(Tabelle105635[[#This Row],[Risikowert]]&lt;17,"4","F")))),"")</f>
        <v/>
      </c>
      <c r="Y25" s="27"/>
      <c r="Z25" s="27"/>
      <c r="AA25" s="27"/>
      <c r="AB25" s="27"/>
      <c r="AC25" s="23"/>
      <c r="AD25" s="23"/>
      <c r="AE25" s="24"/>
      <c r="AF25" s="20"/>
      <c r="BC25" s="17"/>
    </row>
    <row r="26" spans="1:55" ht="14" x14ac:dyDescent="0.2">
      <c r="A26" s="22">
        <v>15</v>
      </c>
      <c r="B26" s="17" t="s">
        <v>75</v>
      </c>
      <c r="C26" s="23"/>
      <c r="D26" s="23" t="s">
        <v>76</v>
      </c>
      <c r="E26" s="17" t="s">
        <v>208</v>
      </c>
      <c r="F26" s="22"/>
      <c r="G26" s="22" t="str">
        <f t="shared" si="0"/>
        <v>-</v>
      </c>
      <c r="H26" s="22"/>
      <c r="I26" s="22" t="str">
        <f t="shared" si="1"/>
        <v>-</v>
      </c>
      <c r="J26" s="22" t="s">
        <v>48</v>
      </c>
      <c r="K26" s="17">
        <f t="shared" si="2"/>
        <v>3</v>
      </c>
      <c r="L26" s="23"/>
      <c r="M26" s="23"/>
      <c r="N26" s="24"/>
      <c r="O26" s="61"/>
      <c r="P26" s="61"/>
      <c r="Q26" s="61"/>
      <c r="R26" s="61"/>
      <c r="S26" s="25"/>
      <c r="T26" s="23"/>
      <c r="U26" s="25" t="str">
        <f t="shared" si="4"/>
        <v/>
      </c>
      <c r="V26" s="27"/>
      <c r="W26" s="27" t="str">
        <f t="shared" si="3"/>
        <v/>
      </c>
      <c r="X26" s="27" t="str">
        <f>IF(Tabelle105635[[#This Row],[Risikorelevanz]]="relevant",IF(Tabelle105635[[#This Row],[Risikowert]]&lt;3,"1",IF(Tabelle105635[[#This Row],[Risikowert]]&lt;7,"2",IF(Tabelle105635[[#This Row],[Risikowert]]&lt;10,"3",IF(Tabelle105635[[#This Row],[Risikowert]]&lt;17,"4","F")))),"")</f>
        <v/>
      </c>
      <c r="Y26" s="27"/>
      <c r="Z26" s="27"/>
      <c r="AA26" s="27"/>
      <c r="AB26" s="27"/>
      <c r="AC26" s="23"/>
      <c r="AD26" s="23"/>
      <c r="AE26" s="24"/>
      <c r="AF26" s="20"/>
      <c r="BC26" s="17"/>
    </row>
    <row r="27" spans="1:55" ht="70" x14ac:dyDescent="0.2">
      <c r="A27" s="22">
        <v>16</v>
      </c>
      <c r="B27" s="17" t="s">
        <v>77</v>
      </c>
      <c r="C27" s="23"/>
      <c r="D27" s="23" t="s">
        <v>78</v>
      </c>
      <c r="E27" s="17" t="s">
        <v>189</v>
      </c>
      <c r="F27" s="22"/>
      <c r="G27" s="22" t="str">
        <f t="shared" si="0"/>
        <v>-</v>
      </c>
      <c r="H27" s="22"/>
      <c r="I27" s="22" t="str">
        <f t="shared" si="1"/>
        <v>-</v>
      </c>
      <c r="J27" s="22" t="s">
        <v>48</v>
      </c>
      <c r="K27" s="17">
        <f t="shared" si="2"/>
        <v>3</v>
      </c>
      <c r="L27" s="23"/>
      <c r="M27" s="23"/>
      <c r="N27" s="24"/>
      <c r="O27" s="61"/>
      <c r="P27" s="61"/>
      <c r="Q27" s="61"/>
      <c r="R27" s="61"/>
      <c r="S27" s="25">
        <v>1</v>
      </c>
      <c r="T27" s="24"/>
      <c r="U27" s="25">
        <f t="shared" si="4"/>
        <v>3</v>
      </c>
      <c r="V27" s="26"/>
      <c r="W27" s="27">
        <f t="shared" si="3"/>
        <v>3</v>
      </c>
      <c r="X27" s="27" t="str">
        <f>IF(Tabelle105635[[#This Row],[Risikorelevanz]]="relevant",IF(Tabelle105635[[#This Row],[Risikowert]]&lt;3,"1",IF(Tabelle105635[[#This Row],[Risikowert]]&lt;7,"2",IF(Tabelle105635[[#This Row],[Risikowert]]&lt;10,"3",IF(Tabelle105635[[#This Row],[Risikowert]]&lt;17,"4","F")))),"")</f>
        <v>2</v>
      </c>
      <c r="Y27" s="27"/>
      <c r="Z27" s="27"/>
      <c r="AA27" s="27"/>
      <c r="AB27" s="27" t="s">
        <v>48</v>
      </c>
      <c r="AC27" s="23"/>
      <c r="AD27" s="23"/>
      <c r="AE27" s="24"/>
      <c r="AF27" s="20"/>
      <c r="BC27" s="17"/>
    </row>
    <row r="28" spans="1:55" ht="28" x14ac:dyDescent="0.2">
      <c r="A28" s="22">
        <v>17</v>
      </c>
      <c r="B28" s="17" t="s">
        <v>79</v>
      </c>
      <c r="C28" s="23"/>
      <c r="D28" s="23" t="s">
        <v>80</v>
      </c>
      <c r="E28" s="17" t="s">
        <v>208</v>
      </c>
      <c r="F28" s="22" t="s">
        <v>48</v>
      </c>
      <c r="G28" s="22">
        <f t="shared" si="0"/>
        <v>3</v>
      </c>
      <c r="H28" s="22"/>
      <c r="I28" s="22" t="str">
        <f t="shared" si="1"/>
        <v>-</v>
      </c>
      <c r="J28" s="22"/>
      <c r="K28" s="17" t="str">
        <f t="shared" si="2"/>
        <v>-</v>
      </c>
      <c r="L28" s="23"/>
      <c r="M28" s="23"/>
      <c r="N28" s="24"/>
      <c r="O28" s="61"/>
      <c r="P28" s="61"/>
      <c r="Q28" s="61"/>
      <c r="R28" s="61"/>
      <c r="S28" s="25"/>
      <c r="T28" s="23"/>
      <c r="U28" s="25" t="str">
        <f t="shared" si="4"/>
        <v/>
      </c>
      <c r="V28" s="27"/>
      <c r="W28" s="27" t="str">
        <f t="shared" si="3"/>
        <v/>
      </c>
      <c r="X28" s="27" t="str">
        <f>IF(Tabelle105635[[#This Row],[Risikorelevanz]]="relevant",IF(Tabelle105635[[#This Row],[Risikowert]]&lt;3,"1",IF(Tabelle105635[[#This Row],[Risikowert]]&lt;7,"2",IF(Tabelle105635[[#This Row],[Risikowert]]&lt;10,"3",IF(Tabelle105635[[#This Row],[Risikowert]]&lt;17,"4","F")))),"")</f>
        <v/>
      </c>
      <c r="Y28" s="27"/>
      <c r="Z28" s="27"/>
      <c r="AA28" s="27"/>
      <c r="AB28" s="27"/>
      <c r="AC28" s="23"/>
      <c r="AD28" s="23"/>
      <c r="AE28" s="24"/>
      <c r="AF28" s="20"/>
      <c r="BC28" s="17"/>
    </row>
    <row r="29" spans="1:55" s="20" customFormat="1" ht="13" x14ac:dyDescent="0.2">
      <c r="D29" s="44"/>
    </row>
    <row r="30" spans="1:55" s="20" customFormat="1" ht="13" x14ac:dyDescent="0.2">
      <c r="D30" s="44"/>
    </row>
    <row r="31" spans="1:55" s="20" customFormat="1" ht="13" hidden="1" x14ac:dyDescent="0.2">
      <c r="D31" s="44"/>
    </row>
    <row r="32" spans="1:55" s="20" customFormat="1" ht="13" hidden="1" x14ac:dyDescent="0.2">
      <c r="D32" s="44"/>
    </row>
    <row r="33" spans="4:4" s="20" customFormat="1" ht="13" hidden="1" x14ac:dyDescent="0.2">
      <c r="D33" s="44"/>
    </row>
    <row r="34" spans="4:4" s="20" customFormat="1" ht="13" hidden="1" x14ac:dyDescent="0.2">
      <c r="D34" s="44"/>
    </row>
    <row r="35" spans="4:4" s="20" customFormat="1" ht="13" hidden="1" x14ac:dyDescent="0.2">
      <c r="D35" s="44"/>
    </row>
    <row r="36" spans="4:4" s="20" customFormat="1" ht="13" hidden="1" x14ac:dyDescent="0.2">
      <c r="D36" s="44"/>
    </row>
    <row r="37" spans="4:4" s="20" customFormat="1" ht="13" hidden="1" x14ac:dyDescent="0.2">
      <c r="D37" s="44"/>
    </row>
    <row r="38" spans="4:4" s="20" customFormat="1" ht="13" hidden="1" x14ac:dyDescent="0.2">
      <c r="D38" s="44"/>
    </row>
    <row r="39" spans="4:4" s="20" customFormat="1" ht="13" hidden="1" x14ac:dyDescent="0.2">
      <c r="D39" s="44"/>
    </row>
    <row r="40" spans="4:4" s="20" customFormat="1" ht="13" hidden="1" x14ac:dyDescent="0.2">
      <c r="D40" s="44"/>
    </row>
    <row r="41" spans="4:4" s="20" customFormat="1" ht="13" hidden="1" x14ac:dyDescent="0.2">
      <c r="D41" s="44"/>
    </row>
    <row r="42" spans="4:4" s="20" customFormat="1" ht="13" hidden="1" x14ac:dyDescent="0.2">
      <c r="D42" s="44"/>
    </row>
    <row r="43" spans="4:4" s="20" customFormat="1" ht="13" hidden="1" x14ac:dyDescent="0.2">
      <c r="D43" s="44"/>
    </row>
    <row r="44" spans="4:4" s="20" customFormat="1" ht="13" hidden="1" x14ac:dyDescent="0.2">
      <c r="D44" s="44"/>
    </row>
    <row r="45" spans="4:4" s="20" customFormat="1" ht="13" hidden="1" x14ac:dyDescent="0.2">
      <c r="D45" s="44"/>
    </row>
    <row r="46" spans="4:4" s="20" customFormat="1" ht="13" hidden="1" x14ac:dyDescent="0.2">
      <c r="D46" s="44"/>
    </row>
    <row r="47" spans="4:4" s="20" customFormat="1" ht="13" hidden="1" x14ac:dyDescent="0.2">
      <c r="D47" s="44"/>
    </row>
    <row r="48" spans="4:4" s="20" customFormat="1" ht="13" hidden="1" x14ac:dyDescent="0.2">
      <c r="D48" s="44"/>
    </row>
    <row r="49" spans="4:4" s="20" customFormat="1" ht="13" hidden="1" x14ac:dyDescent="0.2">
      <c r="D49" s="44"/>
    </row>
    <row r="50" spans="4:4" s="20" customFormat="1" ht="13" hidden="1" x14ac:dyDescent="0.2">
      <c r="D50" s="44"/>
    </row>
    <row r="51" spans="4:4" s="20" customFormat="1" ht="13" hidden="1" x14ac:dyDescent="0.2">
      <c r="D51" s="44"/>
    </row>
    <row r="52" spans="4:4" s="20" customFormat="1" ht="13" hidden="1" x14ac:dyDescent="0.2">
      <c r="D52" s="44"/>
    </row>
    <row r="53" spans="4:4" s="20" customFormat="1" ht="13" hidden="1" x14ac:dyDescent="0.2">
      <c r="D53" s="44"/>
    </row>
    <row r="54" spans="4:4" s="20" customFormat="1" ht="13" hidden="1" x14ac:dyDescent="0.2">
      <c r="D54" s="44"/>
    </row>
    <row r="55" spans="4:4" s="20" customFormat="1" ht="13" hidden="1" x14ac:dyDescent="0.2">
      <c r="D55" s="44"/>
    </row>
    <row r="56" spans="4:4" s="20" customFormat="1" ht="13" hidden="1" x14ac:dyDescent="0.2">
      <c r="D56" s="44"/>
    </row>
    <row r="57" spans="4:4" s="20" customFormat="1" ht="13" hidden="1" x14ac:dyDescent="0.2">
      <c r="D57" s="44"/>
    </row>
    <row r="58" spans="4:4" s="20" customFormat="1" ht="13" hidden="1" x14ac:dyDescent="0.2">
      <c r="D58" s="44"/>
    </row>
    <row r="59" spans="4:4" s="20" customFormat="1" ht="13" hidden="1" x14ac:dyDescent="0.2">
      <c r="D59" s="44"/>
    </row>
    <row r="60" spans="4:4" s="20" customFormat="1" ht="13" hidden="1" x14ac:dyDescent="0.2">
      <c r="D60" s="44"/>
    </row>
    <row r="61" spans="4:4" s="20" customFormat="1" ht="13" hidden="1" x14ac:dyDescent="0.2">
      <c r="D61" s="44"/>
    </row>
    <row r="62" spans="4:4" s="20" customFormat="1" ht="13" hidden="1" x14ac:dyDescent="0.2">
      <c r="D62" s="44"/>
    </row>
    <row r="63" spans="4:4" s="20" customFormat="1" ht="13" hidden="1" x14ac:dyDescent="0.2">
      <c r="D63" s="44"/>
    </row>
    <row r="64" spans="4:4" s="20" customFormat="1" ht="13" hidden="1" x14ac:dyDescent="0.2">
      <c r="D64" s="44"/>
    </row>
    <row r="65" spans="4:4" s="20" customFormat="1" ht="13" hidden="1" x14ac:dyDescent="0.2">
      <c r="D65" s="44"/>
    </row>
    <row r="66" spans="4:4" s="20" customFormat="1" ht="13" hidden="1" x14ac:dyDescent="0.2">
      <c r="D66" s="44"/>
    </row>
    <row r="67" spans="4:4" s="20" customFormat="1" ht="13" hidden="1" x14ac:dyDescent="0.2">
      <c r="D67" s="44"/>
    </row>
    <row r="68" spans="4:4" s="20" customFormat="1" ht="13" hidden="1" x14ac:dyDescent="0.2">
      <c r="D68" s="44"/>
    </row>
    <row r="69" spans="4:4" s="20" customFormat="1" ht="13" hidden="1" x14ac:dyDescent="0.2">
      <c r="D69" s="44"/>
    </row>
    <row r="70" spans="4:4" s="20" customFormat="1" ht="13" hidden="1" x14ac:dyDescent="0.2">
      <c r="D70" s="44"/>
    </row>
    <row r="71" spans="4:4" s="20" customFormat="1" ht="13" hidden="1" x14ac:dyDescent="0.2">
      <c r="D71" s="44"/>
    </row>
    <row r="72" spans="4:4" s="20" customFormat="1" ht="13" hidden="1" x14ac:dyDescent="0.2">
      <c r="D72" s="44"/>
    </row>
    <row r="73" spans="4:4" s="20" customFormat="1" ht="13" hidden="1" x14ac:dyDescent="0.2">
      <c r="D73" s="44"/>
    </row>
    <row r="74" spans="4:4" s="20" customFormat="1" ht="13" hidden="1" x14ac:dyDescent="0.2">
      <c r="D74" s="44"/>
    </row>
    <row r="75" spans="4:4" s="20" customFormat="1" ht="13" hidden="1" x14ac:dyDescent="0.2">
      <c r="D75" s="44"/>
    </row>
    <row r="76" spans="4:4" s="20" customFormat="1" ht="13" hidden="1" x14ac:dyDescent="0.2">
      <c r="D76" s="44"/>
    </row>
    <row r="77" spans="4:4" s="20" customFormat="1" ht="13" hidden="1" x14ac:dyDescent="0.2">
      <c r="D77" s="44"/>
    </row>
    <row r="78" spans="4:4" s="20" customFormat="1" ht="13" hidden="1" x14ac:dyDescent="0.2">
      <c r="D78" s="44"/>
    </row>
    <row r="79" spans="4:4" s="20" customFormat="1" ht="13" hidden="1" x14ac:dyDescent="0.2">
      <c r="D79" s="44"/>
    </row>
    <row r="80" spans="4:4" s="20" customFormat="1" ht="13" hidden="1" x14ac:dyDescent="0.2">
      <c r="D80" s="44"/>
    </row>
    <row r="81" spans="4:4" s="20" customFormat="1" ht="13" hidden="1" x14ac:dyDescent="0.2">
      <c r="D81" s="44"/>
    </row>
    <row r="82" spans="4:4" s="20" customFormat="1" ht="13" hidden="1" x14ac:dyDescent="0.2">
      <c r="D82" s="44"/>
    </row>
    <row r="83" spans="4:4" s="20" customFormat="1" ht="13" hidden="1" x14ac:dyDescent="0.2">
      <c r="D83" s="44"/>
    </row>
    <row r="84" spans="4:4" s="20" customFormat="1" ht="13" hidden="1" x14ac:dyDescent="0.2">
      <c r="D84" s="44"/>
    </row>
    <row r="85" spans="4:4" s="20" customFormat="1" ht="13" hidden="1" x14ac:dyDescent="0.2">
      <c r="D85" s="44"/>
    </row>
    <row r="86" spans="4:4" s="20" customFormat="1" ht="13" hidden="1" x14ac:dyDescent="0.2">
      <c r="D86" s="44"/>
    </row>
    <row r="87" spans="4:4" s="20" customFormat="1" ht="13" hidden="1" x14ac:dyDescent="0.2">
      <c r="D87" s="44"/>
    </row>
    <row r="88" spans="4:4" s="20" customFormat="1" ht="13" hidden="1" x14ac:dyDescent="0.2">
      <c r="D88" s="44"/>
    </row>
    <row r="89" spans="4:4" s="20" customFormat="1" ht="13" hidden="1" x14ac:dyDescent="0.2">
      <c r="D89" s="44"/>
    </row>
    <row r="90" spans="4:4" s="20" customFormat="1" ht="13" hidden="1" x14ac:dyDescent="0.2">
      <c r="D90" s="44"/>
    </row>
    <row r="91" spans="4:4" s="20" customFormat="1" ht="13" hidden="1" x14ac:dyDescent="0.2">
      <c r="D91" s="44"/>
    </row>
    <row r="92" spans="4:4" s="20" customFormat="1" ht="13" hidden="1" x14ac:dyDescent="0.2">
      <c r="D92" s="44"/>
    </row>
    <row r="93" spans="4:4" s="20" customFormat="1" ht="13" hidden="1" x14ac:dyDescent="0.2">
      <c r="D93" s="44"/>
    </row>
    <row r="94" spans="4:4" s="20" customFormat="1" ht="13" hidden="1" x14ac:dyDescent="0.2">
      <c r="D94" s="44"/>
    </row>
    <row r="95" spans="4:4" s="20" customFormat="1" ht="13" hidden="1" x14ac:dyDescent="0.2">
      <c r="D95" s="44"/>
    </row>
    <row r="96" spans="4:4" s="20" customFormat="1" ht="13" hidden="1" x14ac:dyDescent="0.2">
      <c r="D96" s="44"/>
    </row>
    <row r="97" spans="4:4" s="20" customFormat="1" ht="13" hidden="1" x14ac:dyDescent="0.2">
      <c r="D97" s="44"/>
    </row>
    <row r="98" spans="4:4" s="20" customFormat="1" ht="13" hidden="1" x14ac:dyDescent="0.2">
      <c r="D98" s="44"/>
    </row>
    <row r="99" spans="4:4" s="20" customFormat="1" ht="13" hidden="1" x14ac:dyDescent="0.2">
      <c r="D99" s="44"/>
    </row>
    <row r="100" spans="4:4" s="20" customFormat="1" ht="13" hidden="1" x14ac:dyDescent="0.2">
      <c r="D100" s="44"/>
    </row>
    <row r="101" spans="4:4" s="20" customFormat="1" ht="13" hidden="1" x14ac:dyDescent="0.2">
      <c r="D101" s="44"/>
    </row>
    <row r="102" spans="4:4" s="20" customFormat="1" ht="13" hidden="1" x14ac:dyDescent="0.2">
      <c r="D102" s="44"/>
    </row>
    <row r="103" spans="4:4" s="20" customFormat="1" ht="13" hidden="1" x14ac:dyDescent="0.2">
      <c r="D103" s="44"/>
    </row>
    <row r="104" spans="4:4" s="20" customFormat="1" ht="13" hidden="1" x14ac:dyDescent="0.2">
      <c r="D104" s="44"/>
    </row>
    <row r="105" spans="4:4" s="20" customFormat="1" ht="13" hidden="1" x14ac:dyDescent="0.2">
      <c r="D105" s="44"/>
    </row>
    <row r="106" spans="4:4" s="20" customFormat="1" ht="13" hidden="1" x14ac:dyDescent="0.2">
      <c r="D106" s="44"/>
    </row>
    <row r="107" spans="4:4" s="20" customFormat="1" ht="13" hidden="1" x14ac:dyDescent="0.2">
      <c r="D107" s="44"/>
    </row>
    <row r="108" spans="4:4" s="20" customFormat="1" ht="13" hidden="1" x14ac:dyDescent="0.2">
      <c r="D108" s="44"/>
    </row>
    <row r="109" spans="4:4" s="20" customFormat="1" ht="13" hidden="1" x14ac:dyDescent="0.2">
      <c r="D109" s="44"/>
    </row>
    <row r="110" spans="4:4" s="20" customFormat="1" ht="13" hidden="1" x14ac:dyDescent="0.2">
      <c r="D110" s="44"/>
    </row>
    <row r="111" spans="4:4" s="20" customFormat="1" ht="13" hidden="1" x14ac:dyDescent="0.2">
      <c r="D111" s="44"/>
    </row>
    <row r="112" spans="4:4" s="20" customFormat="1" ht="13" hidden="1" x14ac:dyDescent="0.2">
      <c r="D112" s="44"/>
    </row>
    <row r="113" spans="4:4" s="20" customFormat="1" ht="13" hidden="1" x14ac:dyDescent="0.2">
      <c r="D113" s="44"/>
    </row>
    <row r="114" spans="4:4" s="20" customFormat="1" ht="13" hidden="1" x14ac:dyDescent="0.2">
      <c r="D114" s="44"/>
    </row>
    <row r="115" spans="4:4" s="20" customFormat="1" ht="13" hidden="1" x14ac:dyDescent="0.2">
      <c r="D115" s="44"/>
    </row>
    <row r="116" spans="4:4" s="20" customFormat="1" ht="13" hidden="1" x14ac:dyDescent="0.2">
      <c r="D116" s="44"/>
    </row>
    <row r="117" spans="4:4" s="20" customFormat="1" ht="13" hidden="1" x14ac:dyDescent="0.2">
      <c r="D117" s="44"/>
    </row>
    <row r="118" spans="4:4" s="20" customFormat="1" ht="13" hidden="1" x14ac:dyDescent="0.2">
      <c r="D118" s="44"/>
    </row>
    <row r="119" spans="4:4" s="20" customFormat="1" ht="13" hidden="1" x14ac:dyDescent="0.2">
      <c r="D119" s="44"/>
    </row>
    <row r="120" spans="4:4" s="20" customFormat="1" ht="13" hidden="1" x14ac:dyDescent="0.2">
      <c r="D120" s="44"/>
    </row>
    <row r="121" spans="4:4" s="20" customFormat="1" ht="13" hidden="1" x14ac:dyDescent="0.2">
      <c r="D121" s="44"/>
    </row>
    <row r="122" spans="4:4" s="20" customFormat="1" ht="13" hidden="1" x14ac:dyDescent="0.2">
      <c r="D122" s="44"/>
    </row>
    <row r="123" spans="4:4" s="20" customFormat="1" ht="13" hidden="1" x14ac:dyDescent="0.2">
      <c r="D123" s="44"/>
    </row>
    <row r="124" spans="4:4" s="20" customFormat="1" ht="13" hidden="1" x14ac:dyDescent="0.2">
      <c r="D124" s="44"/>
    </row>
    <row r="125" spans="4:4" s="20" customFormat="1" ht="13" hidden="1" x14ac:dyDescent="0.2">
      <c r="D125" s="44"/>
    </row>
    <row r="126" spans="4:4" s="20" customFormat="1" ht="13" hidden="1" x14ac:dyDescent="0.2">
      <c r="D126" s="44"/>
    </row>
    <row r="127" spans="4:4" s="20" customFormat="1" ht="13" hidden="1" x14ac:dyDescent="0.2">
      <c r="D127" s="44"/>
    </row>
    <row r="128" spans="4:4" s="20" customFormat="1" ht="13" hidden="1" x14ac:dyDescent="0.2">
      <c r="D128" s="44"/>
    </row>
    <row r="129" spans="4:4" s="20" customFormat="1" ht="13" hidden="1" x14ac:dyDescent="0.2">
      <c r="D129" s="44"/>
    </row>
    <row r="130" spans="4:4" s="20" customFormat="1" ht="13" hidden="1" x14ac:dyDescent="0.2">
      <c r="D130" s="44"/>
    </row>
    <row r="131" spans="4:4" s="20" customFormat="1" ht="13" hidden="1" x14ac:dyDescent="0.2">
      <c r="D131" s="44"/>
    </row>
    <row r="132" spans="4:4" s="20" customFormat="1" ht="13" hidden="1" x14ac:dyDescent="0.2">
      <c r="D132" s="44"/>
    </row>
    <row r="133" spans="4:4" s="20" customFormat="1" ht="13" hidden="1" x14ac:dyDescent="0.2">
      <c r="D133" s="44"/>
    </row>
    <row r="134" spans="4:4" s="20" customFormat="1" ht="13" hidden="1" x14ac:dyDescent="0.2">
      <c r="D134" s="44"/>
    </row>
    <row r="135" spans="4:4" s="20" customFormat="1" ht="13" hidden="1" x14ac:dyDescent="0.2">
      <c r="D135" s="44"/>
    </row>
    <row r="136" spans="4:4" s="20" customFormat="1" ht="13" hidden="1" x14ac:dyDescent="0.2">
      <c r="D136" s="44"/>
    </row>
    <row r="137" spans="4:4" s="20" customFormat="1" ht="13" hidden="1" x14ac:dyDescent="0.2">
      <c r="D137" s="44"/>
    </row>
    <row r="138" spans="4:4" s="20" customFormat="1" ht="13" hidden="1" x14ac:dyDescent="0.2">
      <c r="D138" s="44"/>
    </row>
    <row r="139" spans="4:4" s="20" customFormat="1" ht="13" hidden="1" x14ac:dyDescent="0.2">
      <c r="D139" s="44"/>
    </row>
    <row r="140" spans="4:4" s="20" customFormat="1" ht="13" hidden="1" x14ac:dyDescent="0.2">
      <c r="D140" s="44"/>
    </row>
    <row r="141" spans="4:4" s="20" customFormat="1" ht="13" hidden="1" x14ac:dyDescent="0.2">
      <c r="D141" s="44"/>
    </row>
    <row r="142" spans="4:4" s="20" customFormat="1" ht="13" hidden="1" x14ac:dyDescent="0.2">
      <c r="D142" s="44"/>
    </row>
    <row r="143" spans="4:4" s="20" customFormat="1" ht="13" hidden="1" x14ac:dyDescent="0.2">
      <c r="D143" s="44"/>
    </row>
    <row r="144" spans="4:4" s="20" customFormat="1" ht="13" hidden="1" x14ac:dyDescent="0.2">
      <c r="D144" s="44"/>
    </row>
    <row r="145" spans="4:4" s="20" customFormat="1" ht="13" hidden="1" x14ac:dyDescent="0.2">
      <c r="D145" s="44"/>
    </row>
    <row r="146" spans="4:4" s="20" customFormat="1" ht="13" hidden="1" x14ac:dyDescent="0.2">
      <c r="D146" s="44"/>
    </row>
    <row r="147" spans="4:4" s="20" customFormat="1" ht="13" hidden="1" x14ac:dyDescent="0.2">
      <c r="D147" s="44"/>
    </row>
    <row r="148" spans="4:4" s="20" customFormat="1" ht="13" hidden="1" x14ac:dyDescent="0.2">
      <c r="D148" s="44"/>
    </row>
    <row r="149" spans="4:4" s="20" customFormat="1" ht="13" hidden="1" x14ac:dyDescent="0.2">
      <c r="D149" s="44"/>
    </row>
    <row r="150" spans="4:4" s="20" customFormat="1" ht="13" hidden="1" x14ac:dyDescent="0.2">
      <c r="D150" s="44"/>
    </row>
    <row r="151" spans="4:4" s="20" customFormat="1" ht="13" hidden="1" x14ac:dyDescent="0.2">
      <c r="D151" s="44"/>
    </row>
    <row r="152" spans="4:4" s="20" customFormat="1" ht="13" hidden="1" x14ac:dyDescent="0.2">
      <c r="D152" s="44"/>
    </row>
    <row r="153" spans="4:4" s="20" customFormat="1" ht="13" hidden="1" x14ac:dyDescent="0.2">
      <c r="D153" s="44"/>
    </row>
    <row r="154" spans="4:4" s="20" customFormat="1" ht="13" hidden="1" x14ac:dyDescent="0.2">
      <c r="D154" s="44"/>
    </row>
    <row r="155" spans="4:4" s="20" customFormat="1" ht="13" hidden="1" x14ac:dyDescent="0.2">
      <c r="D155" s="44"/>
    </row>
    <row r="156" spans="4:4" s="20" customFormat="1" ht="13" hidden="1" x14ac:dyDescent="0.2">
      <c r="D156" s="44"/>
    </row>
    <row r="157" spans="4:4" s="20" customFormat="1" ht="13" hidden="1" x14ac:dyDescent="0.2">
      <c r="D157" s="44"/>
    </row>
    <row r="158" spans="4:4" s="20" customFormat="1" ht="13" hidden="1" x14ac:dyDescent="0.2">
      <c r="D158" s="44"/>
    </row>
    <row r="159" spans="4:4" s="20" customFormat="1" ht="13" hidden="1" x14ac:dyDescent="0.2">
      <c r="D159" s="44"/>
    </row>
    <row r="160" spans="4:4" s="20" customFormat="1" ht="13" hidden="1" x14ac:dyDescent="0.2">
      <c r="D160" s="44"/>
    </row>
    <row r="161" spans="4:4" s="20" customFormat="1" ht="13" hidden="1" x14ac:dyDescent="0.2">
      <c r="D161" s="44"/>
    </row>
    <row r="162" spans="4:4" s="20" customFormat="1" ht="13" hidden="1" x14ac:dyDescent="0.2">
      <c r="D162" s="44"/>
    </row>
    <row r="163" spans="4:4" s="20" customFormat="1" ht="13" hidden="1" x14ac:dyDescent="0.2">
      <c r="D163" s="44"/>
    </row>
    <row r="164" spans="4:4" s="20" customFormat="1" ht="13" hidden="1" x14ac:dyDescent="0.2">
      <c r="D164" s="44"/>
    </row>
    <row r="165" spans="4:4" s="20" customFormat="1" ht="13" hidden="1" x14ac:dyDescent="0.2">
      <c r="D165" s="44"/>
    </row>
    <row r="166" spans="4:4" s="20" customFormat="1" ht="13" hidden="1" x14ac:dyDescent="0.2">
      <c r="D166" s="44"/>
    </row>
    <row r="167" spans="4:4" s="20" customFormat="1" ht="13" hidden="1" x14ac:dyDescent="0.2">
      <c r="D167" s="44"/>
    </row>
    <row r="168" spans="4:4" s="20" customFormat="1" ht="13" hidden="1" x14ac:dyDescent="0.2">
      <c r="D168" s="44"/>
    </row>
    <row r="169" spans="4:4" s="20" customFormat="1" ht="13" hidden="1" x14ac:dyDescent="0.2">
      <c r="D169" s="44"/>
    </row>
    <row r="170" spans="4:4" s="20" customFormat="1" ht="13" hidden="1" x14ac:dyDescent="0.2">
      <c r="D170" s="44"/>
    </row>
    <row r="171" spans="4:4" s="20" customFormat="1" ht="13" hidden="1" x14ac:dyDescent="0.2">
      <c r="D171" s="44"/>
    </row>
    <row r="172" spans="4:4" s="20" customFormat="1" ht="13" hidden="1" x14ac:dyDescent="0.2">
      <c r="D172" s="44"/>
    </row>
    <row r="173" spans="4:4" s="20" customFormat="1" ht="13" hidden="1" x14ac:dyDescent="0.2">
      <c r="D173" s="44"/>
    </row>
    <row r="174" spans="4:4" s="20" customFormat="1" ht="13" hidden="1" x14ac:dyDescent="0.2">
      <c r="D174" s="44"/>
    </row>
    <row r="175" spans="4:4" s="20" customFormat="1" ht="13" hidden="1" x14ac:dyDescent="0.2">
      <c r="D175" s="44"/>
    </row>
    <row r="176" spans="4:4" s="20" customFormat="1" ht="13" hidden="1" x14ac:dyDescent="0.2">
      <c r="D176" s="44"/>
    </row>
    <row r="177" spans="4:4" s="20" customFormat="1" ht="13" hidden="1" x14ac:dyDescent="0.2">
      <c r="D177" s="44"/>
    </row>
    <row r="178" spans="4:4" s="20" customFormat="1" ht="13" hidden="1" x14ac:dyDescent="0.2">
      <c r="D178" s="44"/>
    </row>
    <row r="179" spans="4:4" s="20" customFormat="1" ht="13" hidden="1" x14ac:dyDescent="0.2">
      <c r="D179" s="44"/>
    </row>
    <row r="180" spans="4:4" s="20" customFormat="1" ht="13" hidden="1" x14ac:dyDescent="0.2">
      <c r="D180" s="44"/>
    </row>
    <row r="181" spans="4:4" s="20" customFormat="1" ht="13" hidden="1" x14ac:dyDescent="0.2">
      <c r="D181" s="44"/>
    </row>
    <row r="182" spans="4:4" s="20" customFormat="1" ht="13" hidden="1" x14ac:dyDescent="0.2">
      <c r="D182" s="44"/>
    </row>
    <row r="183" spans="4:4" s="20" customFormat="1" ht="13" hidden="1" x14ac:dyDescent="0.2">
      <c r="D183" s="44"/>
    </row>
    <row r="184" spans="4:4" s="20" customFormat="1" ht="13" hidden="1" x14ac:dyDescent="0.2">
      <c r="D184" s="44"/>
    </row>
    <row r="185" spans="4:4" s="20" customFormat="1" ht="13" hidden="1" x14ac:dyDescent="0.2">
      <c r="D185" s="44"/>
    </row>
    <row r="186" spans="4:4" s="20" customFormat="1" ht="13" hidden="1" x14ac:dyDescent="0.2">
      <c r="D186" s="44"/>
    </row>
    <row r="187" spans="4:4" s="20" customFormat="1" ht="13" hidden="1" x14ac:dyDescent="0.2">
      <c r="D187" s="44"/>
    </row>
    <row r="188" spans="4:4" s="20" customFormat="1" ht="13" hidden="1" x14ac:dyDescent="0.2">
      <c r="D188" s="44"/>
    </row>
    <row r="189" spans="4:4" s="20" customFormat="1" ht="13" hidden="1" x14ac:dyDescent="0.2">
      <c r="D189" s="44"/>
    </row>
    <row r="190" spans="4:4" s="20" customFormat="1" ht="13" hidden="1" x14ac:dyDescent="0.2">
      <c r="D190" s="44"/>
    </row>
    <row r="191" spans="4:4" s="20" customFormat="1" ht="13" hidden="1" x14ac:dyDescent="0.2">
      <c r="D191" s="44"/>
    </row>
    <row r="192" spans="4:4" s="20" customFormat="1" ht="13" hidden="1" x14ac:dyDescent="0.2">
      <c r="D192" s="44"/>
    </row>
    <row r="193" spans="4:4" s="20" customFormat="1" ht="13" hidden="1" x14ac:dyDescent="0.2">
      <c r="D193" s="44"/>
    </row>
    <row r="194" spans="4:4" s="20" customFormat="1" ht="13" hidden="1" x14ac:dyDescent="0.2">
      <c r="D194" s="44"/>
    </row>
    <row r="195" spans="4:4" s="20" customFormat="1" ht="13" hidden="1" x14ac:dyDescent="0.2">
      <c r="D195" s="44"/>
    </row>
    <row r="196" spans="4:4" s="20" customFormat="1" ht="13" hidden="1" x14ac:dyDescent="0.2">
      <c r="D196" s="44"/>
    </row>
    <row r="197" spans="4:4" s="20" customFormat="1" ht="13" hidden="1" x14ac:dyDescent="0.2">
      <c r="D197" s="44"/>
    </row>
    <row r="198" spans="4:4" s="20" customFormat="1" ht="13" hidden="1" x14ac:dyDescent="0.2">
      <c r="D198" s="44"/>
    </row>
    <row r="199" spans="4:4" s="20" customFormat="1" ht="13" hidden="1" x14ac:dyDescent="0.2">
      <c r="D199" s="44"/>
    </row>
    <row r="200" spans="4:4" s="20" customFormat="1" ht="13" hidden="1" x14ac:dyDescent="0.2">
      <c r="D200" s="44"/>
    </row>
    <row r="201" spans="4:4" s="20" customFormat="1" ht="13" hidden="1" x14ac:dyDescent="0.2">
      <c r="D201" s="44"/>
    </row>
    <row r="202" spans="4:4" s="20" customFormat="1" ht="13" hidden="1" x14ac:dyDescent="0.2">
      <c r="D202" s="44"/>
    </row>
    <row r="203" spans="4:4" s="20" customFormat="1" ht="13" hidden="1" x14ac:dyDescent="0.2">
      <c r="D203" s="44"/>
    </row>
    <row r="204" spans="4:4" s="20" customFormat="1" ht="13" hidden="1" x14ac:dyDescent="0.2">
      <c r="D204" s="44"/>
    </row>
    <row r="205" spans="4:4" s="20" customFormat="1" ht="13" hidden="1" x14ac:dyDescent="0.2">
      <c r="D205" s="44"/>
    </row>
    <row r="206" spans="4:4" s="20" customFormat="1" ht="13" hidden="1" x14ac:dyDescent="0.2">
      <c r="D206" s="44"/>
    </row>
    <row r="207" spans="4:4" s="20" customFormat="1" ht="13" hidden="1" x14ac:dyDescent="0.2">
      <c r="D207" s="44"/>
    </row>
    <row r="208" spans="4:4" s="20" customFormat="1" ht="13" hidden="1" x14ac:dyDescent="0.2">
      <c r="D208" s="44"/>
    </row>
    <row r="209" spans="4:4" s="20" customFormat="1" ht="13" hidden="1" x14ac:dyDescent="0.2">
      <c r="D209" s="44"/>
    </row>
    <row r="210" spans="4:4" s="20" customFormat="1" ht="13" hidden="1" x14ac:dyDescent="0.2">
      <c r="D210" s="44"/>
    </row>
    <row r="211" spans="4:4" s="20" customFormat="1" ht="13" hidden="1" x14ac:dyDescent="0.2">
      <c r="D211" s="44"/>
    </row>
    <row r="212" spans="4:4" s="20" customFormat="1" ht="13" hidden="1" x14ac:dyDescent="0.2">
      <c r="D212" s="44"/>
    </row>
    <row r="213" spans="4:4" s="20" customFormat="1" ht="13" hidden="1" x14ac:dyDescent="0.2">
      <c r="D213" s="44"/>
    </row>
    <row r="214" spans="4:4" s="20" customFormat="1" ht="13" hidden="1" x14ac:dyDescent="0.2">
      <c r="D214" s="44"/>
    </row>
    <row r="215" spans="4:4" s="20" customFormat="1" ht="13" hidden="1" x14ac:dyDescent="0.2">
      <c r="D215" s="44"/>
    </row>
    <row r="216" spans="4:4" s="20" customFormat="1" ht="13" hidden="1" x14ac:dyDescent="0.2">
      <c r="D216" s="44"/>
    </row>
    <row r="217" spans="4:4" s="20" customFormat="1" ht="13" hidden="1" x14ac:dyDescent="0.2">
      <c r="D217" s="44"/>
    </row>
    <row r="218" spans="4:4" s="20" customFormat="1" ht="13" hidden="1" x14ac:dyDescent="0.2">
      <c r="D218" s="44"/>
    </row>
    <row r="219" spans="4:4" s="20" customFormat="1" ht="13" hidden="1" x14ac:dyDescent="0.2">
      <c r="D219" s="44"/>
    </row>
    <row r="220" spans="4:4" s="20" customFormat="1" ht="13" hidden="1" x14ac:dyDescent="0.2">
      <c r="D220" s="44"/>
    </row>
    <row r="221" spans="4:4" s="20" customFormat="1" ht="13" hidden="1" x14ac:dyDescent="0.2">
      <c r="D221" s="44"/>
    </row>
    <row r="222" spans="4:4" s="20" customFormat="1" ht="13" hidden="1" x14ac:dyDescent="0.2">
      <c r="D222" s="44"/>
    </row>
    <row r="223" spans="4:4" s="20" customFormat="1" ht="13" hidden="1" x14ac:dyDescent="0.2">
      <c r="D223" s="44"/>
    </row>
    <row r="224" spans="4:4" s="20" customFormat="1" ht="13" hidden="1" x14ac:dyDescent="0.2">
      <c r="D224" s="44"/>
    </row>
    <row r="225" spans="4:4" s="20" customFormat="1" ht="13" hidden="1" x14ac:dyDescent="0.2">
      <c r="D225" s="44"/>
    </row>
    <row r="226" spans="4:4" s="20" customFormat="1" ht="13" hidden="1" x14ac:dyDescent="0.2">
      <c r="D226" s="44"/>
    </row>
    <row r="227" spans="4:4" s="20" customFormat="1" ht="13" hidden="1" x14ac:dyDescent="0.2">
      <c r="D227" s="44"/>
    </row>
    <row r="228" spans="4:4" s="20" customFormat="1" ht="13" hidden="1" x14ac:dyDescent="0.2">
      <c r="D228" s="44"/>
    </row>
    <row r="229" spans="4:4" s="20" customFormat="1" ht="13" hidden="1" x14ac:dyDescent="0.2">
      <c r="D229" s="44"/>
    </row>
    <row r="230" spans="4:4" s="20" customFormat="1" ht="13" hidden="1" x14ac:dyDescent="0.2">
      <c r="D230" s="44"/>
    </row>
    <row r="231" spans="4:4" s="20" customFormat="1" ht="13" hidden="1" x14ac:dyDescent="0.2">
      <c r="D231" s="44"/>
    </row>
    <row r="232" spans="4:4" s="20" customFormat="1" ht="13" hidden="1" x14ac:dyDescent="0.2">
      <c r="D232" s="44"/>
    </row>
    <row r="233" spans="4:4" s="20" customFormat="1" ht="13" hidden="1" x14ac:dyDescent="0.2">
      <c r="D233" s="44"/>
    </row>
    <row r="234" spans="4:4" s="20" customFormat="1" ht="13" hidden="1" x14ac:dyDescent="0.2">
      <c r="D234" s="44"/>
    </row>
    <row r="235" spans="4:4" s="20" customFormat="1" ht="13" hidden="1" x14ac:dyDescent="0.2">
      <c r="D235" s="44"/>
    </row>
    <row r="236" spans="4:4" s="20" customFormat="1" ht="13" hidden="1" x14ac:dyDescent="0.2">
      <c r="D236" s="44"/>
    </row>
    <row r="237" spans="4:4" s="20" customFormat="1" ht="13" hidden="1" x14ac:dyDescent="0.2">
      <c r="D237" s="44"/>
    </row>
    <row r="238" spans="4:4" s="20" customFormat="1" ht="13" hidden="1" x14ac:dyDescent="0.2">
      <c r="D238" s="44"/>
    </row>
    <row r="239" spans="4:4" s="20" customFormat="1" ht="13" hidden="1" x14ac:dyDescent="0.2">
      <c r="D239" s="44"/>
    </row>
    <row r="240" spans="4:4" s="20" customFormat="1" ht="13" hidden="1" x14ac:dyDescent="0.2">
      <c r="D240" s="44"/>
    </row>
    <row r="241" spans="4:4" s="20" customFormat="1" ht="13" hidden="1" x14ac:dyDescent="0.2">
      <c r="D241" s="44"/>
    </row>
    <row r="242" spans="4:4" s="20" customFormat="1" ht="13" hidden="1" x14ac:dyDescent="0.2">
      <c r="D242" s="44"/>
    </row>
    <row r="243" spans="4:4" s="20" customFormat="1" ht="13" hidden="1" x14ac:dyDescent="0.2">
      <c r="D243" s="44"/>
    </row>
    <row r="244" spans="4:4" s="20" customFormat="1" ht="13" hidden="1" x14ac:dyDescent="0.2">
      <c r="D244" s="44"/>
    </row>
    <row r="245" spans="4:4" s="20" customFormat="1" ht="13" hidden="1" x14ac:dyDescent="0.2">
      <c r="D245" s="44"/>
    </row>
  </sheetData>
  <conditionalFormatting sqref="C7:C9">
    <cfRule type="cellIs" dxfId="32" priority="4" operator="equal">
      <formula>2</formula>
    </cfRule>
    <cfRule type="cellIs" dxfId="31" priority="5" operator="greaterThanOrEqual">
      <formula>3</formula>
    </cfRule>
    <cfRule type="cellIs" dxfId="30" priority="3" operator="equal">
      <formula>1</formula>
    </cfRule>
  </conditionalFormatting>
  <conditionalFormatting sqref="S12:S41 U12:U41">
    <cfRule type="cellIs" dxfId="29" priority="11" operator="equal">
      <formula>4</formula>
    </cfRule>
    <cfRule type="cellIs" dxfId="28" priority="10" operator="equal">
      <formula>3</formula>
    </cfRule>
    <cfRule type="cellIs" dxfId="27" priority="9" operator="equal">
      <formula>2</formula>
    </cfRule>
    <cfRule type="cellIs" dxfId="26" priority="8" operator="equal">
      <formula>1</formula>
    </cfRule>
  </conditionalFormatting>
  <conditionalFormatting sqref="X12:X41">
    <cfRule type="cellIs" dxfId="25" priority="7" operator="equal">
      <formula>"3"</formula>
    </cfRule>
    <cfRule type="cellIs" dxfId="24" priority="1" stopIfTrue="1" operator="equal">
      <formula>"4"</formula>
    </cfRule>
    <cfRule type="cellIs" dxfId="23" priority="2" operator="equal">
      <formula>"1"</formula>
    </cfRule>
    <cfRule type="cellIs" dxfId="22" priority="6" operator="equal">
      <formula>"2"</formula>
    </cfRule>
  </conditionalFormatting>
  <dataValidations count="3">
    <dataValidation type="list" allowBlank="1" showInputMessage="1" showErrorMessage="1" sqref="E12:E28" xr:uid="{2421CCDC-61D6-1C46-B43A-75688A5FFC6C}">
      <formula1>"relevant, nicht relevant,"</formula1>
    </dataValidation>
    <dataValidation type="list" allowBlank="1" showInputMessage="1" showErrorMessage="1" errorTitle="Bitte ein x oder ein X eintragen" promptTitle="Dokumentation Risikobehandlung" prompt="Bitte mit einem x Kennzeichnen, ob eine oder mehrere der Behandlungsalternativen genutzt werden. Die Begründung ist im Begründungsfeld zu dokumentieren." sqref="Y12:AB28" xr:uid="{C0BC7903-7F8A-8F47-AE2D-AC08ADD4E4E2}">
      <formula1>"x"</formula1>
    </dataValidation>
    <dataValidation type="list" allowBlank="1" showInputMessage="1" sqref="S12:S28" xr:uid="{A63B9672-B330-204D-8CC4-9F850CE03287}">
      <formula1>"1,2,3,4"</formula1>
    </dataValidation>
  </dataValidations>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AC28E7F-7B48-8C47-BFD5-3F51926AFE4C}">
          <x14:formula1>
            <xm:f>DB!$C$2:$C$5</xm:f>
          </x14:formula1>
          <xm:sqref>O12:R28</xm:sqref>
        </x14:dataValidation>
        <x14:dataValidation type="list" allowBlank="1" showInputMessage="1" showErrorMessage="1" xr:uid="{F4F9801D-4462-094C-A575-BE1DDCAD4DB8}">
          <x14:formula1>
            <xm:f>DB!$B$2:$B$5</xm:f>
          </x14:formula1>
          <xm:sqref>C7:C9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1A77E-0CF8-184B-912F-28061D65FF69}">
  <sheetPr>
    <tabColor rgb="FF002060"/>
  </sheetPr>
  <dimension ref="A1:BC245"/>
  <sheetViews>
    <sheetView tabSelected="1" zoomScaleNormal="100" workbookViewId="0">
      <selection activeCell="W14" sqref="W14"/>
    </sheetView>
  </sheetViews>
  <sheetFormatPr baseColWidth="10" defaultColWidth="0" defaultRowHeight="15" zeroHeight="1" outlineLevelRow="1" x14ac:dyDescent="0.2"/>
  <cols>
    <col min="1" max="1" width="17.33203125" style="17" customWidth="1"/>
    <col min="2" max="2" width="44" style="17" customWidth="1"/>
    <col min="3" max="3" width="17.83203125" style="17" customWidth="1"/>
    <col min="4" max="4" width="33.5" style="18" customWidth="1"/>
    <col min="5" max="5" width="15.5" style="17" customWidth="1"/>
    <col min="6" max="11" width="4.5" style="17" hidden="1" customWidth="1"/>
    <col min="12" max="12" width="27.83203125" style="17" hidden="1" customWidth="1"/>
    <col min="13" max="13" width="26.1640625" style="17" customWidth="1"/>
    <col min="14" max="14" width="27.83203125" style="17" hidden="1" customWidth="1"/>
    <col min="15" max="17" width="7.5" style="17" hidden="1" customWidth="1"/>
    <col min="18" max="18" width="7.5" hidden="1" customWidth="1"/>
    <col min="19" max="19" width="7.5" style="17" customWidth="1"/>
    <col min="20" max="20" width="20.5" style="17" hidden="1" customWidth="1"/>
    <col min="21" max="21" width="7.5" style="17" customWidth="1"/>
    <col min="22" max="22" width="20.5" style="17" hidden="1" customWidth="1"/>
    <col min="23" max="23" width="21.83203125" style="17" customWidth="1"/>
    <col min="24" max="24" width="32.1640625" style="17" customWidth="1"/>
    <col min="25" max="25" width="18.1640625" style="17" customWidth="1"/>
    <col min="26" max="26" width="17.5" style="17" customWidth="1"/>
    <col min="27" max="27" width="16" style="17" customWidth="1"/>
    <col min="28" max="28" width="19.1640625" style="17" customWidth="1"/>
    <col min="29" max="29" width="27" style="17" customWidth="1"/>
    <col min="30" max="30" width="31.5" style="17" customWidth="1"/>
    <col min="31" max="31" width="30.5" style="17" hidden="1" customWidth="1"/>
    <col min="32" max="32" width="16.83203125" style="17" customWidth="1"/>
    <col min="33" max="55" width="0" style="20" hidden="1" customWidth="1"/>
    <col min="56" max="16384" width="10.5" style="17" hidden="1"/>
  </cols>
  <sheetData>
    <row r="1" spans="1:55" s="20" customFormat="1" ht="13" x14ac:dyDescent="0.2">
      <c r="D1" s="44"/>
    </row>
    <row r="2" spans="1:55" s="20" customFormat="1" ht="14" x14ac:dyDescent="0.2">
      <c r="B2" s="53" t="s">
        <v>194</v>
      </c>
      <c r="C2" s="67" t="s">
        <v>213</v>
      </c>
      <c r="D2" s="44"/>
    </row>
    <row r="3" spans="1:55" s="20" customFormat="1" outlineLevel="1" x14ac:dyDescent="0.2">
      <c r="B3" s="53" t="s">
        <v>9</v>
      </c>
      <c r="C3" s="67" t="s">
        <v>193</v>
      </c>
      <c r="D3" s="45"/>
      <c r="E3" s="2"/>
      <c r="F3" s="2"/>
      <c r="G3" s="2"/>
      <c r="H3" s="2"/>
      <c r="I3" s="2"/>
      <c r="J3" s="2"/>
      <c r="K3" s="44"/>
      <c r="L3" s="2"/>
      <c r="M3" s="2"/>
      <c r="N3" s="2"/>
      <c r="O3" s="2"/>
      <c r="P3" s="2"/>
      <c r="Q3" s="2"/>
      <c r="R3" s="2"/>
      <c r="S3" s="2"/>
    </row>
    <row r="4" spans="1:55" s="20" customFormat="1" outlineLevel="1" x14ac:dyDescent="0.2">
      <c r="B4" s="53" t="s">
        <v>10</v>
      </c>
      <c r="C4" s="68" t="s">
        <v>195</v>
      </c>
      <c r="D4" s="45"/>
      <c r="E4" s="2"/>
      <c r="F4" s="2"/>
      <c r="G4" s="2"/>
      <c r="H4" s="2"/>
      <c r="I4" s="2"/>
      <c r="J4" s="2"/>
      <c r="K4" s="44"/>
      <c r="L4" s="66"/>
      <c r="M4" s="2"/>
      <c r="N4" s="2"/>
      <c r="O4" s="2"/>
      <c r="P4" s="2"/>
      <c r="Q4" s="2"/>
      <c r="R4" s="2"/>
      <c r="S4" s="2"/>
    </row>
    <row r="5" spans="1:55" s="20" customFormat="1" outlineLevel="1" x14ac:dyDescent="0.2">
      <c r="C5" s="46"/>
      <c r="D5" s="44"/>
      <c r="E5" s="2"/>
      <c r="F5" s="2"/>
      <c r="G5" s="2"/>
      <c r="H5" s="2"/>
      <c r="I5" s="2"/>
      <c r="J5" s="2"/>
      <c r="L5" s="2"/>
      <c r="M5" s="2"/>
      <c r="N5" s="2"/>
      <c r="O5" s="2"/>
      <c r="P5" s="2"/>
      <c r="Q5" s="2"/>
      <c r="R5" s="2"/>
      <c r="S5" s="2"/>
    </row>
    <row r="6" spans="1:55" s="20" customFormat="1" outlineLevel="1" x14ac:dyDescent="0.2">
      <c r="A6" s="54" t="s">
        <v>11</v>
      </c>
      <c r="B6" s="14" t="s">
        <v>12</v>
      </c>
      <c r="C6" s="14" t="s">
        <v>13</v>
      </c>
      <c r="D6" s="47"/>
      <c r="E6" s="2"/>
      <c r="F6" s="2"/>
      <c r="G6" s="2"/>
      <c r="H6" s="2"/>
      <c r="I6" s="2"/>
      <c r="J6" s="2"/>
      <c r="K6" s="48"/>
      <c r="L6" s="2"/>
      <c r="M6" s="2"/>
      <c r="N6" s="2"/>
      <c r="O6" s="2"/>
      <c r="P6" s="2"/>
      <c r="Q6" s="2"/>
      <c r="R6" s="2"/>
      <c r="S6" s="2"/>
    </row>
    <row r="7" spans="1:55" s="20" customFormat="1" outlineLevel="1" x14ac:dyDescent="0.2">
      <c r="A7" s="49">
        <v>1</v>
      </c>
      <c r="B7" s="50" t="s">
        <v>14</v>
      </c>
      <c r="C7" s="19">
        <v>3</v>
      </c>
      <c r="D7" s="51"/>
      <c r="E7" s="69" t="s">
        <v>207</v>
      </c>
      <c r="F7" s="2"/>
      <c r="G7" s="2"/>
      <c r="H7" s="2"/>
      <c r="I7" s="2"/>
      <c r="J7" s="2"/>
      <c r="K7" s="52"/>
      <c r="L7" s="2"/>
      <c r="M7" s="2"/>
      <c r="N7" s="2"/>
      <c r="O7" s="2"/>
      <c r="P7" s="2"/>
      <c r="Q7" s="2"/>
      <c r="R7" s="2"/>
      <c r="S7" s="2"/>
    </row>
    <row r="8" spans="1:55" s="20" customFormat="1" outlineLevel="1" x14ac:dyDescent="0.2">
      <c r="A8" s="49">
        <v>2</v>
      </c>
      <c r="B8" s="50" t="s">
        <v>15</v>
      </c>
      <c r="C8" s="19">
        <v>3</v>
      </c>
      <c r="D8" s="51"/>
      <c r="E8" s="2"/>
      <c r="F8" s="2"/>
      <c r="G8" s="2"/>
      <c r="H8" s="2"/>
      <c r="I8" s="2"/>
      <c r="J8" s="2"/>
      <c r="K8" s="52"/>
      <c r="L8" s="2"/>
      <c r="M8" s="2"/>
      <c r="N8" s="2"/>
      <c r="O8" s="2"/>
      <c r="P8" s="2"/>
      <c r="Q8" s="2"/>
      <c r="R8" s="2"/>
      <c r="S8" s="3"/>
    </row>
    <row r="9" spans="1:55" s="20" customFormat="1" outlineLevel="1" x14ac:dyDescent="0.2">
      <c r="A9" s="49">
        <v>3</v>
      </c>
      <c r="B9" s="50" t="s">
        <v>16</v>
      </c>
      <c r="C9" s="19">
        <v>3</v>
      </c>
      <c r="D9" s="51"/>
      <c r="E9" s="2"/>
      <c r="F9" s="2"/>
      <c r="G9" s="2"/>
      <c r="H9" s="2"/>
      <c r="I9" s="2"/>
      <c r="J9" s="2"/>
      <c r="K9" s="52"/>
      <c r="L9" s="2"/>
      <c r="M9" s="2"/>
      <c r="N9" s="2"/>
      <c r="O9" s="2"/>
      <c r="P9" s="2"/>
      <c r="Q9" s="2"/>
      <c r="R9" s="2"/>
    </row>
    <row r="10" spans="1:55" s="20" customFormat="1" ht="25.5" customHeight="1" x14ac:dyDescent="0.2">
      <c r="D10" s="44"/>
    </row>
    <row r="11" spans="1:55" s="21" customFormat="1" ht="28" x14ac:dyDescent="0.2">
      <c r="A11" s="55" t="s">
        <v>17</v>
      </c>
      <c r="B11" s="56" t="s">
        <v>18</v>
      </c>
      <c r="C11" s="56" t="s">
        <v>205</v>
      </c>
      <c r="D11" s="56" t="s">
        <v>19</v>
      </c>
      <c r="E11" s="56" t="s">
        <v>20</v>
      </c>
      <c r="F11" s="56" t="s">
        <v>21</v>
      </c>
      <c r="G11" s="56" t="s">
        <v>22</v>
      </c>
      <c r="H11" s="56" t="s">
        <v>23</v>
      </c>
      <c r="I11" s="56" t="s">
        <v>24</v>
      </c>
      <c r="J11" s="56" t="s">
        <v>25</v>
      </c>
      <c r="K11" s="56" t="s">
        <v>26</v>
      </c>
      <c r="L11" s="56" t="s">
        <v>27</v>
      </c>
      <c r="M11" s="56" t="s">
        <v>28</v>
      </c>
      <c r="N11" s="57" t="s">
        <v>29</v>
      </c>
      <c r="O11" s="59" t="s">
        <v>30</v>
      </c>
      <c r="P11" s="59" t="s">
        <v>31</v>
      </c>
      <c r="Q11" s="59" t="s">
        <v>32</v>
      </c>
      <c r="R11" s="59" t="s">
        <v>33</v>
      </c>
      <c r="S11" s="55" t="s">
        <v>34</v>
      </c>
      <c r="T11" s="56" t="s">
        <v>35</v>
      </c>
      <c r="U11" s="55" t="s">
        <v>36</v>
      </c>
      <c r="V11" s="56" t="s">
        <v>37</v>
      </c>
      <c r="W11" s="56" t="s">
        <v>38</v>
      </c>
      <c r="X11" s="56" t="s">
        <v>191</v>
      </c>
      <c r="Y11" s="57" t="s">
        <v>39</v>
      </c>
      <c r="Z11" s="57" t="s">
        <v>40</v>
      </c>
      <c r="AA11" s="57" t="s">
        <v>41</v>
      </c>
      <c r="AB11" s="57" t="s">
        <v>42</v>
      </c>
      <c r="AC11" s="57" t="s">
        <v>43</v>
      </c>
      <c r="AD11" s="56" t="s">
        <v>44</v>
      </c>
      <c r="AE11" s="57" t="s">
        <v>45</v>
      </c>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spans="1:55" ht="56" x14ac:dyDescent="0.2">
      <c r="A12" s="22">
        <v>1</v>
      </c>
      <c r="B12" s="17" t="s">
        <v>46</v>
      </c>
      <c r="C12" s="23"/>
      <c r="D12" s="23" t="s">
        <v>47</v>
      </c>
      <c r="E12" s="17" t="s">
        <v>189</v>
      </c>
      <c r="F12" s="22"/>
      <c r="G12" s="22" t="str">
        <f t="shared" ref="G12:G28" si="0">IF(F12="x",$C$7,"-")</f>
        <v>-</v>
      </c>
      <c r="H12" s="22" t="s">
        <v>48</v>
      </c>
      <c r="I12" s="22">
        <f t="shared" ref="I12:I28" si="1">IF(H12="x",$C$8,"-")</f>
        <v>3</v>
      </c>
      <c r="J12" s="22" t="s">
        <v>48</v>
      </c>
      <c r="K12" s="17">
        <f t="shared" ref="K12:K28" si="2">IF(J12="x",$C$9,"-")</f>
        <v>3</v>
      </c>
      <c r="L12" s="23"/>
      <c r="M12" s="23"/>
      <c r="N12" s="24"/>
      <c r="O12" s="61"/>
      <c r="P12" s="61"/>
      <c r="Q12" s="61"/>
      <c r="R12" s="61"/>
      <c r="S12" s="25">
        <v>1</v>
      </c>
      <c r="T12" s="23"/>
      <c r="U12" s="25">
        <v>2</v>
      </c>
      <c r="V12" s="26"/>
      <c r="W12" s="27">
        <f t="shared" ref="W12:W28" si="3">IFERROR(S12*U12,"")</f>
        <v>2</v>
      </c>
      <c r="X12" s="27" t="str">
        <f>IF(Tabelle1056356[[#This Row],[Risikorelevanz]]="relevant",IF(Tabelle1056356[[#This Row],[Risikowert]]&lt;3,"1",IF(Tabelle1056356[[#This Row],[Risikowert]]&lt;7,"2",IF(Tabelle1056356[[#This Row],[Risikowert]]&lt;10,"3",IF(Tabelle1056356[[#This Row],[Risikowert]]&lt;17,"4","F")))),"")</f>
        <v>1</v>
      </c>
      <c r="Y12" s="27"/>
      <c r="Z12" s="27"/>
      <c r="AA12" s="27"/>
      <c r="AB12" s="27" t="s">
        <v>48</v>
      </c>
      <c r="AC12" s="23"/>
      <c r="AD12" s="23"/>
      <c r="AE12" s="24"/>
      <c r="AF12" s="20"/>
      <c r="BC12" s="17"/>
    </row>
    <row r="13" spans="1:55" ht="42" x14ac:dyDescent="0.2">
      <c r="A13" s="22">
        <v>2</v>
      </c>
      <c r="B13" s="17" t="s">
        <v>49</v>
      </c>
      <c r="C13" s="23"/>
      <c r="D13" s="23" t="s">
        <v>50</v>
      </c>
      <c r="E13" s="17" t="s">
        <v>189</v>
      </c>
      <c r="F13" s="22"/>
      <c r="G13" s="22" t="str">
        <f t="shared" si="0"/>
        <v>-</v>
      </c>
      <c r="H13" s="22"/>
      <c r="I13" s="22" t="str">
        <f t="shared" si="1"/>
        <v>-</v>
      </c>
      <c r="J13" s="22" t="s">
        <v>48</v>
      </c>
      <c r="K13" s="17">
        <f t="shared" si="2"/>
        <v>3</v>
      </c>
      <c r="L13" s="23"/>
      <c r="M13" s="23"/>
      <c r="N13" s="24"/>
      <c r="O13" s="61"/>
      <c r="P13" s="61"/>
      <c r="Q13" s="61"/>
      <c r="R13" s="61"/>
      <c r="S13" s="25">
        <v>1</v>
      </c>
      <c r="T13" s="23"/>
      <c r="U13" s="25">
        <v>4</v>
      </c>
      <c r="V13" s="26"/>
      <c r="W13" s="27">
        <f t="shared" si="3"/>
        <v>4</v>
      </c>
      <c r="X13" s="27" t="str">
        <f>IF(Tabelle1056356[[#This Row],[Risikorelevanz]]="relevant",IF(Tabelle1056356[[#This Row],[Risikowert]]&lt;3,"1",IF(Tabelle1056356[[#This Row],[Risikowert]]&lt;7,"2",IF(Tabelle1056356[[#This Row],[Risikowert]]&lt;10,"3",IF(Tabelle1056356[[#This Row],[Risikowert]]&lt;17,"4","F")))),"")</f>
        <v>2</v>
      </c>
      <c r="Y13" s="27"/>
      <c r="Z13" s="27"/>
      <c r="AA13" s="27"/>
      <c r="AB13" s="27" t="s">
        <v>48</v>
      </c>
      <c r="AC13" s="23"/>
      <c r="AD13" s="23"/>
      <c r="AE13" s="24"/>
      <c r="AF13" s="20"/>
      <c r="BC13" s="17"/>
    </row>
    <row r="14" spans="1:55" ht="84" x14ac:dyDescent="0.2">
      <c r="A14" s="22">
        <v>3</v>
      </c>
      <c r="B14" s="17" t="s">
        <v>51</v>
      </c>
      <c r="C14" s="23"/>
      <c r="D14" s="23" t="s">
        <v>52</v>
      </c>
      <c r="E14" s="17" t="s">
        <v>208</v>
      </c>
      <c r="F14" s="22" t="s">
        <v>48</v>
      </c>
      <c r="G14" s="22">
        <f t="shared" si="0"/>
        <v>3</v>
      </c>
      <c r="H14" s="22"/>
      <c r="I14" s="22" t="str">
        <f t="shared" si="1"/>
        <v>-</v>
      </c>
      <c r="J14" s="22"/>
      <c r="K14" s="17" t="str">
        <f t="shared" si="2"/>
        <v>-</v>
      </c>
      <c r="L14" s="23"/>
      <c r="M14" s="23"/>
      <c r="N14" s="24"/>
      <c r="O14" s="61"/>
      <c r="P14" s="61"/>
      <c r="Q14" s="61"/>
      <c r="R14" s="61"/>
      <c r="S14" s="25"/>
      <c r="T14" s="23"/>
      <c r="U14" s="25" t="str">
        <f t="shared" ref="U14:U28" si="4">IF(E14="relevant",MAX(G14,I14,K14),"")</f>
        <v/>
      </c>
      <c r="V14" s="26"/>
      <c r="W14" s="27" t="str">
        <f t="shared" si="3"/>
        <v/>
      </c>
      <c r="X14" s="27" t="str">
        <f>IF(Tabelle1056356[[#This Row],[Risikorelevanz]]="relevant",IF(Tabelle1056356[[#This Row],[Risikowert]]&lt;3,"1",IF(Tabelle1056356[[#This Row],[Risikowert]]&lt;7,"2",IF(Tabelle1056356[[#This Row],[Risikowert]]&lt;10,"3",IF(Tabelle1056356[[#This Row],[Risikowert]]&lt;17,"4","F")))),"")</f>
        <v/>
      </c>
      <c r="Y14" s="27"/>
      <c r="Z14" s="27"/>
      <c r="AA14" s="27"/>
      <c r="AB14" s="27"/>
      <c r="AC14" s="23"/>
      <c r="AD14" s="23"/>
      <c r="AE14" s="24"/>
      <c r="AF14" s="20"/>
      <c r="BC14" s="17"/>
    </row>
    <row r="15" spans="1:55" ht="140" x14ac:dyDescent="0.2">
      <c r="A15" s="22">
        <v>4</v>
      </c>
      <c r="B15" s="17" t="s">
        <v>53</v>
      </c>
      <c r="C15" s="23"/>
      <c r="D15" s="23" t="s">
        <v>54</v>
      </c>
      <c r="E15" s="17" t="s">
        <v>208</v>
      </c>
      <c r="F15" s="22" t="s">
        <v>48</v>
      </c>
      <c r="G15" s="22">
        <f t="shared" si="0"/>
        <v>3</v>
      </c>
      <c r="H15" s="22" t="s">
        <v>48</v>
      </c>
      <c r="I15" s="22">
        <f t="shared" si="1"/>
        <v>3</v>
      </c>
      <c r="J15" s="22" t="s">
        <v>48</v>
      </c>
      <c r="K15" s="17">
        <f t="shared" si="2"/>
        <v>3</v>
      </c>
      <c r="L15" s="23"/>
      <c r="M15" s="23"/>
      <c r="N15" s="24"/>
      <c r="O15" s="61"/>
      <c r="P15" s="61"/>
      <c r="Q15" s="61"/>
      <c r="R15" s="61"/>
      <c r="S15" s="25"/>
      <c r="T15" s="23"/>
      <c r="U15" s="25" t="str">
        <f t="shared" si="4"/>
        <v/>
      </c>
      <c r="V15" s="26"/>
      <c r="W15" s="27" t="str">
        <f t="shared" si="3"/>
        <v/>
      </c>
      <c r="X15" s="27" t="str">
        <f>IF(Tabelle1056356[[#This Row],[Risikorelevanz]]="relevant",IF(Tabelle1056356[[#This Row],[Risikowert]]&lt;3,"1",IF(Tabelle1056356[[#This Row],[Risikowert]]&lt;7,"2",IF(Tabelle1056356[[#This Row],[Risikowert]]&lt;10,"3",IF(Tabelle1056356[[#This Row],[Risikowert]]&lt;17,"4","F")))),"")</f>
        <v/>
      </c>
      <c r="Y15" s="27"/>
      <c r="Z15" s="27"/>
      <c r="AA15" s="27"/>
      <c r="AB15" s="27"/>
      <c r="AC15" s="23"/>
      <c r="AD15" s="23"/>
      <c r="AE15" s="24"/>
      <c r="AF15" s="20"/>
      <c r="BC15" s="17"/>
    </row>
    <row r="16" spans="1:55" ht="42" x14ac:dyDescent="0.2">
      <c r="A16" s="22">
        <v>5</v>
      </c>
      <c r="B16" s="17" t="s">
        <v>55</v>
      </c>
      <c r="C16" s="23"/>
      <c r="D16" s="23" t="s">
        <v>56</v>
      </c>
      <c r="E16" s="17" t="s">
        <v>189</v>
      </c>
      <c r="F16" s="22" t="s">
        <v>48</v>
      </c>
      <c r="G16" s="22">
        <f t="shared" si="0"/>
        <v>3</v>
      </c>
      <c r="H16" s="22" t="s">
        <v>48</v>
      </c>
      <c r="I16" s="22">
        <f t="shared" si="1"/>
        <v>3</v>
      </c>
      <c r="J16" s="22" t="s">
        <v>48</v>
      </c>
      <c r="K16" s="17">
        <f t="shared" si="2"/>
        <v>3</v>
      </c>
      <c r="L16" s="23"/>
      <c r="M16" s="23"/>
      <c r="N16" s="24"/>
      <c r="O16" s="61"/>
      <c r="P16" s="61"/>
      <c r="Q16" s="61"/>
      <c r="R16" s="61"/>
      <c r="S16" s="25">
        <v>3</v>
      </c>
      <c r="T16" s="23"/>
      <c r="U16" s="25">
        <f t="shared" si="4"/>
        <v>3</v>
      </c>
      <c r="V16" s="26"/>
      <c r="W16" s="27">
        <f t="shared" si="3"/>
        <v>9</v>
      </c>
      <c r="X16" s="27" t="str">
        <f>IF(Tabelle1056356[[#This Row],[Risikorelevanz]]="relevant",IF(Tabelle1056356[[#This Row],[Risikowert]]&lt;3,"1",IF(Tabelle1056356[[#This Row],[Risikowert]]&lt;7,"2",IF(Tabelle1056356[[#This Row],[Risikowert]]&lt;10,"3",IF(Tabelle1056356[[#This Row],[Risikowert]]&lt;17,"4","F")))),"")</f>
        <v>3</v>
      </c>
      <c r="Y16" s="27"/>
      <c r="Z16" s="27"/>
      <c r="AA16" s="27"/>
      <c r="AB16" s="27" t="s">
        <v>48</v>
      </c>
      <c r="AC16" s="23"/>
      <c r="AD16" s="23"/>
      <c r="AE16" s="24"/>
      <c r="AF16" s="20"/>
      <c r="BC16" s="17"/>
    </row>
    <row r="17" spans="1:55" ht="84" x14ac:dyDescent="0.2">
      <c r="A17" s="22">
        <v>6</v>
      </c>
      <c r="B17" s="17" t="s">
        <v>57</v>
      </c>
      <c r="C17" s="23"/>
      <c r="D17" s="23" t="s">
        <v>58</v>
      </c>
      <c r="E17" s="17" t="s">
        <v>189</v>
      </c>
      <c r="F17" s="22" t="s">
        <v>48</v>
      </c>
      <c r="G17" s="22">
        <f t="shared" si="0"/>
        <v>3</v>
      </c>
      <c r="H17" s="22" t="s">
        <v>48</v>
      </c>
      <c r="I17" s="22">
        <f t="shared" si="1"/>
        <v>3</v>
      </c>
      <c r="J17" s="22" t="s">
        <v>48</v>
      </c>
      <c r="K17" s="17">
        <f t="shared" si="2"/>
        <v>3</v>
      </c>
      <c r="L17" s="23"/>
      <c r="M17" s="23"/>
      <c r="N17" s="24"/>
      <c r="O17" s="61"/>
      <c r="P17" s="61"/>
      <c r="Q17" s="61"/>
      <c r="R17" s="61"/>
      <c r="S17" s="25">
        <v>1</v>
      </c>
      <c r="T17" s="23"/>
      <c r="U17" s="25">
        <v>2</v>
      </c>
      <c r="V17" s="26"/>
      <c r="W17" s="27">
        <f t="shared" si="3"/>
        <v>2</v>
      </c>
      <c r="X17" s="27" t="str">
        <f>IF(Tabelle1056356[[#This Row],[Risikorelevanz]]="relevant",IF(Tabelle1056356[[#This Row],[Risikowert]]&lt;3,"1",IF(Tabelle1056356[[#This Row],[Risikowert]]&lt;7,"2",IF(Tabelle1056356[[#This Row],[Risikowert]]&lt;10,"3",IF(Tabelle1056356[[#This Row],[Risikowert]]&lt;17,"4","F")))),"")</f>
        <v>1</v>
      </c>
      <c r="Y17" s="27"/>
      <c r="Z17" s="27"/>
      <c r="AA17" s="27"/>
      <c r="AB17" s="27" t="s">
        <v>48</v>
      </c>
      <c r="AC17" s="23"/>
      <c r="AD17" s="23"/>
      <c r="AE17" s="24"/>
      <c r="AF17" s="20"/>
      <c r="BC17" s="17"/>
    </row>
    <row r="18" spans="1:55" ht="14" x14ac:dyDescent="0.2">
      <c r="A18" s="22">
        <v>7</v>
      </c>
      <c r="B18" s="17" t="s">
        <v>59</v>
      </c>
      <c r="C18" s="23"/>
      <c r="D18" s="23" t="s">
        <v>60</v>
      </c>
      <c r="E18" s="17" t="s">
        <v>189</v>
      </c>
      <c r="F18" s="22"/>
      <c r="G18" s="22" t="str">
        <f>IF(F18="x",$C$7,"-")</f>
        <v>-</v>
      </c>
      <c r="H18" s="22"/>
      <c r="I18" s="22" t="str">
        <f>IF(H18="x",$C$8,"-")</f>
        <v>-</v>
      </c>
      <c r="J18" s="22" t="s">
        <v>48</v>
      </c>
      <c r="K18" s="17">
        <f>IF(J18="x",$C$9,"-")</f>
        <v>3</v>
      </c>
      <c r="L18" s="23"/>
      <c r="M18" s="23"/>
      <c r="N18" s="24"/>
      <c r="O18" s="61"/>
      <c r="P18" s="61"/>
      <c r="Q18" s="61"/>
      <c r="R18" s="61"/>
      <c r="S18" s="25">
        <v>1</v>
      </c>
      <c r="T18" s="23"/>
      <c r="U18" s="25">
        <v>2</v>
      </c>
      <c r="V18" s="26"/>
      <c r="W18" s="27">
        <f>IFERROR(S18*U18,"")</f>
        <v>2</v>
      </c>
      <c r="X18" s="27" t="str">
        <f>IF(Tabelle1056356[[#This Row],[Risikorelevanz]]="relevant",IF(Tabelle1056356[[#This Row],[Risikowert]]&lt;3,"1",IF(Tabelle1056356[[#This Row],[Risikowert]]&lt;7,"2",IF(Tabelle1056356[[#This Row],[Risikowert]]&lt;10,"3",IF(Tabelle1056356[[#This Row],[Risikowert]]&lt;17,"4","F")))),"")</f>
        <v>1</v>
      </c>
      <c r="Y18" s="27"/>
      <c r="Z18" s="27"/>
      <c r="AA18" s="27"/>
      <c r="AB18" s="27" t="s">
        <v>48</v>
      </c>
      <c r="AC18" s="23"/>
      <c r="AD18" s="23"/>
      <c r="AE18" s="24"/>
      <c r="AF18" s="20"/>
      <c r="BC18" s="17"/>
    </row>
    <row r="19" spans="1:55" ht="70" x14ac:dyDescent="0.2">
      <c r="A19" s="22">
        <v>8</v>
      </c>
      <c r="B19" s="17" t="s">
        <v>61</v>
      </c>
      <c r="C19" s="23"/>
      <c r="D19" s="23" t="s">
        <v>62</v>
      </c>
      <c r="E19" s="17" t="s">
        <v>189</v>
      </c>
      <c r="F19" s="22" t="s">
        <v>48</v>
      </c>
      <c r="G19" s="22">
        <f t="shared" si="0"/>
        <v>3</v>
      </c>
      <c r="H19" s="22" t="s">
        <v>48</v>
      </c>
      <c r="I19" s="22">
        <f t="shared" si="1"/>
        <v>3</v>
      </c>
      <c r="J19" s="22" t="s">
        <v>48</v>
      </c>
      <c r="K19" s="17">
        <f t="shared" si="2"/>
        <v>3</v>
      </c>
      <c r="L19" s="23"/>
      <c r="M19" s="23"/>
      <c r="N19" s="24"/>
      <c r="O19" s="61"/>
      <c r="P19" s="61"/>
      <c r="Q19" s="61"/>
      <c r="R19" s="61"/>
      <c r="S19" s="25">
        <v>1</v>
      </c>
      <c r="T19" s="24"/>
      <c r="U19" s="25">
        <v>2</v>
      </c>
      <c r="V19" s="26"/>
      <c r="W19" s="27">
        <f t="shared" si="3"/>
        <v>2</v>
      </c>
      <c r="X19" s="27" t="str">
        <f>IF(Tabelle1056356[[#This Row],[Risikorelevanz]]="relevant",IF(Tabelle1056356[[#This Row],[Risikowert]]&lt;3,"1",IF(Tabelle1056356[[#This Row],[Risikowert]]&lt;7,"2",IF(Tabelle1056356[[#This Row],[Risikowert]]&lt;10,"3",IF(Tabelle1056356[[#This Row],[Risikowert]]&lt;17,"4","F")))),"")</f>
        <v>1</v>
      </c>
      <c r="Y19" s="27"/>
      <c r="Z19" s="27"/>
      <c r="AA19" s="27"/>
      <c r="AB19" s="27" t="s">
        <v>48</v>
      </c>
      <c r="AC19" s="23"/>
      <c r="AD19" s="23"/>
      <c r="AE19" s="24"/>
      <c r="AF19" s="20"/>
      <c r="BC19" s="17"/>
    </row>
    <row r="20" spans="1:55" ht="56" x14ac:dyDescent="0.2">
      <c r="A20" s="22">
        <v>9</v>
      </c>
      <c r="B20" s="17" t="s">
        <v>63</v>
      </c>
      <c r="C20" s="23"/>
      <c r="D20" s="23" t="s">
        <v>64</v>
      </c>
      <c r="E20" s="17" t="s">
        <v>189</v>
      </c>
      <c r="F20" s="22" t="s">
        <v>48</v>
      </c>
      <c r="G20" s="22">
        <f>IF(F20="x",$C$7,"-")</f>
        <v>3</v>
      </c>
      <c r="H20" s="22" t="s">
        <v>48</v>
      </c>
      <c r="I20" s="22">
        <f>IF(H20="x",$C$8,"-")</f>
        <v>3</v>
      </c>
      <c r="J20" s="22" t="s">
        <v>48</v>
      </c>
      <c r="K20" s="17">
        <f>IF(J20="x",$C$9,"-")</f>
        <v>3</v>
      </c>
      <c r="L20" s="23"/>
      <c r="M20" s="23"/>
      <c r="N20" s="23"/>
      <c r="O20" s="27"/>
      <c r="P20" s="27"/>
      <c r="Q20" s="27"/>
      <c r="R20" s="27"/>
      <c r="S20" s="25">
        <v>1</v>
      </c>
      <c r="T20" s="23"/>
      <c r="U20" s="25">
        <v>4</v>
      </c>
      <c r="V20" s="26"/>
      <c r="W20" s="27">
        <f t="shared" si="3"/>
        <v>4</v>
      </c>
      <c r="X20" s="27" t="str">
        <f>IF(Tabelle1056356[[#This Row],[Risikorelevanz]]="relevant",IF(Tabelle1056356[[#This Row],[Risikowert]]&lt;3,"1",IF(Tabelle1056356[[#This Row],[Risikowert]]&lt;7,"2",IF(Tabelle1056356[[#This Row],[Risikowert]]&lt;10,"3",IF(Tabelle1056356[[#This Row],[Risikowert]]&lt;17,"4","F")))),"")</f>
        <v>2</v>
      </c>
      <c r="Y20" s="27"/>
      <c r="Z20" s="27"/>
      <c r="AA20" s="27"/>
      <c r="AB20" s="27" t="s">
        <v>48</v>
      </c>
      <c r="AC20" s="23"/>
      <c r="AD20" s="23"/>
      <c r="AE20" s="24"/>
      <c r="AF20" s="20"/>
      <c r="BC20" s="17"/>
    </row>
    <row r="21" spans="1:55" ht="84" x14ac:dyDescent="0.2">
      <c r="A21" s="22">
        <v>10</v>
      </c>
      <c r="B21" s="17" t="s">
        <v>65</v>
      </c>
      <c r="C21" s="23"/>
      <c r="D21" s="23" t="s">
        <v>66</v>
      </c>
      <c r="E21" s="17" t="s">
        <v>208</v>
      </c>
      <c r="F21" s="22" t="s">
        <v>48</v>
      </c>
      <c r="G21" s="22">
        <f t="shared" si="0"/>
        <v>3</v>
      </c>
      <c r="H21" s="22" t="s">
        <v>48</v>
      </c>
      <c r="I21" s="22">
        <f t="shared" si="1"/>
        <v>3</v>
      </c>
      <c r="J21" s="22" t="s">
        <v>48</v>
      </c>
      <c r="K21" s="17">
        <f t="shared" si="2"/>
        <v>3</v>
      </c>
      <c r="L21" s="23"/>
      <c r="M21" s="23"/>
      <c r="N21" s="24"/>
      <c r="O21" s="61"/>
      <c r="P21" s="61"/>
      <c r="Q21" s="61"/>
      <c r="R21" s="61"/>
      <c r="S21" s="25"/>
      <c r="T21" s="23"/>
      <c r="U21" s="25" t="str">
        <f t="shared" si="4"/>
        <v/>
      </c>
      <c r="V21" s="26"/>
      <c r="W21" s="27" t="str">
        <f t="shared" si="3"/>
        <v/>
      </c>
      <c r="X21" s="27" t="str">
        <f>IF(Tabelle1056356[[#This Row],[Risikorelevanz]]="relevant",IF(Tabelle1056356[[#This Row],[Risikowert]]&lt;3,"1",IF(Tabelle1056356[[#This Row],[Risikowert]]&lt;7,"2",IF(Tabelle1056356[[#This Row],[Risikowert]]&lt;10,"3",IF(Tabelle1056356[[#This Row],[Risikowert]]&lt;17,"4","F")))),"")</f>
        <v/>
      </c>
      <c r="Y21" s="27"/>
      <c r="Z21" s="27"/>
      <c r="AA21" s="27"/>
      <c r="AB21" s="27"/>
      <c r="AC21" s="23"/>
      <c r="AD21" s="23"/>
      <c r="AE21" s="24"/>
      <c r="AF21" s="20"/>
      <c r="BC21" s="17"/>
    </row>
    <row r="22" spans="1:55" ht="14" x14ac:dyDescent="0.2">
      <c r="A22" s="22">
        <v>11</v>
      </c>
      <c r="B22" s="17" t="s">
        <v>67</v>
      </c>
      <c r="C22" s="23"/>
      <c r="D22" s="23" t="s">
        <v>68</v>
      </c>
      <c r="E22" s="17" t="s">
        <v>208</v>
      </c>
      <c r="F22" s="22" t="s">
        <v>48</v>
      </c>
      <c r="G22" s="22">
        <f t="shared" si="0"/>
        <v>3</v>
      </c>
      <c r="H22" s="22"/>
      <c r="I22" s="22" t="str">
        <f t="shared" si="1"/>
        <v>-</v>
      </c>
      <c r="J22" s="22"/>
      <c r="K22" s="17" t="str">
        <f t="shared" si="2"/>
        <v>-</v>
      </c>
      <c r="L22" s="23"/>
      <c r="M22" s="23"/>
      <c r="N22" s="23"/>
      <c r="O22" s="27"/>
      <c r="P22" s="27"/>
      <c r="Q22" s="27"/>
      <c r="R22" s="27"/>
      <c r="S22" s="25"/>
      <c r="T22" s="23"/>
      <c r="U22" s="25" t="str">
        <f t="shared" si="4"/>
        <v/>
      </c>
      <c r="V22" s="27"/>
      <c r="W22" s="27" t="str">
        <f t="shared" si="3"/>
        <v/>
      </c>
      <c r="X22" s="27" t="str">
        <f>IF(Tabelle1056356[[#This Row],[Risikorelevanz]]="relevant",IF(Tabelle1056356[[#This Row],[Risikowert]]&lt;3,"1",IF(Tabelle1056356[[#This Row],[Risikowert]]&lt;7,"2",IF(Tabelle1056356[[#This Row],[Risikowert]]&lt;10,"3",IF(Tabelle1056356[[#This Row],[Risikowert]]&lt;17,"4","F")))),"")</f>
        <v/>
      </c>
      <c r="Y22" s="27"/>
      <c r="Z22" s="27"/>
      <c r="AA22" s="27"/>
      <c r="AB22" s="27"/>
      <c r="AC22" s="23"/>
      <c r="AD22" s="23"/>
      <c r="AE22" s="24"/>
      <c r="AF22" s="20"/>
      <c r="BC22" s="17"/>
    </row>
    <row r="23" spans="1:55" ht="42" x14ac:dyDescent="0.2">
      <c r="A23" s="22">
        <v>12</v>
      </c>
      <c r="B23" s="17" t="s">
        <v>69</v>
      </c>
      <c r="C23" s="23"/>
      <c r="D23" s="23" t="s">
        <v>70</v>
      </c>
      <c r="E23" s="17" t="s">
        <v>208</v>
      </c>
      <c r="F23" s="22" t="s">
        <v>48</v>
      </c>
      <c r="G23" s="22">
        <f t="shared" si="0"/>
        <v>3</v>
      </c>
      <c r="H23" s="22" t="s">
        <v>48</v>
      </c>
      <c r="I23" s="22">
        <f t="shared" si="1"/>
        <v>3</v>
      </c>
      <c r="J23" s="22" t="s">
        <v>48</v>
      </c>
      <c r="K23" s="17">
        <f t="shared" si="2"/>
        <v>3</v>
      </c>
      <c r="L23" s="23"/>
      <c r="M23" s="23"/>
      <c r="N23" s="24"/>
      <c r="O23" s="61"/>
      <c r="P23" s="61"/>
      <c r="Q23" s="61"/>
      <c r="R23" s="61"/>
      <c r="S23" s="25"/>
      <c r="T23" s="23"/>
      <c r="U23" s="25" t="str">
        <f t="shared" si="4"/>
        <v/>
      </c>
      <c r="V23" s="27"/>
      <c r="W23" s="27" t="str">
        <f t="shared" si="3"/>
        <v/>
      </c>
      <c r="X23" s="27" t="str">
        <f>IF(Tabelle1056356[[#This Row],[Risikorelevanz]]="relevant",IF(Tabelle1056356[[#This Row],[Risikowert]]&lt;3,"1",IF(Tabelle1056356[[#This Row],[Risikowert]]&lt;7,"2",IF(Tabelle1056356[[#This Row],[Risikowert]]&lt;10,"3",IF(Tabelle1056356[[#This Row],[Risikowert]]&lt;17,"4","F")))),"")</f>
        <v/>
      </c>
      <c r="Y23" s="27"/>
      <c r="Z23" s="27"/>
      <c r="AA23" s="27"/>
      <c r="AB23" s="27"/>
      <c r="AC23" s="23"/>
      <c r="AD23" s="23"/>
      <c r="AE23" s="24"/>
      <c r="AF23" s="20"/>
      <c r="BC23" s="17"/>
    </row>
    <row r="24" spans="1:55" ht="28" x14ac:dyDescent="0.2">
      <c r="A24" s="22">
        <v>13</v>
      </c>
      <c r="B24" s="17" t="s">
        <v>71</v>
      </c>
      <c r="C24" s="23"/>
      <c r="D24" s="23" t="s">
        <v>72</v>
      </c>
      <c r="E24" s="17" t="s">
        <v>208</v>
      </c>
      <c r="F24" s="22"/>
      <c r="G24" s="22" t="str">
        <f t="shared" si="0"/>
        <v>-</v>
      </c>
      <c r="H24" s="22" t="s">
        <v>48</v>
      </c>
      <c r="I24" s="22">
        <f t="shared" si="1"/>
        <v>3</v>
      </c>
      <c r="J24" s="22" t="s">
        <v>48</v>
      </c>
      <c r="K24" s="17">
        <f t="shared" si="2"/>
        <v>3</v>
      </c>
      <c r="L24" s="23"/>
      <c r="M24" s="23"/>
      <c r="N24" s="24"/>
      <c r="O24" s="61"/>
      <c r="P24" s="61"/>
      <c r="Q24" s="61"/>
      <c r="R24" s="61"/>
      <c r="S24" s="25"/>
      <c r="T24" s="23"/>
      <c r="U24" s="25" t="str">
        <f t="shared" si="4"/>
        <v/>
      </c>
      <c r="V24" s="26"/>
      <c r="W24" s="27" t="str">
        <f t="shared" si="3"/>
        <v/>
      </c>
      <c r="X24" s="27" t="str">
        <f>IF(Tabelle1056356[[#This Row],[Risikorelevanz]]="relevant",IF(Tabelle1056356[[#This Row],[Risikowert]]&lt;3,"1",IF(Tabelle1056356[[#This Row],[Risikowert]]&lt;7,"2",IF(Tabelle1056356[[#This Row],[Risikowert]]&lt;10,"3",IF(Tabelle1056356[[#This Row],[Risikowert]]&lt;17,"4","F")))),"")</f>
        <v/>
      </c>
      <c r="Y24" s="27"/>
      <c r="Z24" s="27"/>
      <c r="AA24" s="27"/>
      <c r="AB24" s="27"/>
      <c r="AC24" s="23"/>
      <c r="AD24" s="23"/>
      <c r="AE24" s="24"/>
      <c r="AF24" s="20"/>
      <c r="BC24" s="17"/>
    </row>
    <row r="25" spans="1:55" ht="56" x14ac:dyDescent="0.2">
      <c r="A25" s="22">
        <v>14</v>
      </c>
      <c r="B25" s="17" t="s">
        <v>73</v>
      </c>
      <c r="C25" s="23"/>
      <c r="D25" s="23" t="s">
        <v>74</v>
      </c>
      <c r="E25" s="17" t="s">
        <v>208</v>
      </c>
      <c r="F25" s="22"/>
      <c r="G25" s="22" t="str">
        <f t="shared" si="0"/>
        <v>-</v>
      </c>
      <c r="H25" s="22"/>
      <c r="I25" s="22" t="str">
        <f t="shared" si="1"/>
        <v>-</v>
      </c>
      <c r="J25" s="22" t="s">
        <v>48</v>
      </c>
      <c r="K25" s="17">
        <f t="shared" si="2"/>
        <v>3</v>
      </c>
      <c r="L25" s="23"/>
      <c r="M25" s="23"/>
      <c r="N25" s="23"/>
      <c r="O25" s="27"/>
      <c r="P25" s="27"/>
      <c r="Q25" s="27"/>
      <c r="R25" s="27"/>
      <c r="S25" s="25"/>
      <c r="T25" s="23"/>
      <c r="U25" s="25" t="str">
        <f t="shared" si="4"/>
        <v/>
      </c>
      <c r="V25" s="26"/>
      <c r="W25" s="27" t="str">
        <f t="shared" si="3"/>
        <v/>
      </c>
      <c r="X25" s="27" t="str">
        <f>IF(Tabelle1056356[[#This Row],[Risikorelevanz]]="relevant",IF(Tabelle1056356[[#This Row],[Risikowert]]&lt;3,"1",IF(Tabelle1056356[[#This Row],[Risikowert]]&lt;7,"2",IF(Tabelle1056356[[#This Row],[Risikowert]]&lt;10,"3",IF(Tabelle1056356[[#This Row],[Risikowert]]&lt;17,"4","F")))),"")</f>
        <v/>
      </c>
      <c r="Y25" s="27"/>
      <c r="Z25" s="27"/>
      <c r="AA25" s="27"/>
      <c r="AB25" s="27"/>
      <c r="AC25" s="23"/>
      <c r="AD25" s="23"/>
      <c r="AE25" s="24"/>
      <c r="AF25" s="20"/>
      <c r="BC25" s="17"/>
    </row>
    <row r="26" spans="1:55" ht="14" x14ac:dyDescent="0.2">
      <c r="A26" s="22">
        <v>15</v>
      </c>
      <c r="B26" s="17" t="s">
        <v>75</v>
      </c>
      <c r="C26" s="23"/>
      <c r="D26" s="23" t="s">
        <v>76</v>
      </c>
      <c r="E26" s="17" t="s">
        <v>208</v>
      </c>
      <c r="F26" s="22"/>
      <c r="G26" s="22" t="str">
        <f t="shared" si="0"/>
        <v>-</v>
      </c>
      <c r="H26" s="22"/>
      <c r="I26" s="22" t="str">
        <f t="shared" si="1"/>
        <v>-</v>
      </c>
      <c r="J26" s="22" t="s">
        <v>48</v>
      </c>
      <c r="K26" s="17">
        <f t="shared" si="2"/>
        <v>3</v>
      </c>
      <c r="L26" s="23"/>
      <c r="M26" s="23"/>
      <c r="N26" s="24"/>
      <c r="O26" s="61"/>
      <c r="P26" s="61"/>
      <c r="Q26" s="61"/>
      <c r="R26" s="61"/>
      <c r="S26" s="25"/>
      <c r="T26" s="23"/>
      <c r="U26" s="25" t="str">
        <f t="shared" si="4"/>
        <v/>
      </c>
      <c r="V26" s="27"/>
      <c r="W26" s="27" t="str">
        <f t="shared" si="3"/>
        <v/>
      </c>
      <c r="X26" s="27" t="str">
        <f>IF(Tabelle1056356[[#This Row],[Risikorelevanz]]="relevant",IF(Tabelle1056356[[#This Row],[Risikowert]]&lt;3,"1",IF(Tabelle1056356[[#This Row],[Risikowert]]&lt;7,"2",IF(Tabelle1056356[[#This Row],[Risikowert]]&lt;10,"3",IF(Tabelle1056356[[#This Row],[Risikowert]]&lt;17,"4","F")))),"")</f>
        <v/>
      </c>
      <c r="Y26" s="27"/>
      <c r="Z26" s="27"/>
      <c r="AA26" s="27"/>
      <c r="AB26" s="27"/>
      <c r="AC26" s="23"/>
      <c r="AD26" s="23"/>
      <c r="AE26" s="24"/>
      <c r="AF26" s="20"/>
      <c r="BC26" s="17"/>
    </row>
    <row r="27" spans="1:55" ht="70" x14ac:dyDescent="0.2">
      <c r="A27" s="22">
        <v>16</v>
      </c>
      <c r="B27" s="17" t="s">
        <v>77</v>
      </c>
      <c r="C27" s="23"/>
      <c r="D27" s="23" t="s">
        <v>78</v>
      </c>
      <c r="E27" s="17" t="s">
        <v>208</v>
      </c>
      <c r="F27" s="22"/>
      <c r="G27" s="22" t="str">
        <f t="shared" si="0"/>
        <v>-</v>
      </c>
      <c r="H27" s="22"/>
      <c r="I27" s="22" t="str">
        <f t="shared" si="1"/>
        <v>-</v>
      </c>
      <c r="J27" s="22" t="s">
        <v>48</v>
      </c>
      <c r="K27" s="17">
        <f t="shared" si="2"/>
        <v>3</v>
      </c>
      <c r="L27" s="23"/>
      <c r="M27" s="23"/>
      <c r="N27" s="24"/>
      <c r="O27" s="61"/>
      <c r="P27" s="61"/>
      <c r="Q27" s="61"/>
      <c r="R27" s="61"/>
      <c r="S27" s="25"/>
      <c r="T27" s="24"/>
      <c r="U27" s="25" t="str">
        <f t="shared" si="4"/>
        <v/>
      </c>
      <c r="V27" s="26"/>
      <c r="W27" s="27" t="str">
        <f t="shared" si="3"/>
        <v/>
      </c>
      <c r="X27" s="27" t="str">
        <f>IF(Tabelle1056356[[#This Row],[Risikorelevanz]]="relevant",IF(Tabelle1056356[[#This Row],[Risikowert]]&lt;3,"1",IF(Tabelle1056356[[#This Row],[Risikowert]]&lt;7,"2",IF(Tabelle1056356[[#This Row],[Risikowert]]&lt;10,"3",IF(Tabelle1056356[[#This Row],[Risikowert]]&lt;17,"4","F")))),"")</f>
        <v/>
      </c>
      <c r="Y27" s="27"/>
      <c r="Z27" s="27"/>
      <c r="AA27" s="27"/>
      <c r="AB27" s="27"/>
      <c r="AC27" s="23"/>
      <c r="AD27" s="23"/>
      <c r="AE27" s="24"/>
      <c r="AF27" s="20"/>
      <c r="BC27" s="17"/>
    </row>
    <row r="28" spans="1:55" ht="28" x14ac:dyDescent="0.2">
      <c r="A28" s="22">
        <v>17</v>
      </c>
      <c r="B28" s="17" t="s">
        <v>79</v>
      </c>
      <c r="C28" s="23"/>
      <c r="D28" s="23" t="s">
        <v>80</v>
      </c>
      <c r="E28" s="17" t="s">
        <v>208</v>
      </c>
      <c r="F28" s="22" t="s">
        <v>48</v>
      </c>
      <c r="G28" s="22">
        <f t="shared" si="0"/>
        <v>3</v>
      </c>
      <c r="H28" s="22"/>
      <c r="I28" s="22" t="str">
        <f t="shared" si="1"/>
        <v>-</v>
      </c>
      <c r="J28" s="22"/>
      <c r="K28" s="17" t="str">
        <f t="shared" si="2"/>
        <v>-</v>
      </c>
      <c r="L28" s="23"/>
      <c r="M28" s="23"/>
      <c r="N28" s="24"/>
      <c r="O28" s="61"/>
      <c r="P28" s="61"/>
      <c r="Q28" s="61"/>
      <c r="R28" s="61"/>
      <c r="S28" s="25"/>
      <c r="T28" s="23"/>
      <c r="U28" s="25" t="str">
        <f t="shared" si="4"/>
        <v/>
      </c>
      <c r="V28" s="27"/>
      <c r="W28" s="27" t="str">
        <f t="shared" si="3"/>
        <v/>
      </c>
      <c r="X28" s="27" t="str">
        <f>IF(Tabelle1056356[[#This Row],[Risikorelevanz]]="relevant",IF(Tabelle1056356[[#This Row],[Risikowert]]&lt;3,"1",IF(Tabelle1056356[[#This Row],[Risikowert]]&lt;7,"2",IF(Tabelle1056356[[#This Row],[Risikowert]]&lt;10,"3",IF(Tabelle1056356[[#This Row],[Risikowert]]&lt;17,"4","F")))),"")</f>
        <v/>
      </c>
      <c r="Y28" s="27"/>
      <c r="Z28" s="27"/>
      <c r="AA28" s="27"/>
      <c r="AB28" s="27"/>
      <c r="AC28" s="23"/>
      <c r="AD28" s="23"/>
      <c r="AE28" s="24"/>
      <c r="AF28" s="20"/>
      <c r="BC28" s="17"/>
    </row>
    <row r="29" spans="1:55" s="20" customFormat="1" ht="13" x14ac:dyDescent="0.2">
      <c r="D29" s="44"/>
    </row>
    <row r="30" spans="1:55" s="20" customFormat="1" ht="13" x14ac:dyDescent="0.2">
      <c r="D30" s="44"/>
    </row>
    <row r="31" spans="1:55" s="20" customFormat="1" ht="13" hidden="1" x14ac:dyDescent="0.2">
      <c r="D31" s="44"/>
    </row>
    <row r="32" spans="1:55" s="20" customFormat="1" ht="13" hidden="1" x14ac:dyDescent="0.2">
      <c r="D32" s="44"/>
    </row>
    <row r="33" spans="4:4" s="20" customFormat="1" ht="13" hidden="1" x14ac:dyDescent="0.2">
      <c r="D33" s="44"/>
    </row>
    <row r="34" spans="4:4" s="20" customFormat="1" ht="13" hidden="1" x14ac:dyDescent="0.2">
      <c r="D34" s="44"/>
    </row>
    <row r="35" spans="4:4" s="20" customFormat="1" ht="13" hidden="1" x14ac:dyDescent="0.2">
      <c r="D35" s="44"/>
    </row>
    <row r="36" spans="4:4" s="20" customFormat="1" ht="13" hidden="1" x14ac:dyDescent="0.2">
      <c r="D36" s="44"/>
    </row>
    <row r="37" spans="4:4" s="20" customFormat="1" ht="13" hidden="1" x14ac:dyDescent="0.2">
      <c r="D37" s="44"/>
    </row>
    <row r="38" spans="4:4" s="20" customFormat="1" ht="13" hidden="1" x14ac:dyDescent="0.2">
      <c r="D38" s="44"/>
    </row>
    <row r="39" spans="4:4" s="20" customFormat="1" ht="13" hidden="1" x14ac:dyDescent="0.2">
      <c r="D39" s="44"/>
    </row>
    <row r="40" spans="4:4" s="20" customFormat="1" ht="13" hidden="1" x14ac:dyDescent="0.2">
      <c r="D40" s="44"/>
    </row>
    <row r="41" spans="4:4" s="20" customFormat="1" ht="13" hidden="1" x14ac:dyDescent="0.2">
      <c r="D41" s="44"/>
    </row>
    <row r="42" spans="4:4" s="20" customFormat="1" ht="13" hidden="1" x14ac:dyDescent="0.2">
      <c r="D42" s="44"/>
    </row>
    <row r="43" spans="4:4" s="20" customFormat="1" ht="13" hidden="1" x14ac:dyDescent="0.2">
      <c r="D43" s="44"/>
    </row>
    <row r="44" spans="4:4" s="20" customFormat="1" ht="13" hidden="1" x14ac:dyDescent="0.2">
      <c r="D44" s="44"/>
    </row>
    <row r="45" spans="4:4" s="20" customFormat="1" ht="13" hidden="1" x14ac:dyDescent="0.2">
      <c r="D45" s="44"/>
    </row>
    <row r="46" spans="4:4" s="20" customFormat="1" ht="13" hidden="1" x14ac:dyDescent="0.2">
      <c r="D46" s="44"/>
    </row>
    <row r="47" spans="4:4" s="20" customFormat="1" ht="13" hidden="1" x14ac:dyDescent="0.2">
      <c r="D47" s="44"/>
    </row>
    <row r="48" spans="4:4" s="20" customFormat="1" ht="13" hidden="1" x14ac:dyDescent="0.2">
      <c r="D48" s="44"/>
    </row>
    <row r="49" spans="4:4" s="20" customFormat="1" ht="13" hidden="1" x14ac:dyDescent="0.2">
      <c r="D49" s="44"/>
    </row>
    <row r="50" spans="4:4" s="20" customFormat="1" ht="13" hidden="1" x14ac:dyDescent="0.2">
      <c r="D50" s="44"/>
    </row>
    <row r="51" spans="4:4" s="20" customFormat="1" ht="13" hidden="1" x14ac:dyDescent="0.2">
      <c r="D51" s="44"/>
    </row>
    <row r="52" spans="4:4" s="20" customFormat="1" ht="13" hidden="1" x14ac:dyDescent="0.2">
      <c r="D52" s="44"/>
    </row>
    <row r="53" spans="4:4" s="20" customFormat="1" ht="13" hidden="1" x14ac:dyDescent="0.2">
      <c r="D53" s="44"/>
    </row>
    <row r="54" spans="4:4" s="20" customFormat="1" ht="13" hidden="1" x14ac:dyDescent="0.2">
      <c r="D54" s="44"/>
    </row>
    <row r="55" spans="4:4" s="20" customFormat="1" ht="13" hidden="1" x14ac:dyDescent="0.2">
      <c r="D55" s="44"/>
    </row>
    <row r="56" spans="4:4" s="20" customFormat="1" ht="13" hidden="1" x14ac:dyDescent="0.2">
      <c r="D56" s="44"/>
    </row>
    <row r="57" spans="4:4" s="20" customFormat="1" ht="13" hidden="1" x14ac:dyDescent="0.2">
      <c r="D57" s="44"/>
    </row>
    <row r="58" spans="4:4" s="20" customFormat="1" ht="13" hidden="1" x14ac:dyDescent="0.2">
      <c r="D58" s="44"/>
    </row>
    <row r="59" spans="4:4" s="20" customFormat="1" ht="13" hidden="1" x14ac:dyDescent="0.2">
      <c r="D59" s="44"/>
    </row>
    <row r="60" spans="4:4" s="20" customFormat="1" ht="13" hidden="1" x14ac:dyDescent="0.2">
      <c r="D60" s="44"/>
    </row>
    <row r="61" spans="4:4" s="20" customFormat="1" ht="13" hidden="1" x14ac:dyDescent="0.2">
      <c r="D61" s="44"/>
    </row>
    <row r="62" spans="4:4" s="20" customFormat="1" ht="13" hidden="1" x14ac:dyDescent="0.2">
      <c r="D62" s="44"/>
    </row>
    <row r="63" spans="4:4" s="20" customFormat="1" ht="13" hidden="1" x14ac:dyDescent="0.2">
      <c r="D63" s="44"/>
    </row>
    <row r="64" spans="4:4" s="20" customFormat="1" ht="13" hidden="1" x14ac:dyDescent="0.2">
      <c r="D64" s="44"/>
    </row>
    <row r="65" spans="4:4" s="20" customFormat="1" ht="13" hidden="1" x14ac:dyDescent="0.2">
      <c r="D65" s="44"/>
    </row>
    <row r="66" spans="4:4" s="20" customFormat="1" ht="13" hidden="1" x14ac:dyDescent="0.2">
      <c r="D66" s="44"/>
    </row>
    <row r="67" spans="4:4" s="20" customFormat="1" ht="13" hidden="1" x14ac:dyDescent="0.2">
      <c r="D67" s="44"/>
    </row>
    <row r="68" spans="4:4" s="20" customFormat="1" ht="13" hidden="1" x14ac:dyDescent="0.2">
      <c r="D68" s="44"/>
    </row>
    <row r="69" spans="4:4" s="20" customFormat="1" ht="13" hidden="1" x14ac:dyDescent="0.2">
      <c r="D69" s="44"/>
    </row>
    <row r="70" spans="4:4" s="20" customFormat="1" ht="13" hidden="1" x14ac:dyDescent="0.2">
      <c r="D70" s="44"/>
    </row>
    <row r="71" spans="4:4" s="20" customFormat="1" ht="13" hidden="1" x14ac:dyDescent="0.2">
      <c r="D71" s="44"/>
    </row>
    <row r="72" spans="4:4" s="20" customFormat="1" ht="13" hidden="1" x14ac:dyDescent="0.2">
      <c r="D72" s="44"/>
    </row>
    <row r="73" spans="4:4" s="20" customFormat="1" ht="13" hidden="1" x14ac:dyDescent="0.2">
      <c r="D73" s="44"/>
    </row>
    <row r="74" spans="4:4" s="20" customFormat="1" ht="13" hidden="1" x14ac:dyDescent="0.2">
      <c r="D74" s="44"/>
    </row>
    <row r="75" spans="4:4" s="20" customFormat="1" ht="13" hidden="1" x14ac:dyDescent="0.2">
      <c r="D75" s="44"/>
    </row>
    <row r="76" spans="4:4" s="20" customFormat="1" ht="13" hidden="1" x14ac:dyDescent="0.2">
      <c r="D76" s="44"/>
    </row>
    <row r="77" spans="4:4" s="20" customFormat="1" ht="13" hidden="1" x14ac:dyDescent="0.2">
      <c r="D77" s="44"/>
    </row>
    <row r="78" spans="4:4" s="20" customFormat="1" ht="13" hidden="1" x14ac:dyDescent="0.2">
      <c r="D78" s="44"/>
    </row>
    <row r="79" spans="4:4" s="20" customFormat="1" ht="13" hidden="1" x14ac:dyDescent="0.2">
      <c r="D79" s="44"/>
    </row>
    <row r="80" spans="4:4" s="20" customFormat="1" ht="13" hidden="1" x14ac:dyDescent="0.2">
      <c r="D80" s="44"/>
    </row>
    <row r="81" spans="4:4" s="20" customFormat="1" ht="13" hidden="1" x14ac:dyDescent="0.2">
      <c r="D81" s="44"/>
    </row>
    <row r="82" spans="4:4" s="20" customFormat="1" ht="13" hidden="1" x14ac:dyDescent="0.2">
      <c r="D82" s="44"/>
    </row>
    <row r="83" spans="4:4" s="20" customFormat="1" ht="13" hidden="1" x14ac:dyDescent="0.2">
      <c r="D83" s="44"/>
    </row>
    <row r="84" spans="4:4" s="20" customFormat="1" ht="13" hidden="1" x14ac:dyDescent="0.2">
      <c r="D84" s="44"/>
    </row>
    <row r="85" spans="4:4" s="20" customFormat="1" ht="13" hidden="1" x14ac:dyDescent="0.2">
      <c r="D85" s="44"/>
    </row>
    <row r="86" spans="4:4" s="20" customFormat="1" ht="13" hidden="1" x14ac:dyDescent="0.2">
      <c r="D86" s="44"/>
    </row>
    <row r="87" spans="4:4" s="20" customFormat="1" ht="13" hidden="1" x14ac:dyDescent="0.2">
      <c r="D87" s="44"/>
    </row>
    <row r="88" spans="4:4" s="20" customFormat="1" ht="13" hidden="1" x14ac:dyDescent="0.2">
      <c r="D88" s="44"/>
    </row>
    <row r="89" spans="4:4" s="20" customFormat="1" ht="13" hidden="1" x14ac:dyDescent="0.2">
      <c r="D89" s="44"/>
    </row>
    <row r="90" spans="4:4" s="20" customFormat="1" ht="13" hidden="1" x14ac:dyDescent="0.2">
      <c r="D90" s="44"/>
    </row>
    <row r="91" spans="4:4" s="20" customFormat="1" ht="13" hidden="1" x14ac:dyDescent="0.2">
      <c r="D91" s="44"/>
    </row>
    <row r="92" spans="4:4" s="20" customFormat="1" ht="13" hidden="1" x14ac:dyDescent="0.2">
      <c r="D92" s="44"/>
    </row>
    <row r="93" spans="4:4" s="20" customFormat="1" ht="13" hidden="1" x14ac:dyDescent="0.2">
      <c r="D93" s="44"/>
    </row>
    <row r="94" spans="4:4" s="20" customFormat="1" ht="13" hidden="1" x14ac:dyDescent="0.2">
      <c r="D94" s="44"/>
    </row>
    <row r="95" spans="4:4" s="20" customFormat="1" ht="13" hidden="1" x14ac:dyDescent="0.2">
      <c r="D95" s="44"/>
    </row>
    <row r="96" spans="4:4" s="20" customFormat="1" ht="13" hidden="1" x14ac:dyDescent="0.2">
      <c r="D96" s="44"/>
    </row>
    <row r="97" spans="4:4" s="20" customFormat="1" ht="13" hidden="1" x14ac:dyDescent="0.2">
      <c r="D97" s="44"/>
    </row>
    <row r="98" spans="4:4" s="20" customFormat="1" ht="13" hidden="1" x14ac:dyDescent="0.2">
      <c r="D98" s="44"/>
    </row>
    <row r="99" spans="4:4" s="20" customFormat="1" ht="13" hidden="1" x14ac:dyDescent="0.2">
      <c r="D99" s="44"/>
    </row>
    <row r="100" spans="4:4" s="20" customFormat="1" ht="13" hidden="1" x14ac:dyDescent="0.2">
      <c r="D100" s="44"/>
    </row>
    <row r="101" spans="4:4" s="20" customFormat="1" ht="13" hidden="1" x14ac:dyDescent="0.2">
      <c r="D101" s="44"/>
    </row>
    <row r="102" spans="4:4" s="20" customFormat="1" ht="13" hidden="1" x14ac:dyDescent="0.2">
      <c r="D102" s="44"/>
    </row>
    <row r="103" spans="4:4" s="20" customFormat="1" ht="13" hidden="1" x14ac:dyDescent="0.2">
      <c r="D103" s="44"/>
    </row>
    <row r="104" spans="4:4" s="20" customFormat="1" ht="13" hidden="1" x14ac:dyDescent="0.2">
      <c r="D104" s="44"/>
    </row>
    <row r="105" spans="4:4" s="20" customFormat="1" ht="13" hidden="1" x14ac:dyDescent="0.2">
      <c r="D105" s="44"/>
    </row>
    <row r="106" spans="4:4" s="20" customFormat="1" ht="13" hidden="1" x14ac:dyDescent="0.2">
      <c r="D106" s="44"/>
    </row>
    <row r="107" spans="4:4" s="20" customFormat="1" ht="13" hidden="1" x14ac:dyDescent="0.2">
      <c r="D107" s="44"/>
    </row>
    <row r="108" spans="4:4" s="20" customFormat="1" ht="13" hidden="1" x14ac:dyDescent="0.2">
      <c r="D108" s="44"/>
    </row>
    <row r="109" spans="4:4" s="20" customFormat="1" ht="13" hidden="1" x14ac:dyDescent="0.2">
      <c r="D109" s="44"/>
    </row>
    <row r="110" spans="4:4" s="20" customFormat="1" ht="13" hidden="1" x14ac:dyDescent="0.2">
      <c r="D110" s="44"/>
    </row>
    <row r="111" spans="4:4" s="20" customFormat="1" ht="13" hidden="1" x14ac:dyDescent="0.2">
      <c r="D111" s="44"/>
    </row>
    <row r="112" spans="4:4" s="20" customFormat="1" ht="13" hidden="1" x14ac:dyDescent="0.2">
      <c r="D112" s="44"/>
    </row>
    <row r="113" spans="4:4" s="20" customFormat="1" ht="13" hidden="1" x14ac:dyDescent="0.2">
      <c r="D113" s="44"/>
    </row>
    <row r="114" spans="4:4" s="20" customFormat="1" ht="13" hidden="1" x14ac:dyDescent="0.2">
      <c r="D114" s="44"/>
    </row>
    <row r="115" spans="4:4" s="20" customFormat="1" ht="13" hidden="1" x14ac:dyDescent="0.2">
      <c r="D115" s="44"/>
    </row>
    <row r="116" spans="4:4" s="20" customFormat="1" ht="13" hidden="1" x14ac:dyDescent="0.2">
      <c r="D116" s="44"/>
    </row>
    <row r="117" spans="4:4" s="20" customFormat="1" ht="13" hidden="1" x14ac:dyDescent="0.2">
      <c r="D117" s="44"/>
    </row>
    <row r="118" spans="4:4" s="20" customFormat="1" ht="13" hidden="1" x14ac:dyDescent="0.2">
      <c r="D118" s="44"/>
    </row>
    <row r="119" spans="4:4" s="20" customFormat="1" ht="13" hidden="1" x14ac:dyDescent="0.2">
      <c r="D119" s="44"/>
    </row>
    <row r="120" spans="4:4" s="20" customFormat="1" ht="13" hidden="1" x14ac:dyDescent="0.2">
      <c r="D120" s="44"/>
    </row>
    <row r="121" spans="4:4" s="20" customFormat="1" ht="13" hidden="1" x14ac:dyDescent="0.2">
      <c r="D121" s="44"/>
    </row>
    <row r="122" spans="4:4" s="20" customFormat="1" ht="13" hidden="1" x14ac:dyDescent="0.2">
      <c r="D122" s="44"/>
    </row>
    <row r="123" spans="4:4" s="20" customFormat="1" ht="13" hidden="1" x14ac:dyDescent="0.2">
      <c r="D123" s="44"/>
    </row>
    <row r="124" spans="4:4" s="20" customFormat="1" ht="13" hidden="1" x14ac:dyDescent="0.2">
      <c r="D124" s="44"/>
    </row>
    <row r="125" spans="4:4" s="20" customFormat="1" ht="13" hidden="1" x14ac:dyDescent="0.2">
      <c r="D125" s="44"/>
    </row>
    <row r="126" spans="4:4" s="20" customFormat="1" ht="13" hidden="1" x14ac:dyDescent="0.2">
      <c r="D126" s="44"/>
    </row>
    <row r="127" spans="4:4" s="20" customFormat="1" ht="13" hidden="1" x14ac:dyDescent="0.2">
      <c r="D127" s="44"/>
    </row>
    <row r="128" spans="4:4" s="20" customFormat="1" ht="13" hidden="1" x14ac:dyDescent="0.2">
      <c r="D128" s="44"/>
    </row>
    <row r="129" spans="4:4" s="20" customFormat="1" ht="13" hidden="1" x14ac:dyDescent="0.2">
      <c r="D129" s="44"/>
    </row>
    <row r="130" spans="4:4" s="20" customFormat="1" ht="13" hidden="1" x14ac:dyDescent="0.2">
      <c r="D130" s="44"/>
    </row>
    <row r="131" spans="4:4" s="20" customFormat="1" ht="13" hidden="1" x14ac:dyDescent="0.2">
      <c r="D131" s="44"/>
    </row>
    <row r="132" spans="4:4" s="20" customFormat="1" ht="13" hidden="1" x14ac:dyDescent="0.2">
      <c r="D132" s="44"/>
    </row>
    <row r="133" spans="4:4" s="20" customFormat="1" ht="13" hidden="1" x14ac:dyDescent="0.2">
      <c r="D133" s="44"/>
    </row>
    <row r="134" spans="4:4" s="20" customFormat="1" ht="13" hidden="1" x14ac:dyDescent="0.2">
      <c r="D134" s="44"/>
    </row>
    <row r="135" spans="4:4" s="20" customFormat="1" ht="13" hidden="1" x14ac:dyDescent="0.2">
      <c r="D135" s="44"/>
    </row>
    <row r="136" spans="4:4" s="20" customFormat="1" ht="13" hidden="1" x14ac:dyDescent="0.2">
      <c r="D136" s="44"/>
    </row>
    <row r="137" spans="4:4" s="20" customFormat="1" ht="13" hidden="1" x14ac:dyDescent="0.2">
      <c r="D137" s="44"/>
    </row>
    <row r="138" spans="4:4" s="20" customFormat="1" ht="13" hidden="1" x14ac:dyDescent="0.2">
      <c r="D138" s="44"/>
    </row>
    <row r="139" spans="4:4" s="20" customFormat="1" ht="13" hidden="1" x14ac:dyDescent="0.2">
      <c r="D139" s="44"/>
    </row>
    <row r="140" spans="4:4" s="20" customFormat="1" ht="13" hidden="1" x14ac:dyDescent="0.2">
      <c r="D140" s="44"/>
    </row>
    <row r="141" spans="4:4" s="20" customFormat="1" ht="13" hidden="1" x14ac:dyDescent="0.2">
      <c r="D141" s="44"/>
    </row>
    <row r="142" spans="4:4" s="20" customFormat="1" ht="13" hidden="1" x14ac:dyDescent="0.2">
      <c r="D142" s="44"/>
    </row>
    <row r="143" spans="4:4" s="20" customFormat="1" ht="13" hidden="1" x14ac:dyDescent="0.2">
      <c r="D143" s="44"/>
    </row>
    <row r="144" spans="4:4" s="20" customFormat="1" ht="13" hidden="1" x14ac:dyDescent="0.2">
      <c r="D144" s="44"/>
    </row>
    <row r="145" spans="4:4" s="20" customFormat="1" ht="13" hidden="1" x14ac:dyDescent="0.2">
      <c r="D145" s="44"/>
    </row>
    <row r="146" spans="4:4" s="20" customFormat="1" ht="13" hidden="1" x14ac:dyDescent="0.2">
      <c r="D146" s="44"/>
    </row>
    <row r="147" spans="4:4" s="20" customFormat="1" ht="13" hidden="1" x14ac:dyDescent="0.2">
      <c r="D147" s="44"/>
    </row>
    <row r="148" spans="4:4" s="20" customFormat="1" ht="13" hidden="1" x14ac:dyDescent="0.2">
      <c r="D148" s="44"/>
    </row>
    <row r="149" spans="4:4" s="20" customFormat="1" ht="13" hidden="1" x14ac:dyDescent="0.2">
      <c r="D149" s="44"/>
    </row>
    <row r="150" spans="4:4" s="20" customFormat="1" ht="13" hidden="1" x14ac:dyDescent="0.2">
      <c r="D150" s="44"/>
    </row>
    <row r="151" spans="4:4" s="20" customFormat="1" ht="13" hidden="1" x14ac:dyDescent="0.2">
      <c r="D151" s="44"/>
    </row>
    <row r="152" spans="4:4" s="20" customFormat="1" ht="13" hidden="1" x14ac:dyDescent="0.2">
      <c r="D152" s="44"/>
    </row>
    <row r="153" spans="4:4" s="20" customFormat="1" ht="13" hidden="1" x14ac:dyDescent="0.2">
      <c r="D153" s="44"/>
    </row>
    <row r="154" spans="4:4" s="20" customFormat="1" ht="13" hidden="1" x14ac:dyDescent="0.2">
      <c r="D154" s="44"/>
    </row>
    <row r="155" spans="4:4" s="20" customFormat="1" ht="13" hidden="1" x14ac:dyDescent="0.2">
      <c r="D155" s="44"/>
    </row>
    <row r="156" spans="4:4" s="20" customFormat="1" ht="13" hidden="1" x14ac:dyDescent="0.2">
      <c r="D156" s="44"/>
    </row>
    <row r="157" spans="4:4" s="20" customFormat="1" ht="13" hidden="1" x14ac:dyDescent="0.2">
      <c r="D157" s="44"/>
    </row>
    <row r="158" spans="4:4" s="20" customFormat="1" ht="13" hidden="1" x14ac:dyDescent="0.2">
      <c r="D158" s="44"/>
    </row>
    <row r="159" spans="4:4" s="20" customFormat="1" ht="13" hidden="1" x14ac:dyDescent="0.2">
      <c r="D159" s="44"/>
    </row>
    <row r="160" spans="4:4" s="20" customFormat="1" ht="13" hidden="1" x14ac:dyDescent="0.2">
      <c r="D160" s="44"/>
    </row>
    <row r="161" spans="4:4" s="20" customFormat="1" ht="13" hidden="1" x14ac:dyDescent="0.2">
      <c r="D161" s="44"/>
    </row>
    <row r="162" spans="4:4" s="20" customFormat="1" ht="13" hidden="1" x14ac:dyDescent="0.2">
      <c r="D162" s="44"/>
    </row>
    <row r="163" spans="4:4" s="20" customFormat="1" ht="13" hidden="1" x14ac:dyDescent="0.2">
      <c r="D163" s="44"/>
    </row>
    <row r="164" spans="4:4" s="20" customFormat="1" ht="13" hidden="1" x14ac:dyDescent="0.2">
      <c r="D164" s="44"/>
    </row>
    <row r="165" spans="4:4" s="20" customFormat="1" ht="13" hidden="1" x14ac:dyDescent="0.2">
      <c r="D165" s="44"/>
    </row>
    <row r="166" spans="4:4" s="20" customFormat="1" ht="13" hidden="1" x14ac:dyDescent="0.2">
      <c r="D166" s="44"/>
    </row>
    <row r="167" spans="4:4" s="20" customFormat="1" ht="13" hidden="1" x14ac:dyDescent="0.2">
      <c r="D167" s="44"/>
    </row>
    <row r="168" spans="4:4" s="20" customFormat="1" ht="13" hidden="1" x14ac:dyDescent="0.2">
      <c r="D168" s="44"/>
    </row>
    <row r="169" spans="4:4" s="20" customFormat="1" ht="13" hidden="1" x14ac:dyDescent="0.2">
      <c r="D169" s="44"/>
    </row>
    <row r="170" spans="4:4" s="20" customFormat="1" ht="13" hidden="1" x14ac:dyDescent="0.2">
      <c r="D170" s="44"/>
    </row>
    <row r="171" spans="4:4" s="20" customFormat="1" ht="13" hidden="1" x14ac:dyDescent="0.2">
      <c r="D171" s="44"/>
    </row>
    <row r="172" spans="4:4" s="20" customFormat="1" ht="13" hidden="1" x14ac:dyDescent="0.2">
      <c r="D172" s="44"/>
    </row>
    <row r="173" spans="4:4" s="20" customFormat="1" ht="13" hidden="1" x14ac:dyDescent="0.2">
      <c r="D173" s="44"/>
    </row>
    <row r="174" spans="4:4" s="20" customFormat="1" ht="13" hidden="1" x14ac:dyDescent="0.2">
      <c r="D174" s="44"/>
    </row>
    <row r="175" spans="4:4" s="20" customFormat="1" ht="13" hidden="1" x14ac:dyDescent="0.2">
      <c r="D175" s="44"/>
    </row>
    <row r="176" spans="4:4" s="20" customFormat="1" ht="13" hidden="1" x14ac:dyDescent="0.2">
      <c r="D176" s="44"/>
    </row>
    <row r="177" spans="4:4" s="20" customFormat="1" ht="13" hidden="1" x14ac:dyDescent="0.2">
      <c r="D177" s="44"/>
    </row>
    <row r="178" spans="4:4" s="20" customFormat="1" ht="13" hidden="1" x14ac:dyDescent="0.2">
      <c r="D178" s="44"/>
    </row>
    <row r="179" spans="4:4" s="20" customFormat="1" ht="13" hidden="1" x14ac:dyDescent="0.2">
      <c r="D179" s="44"/>
    </row>
    <row r="180" spans="4:4" s="20" customFormat="1" ht="13" hidden="1" x14ac:dyDescent="0.2">
      <c r="D180" s="44"/>
    </row>
    <row r="181" spans="4:4" s="20" customFormat="1" ht="13" hidden="1" x14ac:dyDescent="0.2">
      <c r="D181" s="44"/>
    </row>
    <row r="182" spans="4:4" s="20" customFormat="1" ht="13" hidden="1" x14ac:dyDescent="0.2">
      <c r="D182" s="44"/>
    </row>
    <row r="183" spans="4:4" s="20" customFormat="1" ht="13" hidden="1" x14ac:dyDescent="0.2">
      <c r="D183" s="44"/>
    </row>
    <row r="184" spans="4:4" s="20" customFormat="1" ht="13" hidden="1" x14ac:dyDescent="0.2">
      <c r="D184" s="44"/>
    </row>
    <row r="185" spans="4:4" s="20" customFormat="1" ht="13" hidden="1" x14ac:dyDescent="0.2">
      <c r="D185" s="44"/>
    </row>
    <row r="186" spans="4:4" s="20" customFormat="1" ht="13" hidden="1" x14ac:dyDescent="0.2">
      <c r="D186" s="44"/>
    </row>
    <row r="187" spans="4:4" s="20" customFormat="1" ht="13" hidden="1" x14ac:dyDescent="0.2">
      <c r="D187" s="44"/>
    </row>
    <row r="188" spans="4:4" s="20" customFormat="1" ht="13" hidden="1" x14ac:dyDescent="0.2">
      <c r="D188" s="44"/>
    </row>
    <row r="189" spans="4:4" s="20" customFormat="1" ht="13" hidden="1" x14ac:dyDescent="0.2">
      <c r="D189" s="44"/>
    </row>
    <row r="190" spans="4:4" s="20" customFormat="1" ht="13" hidden="1" x14ac:dyDescent="0.2">
      <c r="D190" s="44"/>
    </row>
    <row r="191" spans="4:4" s="20" customFormat="1" ht="13" hidden="1" x14ac:dyDescent="0.2">
      <c r="D191" s="44"/>
    </row>
    <row r="192" spans="4:4" s="20" customFormat="1" ht="13" hidden="1" x14ac:dyDescent="0.2">
      <c r="D192" s="44"/>
    </row>
    <row r="193" spans="4:4" s="20" customFormat="1" ht="13" hidden="1" x14ac:dyDescent="0.2">
      <c r="D193" s="44"/>
    </row>
    <row r="194" spans="4:4" s="20" customFormat="1" ht="13" hidden="1" x14ac:dyDescent="0.2">
      <c r="D194" s="44"/>
    </row>
    <row r="195" spans="4:4" s="20" customFormat="1" ht="13" hidden="1" x14ac:dyDescent="0.2">
      <c r="D195" s="44"/>
    </row>
    <row r="196" spans="4:4" s="20" customFormat="1" ht="13" hidden="1" x14ac:dyDescent="0.2">
      <c r="D196" s="44"/>
    </row>
    <row r="197" spans="4:4" s="20" customFormat="1" ht="13" hidden="1" x14ac:dyDescent="0.2">
      <c r="D197" s="44"/>
    </row>
    <row r="198" spans="4:4" s="20" customFormat="1" ht="13" hidden="1" x14ac:dyDescent="0.2">
      <c r="D198" s="44"/>
    </row>
    <row r="199" spans="4:4" s="20" customFormat="1" ht="13" hidden="1" x14ac:dyDescent="0.2">
      <c r="D199" s="44"/>
    </row>
    <row r="200" spans="4:4" s="20" customFormat="1" ht="13" hidden="1" x14ac:dyDescent="0.2">
      <c r="D200" s="44"/>
    </row>
    <row r="201" spans="4:4" s="20" customFormat="1" ht="13" hidden="1" x14ac:dyDescent="0.2">
      <c r="D201" s="44"/>
    </row>
    <row r="202" spans="4:4" s="20" customFormat="1" ht="13" hidden="1" x14ac:dyDescent="0.2">
      <c r="D202" s="44"/>
    </row>
    <row r="203" spans="4:4" s="20" customFormat="1" ht="13" hidden="1" x14ac:dyDescent="0.2">
      <c r="D203" s="44"/>
    </row>
    <row r="204" spans="4:4" s="20" customFormat="1" ht="13" hidden="1" x14ac:dyDescent="0.2">
      <c r="D204" s="44"/>
    </row>
    <row r="205" spans="4:4" s="20" customFormat="1" ht="13" hidden="1" x14ac:dyDescent="0.2">
      <c r="D205" s="44"/>
    </row>
    <row r="206" spans="4:4" s="20" customFormat="1" ht="13" hidden="1" x14ac:dyDescent="0.2">
      <c r="D206" s="44"/>
    </row>
    <row r="207" spans="4:4" s="20" customFormat="1" ht="13" hidden="1" x14ac:dyDescent="0.2">
      <c r="D207" s="44"/>
    </row>
    <row r="208" spans="4:4" s="20" customFormat="1" ht="13" hidden="1" x14ac:dyDescent="0.2">
      <c r="D208" s="44"/>
    </row>
    <row r="209" spans="4:4" s="20" customFormat="1" ht="13" hidden="1" x14ac:dyDescent="0.2">
      <c r="D209" s="44"/>
    </row>
    <row r="210" spans="4:4" s="20" customFormat="1" ht="13" hidden="1" x14ac:dyDescent="0.2">
      <c r="D210" s="44"/>
    </row>
    <row r="211" spans="4:4" s="20" customFormat="1" ht="13" hidden="1" x14ac:dyDescent="0.2">
      <c r="D211" s="44"/>
    </row>
    <row r="212" spans="4:4" s="20" customFormat="1" ht="13" hidden="1" x14ac:dyDescent="0.2">
      <c r="D212" s="44"/>
    </row>
    <row r="213" spans="4:4" s="20" customFormat="1" ht="13" hidden="1" x14ac:dyDescent="0.2">
      <c r="D213" s="44"/>
    </row>
    <row r="214" spans="4:4" s="20" customFormat="1" ht="13" hidden="1" x14ac:dyDescent="0.2">
      <c r="D214" s="44"/>
    </row>
    <row r="215" spans="4:4" s="20" customFormat="1" ht="13" hidden="1" x14ac:dyDescent="0.2">
      <c r="D215" s="44"/>
    </row>
    <row r="216" spans="4:4" s="20" customFormat="1" ht="13" hidden="1" x14ac:dyDescent="0.2">
      <c r="D216" s="44"/>
    </row>
    <row r="217" spans="4:4" s="20" customFormat="1" ht="13" hidden="1" x14ac:dyDescent="0.2">
      <c r="D217" s="44"/>
    </row>
    <row r="218" spans="4:4" s="20" customFormat="1" ht="13" hidden="1" x14ac:dyDescent="0.2">
      <c r="D218" s="44"/>
    </row>
    <row r="219" spans="4:4" s="20" customFormat="1" ht="13" hidden="1" x14ac:dyDescent="0.2">
      <c r="D219" s="44"/>
    </row>
    <row r="220" spans="4:4" s="20" customFormat="1" ht="13" hidden="1" x14ac:dyDescent="0.2">
      <c r="D220" s="44"/>
    </row>
    <row r="221" spans="4:4" s="20" customFormat="1" ht="13" hidden="1" x14ac:dyDescent="0.2">
      <c r="D221" s="44"/>
    </row>
    <row r="222" spans="4:4" s="20" customFormat="1" ht="13" hidden="1" x14ac:dyDescent="0.2">
      <c r="D222" s="44"/>
    </row>
    <row r="223" spans="4:4" s="20" customFormat="1" ht="13" hidden="1" x14ac:dyDescent="0.2">
      <c r="D223" s="44"/>
    </row>
    <row r="224" spans="4:4" s="20" customFormat="1" ht="13" hidden="1" x14ac:dyDescent="0.2">
      <c r="D224" s="44"/>
    </row>
    <row r="225" spans="4:4" s="20" customFormat="1" ht="13" hidden="1" x14ac:dyDescent="0.2">
      <c r="D225" s="44"/>
    </row>
    <row r="226" spans="4:4" s="20" customFormat="1" ht="13" hidden="1" x14ac:dyDescent="0.2">
      <c r="D226" s="44"/>
    </row>
    <row r="227" spans="4:4" s="20" customFormat="1" ht="13" hidden="1" x14ac:dyDescent="0.2">
      <c r="D227" s="44"/>
    </row>
    <row r="228" spans="4:4" s="20" customFormat="1" ht="13" hidden="1" x14ac:dyDescent="0.2">
      <c r="D228" s="44"/>
    </row>
    <row r="229" spans="4:4" s="20" customFormat="1" ht="13" hidden="1" x14ac:dyDescent="0.2">
      <c r="D229" s="44"/>
    </row>
    <row r="230" spans="4:4" s="20" customFormat="1" ht="13" hidden="1" x14ac:dyDescent="0.2">
      <c r="D230" s="44"/>
    </row>
    <row r="231" spans="4:4" s="20" customFormat="1" ht="13" hidden="1" x14ac:dyDescent="0.2">
      <c r="D231" s="44"/>
    </row>
    <row r="232" spans="4:4" s="20" customFormat="1" ht="13" hidden="1" x14ac:dyDescent="0.2">
      <c r="D232" s="44"/>
    </row>
    <row r="233" spans="4:4" s="20" customFormat="1" ht="13" hidden="1" x14ac:dyDescent="0.2">
      <c r="D233" s="44"/>
    </row>
    <row r="234" spans="4:4" s="20" customFormat="1" ht="13" hidden="1" x14ac:dyDescent="0.2">
      <c r="D234" s="44"/>
    </row>
    <row r="235" spans="4:4" s="20" customFormat="1" ht="13" hidden="1" x14ac:dyDescent="0.2">
      <c r="D235" s="44"/>
    </row>
    <row r="236" spans="4:4" s="20" customFormat="1" ht="13" hidden="1" x14ac:dyDescent="0.2">
      <c r="D236" s="44"/>
    </row>
    <row r="237" spans="4:4" s="20" customFormat="1" ht="13" hidden="1" x14ac:dyDescent="0.2">
      <c r="D237" s="44"/>
    </row>
    <row r="238" spans="4:4" s="20" customFormat="1" ht="13" hidden="1" x14ac:dyDescent="0.2">
      <c r="D238" s="44"/>
    </row>
    <row r="239" spans="4:4" s="20" customFormat="1" ht="13" hidden="1" x14ac:dyDescent="0.2">
      <c r="D239" s="44"/>
    </row>
    <row r="240" spans="4:4" s="20" customFormat="1" ht="13" hidden="1" x14ac:dyDescent="0.2">
      <c r="D240" s="44"/>
    </row>
    <row r="241" spans="4:4" s="20" customFormat="1" ht="13" hidden="1" x14ac:dyDescent="0.2">
      <c r="D241" s="44"/>
    </row>
    <row r="242" spans="4:4" s="20" customFormat="1" ht="13" hidden="1" x14ac:dyDescent="0.2">
      <c r="D242" s="44"/>
    </row>
    <row r="243" spans="4:4" s="20" customFormat="1" ht="13" hidden="1" x14ac:dyDescent="0.2">
      <c r="D243" s="44"/>
    </row>
    <row r="244" spans="4:4" s="20" customFormat="1" ht="13" hidden="1" x14ac:dyDescent="0.2">
      <c r="D244" s="44"/>
    </row>
    <row r="245" spans="4:4" s="20" customFormat="1" ht="13" hidden="1" x14ac:dyDescent="0.2">
      <c r="D245" s="44"/>
    </row>
  </sheetData>
  <conditionalFormatting sqref="C7:C9">
    <cfRule type="cellIs" dxfId="21" priority="4" operator="equal">
      <formula>2</formula>
    </cfRule>
    <cfRule type="cellIs" dxfId="20" priority="5" operator="greaterThanOrEqual">
      <formula>3</formula>
    </cfRule>
    <cfRule type="cellIs" dxfId="19" priority="3" operator="equal">
      <formula>1</formula>
    </cfRule>
  </conditionalFormatting>
  <conditionalFormatting sqref="S12:S41 U12:U41">
    <cfRule type="cellIs" dxfId="18" priority="11" operator="equal">
      <formula>4</formula>
    </cfRule>
    <cfRule type="cellIs" dxfId="17" priority="10" operator="equal">
      <formula>3</formula>
    </cfRule>
    <cfRule type="cellIs" dxfId="16" priority="9" operator="equal">
      <formula>2</formula>
    </cfRule>
    <cfRule type="cellIs" dxfId="15" priority="8" operator="equal">
      <formula>1</formula>
    </cfRule>
  </conditionalFormatting>
  <conditionalFormatting sqref="X12:X41">
    <cfRule type="cellIs" dxfId="14" priority="7" operator="equal">
      <formula>"3"</formula>
    </cfRule>
    <cfRule type="cellIs" dxfId="13" priority="1" stopIfTrue="1" operator="equal">
      <formula>"4"</formula>
    </cfRule>
    <cfRule type="cellIs" dxfId="12" priority="2" operator="equal">
      <formula>"1"</formula>
    </cfRule>
    <cfRule type="cellIs" dxfId="11" priority="6" operator="equal">
      <formula>"2"</formula>
    </cfRule>
  </conditionalFormatting>
  <dataValidations count="3">
    <dataValidation type="list" allowBlank="1" showInputMessage="1" sqref="S12:S28" xr:uid="{2B619C7B-EFCA-4D48-89AC-CD8EED25D169}">
      <formula1>"1,2,3,4"</formula1>
    </dataValidation>
    <dataValidation type="list" allowBlank="1" showInputMessage="1" showErrorMessage="1" errorTitle="Bitte ein x oder ein X eintragen" promptTitle="Dokumentation Risikobehandlung" prompt="Bitte mit einem x Kennzeichnen, ob eine oder mehrere der Behandlungsalternativen genutzt werden. Die Begründung ist im Begründungsfeld zu dokumentieren." sqref="Y12:AB28" xr:uid="{D9D03295-4882-7743-8801-C85950AA3F57}">
      <formula1>"x"</formula1>
    </dataValidation>
    <dataValidation type="list" allowBlank="1" showInputMessage="1" showErrorMessage="1" sqref="E12:E28" xr:uid="{6E51335C-8BAE-4C4C-B72B-D21A10B6B326}">
      <formula1>"relevant, nicht relevant,"</formula1>
    </dataValidation>
  </dataValidations>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6533003-533C-ED43-BAA2-B1E9D0A6F662}">
          <x14:formula1>
            <xm:f>DB!$B$2:$B$5</xm:f>
          </x14:formula1>
          <xm:sqref>C7:C9</xm:sqref>
        </x14:dataValidation>
        <x14:dataValidation type="list" allowBlank="1" showInputMessage="1" showErrorMessage="1" xr:uid="{573A8D15-3042-2844-B04B-F76BC8508ABF}">
          <x14:formula1>
            <xm:f>DB!$C$2:$C$5</xm:f>
          </x14:formula1>
          <xm:sqref>O12:R28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63AF0-8896-3647-A2F7-F69660E3BB2E}">
  <sheetPr>
    <tabColor rgb="FF002060"/>
  </sheetPr>
  <dimension ref="A1:BC245"/>
  <sheetViews>
    <sheetView zoomScale="110" zoomScaleNormal="110" workbookViewId="0">
      <selection activeCell="AB27" sqref="AB27"/>
    </sheetView>
  </sheetViews>
  <sheetFormatPr baseColWidth="10" defaultColWidth="0" defaultRowHeight="15" zeroHeight="1" outlineLevelRow="1" x14ac:dyDescent="0.2"/>
  <cols>
    <col min="1" max="1" width="17.33203125" style="17" customWidth="1"/>
    <col min="2" max="2" width="44" style="17" customWidth="1"/>
    <col min="3" max="3" width="17.83203125" style="17" customWidth="1"/>
    <col min="4" max="4" width="33.5" style="18" customWidth="1"/>
    <col min="5" max="5" width="15.5" style="17" customWidth="1"/>
    <col min="6" max="11" width="4.5" style="17" hidden="1" customWidth="1"/>
    <col min="12" max="12" width="27.83203125" style="17" hidden="1" customWidth="1"/>
    <col min="13" max="13" width="26.1640625" style="17" customWidth="1"/>
    <col min="14" max="14" width="27.83203125" style="17" hidden="1" customWidth="1"/>
    <col min="15" max="17" width="7.5" style="17" hidden="1" customWidth="1"/>
    <col min="18" max="18" width="7.5" hidden="1" customWidth="1"/>
    <col min="19" max="19" width="7.5" style="17" customWidth="1"/>
    <col min="20" max="20" width="20.5" style="17" hidden="1" customWidth="1"/>
    <col min="21" max="21" width="7.5" style="17" customWidth="1"/>
    <col min="22" max="22" width="20.5" style="17" hidden="1" customWidth="1"/>
    <col min="23" max="23" width="21.83203125" style="17" customWidth="1"/>
    <col min="24" max="24" width="32.1640625" style="17" customWidth="1"/>
    <col min="25" max="25" width="18.1640625" style="17" customWidth="1"/>
    <col min="26" max="26" width="17.5" style="17" customWidth="1"/>
    <col min="27" max="27" width="16" style="17" customWidth="1"/>
    <col min="28" max="28" width="19.1640625" style="17" customWidth="1"/>
    <col min="29" max="29" width="27" style="17" customWidth="1"/>
    <col min="30" max="30" width="31.5" style="17" customWidth="1"/>
    <col min="31" max="31" width="30.5" style="17" hidden="1" customWidth="1"/>
    <col min="32" max="32" width="16.83203125" style="17" customWidth="1"/>
    <col min="33" max="55" width="0" style="20" hidden="1" customWidth="1"/>
    <col min="56" max="16384" width="10.5" style="17" hidden="1"/>
  </cols>
  <sheetData>
    <row r="1" spans="1:55" s="20" customFormat="1" ht="13" x14ac:dyDescent="0.2">
      <c r="D1" s="44"/>
    </row>
    <row r="2" spans="1:55" s="20" customFormat="1" ht="14" x14ac:dyDescent="0.2">
      <c r="B2" s="53" t="s">
        <v>194</v>
      </c>
      <c r="C2" s="67" t="s">
        <v>214</v>
      </c>
      <c r="D2" s="44"/>
    </row>
    <row r="3" spans="1:55" s="20" customFormat="1" outlineLevel="1" x14ac:dyDescent="0.2">
      <c r="B3" s="53" t="s">
        <v>9</v>
      </c>
      <c r="C3" s="67" t="s">
        <v>193</v>
      </c>
      <c r="D3" s="45"/>
      <c r="E3" s="2"/>
      <c r="F3" s="2"/>
      <c r="G3" s="2"/>
      <c r="H3" s="2"/>
      <c r="I3" s="2"/>
      <c r="J3" s="2"/>
      <c r="K3" s="44"/>
      <c r="L3" s="2"/>
      <c r="M3" s="2"/>
      <c r="N3" s="2"/>
      <c r="O3" s="2"/>
      <c r="P3" s="2"/>
      <c r="Q3" s="2"/>
      <c r="R3" s="2"/>
      <c r="S3" s="2"/>
    </row>
    <row r="4" spans="1:55" s="20" customFormat="1" outlineLevel="1" x14ac:dyDescent="0.2">
      <c r="B4" s="53" t="s">
        <v>10</v>
      </c>
      <c r="C4" s="68" t="s">
        <v>195</v>
      </c>
      <c r="D4" s="45"/>
      <c r="E4" s="2"/>
      <c r="F4" s="2"/>
      <c r="G4" s="2"/>
      <c r="H4" s="2"/>
      <c r="I4" s="2"/>
      <c r="J4" s="2"/>
      <c r="K4" s="44"/>
      <c r="L4" s="66"/>
      <c r="M4" s="2"/>
      <c r="N4" s="2"/>
      <c r="O4" s="2"/>
      <c r="P4" s="2"/>
      <c r="Q4" s="2"/>
      <c r="R4" s="2"/>
      <c r="S4" s="2"/>
    </row>
    <row r="5" spans="1:55" s="20" customFormat="1" outlineLevel="1" x14ac:dyDescent="0.2">
      <c r="C5" s="46"/>
      <c r="D5" s="44"/>
      <c r="E5" s="2"/>
      <c r="F5" s="2"/>
      <c r="G5" s="2"/>
      <c r="H5" s="2"/>
      <c r="I5" s="2"/>
      <c r="J5" s="2"/>
      <c r="L5" s="2"/>
      <c r="M5" s="2"/>
      <c r="N5" s="2"/>
      <c r="O5" s="2"/>
      <c r="P5" s="2"/>
      <c r="Q5" s="2"/>
      <c r="R5" s="2"/>
      <c r="S5" s="2"/>
    </row>
    <row r="6" spans="1:55" s="20" customFormat="1" outlineLevel="1" x14ac:dyDescent="0.2">
      <c r="A6" s="54" t="s">
        <v>11</v>
      </c>
      <c r="B6" s="14" t="s">
        <v>12</v>
      </c>
      <c r="C6" s="14" t="s">
        <v>13</v>
      </c>
      <c r="D6" s="47"/>
      <c r="E6" s="2"/>
      <c r="F6" s="2"/>
      <c r="G6" s="2"/>
      <c r="H6" s="2"/>
      <c r="I6" s="2"/>
      <c r="J6" s="2"/>
      <c r="K6" s="48"/>
      <c r="L6" s="2"/>
      <c r="M6" s="2"/>
      <c r="N6" s="2"/>
      <c r="O6" s="2"/>
      <c r="P6" s="2"/>
      <c r="Q6" s="2"/>
      <c r="R6" s="2"/>
      <c r="S6" s="2"/>
    </row>
    <row r="7" spans="1:55" s="20" customFormat="1" outlineLevel="1" x14ac:dyDescent="0.2">
      <c r="A7" s="49">
        <v>1</v>
      </c>
      <c r="B7" s="50" t="s">
        <v>14</v>
      </c>
      <c r="C7" s="19">
        <v>3</v>
      </c>
      <c r="D7" s="51"/>
      <c r="E7" s="69" t="s">
        <v>207</v>
      </c>
      <c r="F7" s="2"/>
      <c r="G7" s="2"/>
      <c r="H7" s="2"/>
      <c r="I7" s="2"/>
      <c r="J7" s="2"/>
      <c r="K7" s="52"/>
      <c r="L7" s="2"/>
      <c r="M7" s="2"/>
      <c r="N7" s="2"/>
      <c r="O7" s="2"/>
      <c r="P7" s="2"/>
      <c r="Q7" s="2"/>
      <c r="R7" s="2"/>
      <c r="S7" s="2"/>
    </row>
    <row r="8" spans="1:55" s="20" customFormat="1" outlineLevel="1" x14ac:dyDescent="0.2">
      <c r="A8" s="49">
        <v>2</v>
      </c>
      <c r="B8" s="50" t="s">
        <v>15</v>
      </c>
      <c r="C8" s="19">
        <v>3</v>
      </c>
      <c r="D8" s="51"/>
      <c r="E8" s="2"/>
      <c r="F8" s="2"/>
      <c r="G8" s="2"/>
      <c r="H8" s="2"/>
      <c r="I8" s="2"/>
      <c r="J8" s="2"/>
      <c r="K8" s="52"/>
      <c r="L8" s="2"/>
      <c r="M8" s="2"/>
      <c r="N8" s="2"/>
      <c r="O8" s="2"/>
      <c r="P8" s="2"/>
      <c r="Q8" s="2"/>
      <c r="R8" s="2"/>
      <c r="S8" s="3"/>
    </row>
    <row r="9" spans="1:55" s="20" customFormat="1" outlineLevel="1" x14ac:dyDescent="0.2">
      <c r="A9" s="49">
        <v>3</v>
      </c>
      <c r="B9" s="50" t="s">
        <v>16</v>
      </c>
      <c r="C9" s="19">
        <v>3</v>
      </c>
      <c r="D9" s="51"/>
      <c r="E9" s="2"/>
      <c r="F9" s="2"/>
      <c r="G9" s="2"/>
      <c r="H9" s="2"/>
      <c r="I9" s="2"/>
      <c r="J9" s="2"/>
      <c r="K9" s="52"/>
      <c r="L9" s="2"/>
      <c r="M9" s="2"/>
      <c r="N9" s="2"/>
      <c r="O9" s="2"/>
      <c r="P9" s="2"/>
      <c r="Q9" s="2"/>
      <c r="R9" s="2"/>
    </row>
    <row r="10" spans="1:55" s="20" customFormat="1" ht="25.5" customHeight="1" x14ac:dyDescent="0.2">
      <c r="D10" s="44"/>
    </row>
    <row r="11" spans="1:55" s="21" customFormat="1" ht="28" x14ac:dyDescent="0.2">
      <c r="A11" s="55" t="s">
        <v>17</v>
      </c>
      <c r="B11" s="56" t="s">
        <v>18</v>
      </c>
      <c r="C11" s="56" t="s">
        <v>205</v>
      </c>
      <c r="D11" s="56" t="s">
        <v>19</v>
      </c>
      <c r="E11" s="56" t="s">
        <v>20</v>
      </c>
      <c r="F11" s="56" t="s">
        <v>21</v>
      </c>
      <c r="G11" s="56" t="s">
        <v>22</v>
      </c>
      <c r="H11" s="56" t="s">
        <v>23</v>
      </c>
      <c r="I11" s="56" t="s">
        <v>24</v>
      </c>
      <c r="J11" s="56" t="s">
        <v>25</v>
      </c>
      <c r="K11" s="56" t="s">
        <v>26</v>
      </c>
      <c r="L11" s="56" t="s">
        <v>27</v>
      </c>
      <c r="M11" s="56" t="s">
        <v>28</v>
      </c>
      <c r="N11" s="57" t="s">
        <v>29</v>
      </c>
      <c r="O11" s="59" t="s">
        <v>30</v>
      </c>
      <c r="P11" s="59" t="s">
        <v>31</v>
      </c>
      <c r="Q11" s="59" t="s">
        <v>32</v>
      </c>
      <c r="R11" s="59" t="s">
        <v>33</v>
      </c>
      <c r="S11" s="55" t="s">
        <v>34</v>
      </c>
      <c r="T11" s="56" t="s">
        <v>35</v>
      </c>
      <c r="U11" s="55" t="s">
        <v>36</v>
      </c>
      <c r="V11" s="56" t="s">
        <v>37</v>
      </c>
      <c r="W11" s="56" t="s">
        <v>38</v>
      </c>
      <c r="X11" s="56" t="s">
        <v>191</v>
      </c>
      <c r="Y11" s="57" t="s">
        <v>39</v>
      </c>
      <c r="Z11" s="57" t="s">
        <v>40</v>
      </c>
      <c r="AA11" s="57" t="s">
        <v>41</v>
      </c>
      <c r="AB11" s="57" t="s">
        <v>42</v>
      </c>
      <c r="AC11" s="57" t="s">
        <v>43</v>
      </c>
      <c r="AD11" s="56" t="s">
        <v>44</v>
      </c>
      <c r="AE11" s="57" t="s">
        <v>45</v>
      </c>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spans="1:55" ht="56" x14ac:dyDescent="0.2">
      <c r="A12" s="22">
        <v>1</v>
      </c>
      <c r="B12" s="17" t="s">
        <v>46</v>
      </c>
      <c r="C12" s="23"/>
      <c r="D12" s="23" t="s">
        <v>47</v>
      </c>
      <c r="E12" s="17" t="s">
        <v>208</v>
      </c>
      <c r="F12" s="22"/>
      <c r="G12" s="22" t="str">
        <f t="shared" ref="G12:G28" si="0">IF(F12="x",$C$7,"-")</f>
        <v>-</v>
      </c>
      <c r="H12" s="22" t="s">
        <v>48</v>
      </c>
      <c r="I12" s="22">
        <f t="shared" ref="I12:I28" si="1">IF(H12="x",$C$8,"-")</f>
        <v>3</v>
      </c>
      <c r="J12" s="22" t="s">
        <v>48</v>
      </c>
      <c r="K12" s="17">
        <f t="shared" ref="K12:K28" si="2">IF(J12="x",$C$9,"-")</f>
        <v>3</v>
      </c>
      <c r="L12" s="23"/>
      <c r="M12" s="23"/>
      <c r="N12" s="24"/>
      <c r="O12" s="61"/>
      <c r="P12" s="61"/>
      <c r="Q12" s="61"/>
      <c r="R12" s="61"/>
      <c r="S12" s="25"/>
      <c r="T12" s="23"/>
      <c r="U12" s="25" t="str">
        <f>IF(E12="relevant",MAX(C7,C8,C9),"")</f>
        <v/>
      </c>
      <c r="V12" s="26"/>
      <c r="W12" s="27" t="str">
        <f t="shared" ref="W12:W28" si="3">IFERROR(S12*U12,"")</f>
        <v/>
      </c>
      <c r="X12" s="27" t="str">
        <f>IF(Tabelle10563567[[#This Row],[Risikorelevanz]]="relevant",IF(Tabelle10563567[[#This Row],[Risikowert]]&lt;3,"1",IF(Tabelle10563567[[#This Row],[Risikowert]]&lt;7,"2",IF(Tabelle10563567[[#This Row],[Risikowert]]&lt;10,"3",IF(Tabelle10563567[[#This Row],[Risikowert]]&lt;17,"4","F")))),"")</f>
        <v/>
      </c>
      <c r="Y12" s="27"/>
      <c r="Z12" s="27"/>
      <c r="AA12" s="27"/>
      <c r="AB12" s="27"/>
      <c r="AC12" s="23"/>
      <c r="AD12" s="23"/>
      <c r="AE12" s="24"/>
      <c r="AF12" s="20"/>
      <c r="BC12" s="17"/>
    </row>
    <row r="13" spans="1:55" ht="42" x14ac:dyDescent="0.2">
      <c r="A13" s="22">
        <v>2</v>
      </c>
      <c r="B13" s="17" t="s">
        <v>49</v>
      </c>
      <c r="C13" s="23"/>
      <c r="D13" s="23" t="s">
        <v>50</v>
      </c>
      <c r="E13" s="17" t="s">
        <v>189</v>
      </c>
      <c r="F13" s="22"/>
      <c r="G13" s="22" t="str">
        <f t="shared" si="0"/>
        <v>-</v>
      </c>
      <c r="H13" s="22"/>
      <c r="I13" s="22" t="str">
        <f t="shared" si="1"/>
        <v>-</v>
      </c>
      <c r="J13" s="22" t="s">
        <v>48</v>
      </c>
      <c r="K13" s="17">
        <f t="shared" si="2"/>
        <v>3</v>
      </c>
      <c r="L13" s="23"/>
      <c r="M13" s="23"/>
      <c r="N13" s="24"/>
      <c r="O13" s="61"/>
      <c r="P13" s="61"/>
      <c r="Q13" s="61"/>
      <c r="R13" s="61"/>
      <c r="S13" s="25">
        <v>1</v>
      </c>
      <c r="T13" s="23"/>
      <c r="U13" s="25">
        <v>1</v>
      </c>
      <c r="V13" s="26"/>
      <c r="W13" s="27">
        <f t="shared" si="3"/>
        <v>1</v>
      </c>
      <c r="X13" s="27" t="str">
        <f>IF(Tabelle10563567[[#This Row],[Risikorelevanz]]="relevant",IF(Tabelle10563567[[#This Row],[Risikowert]]&lt;3,"1",IF(Tabelle10563567[[#This Row],[Risikowert]]&lt;7,"2",IF(Tabelle10563567[[#This Row],[Risikowert]]&lt;10,"3",IF(Tabelle10563567[[#This Row],[Risikowert]]&lt;17,"4","F")))),"")</f>
        <v>1</v>
      </c>
      <c r="Y13" s="27"/>
      <c r="Z13" s="27"/>
      <c r="AA13" s="27"/>
      <c r="AB13" s="27"/>
      <c r="AC13" s="23"/>
      <c r="AD13" s="23"/>
      <c r="AE13" s="24"/>
      <c r="AF13" s="20"/>
      <c r="BC13" s="17"/>
    </row>
    <row r="14" spans="1:55" ht="84" x14ac:dyDescent="0.2">
      <c r="A14" s="22">
        <v>3</v>
      </c>
      <c r="B14" s="17" t="s">
        <v>51</v>
      </c>
      <c r="C14" s="23"/>
      <c r="D14" s="23" t="s">
        <v>52</v>
      </c>
      <c r="E14" s="17" t="s">
        <v>189</v>
      </c>
      <c r="F14" s="22" t="s">
        <v>48</v>
      </c>
      <c r="G14" s="22">
        <f t="shared" si="0"/>
        <v>3</v>
      </c>
      <c r="H14" s="22"/>
      <c r="I14" s="22" t="str">
        <f t="shared" si="1"/>
        <v>-</v>
      </c>
      <c r="J14" s="22"/>
      <c r="K14" s="17" t="str">
        <f t="shared" si="2"/>
        <v>-</v>
      </c>
      <c r="L14" s="23"/>
      <c r="M14" s="23"/>
      <c r="N14" s="24"/>
      <c r="O14" s="61"/>
      <c r="P14" s="61"/>
      <c r="Q14" s="61"/>
      <c r="R14" s="61"/>
      <c r="S14" s="25">
        <v>3</v>
      </c>
      <c r="T14" s="23"/>
      <c r="U14" s="25">
        <v>1</v>
      </c>
      <c r="V14" s="26"/>
      <c r="W14" s="27">
        <f t="shared" si="3"/>
        <v>3</v>
      </c>
      <c r="X14" s="27" t="str">
        <f>IF(Tabelle10563567[[#This Row],[Risikorelevanz]]="relevant",IF(Tabelle10563567[[#This Row],[Risikowert]]&lt;3,"1",IF(Tabelle10563567[[#This Row],[Risikowert]]&lt;7,"2",IF(Tabelle10563567[[#This Row],[Risikowert]]&lt;10,"3",IF(Tabelle10563567[[#This Row],[Risikowert]]&lt;17,"4","F")))),"")</f>
        <v>2</v>
      </c>
      <c r="Y14" s="27"/>
      <c r="Z14" s="27"/>
      <c r="AA14" s="27"/>
      <c r="AB14" s="27" t="s">
        <v>48</v>
      </c>
      <c r="AC14" s="23"/>
      <c r="AD14" s="23"/>
      <c r="AE14" s="24"/>
      <c r="AF14" s="20"/>
      <c r="BC14" s="17"/>
    </row>
    <row r="15" spans="1:55" ht="140" x14ac:dyDescent="0.2">
      <c r="A15" s="22">
        <v>4</v>
      </c>
      <c r="B15" s="17" t="s">
        <v>53</v>
      </c>
      <c r="C15" s="23"/>
      <c r="D15" s="23" t="s">
        <v>54</v>
      </c>
      <c r="E15" s="17" t="s">
        <v>189</v>
      </c>
      <c r="F15" s="22" t="s">
        <v>48</v>
      </c>
      <c r="G15" s="22">
        <f t="shared" si="0"/>
        <v>3</v>
      </c>
      <c r="H15" s="22" t="s">
        <v>48</v>
      </c>
      <c r="I15" s="22">
        <f t="shared" si="1"/>
        <v>3</v>
      </c>
      <c r="J15" s="22" t="s">
        <v>48</v>
      </c>
      <c r="K15" s="17">
        <f t="shared" si="2"/>
        <v>3</v>
      </c>
      <c r="L15" s="23"/>
      <c r="M15" s="23"/>
      <c r="N15" s="24"/>
      <c r="O15" s="61"/>
      <c r="P15" s="61"/>
      <c r="Q15" s="61"/>
      <c r="R15" s="61"/>
      <c r="S15" s="25">
        <v>2</v>
      </c>
      <c r="T15" s="23"/>
      <c r="U15" s="25">
        <f t="shared" ref="U13:U28" si="4">IF(E15="relevant",MAX(G15,I15,K15),"")</f>
        <v>3</v>
      </c>
      <c r="V15" s="26"/>
      <c r="W15" s="27">
        <f t="shared" si="3"/>
        <v>6</v>
      </c>
      <c r="X15" s="27" t="str">
        <f>IF(Tabelle10563567[[#This Row],[Risikorelevanz]]="relevant",IF(Tabelle10563567[[#This Row],[Risikowert]]&lt;3,"1",IF(Tabelle10563567[[#This Row],[Risikowert]]&lt;7,"2",IF(Tabelle10563567[[#This Row],[Risikowert]]&lt;10,"3",IF(Tabelle10563567[[#This Row],[Risikowert]]&lt;17,"4","F")))),"")</f>
        <v>2</v>
      </c>
      <c r="Y15" s="27"/>
      <c r="Z15" s="27"/>
      <c r="AA15" s="27"/>
      <c r="AB15" s="27" t="s">
        <v>48</v>
      </c>
      <c r="AC15" s="23"/>
      <c r="AD15" s="23"/>
      <c r="AE15" s="24"/>
      <c r="AF15" s="20"/>
      <c r="BC15" s="17"/>
    </row>
    <row r="16" spans="1:55" ht="42" x14ac:dyDescent="0.2">
      <c r="A16" s="22">
        <v>5</v>
      </c>
      <c r="B16" s="17" t="s">
        <v>55</v>
      </c>
      <c r="C16" s="23"/>
      <c r="D16" s="23" t="s">
        <v>56</v>
      </c>
      <c r="E16" s="17" t="s">
        <v>189</v>
      </c>
      <c r="F16" s="22" t="s">
        <v>48</v>
      </c>
      <c r="G16" s="22">
        <f t="shared" si="0"/>
        <v>3</v>
      </c>
      <c r="H16" s="22" t="s">
        <v>48</v>
      </c>
      <c r="I16" s="22">
        <f t="shared" si="1"/>
        <v>3</v>
      </c>
      <c r="J16" s="22" t="s">
        <v>48</v>
      </c>
      <c r="K16" s="17">
        <f t="shared" si="2"/>
        <v>3</v>
      </c>
      <c r="L16" s="23"/>
      <c r="M16" s="23"/>
      <c r="N16" s="24"/>
      <c r="O16" s="61"/>
      <c r="P16" s="61"/>
      <c r="Q16" s="61"/>
      <c r="R16" s="61"/>
      <c r="S16" s="25">
        <v>3</v>
      </c>
      <c r="T16" s="23"/>
      <c r="U16" s="25">
        <v>4</v>
      </c>
      <c r="V16" s="26"/>
      <c r="W16" s="27">
        <f t="shared" si="3"/>
        <v>12</v>
      </c>
      <c r="X16" s="27" t="str">
        <f>IF(Tabelle10563567[[#This Row],[Risikorelevanz]]="relevant",IF(Tabelle10563567[[#This Row],[Risikowert]]&lt;3,"1",IF(Tabelle10563567[[#This Row],[Risikowert]]&lt;7,"2",IF(Tabelle10563567[[#This Row],[Risikowert]]&lt;10,"3",IF(Tabelle10563567[[#This Row],[Risikowert]]&lt;17,"4","F")))),"")</f>
        <v>4</v>
      </c>
      <c r="Y16" s="27"/>
      <c r="Z16" s="27"/>
      <c r="AA16" s="27"/>
      <c r="AB16" s="27" t="s">
        <v>48</v>
      </c>
      <c r="AC16" s="23"/>
      <c r="AD16" s="23"/>
      <c r="AE16" s="24"/>
      <c r="AF16" s="20"/>
      <c r="BC16" s="17"/>
    </row>
    <row r="17" spans="1:55" ht="84" x14ac:dyDescent="0.2">
      <c r="A17" s="22">
        <v>6</v>
      </c>
      <c r="B17" s="17" t="s">
        <v>57</v>
      </c>
      <c r="C17" s="23"/>
      <c r="D17" s="23" t="s">
        <v>58</v>
      </c>
      <c r="E17" s="17" t="s">
        <v>189</v>
      </c>
      <c r="F17" s="22" t="s">
        <v>48</v>
      </c>
      <c r="G17" s="22">
        <f t="shared" si="0"/>
        <v>3</v>
      </c>
      <c r="H17" s="22" t="s">
        <v>48</v>
      </c>
      <c r="I17" s="22">
        <f t="shared" si="1"/>
        <v>3</v>
      </c>
      <c r="J17" s="22" t="s">
        <v>48</v>
      </c>
      <c r="K17" s="17">
        <f t="shared" si="2"/>
        <v>3</v>
      </c>
      <c r="L17" s="23"/>
      <c r="M17" s="23"/>
      <c r="N17" s="24"/>
      <c r="O17" s="61"/>
      <c r="P17" s="61"/>
      <c r="Q17" s="61"/>
      <c r="R17" s="61"/>
      <c r="S17" s="25">
        <v>1</v>
      </c>
      <c r="T17" s="23"/>
      <c r="U17" s="25">
        <v>4</v>
      </c>
      <c r="V17" s="26"/>
      <c r="W17" s="27">
        <f t="shared" si="3"/>
        <v>4</v>
      </c>
      <c r="X17" s="27" t="str">
        <f>IF(Tabelle10563567[[#This Row],[Risikorelevanz]]="relevant",IF(Tabelle10563567[[#This Row],[Risikowert]]&lt;3,"1",IF(Tabelle10563567[[#This Row],[Risikowert]]&lt;7,"2",IF(Tabelle10563567[[#This Row],[Risikowert]]&lt;10,"3",IF(Tabelle10563567[[#This Row],[Risikowert]]&lt;17,"4","F")))),"")</f>
        <v>2</v>
      </c>
      <c r="Y17" s="27"/>
      <c r="Z17" s="27"/>
      <c r="AA17" s="27"/>
      <c r="AB17" s="27" t="s">
        <v>48</v>
      </c>
      <c r="AC17" s="23"/>
      <c r="AD17" s="23"/>
      <c r="AE17" s="24"/>
      <c r="AF17" s="20"/>
      <c r="BC17" s="17"/>
    </row>
    <row r="18" spans="1:55" ht="29" customHeight="1" x14ac:dyDescent="0.2">
      <c r="A18" s="22">
        <v>7</v>
      </c>
      <c r="B18" s="17" t="s">
        <v>59</v>
      </c>
      <c r="C18" s="23"/>
      <c r="D18" s="23" t="s">
        <v>60</v>
      </c>
      <c r="E18" s="17" t="s">
        <v>189</v>
      </c>
      <c r="F18" s="22"/>
      <c r="G18" s="22" t="str">
        <f>IF(F18="x",$C$7,"-")</f>
        <v>-</v>
      </c>
      <c r="H18" s="22"/>
      <c r="I18" s="22" t="str">
        <f>IF(H18="x",$C$8,"-")</f>
        <v>-</v>
      </c>
      <c r="J18" s="22" t="s">
        <v>48</v>
      </c>
      <c r="K18" s="17">
        <f>IF(J18="x",$C$9,"-")</f>
        <v>3</v>
      </c>
      <c r="L18" s="23"/>
      <c r="M18" s="23"/>
      <c r="N18" s="24"/>
      <c r="O18" s="61"/>
      <c r="P18" s="61"/>
      <c r="Q18" s="61"/>
      <c r="R18" s="61"/>
      <c r="S18" s="25">
        <v>2</v>
      </c>
      <c r="T18" s="23"/>
      <c r="U18" s="25">
        <v>4</v>
      </c>
      <c r="V18" s="26"/>
      <c r="W18" s="27">
        <f>IFERROR(S18*U18,"")</f>
        <v>8</v>
      </c>
      <c r="X18" s="27" t="str">
        <f>IF(Tabelle10563567[[#This Row],[Risikorelevanz]]="relevant",IF(Tabelle10563567[[#This Row],[Risikowert]]&lt;3,"1",IF(Tabelle10563567[[#This Row],[Risikowert]]&lt;7,"2",IF(Tabelle10563567[[#This Row],[Risikowert]]&lt;10,"3",IF(Tabelle10563567[[#This Row],[Risikowert]]&lt;17,"4","F")))),"")</f>
        <v>3</v>
      </c>
      <c r="Y18" s="27"/>
      <c r="Z18" s="27" t="s">
        <v>48</v>
      </c>
      <c r="AA18" s="27"/>
      <c r="AB18" s="27"/>
      <c r="AC18" s="23"/>
      <c r="AD18" s="23"/>
      <c r="AE18" s="24"/>
      <c r="AF18" s="20"/>
      <c r="BC18" s="17"/>
    </row>
    <row r="19" spans="1:55" ht="70" x14ac:dyDescent="0.2">
      <c r="A19" s="22">
        <v>8</v>
      </c>
      <c r="B19" s="17" t="s">
        <v>61</v>
      </c>
      <c r="C19" s="23"/>
      <c r="D19" s="23" t="s">
        <v>62</v>
      </c>
      <c r="E19" s="17" t="s">
        <v>189</v>
      </c>
      <c r="F19" s="22" t="s">
        <v>48</v>
      </c>
      <c r="G19" s="22">
        <f t="shared" si="0"/>
        <v>3</v>
      </c>
      <c r="H19" s="22" t="s">
        <v>48</v>
      </c>
      <c r="I19" s="22">
        <f t="shared" si="1"/>
        <v>3</v>
      </c>
      <c r="J19" s="22" t="s">
        <v>48</v>
      </c>
      <c r="K19" s="17">
        <f t="shared" si="2"/>
        <v>3</v>
      </c>
      <c r="L19" s="23"/>
      <c r="M19" s="23"/>
      <c r="N19" s="24"/>
      <c r="O19" s="61"/>
      <c r="P19" s="61"/>
      <c r="Q19" s="61"/>
      <c r="R19" s="61"/>
      <c r="S19" s="25">
        <v>3</v>
      </c>
      <c r="T19" s="24"/>
      <c r="U19" s="25">
        <v>3</v>
      </c>
      <c r="V19" s="26"/>
      <c r="W19" s="27">
        <f t="shared" si="3"/>
        <v>9</v>
      </c>
      <c r="X19" s="27" t="str">
        <f>IF(Tabelle10563567[[#This Row],[Risikorelevanz]]="relevant",IF(Tabelle10563567[[#This Row],[Risikowert]]&lt;3,"1",IF(Tabelle10563567[[#This Row],[Risikowert]]&lt;7,"2",IF(Tabelle10563567[[#This Row],[Risikowert]]&lt;10,"3",IF(Tabelle10563567[[#This Row],[Risikowert]]&lt;17,"4","F")))),"")</f>
        <v>3</v>
      </c>
      <c r="Y19" s="27"/>
      <c r="Z19" s="27" t="s">
        <v>48</v>
      </c>
      <c r="AA19" s="27"/>
      <c r="AB19" s="27"/>
      <c r="AC19" s="23"/>
      <c r="AD19" s="23"/>
      <c r="AE19" s="24"/>
      <c r="AF19" s="20"/>
      <c r="BC19" s="17"/>
    </row>
    <row r="20" spans="1:55" ht="56" x14ac:dyDescent="0.2">
      <c r="A20" s="22">
        <v>9</v>
      </c>
      <c r="B20" s="17" t="s">
        <v>63</v>
      </c>
      <c r="C20" s="23"/>
      <c r="D20" s="23" t="s">
        <v>64</v>
      </c>
      <c r="E20" s="17" t="s">
        <v>208</v>
      </c>
      <c r="F20" s="22" t="s">
        <v>48</v>
      </c>
      <c r="G20" s="22">
        <f>IF(F20="x",$C$7,"-")</f>
        <v>3</v>
      </c>
      <c r="H20" s="22" t="s">
        <v>48</v>
      </c>
      <c r="I20" s="22">
        <f>IF(H20="x",$C$8,"-")</f>
        <v>3</v>
      </c>
      <c r="J20" s="22" t="s">
        <v>48</v>
      </c>
      <c r="K20" s="17">
        <f>IF(J20="x",$C$9,"-")</f>
        <v>3</v>
      </c>
      <c r="L20" s="23"/>
      <c r="M20" s="23"/>
      <c r="N20" s="23"/>
      <c r="O20" s="27"/>
      <c r="P20" s="27"/>
      <c r="Q20" s="27"/>
      <c r="R20" s="27"/>
      <c r="S20" s="25"/>
      <c r="T20" s="23"/>
      <c r="U20" s="25" t="str">
        <f t="shared" si="4"/>
        <v/>
      </c>
      <c r="V20" s="26"/>
      <c r="W20" s="27" t="str">
        <f t="shared" si="3"/>
        <v/>
      </c>
      <c r="X20" s="27" t="str">
        <f>IF(Tabelle10563567[[#This Row],[Risikorelevanz]]="relevant",IF(Tabelle10563567[[#This Row],[Risikowert]]&lt;3,"1",IF(Tabelle10563567[[#This Row],[Risikowert]]&lt;7,"2",IF(Tabelle10563567[[#This Row],[Risikowert]]&lt;10,"3",IF(Tabelle10563567[[#This Row],[Risikowert]]&lt;17,"4","F")))),"")</f>
        <v/>
      </c>
      <c r="Y20" s="27"/>
      <c r="Z20" s="27"/>
      <c r="AA20" s="27"/>
      <c r="AB20" s="27"/>
      <c r="AC20" s="23"/>
      <c r="AD20" s="23"/>
      <c r="AE20" s="24"/>
      <c r="AF20" s="20"/>
      <c r="BC20" s="17"/>
    </row>
    <row r="21" spans="1:55" ht="84" x14ac:dyDescent="0.2">
      <c r="A21" s="22">
        <v>10</v>
      </c>
      <c r="B21" s="17" t="s">
        <v>65</v>
      </c>
      <c r="C21" s="23"/>
      <c r="D21" s="23" t="s">
        <v>66</v>
      </c>
      <c r="E21" s="17" t="s">
        <v>189</v>
      </c>
      <c r="F21" s="22" t="s">
        <v>48</v>
      </c>
      <c r="G21" s="22">
        <f t="shared" si="0"/>
        <v>3</v>
      </c>
      <c r="H21" s="22" t="s">
        <v>48</v>
      </c>
      <c r="I21" s="22">
        <f t="shared" si="1"/>
        <v>3</v>
      </c>
      <c r="J21" s="22" t="s">
        <v>48</v>
      </c>
      <c r="K21" s="17">
        <f t="shared" si="2"/>
        <v>3</v>
      </c>
      <c r="L21" s="23"/>
      <c r="M21" s="23"/>
      <c r="N21" s="24"/>
      <c r="O21" s="61"/>
      <c r="P21" s="61"/>
      <c r="Q21" s="61"/>
      <c r="R21" s="61"/>
      <c r="S21" s="25">
        <v>2</v>
      </c>
      <c r="T21" s="23"/>
      <c r="U21" s="25">
        <v>2</v>
      </c>
      <c r="V21" s="26"/>
      <c r="W21" s="27">
        <f t="shared" si="3"/>
        <v>4</v>
      </c>
      <c r="X21" s="27" t="str">
        <f>IF(Tabelle10563567[[#This Row],[Risikorelevanz]]="relevant",IF(Tabelle10563567[[#This Row],[Risikowert]]&lt;3,"1",IF(Tabelle10563567[[#This Row],[Risikowert]]&lt;7,"2",IF(Tabelle10563567[[#This Row],[Risikowert]]&lt;10,"3",IF(Tabelle10563567[[#This Row],[Risikowert]]&lt;17,"4","F")))),"")</f>
        <v>2</v>
      </c>
      <c r="Y21" s="27"/>
      <c r="Z21" s="27"/>
      <c r="AA21" s="27"/>
      <c r="AB21" s="27" t="s">
        <v>48</v>
      </c>
      <c r="AC21" s="23"/>
      <c r="AD21" s="23"/>
      <c r="AE21" s="24"/>
      <c r="AF21" s="20"/>
      <c r="BC21" s="17"/>
    </row>
    <row r="22" spans="1:55" ht="14" x14ac:dyDescent="0.2">
      <c r="A22" s="22">
        <v>11</v>
      </c>
      <c r="B22" s="17" t="s">
        <v>67</v>
      </c>
      <c r="C22" s="23"/>
      <c r="D22" s="23" t="s">
        <v>68</v>
      </c>
      <c r="E22" s="17" t="s">
        <v>208</v>
      </c>
      <c r="F22" s="22" t="s">
        <v>48</v>
      </c>
      <c r="G22" s="22">
        <f t="shared" si="0"/>
        <v>3</v>
      </c>
      <c r="H22" s="22"/>
      <c r="I22" s="22" t="str">
        <f t="shared" si="1"/>
        <v>-</v>
      </c>
      <c r="J22" s="22"/>
      <c r="K22" s="17" t="str">
        <f t="shared" si="2"/>
        <v>-</v>
      </c>
      <c r="L22" s="23"/>
      <c r="M22" s="23"/>
      <c r="N22" s="23"/>
      <c r="O22" s="27"/>
      <c r="P22" s="27"/>
      <c r="Q22" s="27"/>
      <c r="R22" s="27"/>
      <c r="S22" s="25"/>
      <c r="T22" s="23"/>
      <c r="U22" s="25" t="str">
        <f t="shared" si="4"/>
        <v/>
      </c>
      <c r="V22" s="27"/>
      <c r="W22" s="27" t="str">
        <f t="shared" si="3"/>
        <v/>
      </c>
      <c r="X22" s="27" t="str">
        <f>IF(Tabelle10563567[[#This Row],[Risikorelevanz]]="relevant",IF(Tabelle10563567[[#This Row],[Risikowert]]&lt;3,"1",IF(Tabelle10563567[[#This Row],[Risikowert]]&lt;7,"2",IF(Tabelle10563567[[#This Row],[Risikowert]]&lt;10,"3",IF(Tabelle10563567[[#This Row],[Risikowert]]&lt;17,"4","F")))),"")</f>
        <v/>
      </c>
      <c r="Y22" s="27"/>
      <c r="Z22" s="27"/>
      <c r="AA22" s="27"/>
      <c r="AB22" s="27"/>
      <c r="AC22" s="23"/>
      <c r="AD22" s="23"/>
      <c r="AE22" s="24"/>
      <c r="AF22" s="20"/>
      <c r="BC22" s="17"/>
    </row>
    <row r="23" spans="1:55" ht="42" x14ac:dyDescent="0.2">
      <c r="A23" s="22">
        <v>12</v>
      </c>
      <c r="B23" s="17" t="s">
        <v>69</v>
      </c>
      <c r="C23" s="23"/>
      <c r="D23" s="23" t="s">
        <v>70</v>
      </c>
      <c r="E23" s="17" t="s">
        <v>189</v>
      </c>
      <c r="F23" s="22" t="s">
        <v>48</v>
      </c>
      <c r="G23" s="22">
        <f t="shared" si="0"/>
        <v>3</v>
      </c>
      <c r="H23" s="22" t="s">
        <v>48</v>
      </c>
      <c r="I23" s="22">
        <f t="shared" si="1"/>
        <v>3</v>
      </c>
      <c r="J23" s="22" t="s">
        <v>48</v>
      </c>
      <c r="K23" s="17">
        <f t="shared" si="2"/>
        <v>3</v>
      </c>
      <c r="L23" s="23"/>
      <c r="M23" s="23"/>
      <c r="N23" s="24"/>
      <c r="O23" s="61"/>
      <c r="P23" s="61"/>
      <c r="Q23" s="61"/>
      <c r="R23" s="61"/>
      <c r="S23" s="25">
        <v>1</v>
      </c>
      <c r="T23" s="23"/>
      <c r="U23" s="25">
        <f t="shared" si="4"/>
        <v>3</v>
      </c>
      <c r="V23" s="27"/>
      <c r="W23" s="27">
        <f t="shared" si="3"/>
        <v>3</v>
      </c>
      <c r="X23" s="27" t="str">
        <f>IF(Tabelle10563567[[#This Row],[Risikorelevanz]]="relevant",IF(Tabelle10563567[[#This Row],[Risikowert]]&lt;3,"1",IF(Tabelle10563567[[#This Row],[Risikowert]]&lt;7,"2",IF(Tabelle10563567[[#This Row],[Risikowert]]&lt;10,"3",IF(Tabelle10563567[[#This Row],[Risikowert]]&lt;17,"4","F")))),"")</f>
        <v>2</v>
      </c>
      <c r="Y23" s="27"/>
      <c r="Z23" s="27"/>
      <c r="AA23" s="27"/>
      <c r="AB23" s="27" t="s">
        <v>48</v>
      </c>
      <c r="AC23" s="23"/>
      <c r="AD23" s="23"/>
      <c r="AE23" s="24"/>
      <c r="AF23" s="20"/>
      <c r="BC23" s="17"/>
    </row>
    <row r="24" spans="1:55" ht="28" x14ac:dyDescent="0.2">
      <c r="A24" s="22">
        <v>13</v>
      </c>
      <c r="B24" s="17" t="s">
        <v>71</v>
      </c>
      <c r="C24" s="23"/>
      <c r="D24" s="23" t="s">
        <v>72</v>
      </c>
      <c r="E24" s="17" t="s">
        <v>189</v>
      </c>
      <c r="F24" s="22"/>
      <c r="G24" s="22" t="str">
        <f t="shared" si="0"/>
        <v>-</v>
      </c>
      <c r="H24" s="22" t="s">
        <v>48</v>
      </c>
      <c r="I24" s="22">
        <f t="shared" si="1"/>
        <v>3</v>
      </c>
      <c r="J24" s="22" t="s">
        <v>48</v>
      </c>
      <c r="K24" s="17">
        <f t="shared" si="2"/>
        <v>3</v>
      </c>
      <c r="L24" s="23"/>
      <c r="M24" s="23"/>
      <c r="N24" s="24"/>
      <c r="O24" s="61"/>
      <c r="P24" s="61"/>
      <c r="Q24" s="61"/>
      <c r="R24" s="61"/>
      <c r="S24" s="25">
        <v>3</v>
      </c>
      <c r="T24" s="23"/>
      <c r="U24" s="25">
        <v>1</v>
      </c>
      <c r="V24" s="26"/>
      <c r="W24" s="27">
        <f t="shared" si="3"/>
        <v>3</v>
      </c>
      <c r="X24" s="27" t="str">
        <f>IF(Tabelle10563567[[#This Row],[Risikorelevanz]]="relevant",IF(Tabelle10563567[[#This Row],[Risikowert]]&lt;3,"1",IF(Tabelle10563567[[#This Row],[Risikowert]]&lt;7,"2",IF(Tabelle10563567[[#This Row],[Risikowert]]&lt;10,"3",IF(Tabelle10563567[[#This Row],[Risikowert]]&lt;17,"4","F")))),"")</f>
        <v>2</v>
      </c>
      <c r="Y24" s="27"/>
      <c r="Z24" s="27"/>
      <c r="AA24" s="27"/>
      <c r="AB24" s="27" t="s">
        <v>48</v>
      </c>
      <c r="AC24" s="23"/>
      <c r="AD24" s="23"/>
      <c r="AE24" s="24"/>
      <c r="AF24" s="20"/>
      <c r="BC24" s="17"/>
    </row>
    <row r="25" spans="1:55" ht="56" x14ac:dyDescent="0.2">
      <c r="A25" s="22">
        <v>14</v>
      </c>
      <c r="B25" s="17" t="s">
        <v>73</v>
      </c>
      <c r="C25" s="23"/>
      <c r="D25" s="23" t="s">
        <v>74</v>
      </c>
      <c r="E25" s="17" t="s">
        <v>189</v>
      </c>
      <c r="F25" s="22"/>
      <c r="G25" s="22" t="str">
        <f t="shared" si="0"/>
        <v>-</v>
      </c>
      <c r="H25" s="22"/>
      <c r="I25" s="22" t="str">
        <f t="shared" si="1"/>
        <v>-</v>
      </c>
      <c r="J25" s="22" t="s">
        <v>48</v>
      </c>
      <c r="K25" s="17">
        <f t="shared" si="2"/>
        <v>3</v>
      </c>
      <c r="L25" s="23"/>
      <c r="M25" s="23"/>
      <c r="N25" s="23"/>
      <c r="O25" s="27"/>
      <c r="P25" s="27"/>
      <c r="Q25" s="27"/>
      <c r="R25" s="27"/>
      <c r="S25" s="25">
        <v>1</v>
      </c>
      <c r="T25" s="23"/>
      <c r="U25" s="25">
        <v>4</v>
      </c>
      <c r="V25" s="26"/>
      <c r="W25" s="27">
        <f t="shared" si="3"/>
        <v>4</v>
      </c>
      <c r="X25" s="27" t="str">
        <f>IF(Tabelle10563567[[#This Row],[Risikorelevanz]]="relevant",IF(Tabelle10563567[[#This Row],[Risikowert]]&lt;3,"1",IF(Tabelle10563567[[#This Row],[Risikowert]]&lt;7,"2",IF(Tabelle10563567[[#This Row],[Risikowert]]&lt;10,"3",IF(Tabelle10563567[[#This Row],[Risikowert]]&lt;17,"4","F")))),"")</f>
        <v>2</v>
      </c>
      <c r="Y25" s="27"/>
      <c r="Z25" s="27"/>
      <c r="AA25" s="27"/>
      <c r="AB25" s="27" t="s">
        <v>48</v>
      </c>
      <c r="AC25" s="23"/>
      <c r="AD25" s="23"/>
      <c r="AE25" s="24"/>
      <c r="AF25" s="20"/>
      <c r="BC25" s="17"/>
    </row>
    <row r="26" spans="1:55" ht="14" x14ac:dyDescent="0.2">
      <c r="A26" s="22">
        <v>15</v>
      </c>
      <c r="B26" s="17" t="s">
        <v>75</v>
      </c>
      <c r="C26" s="23"/>
      <c r="D26" s="23" t="s">
        <v>76</v>
      </c>
      <c r="E26" s="17" t="s">
        <v>189</v>
      </c>
      <c r="F26" s="22"/>
      <c r="G26" s="22" t="str">
        <f t="shared" si="0"/>
        <v>-</v>
      </c>
      <c r="H26" s="22"/>
      <c r="I26" s="22" t="str">
        <f t="shared" si="1"/>
        <v>-</v>
      </c>
      <c r="J26" s="22" t="s">
        <v>48</v>
      </c>
      <c r="K26" s="17">
        <f t="shared" si="2"/>
        <v>3</v>
      </c>
      <c r="L26" s="23"/>
      <c r="M26" s="23"/>
      <c r="N26" s="24"/>
      <c r="O26" s="61"/>
      <c r="P26" s="61"/>
      <c r="Q26" s="61"/>
      <c r="R26" s="61"/>
      <c r="S26" s="25">
        <v>3</v>
      </c>
      <c r="T26" s="23"/>
      <c r="U26" s="25">
        <v>2</v>
      </c>
      <c r="V26" s="27"/>
      <c r="W26" s="27">
        <f t="shared" si="3"/>
        <v>6</v>
      </c>
      <c r="X26" s="27" t="str">
        <f>IF(Tabelle10563567[[#This Row],[Risikorelevanz]]="relevant",IF(Tabelle10563567[[#This Row],[Risikowert]]&lt;3,"1",IF(Tabelle10563567[[#This Row],[Risikowert]]&lt;7,"2",IF(Tabelle10563567[[#This Row],[Risikowert]]&lt;10,"3",IF(Tabelle10563567[[#This Row],[Risikowert]]&lt;17,"4","F")))),"")</f>
        <v>2</v>
      </c>
      <c r="Y26" s="27"/>
      <c r="Z26" s="27"/>
      <c r="AA26" s="27"/>
      <c r="AB26" s="27" t="s">
        <v>48</v>
      </c>
      <c r="AC26" s="23"/>
      <c r="AD26" s="23"/>
      <c r="AE26" s="24"/>
      <c r="AF26" s="20"/>
      <c r="BC26" s="17"/>
    </row>
    <row r="27" spans="1:55" ht="70" x14ac:dyDescent="0.2">
      <c r="A27" s="22">
        <v>16</v>
      </c>
      <c r="B27" s="17" t="s">
        <v>77</v>
      </c>
      <c r="C27" s="23"/>
      <c r="D27" s="23" t="s">
        <v>78</v>
      </c>
      <c r="E27" s="17" t="s">
        <v>189</v>
      </c>
      <c r="F27" s="22"/>
      <c r="G27" s="22" t="str">
        <f t="shared" si="0"/>
        <v>-</v>
      </c>
      <c r="H27" s="22"/>
      <c r="I27" s="22" t="str">
        <f t="shared" si="1"/>
        <v>-</v>
      </c>
      <c r="J27" s="22" t="s">
        <v>48</v>
      </c>
      <c r="K27" s="17">
        <f t="shared" si="2"/>
        <v>3</v>
      </c>
      <c r="L27" s="23"/>
      <c r="M27" s="23"/>
      <c r="N27" s="24"/>
      <c r="O27" s="61"/>
      <c r="P27" s="61"/>
      <c r="Q27" s="61"/>
      <c r="R27" s="61"/>
      <c r="S27" s="25">
        <v>2</v>
      </c>
      <c r="T27" s="24"/>
      <c r="U27" s="25">
        <f t="shared" si="4"/>
        <v>3</v>
      </c>
      <c r="V27" s="26"/>
      <c r="W27" s="27">
        <f t="shared" si="3"/>
        <v>6</v>
      </c>
      <c r="X27" s="27" t="str">
        <f>IF(Tabelle10563567[[#This Row],[Risikorelevanz]]="relevant",IF(Tabelle10563567[[#This Row],[Risikowert]]&lt;3,"1",IF(Tabelle10563567[[#This Row],[Risikowert]]&lt;7,"2",IF(Tabelle10563567[[#This Row],[Risikowert]]&lt;10,"3",IF(Tabelle10563567[[#This Row],[Risikowert]]&lt;17,"4","F")))),"")</f>
        <v>2</v>
      </c>
      <c r="Y27" s="27"/>
      <c r="Z27" s="27" t="s">
        <v>48</v>
      </c>
      <c r="AA27" s="27"/>
      <c r="AB27" s="27"/>
      <c r="AC27" s="23"/>
      <c r="AD27" s="23"/>
      <c r="AE27" s="24"/>
      <c r="AF27" s="20"/>
      <c r="BC27" s="17"/>
    </row>
    <row r="28" spans="1:55" ht="28" x14ac:dyDescent="0.2">
      <c r="A28" s="22">
        <v>17</v>
      </c>
      <c r="B28" s="17" t="s">
        <v>79</v>
      </c>
      <c r="C28" s="23"/>
      <c r="D28" s="23" t="s">
        <v>80</v>
      </c>
      <c r="E28" s="17" t="s">
        <v>208</v>
      </c>
      <c r="F28" s="22" t="s">
        <v>48</v>
      </c>
      <c r="G28" s="22">
        <f t="shared" si="0"/>
        <v>3</v>
      </c>
      <c r="H28" s="22"/>
      <c r="I28" s="22" t="str">
        <f t="shared" si="1"/>
        <v>-</v>
      </c>
      <c r="J28" s="22"/>
      <c r="K28" s="17" t="str">
        <f t="shared" si="2"/>
        <v>-</v>
      </c>
      <c r="L28" s="23"/>
      <c r="M28" s="23"/>
      <c r="N28" s="24"/>
      <c r="O28" s="61"/>
      <c r="P28" s="61"/>
      <c r="Q28" s="61"/>
      <c r="R28" s="61"/>
      <c r="S28" s="25"/>
      <c r="T28" s="23"/>
      <c r="U28" s="25" t="str">
        <f t="shared" si="4"/>
        <v/>
      </c>
      <c r="V28" s="27"/>
      <c r="W28" s="27" t="str">
        <f t="shared" si="3"/>
        <v/>
      </c>
      <c r="X28" s="27" t="str">
        <f>IF(Tabelle10563567[[#This Row],[Risikorelevanz]]="relevant",IF(Tabelle10563567[[#This Row],[Risikowert]]&lt;3,"1",IF(Tabelle10563567[[#This Row],[Risikowert]]&lt;7,"2",IF(Tabelle10563567[[#This Row],[Risikowert]]&lt;10,"3",IF(Tabelle10563567[[#This Row],[Risikowert]]&lt;17,"4","F")))),"")</f>
        <v/>
      </c>
      <c r="Y28" s="27"/>
      <c r="Z28" s="27"/>
      <c r="AA28" s="27"/>
      <c r="AB28" s="27"/>
      <c r="AC28" s="23"/>
      <c r="AD28" s="23"/>
      <c r="AE28" s="24"/>
      <c r="AF28" s="20"/>
      <c r="BC28" s="17"/>
    </row>
    <row r="29" spans="1:55" s="20" customFormat="1" ht="13" x14ac:dyDescent="0.2">
      <c r="D29" s="44"/>
    </row>
    <row r="30" spans="1:55" s="20" customFormat="1" ht="13" x14ac:dyDescent="0.2">
      <c r="D30" s="44"/>
    </row>
    <row r="31" spans="1:55" s="20" customFormat="1" ht="13" hidden="1" x14ac:dyDescent="0.2">
      <c r="D31" s="44"/>
    </row>
    <row r="32" spans="1:55" s="20" customFormat="1" ht="13" hidden="1" x14ac:dyDescent="0.2">
      <c r="D32" s="44"/>
    </row>
    <row r="33" spans="4:4" s="20" customFormat="1" ht="13" hidden="1" x14ac:dyDescent="0.2">
      <c r="D33" s="44"/>
    </row>
    <row r="34" spans="4:4" s="20" customFormat="1" ht="13" hidden="1" x14ac:dyDescent="0.2">
      <c r="D34" s="44"/>
    </row>
    <row r="35" spans="4:4" s="20" customFormat="1" ht="13" hidden="1" x14ac:dyDescent="0.2">
      <c r="D35" s="44"/>
    </row>
    <row r="36" spans="4:4" s="20" customFormat="1" ht="13" hidden="1" x14ac:dyDescent="0.2">
      <c r="D36" s="44"/>
    </row>
    <row r="37" spans="4:4" s="20" customFormat="1" ht="13" hidden="1" x14ac:dyDescent="0.2">
      <c r="D37" s="44"/>
    </row>
    <row r="38" spans="4:4" s="20" customFormat="1" ht="13" hidden="1" x14ac:dyDescent="0.2">
      <c r="D38" s="44"/>
    </row>
    <row r="39" spans="4:4" s="20" customFormat="1" ht="13" hidden="1" x14ac:dyDescent="0.2">
      <c r="D39" s="44"/>
    </row>
    <row r="40" spans="4:4" s="20" customFormat="1" ht="13" hidden="1" x14ac:dyDescent="0.2">
      <c r="D40" s="44"/>
    </row>
    <row r="41" spans="4:4" s="20" customFormat="1" ht="13" hidden="1" x14ac:dyDescent="0.2">
      <c r="D41" s="44"/>
    </row>
    <row r="42" spans="4:4" s="20" customFormat="1" ht="13" hidden="1" x14ac:dyDescent="0.2">
      <c r="D42" s="44"/>
    </row>
    <row r="43" spans="4:4" s="20" customFormat="1" ht="13" hidden="1" x14ac:dyDescent="0.2">
      <c r="D43" s="44"/>
    </row>
    <row r="44" spans="4:4" s="20" customFormat="1" ht="13" hidden="1" x14ac:dyDescent="0.2">
      <c r="D44" s="44"/>
    </row>
    <row r="45" spans="4:4" s="20" customFormat="1" ht="13" hidden="1" x14ac:dyDescent="0.2">
      <c r="D45" s="44"/>
    </row>
    <row r="46" spans="4:4" s="20" customFormat="1" ht="13" hidden="1" x14ac:dyDescent="0.2">
      <c r="D46" s="44"/>
    </row>
    <row r="47" spans="4:4" s="20" customFormat="1" ht="13" hidden="1" x14ac:dyDescent="0.2">
      <c r="D47" s="44"/>
    </row>
    <row r="48" spans="4:4" s="20" customFormat="1" ht="13" hidden="1" x14ac:dyDescent="0.2">
      <c r="D48" s="44"/>
    </row>
    <row r="49" spans="4:4" s="20" customFormat="1" ht="13" hidden="1" x14ac:dyDescent="0.2">
      <c r="D49" s="44"/>
    </row>
    <row r="50" spans="4:4" s="20" customFormat="1" ht="13" hidden="1" x14ac:dyDescent="0.2">
      <c r="D50" s="44"/>
    </row>
    <row r="51" spans="4:4" s="20" customFormat="1" ht="13" hidden="1" x14ac:dyDescent="0.2">
      <c r="D51" s="44"/>
    </row>
    <row r="52" spans="4:4" s="20" customFormat="1" ht="13" hidden="1" x14ac:dyDescent="0.2">
      <c r="D52" s="44"/>
    </row>
    <row r="53" spans="4:4" s="20" customFormat="1" ht="13" hidden="1" x14ac:dyDescent="0.2">
      <c r="D53" s="44"/>
    </row>
    <row r="54" spans="4:4" s="20" customFormat="1" ht="13" hidden="1" x14ac:dyDescent="0.2">
      <c r="D54" s="44"/>
    </row>
    <row r="55" spans="4:4" s="20" customFormat="1" ht="13" hidden="1" x14ac:dyDescent="0.2">
      <c r="D55" s="44"/>
    </row>
    <row r="56" spans="4:4" s="20" customFormat="1" ht="13" hidden="1" x14ac:dyDescent="0.2">
      <c r="D56" s="44"/>
    </row>
    <row r="57" spans="4:4" s="20" customFormat="1" ht="13" hidden="1" x14ac:dyDescent="0.2">
      <c r="D57" s="44"/>
    </row>
    <row r="58" spans="4:4" s="20" customFormat="1" ht="13" hidden="1" x14ac:dyDescent="0.2">
      <c r="D58" s="44"/>
    </row>
    <row r="59" spans="4:4" s="20" customFormat="1" ht="13" hidden="1" x14ac:dyDescent="0.2">
      <c r="D59" s="44"/>
    </row>
    <row r="60" spans="4:4" s="20" customFormat="1" ht="13" hidden="1" x14ac:dyDescent="0.2">
      <c r="D60" s="44"/>
    </row>
    <row r="61" spans="4:4" s="20" customFormat="1" ht="13" hidden="1" x14ac:dyDescent="0.2">
      <c r="D61" s="44"/>
    </row>
    <row r="62" spans="4:4" s="20" customFormat="1" ht="13" hidden="1" x14ac:dyDescent="0.2">
      <c r="D62" s="44"/>
    </row>
    <row r="63" spans="4:4" s="20" customFormat="1" ht="13" hidden="1" x14ac:dyDescent="0.2">
      <c r="D63" s="44"/>
    </row>
    <row r="64" spans="4:4" s="20" customFormat="1" ht="13" hidden="1" x14ac:dyDescent="0.2">
      <c r="D64" s="44"/>
    </row>
    <row r="65" spans="4:4" s="20" customFormat="1" ht="13" hidden="1" x14ac:dyDescent="0.2">
      <c r="D65" s="44"/>
    </row>
    <row r="66" spans="4:4" s="20" customFormat="1" ht="13" hidden="1" x14ac:dyDescent="0.2">
      <c r="D66" s="44"/>
    </row>
    <row r="67" spans="4:4" s="20" customFormat="1" ht="13" hidden="1" x14ac:dyDescent="0.2">
      <c r="D67" s="44"/>
    </row>
    <row r="68" spans="4:4" s="20" customFormat="1" ht="13" hidden="1" x14ac:dyDescent="0.2">
      <c r="D68" s="44"/>
    </row>
    <row r="69" spans="4:4" s="20" customFormat="1" ht="13" hidden="1" x14ac:dyDescent="0.2">
      <c r="D69" s="44"/>
    </row>
    <row r="70" spans="4:4" s="20" customFormat="1" ht="13" hidden="1" x14ac:dyDescent="0.2">
      <c r="D70" s="44"/>
    </row>
    <row r="71" spans="4:4" s="20" customFormat="1" ht="13" hidden="1" x14ac:dyDescent="0.2">
      <c r="D71" s="44"/>
    </row>
    <row r="72" spans="4:4" s="20" customFormat="1" ht="13" hidden="1" x14ac:dyDescent="0.2">
      <c r="D72" s="44"/>
    </row>
    <row r="73" spans="4:4" s="20" customFormat="1" ht="13" hidden="1" x14ac:dyDescent="0.2">
      <c r="D73" s="44"/>
    </row>
    <row r="74" spans="4:4" s="20" customFormat="1" ht="13" hidden="1" x14ac:dyDescent="0.2">
      <c r="D74" s="44"/>
    </row>
    <row r="75" spans="4:4" s="20" customFormat="1" ht="13" hidden="1" x14ac:dyDescent="0.2">
      <c r="D75" s="44"/>
    </row>
    <row r="76" spans="4:4" s="20" customFormat="1" ht="13" hidden="1" x14ac:dyDescent="0.2">
      <c r="D76" s="44"/>
    </row>
    <row r="77" spans="4:4" s="20" customFormat="1" ht="13" hidden="1" x14ac:dyDescent="0.2">
      <c r="D77" s="44"/>
    </row>
    <row r="78" spans="4:4" s="20" customFormat="1" ht="13" hidden="1" x14ac:dyDescent="0.2">
      <c r="D78" s="44"/>
    </row>
    <row r="79" spans="4:4" s="20" customFormat="1" ht="13" hidden="1" x14ac:dyDescent="0.2">
      <c r="D79" s="44"/>
    </row>
    <row r="80" spans="4:4" s="20" customFormat="1" ht="13" hidden="1" x14ac:dyDescent="0.2">
      <c r="D80" s="44"/>
    </row>
    <row r="81" spans="4:4" s="20" customFormat="1" ht="13" hidden="1" x14ac:dyDescent="0.2">
      <c r="D81" s="44"/>
    </row>
    <row r="82" spans="4:4" s="20" customFormat="1" ht="13" hidden="1" x14ac:dyDescent="0.2">
      <c r="D82" s="44"/>
    </row>
    <row r="83" spans="4:4" s="20" customFormat="1" ht="13" hidden="1" x14ac:dyDescent="0.2">
      <c r="D83" s="44"/>
    </row>
    <row r="84" spans="4:4" s="20" customFormat="1" ht="13" hidden="1" x14ac:dyDescent="0.2">
      <c r="D84" s="44"/>
    </row>
    <row r="85" spans="4:4" s="20" customFormat="1" ht="13" hidden="1" x14ac:dyDescent="0.2">
      <c r="D85" s="44"/>
    </row>
    <row r="86" spans="4:4" s="20" customFormat="1" ht="13" hidden="1" x14ac:dyDescent="0.2">
      <c r="D86" s="44"/>
    </row>
    <row r="87" spans="4:4" s="20" customFormat="1" ht="13" hidden="1" x14ac:dyDescent="0.2">
      <c r="D87" s="44"/>
    </row>
    <row r="88" spans="4:4" s="20" customFormat="1" ht="13" hidden="1" x14ac:dyDescent="0.2">
      <c r="D88" s="44"/>
    </row>
    <row r="89" spans="4:4" s="20" customFormat="1" ht="13" hidden="1" x14ac:dyDescent="0.2">
      <c r="D89" s="44"/>
    </row>
    <row r="90" spans="4:4" s="20" customFormat="1" ht="13" hidden="1" x14ac:dyDescent="0.2">
      <c r="D90" s="44"/>
    </row>
    <row r="91" spans="4:4" s="20" customFormat="1" ht="13" hidden="1" x14ac:dyDescent="0.2">
      <c r="D91" s="44"/>
    </row>
    <row r="92" spans="4:4" s="20" customFormat="1" ht="13" hidden="1" x14ac:dyDescent="0.2">
      <c r="D92" s="44"/>
    </row>
    <row r="93" spans="4:4" s="20" customFormat="1" ht="13" hidden="1" x14ac:dyDescent="0.2">
      <c r="D93" s="44"/>
    </row>
    <row r="94" spans="4:4" s="20" customFormat="1" ht="13" hidden="1" x14ac:dyDescent="0.2">
      <c r="D94" s="44"/>
    </row>
    <row r="95" spans="4:4" s="20" customFormat="1" ht="13" hidden="1" x14ac:dyDescent="0.2">
      <c r="D95" s="44"/>
    </row>
    <row r="96" spans="4:4" s="20" customFormat="1" ht="13" hidden="1" x14ac:dyDescent="0.2">
      <c r="D96" s="44"/>
    </row>
    <row r="97" spans="4:4" s="20" customFormat="1" ht="13" hidden="1" x14ac:dyDescent="0.2">
      <c r="D97" s="44"/>
    </row>
    <row r="98" spans="4:4" s="20" customFormat="1" ht="13" hidden="1" x14ac:dyDescent="0.2">
      <c r="D98" s="44"/>
    </row>
    <row r="99" spans="4:4" s="20" customFormat="1" ht="13" hidden="1" x14ac:dyDescent="0.2">
      <c r="D99" s="44"/>
    </row>
    <row r="100" spans="4:4" s="20" customFormat="1" ht="13" hidden="1" x14ac:dyDescent="0.2">
      <c r="D100" s="44"/>
    </row>
    <row r="101" spans="4:4" s="20" customFormat="1" ht="13" hidden="1" x14ac:dyDescent="0.2">
      <c r="D101" s="44"/>
    </row>
    <row r="102" spans="4:4" s="20" customFormat="1" ht="13" hidden="1" x14ac:dyDescent="0.2">
      <c r="D102" s="44"/>
    </row>
    <row r="103" spans="4:4" s="20" customFormat="1" ht="13" hidden="1" x14ac:dyDescent="0.2">
      <c r="D103" s="44"/>
    </row>
    <row r="104" spans="4:4" s="20" customFormat="1" ht="13" hidden="1" x14ac:dyDescent="0.2">
      <c r="D104" s="44"/>
    </row>
    <row r="105" spans="4:4" s="20" customFormat="1" ht="13" hidden="1" x14ac:dyDescent="0.2">
      <c r="D105" s="44"/>
    </row>
    <row r="106" spans="4:4" s="20" customFormat="1" ht="13" hidden="1" x14ac:dyDescent="0.2">
      <c r="D106" s="44"/>
    </row>
    <row r="107" spans="4:4" s="20" customFormat="1" ht="13" hidden="1" x14ac:dyDescent="0.2">
      <c r="D107" s="44"/>
    </row>
    <row r="108" spans="4:4" s="20" customFormat="1" ht="13" hidden="1" x14ac:dyDescent="0.2">
      <c r="D108" s="44"/>
    </row>
    <row r="109" spans="4:4" s="20" customFormat="1" ht="13" hidden="1" x14ac:dyDescent="0.2">
      <c r="D109" s="44"/>
    </row>
    <row r="110" spans="4:4" s="20" customFormat="1" ht="13" hidden="1" x14ac:dyDescent="0.2">
      <c r="D110" s="44"/>
    </row>
    <row r="111" spans="4:4" s="20" customFormat="1" ht="13" hidden="1" x14ac:dyDescent="0.2">
      <c r="D111" s="44"/>
    </row>
    <row r="112" spans="4:4" s="20" customFormat="1" ht="13" hidden="1" x14ac:dyDescent="0.2">
      <c r="D112" s="44"/>
    </row>
    <row r="113" spans="4:4" s="20" customFormat="1" ht="13" hidden="1" x14ac:dyDescent="0.2">
      <c r="D113" s="44"/>
    </row>
    <row r="114" spans="4:4" s="20" customFormat="1" ht="13" hidden="1" x14ac:dyDescent="0.2">
      <c r="D114" s="44"/>
    </row>
    <row r="115" spans="4:4" s="20" customFormat="1" ht="13" hidden="1" x14ac:dyDescent="0.2">
      <c r="D115" s="44"/>
    </row>
    <row r="116" spans="4:4" s="20" customFormat="1" ht="13" hidden="1" x14ac:dyDescent="0.2">
      <c r="D116" s="44"/>
    </row>
    <row r="117" spans="4:4" s="20" customFormat="1" ht="13" hidden="1" x14ac:dyDescent="0.2">
      <c r="D117" s="44"/>
    </row>
    <row r="118" spans="4:4" s="20" customFormat="1" ht="13" hidden="1" x14ac:dyDescent="0.2">
      <c r="D118" s="44"/>
    </row>
    <row r="119" spans="4:4" s="20" customFormat="1" ht="13" hidden="1" x14ac:dyDescent="0.2">
      <c r="D119" s="44"/>
    </row>
    <row r="120" spans="4:4" s="20" customFormat="1" ht="13" hidden="1" x14ac:dyDescent="0.2">
      <c r="D120" s="44"/>
    </row>
    <row r="121" spans="4:4" s="20" customFormat="1" ht="13" hidden="1" x14ac:dyDescent="0.2">
      <c r="D121" s="44"/>
    </row>
    <row r="122" spans="4:4" s="20" customFormat="1" ht="13" hidden="1" x14ac:dyDescent="0.2">
      <c r="D122" s="44"/>
    </row>
    <row r="123" spans="4:4" s="20" customFormat="1" ht="13" hidden="1" x14ac:dyDescent="0.2">
      <c r="D123" s="44"/>
    </row>
    <row r="124" spans="4:4" s="20" customFormat="1" ht="13" hidden="1" x14ac:dyDescent="0.2">
      <c r="D124" s="44"/>
    </row>
    <row r="125" spans="4:4" s="20" customFormat="1" ht="13" hidden="1" x14ac:dyDescent="0.2">
      <c r="D125" s="44"/>
    </row>
    <row r="126" spans="4:4" s="20" customFormat="1" ht="13" hidden="1" x14ac:dyDescent="0.2">
      <c r="D126" s="44"/>
    </row>
    <row r="127" spans="4:4" s="20" customFormat="1" ht="13" hidden="1" x14ac:dyDescent="0.2">
      <c r="D127" s="44"/>
    </row>
    <row r="128" spans="4:4" s="20" customFormat="1" ht="13" hidden="1" x14ac:dyDescent="0.2">
      <c r="D128" s="44"/>
    </row>
    <row r="129" spans="4:4" s="20" customFormat="1" ht="13" hidden="1" x14ac:dyDescent="0.2">
      <c r="D129" s="44"/>
    </row>
    <row r="130" spans="4:4" s="20" customFormat="1" ht="13" hidden="1" x14ac:dyDescent="0.2">
      <c r="D130" s="44"/>
    </row>
    <row r="131" spans="4:4" s="20" customFormat="1" ht="13" hidden="1" x14ac:dyDescent="0.2">
      <c r="D131" s="44"/>
    </row>
    <row r="132" spans="4:4" s="20" customFormat="1" ht="13" hidden="1" x14ac:dyDescent="0.2">
      <c r="D132" s="44"/>
    </row>
    <row r="133" spans="4:4" s="20" customFormat="1" ht="13" hidden="1" x14ac:dyDescent="0.2">
      <c r="D133" s="44"/>
    </row>
    <row r="134" spans="4:4" s="20" customFormat="1" ht="13" hidden="1" x14ac:dyDescent="0.2">
      <c r="D134" s="44"/>
    </row>
    <row r="135" spans="4:4" s="20" customFormat="1" ht="13" hidden="1" x14ac:dyDescent="0.2">
      <c r="D135" s="44"/>
    </row>
    <row r="136" spans="4:4" s="20" customFormat="1" ht="13" hidden="1" x14ac:dyDescent="0.2">
      <c r="D136" s="44"/>
    </row>
    <row r="137" spans="4:4" s="20" customFormat="1" ht="13" hidden="1" x14ac:dyDescent="0.2">
      <c r="D137" s="44"/>
    </row>
    <row r="138" spans="4:4" s="20" customFormat="1" ht="13" hidden="1" x14ac:dyDescent="0.2">
      <c r="D138" s="44"/>
    </row>
    <row r="139" spans="4:4" s="20" customFormat="1" ht="13" hidden="1" x14ac:dyDescent="0.2">
      <c r="D139" s="44"/>
    </row>
    <row r="140" spans="4:4" s="20" customFormat="1" ht="13" hidden="1" x14ac:dyDescent="0.2">
      <c r="D140" s="44"/>
    </row>
    <row r="141" spans="4:4" s="20" customFormat="1" ht="13" hidden="1" x14ac:dyDescent="0.2">
      <c r="D141" s="44"/>
    </row>
    <row r="142" spans="4:4" s="20" customFormat="1" ht="13" hidden="1" x14ac:dyDescent="0.2">
      <c r="D142" s="44"/>
    </row>
    <row r="143" spans="4:4" s="20" customFormat="1" ht="13" hidden="1" x14ac:dyDescent="0.2">
      <c r="D143" s="44"/>
    </row>
    <row r="144" spans="4:4" s="20" customFormat="1" ht="13" hidden="1" x14ac:dyDescent="0.2">
      <c r="D144" s="44"/>
    </row>
    <row r="145" spans="4:4" s="20" customFormat="1" ht="13" hidden="1" x14ac:dyDescent="0.2">
      <c r="D145" s="44"/>
    </row>
    <row r="146" spans="4:4" s="20" customFormat="1" ht="13" hidden="1" x14ac:dyDescent="0.2">
      <c r="D146" s="44"/>
    </row>
    <row r="147" spans="4:4" s="20" customFormat="1" ht="13" hidden="1" x14ac:dyDescent="0.2">
      <c r="D147" s="44"/>
    </row>
    <row r="148" spans="4:4" s="20" customFormat="1" ht="13" hidden="1" x14ac:dyDescent="0.2">
      <c r="D148" s="44"/>
    </row>
    <row r="149" spans="4:4" s="20" customFormat="1" ht="13" hidden="1" x14ac:dyDescent="0.2">
      <c r="D149" s="44"/>
    </row>
    <row r="150" spans="4:4" s="20" customFormat="1" ht="13" hidden="1" x14ac:dyDescent="0.2">
      <c r="D150" s="44"/>
    </row>
    <row r="151" spans="4:4" s="20" customFormat="1" ht="13" hidden="1" x14ac:dyDescent="0.2">
      <c r="D151" s="44"/>
    </row>
    <row r="152" spans="4:4" s="20" customFormat="1" ht="13" hidden="1" x14ac:dyDescent="0.2">
      <c r="D152" s="44"/>
    </row>
    <row r="153" spans="4:4" s="20" customFormat="1" ht="13" hidden="1" x14ac:dyDescent="0.2">
      <c r="D153" s="44"/>
    </row>
    <row r="154" spans="4:4" s="20" customFormat="1" ht="13" hidden="1" x14ac:dyDescent="0.2">
      <c r="D154" s="44"/>
    </row>
    <row r="155" spans="4:4" s="20" customFormat="1" ht="13" hidden="1" x14ac:dyDescent="0.2">
      <c r="D155" s="44"/>
    </row>
    <row r="156" spans="4:4" s="20" customFormat="1" ht="13" hidden="1" x14ac:dyDescent="0.2">
      <c r="D156" s="44"/>
    </row>
    <row r="157" spans="4:4" s="20" customFormat="1" ht="13" hidden="1" x14ac:dyDescent="0.2">
      <c r="D157" s="44"/>
    </row>
    <row r="158" spans="4:4" s="20" customFormat="1" ht="13" hidden="1" x14ac:dyDescent="0.2">
      <c r="D158" s="44"/>
    </row>
    <row r="159" spans="4:4" s="20" customFormat="1" ht="13" hidden="1" x14ac:dyDescent="0.2">
      <c r="D159" s="44"/>
    </row>
    <row r="160" spans="4:4" s="20" customFormat="1" ht="13" hidden="1" x14ac:dyDescent="0.2">
      <c r="D160" s="44"/>
    </row>
    <row r="161" spans="4:4" s="20" customFormat="1" ht="13" hidden="1" x14ac:dyDescent="0.2">
      <c r="D161" s="44"/>
    </row>
    <row r="162" spans="4:4" s="20" customFormat="1" ht="13" hidden="1" x14ac:dyDescent="0.2">
      <c r="D162" s="44"/>
    </row>
    <row r="163" spans="4:4" s="20" customFormat="1" ht="13" hidden="1" x14ac:dyDescent="0.2">
      <c r="D163" s="44"/>
    </row>
    <row r="164" spans="4:4" s="20" customFormat="1" ht="13" hidden="1" x14ac:dyDescent="0.2">
      <c r="D164" s="44"/>
    </row>
    <row r="165" spans="4:4" s="20" customFormat="1" ht="13" hidden="1" x14ac:dyDescent="0.2">
      <c r="D165" s="44"/>
    </row>
    <row r="166" spans="4:4" s="20" customFormat="1" ht="13" hidden="1" x14ac:dyDescent="0.2">
      <c r="D166" s="44"/>
    </row>
    <row r="167" spans="4:4" s="20" customFormat="1" ht="13" hidden="1" x14ac:dyDescent="0.2">
      <c r="D167" s="44"/>
    </row>
    <row r="168" spans="4:4" s="20" customFormat="1" ht="13" hidden="1" x14ac:dyDescent="0.2">
      <c r="D168" s="44"/>
    </row>
    <row r="169" spans="4:4" s="20" customFormat="1" ht="13" hidden="1" x14ac:dyDescent="0.2">
      <c r="D169" s="44"/>
    </row>
    <row r="170" spans="4:4" s="20" customFormat="1" ht="13" hidden="1" x14ac:dyDescent="0.2">
      <c r="D170" s="44"/>
    </row>
    <row r="171" spans="4:4" s="20" customFormat="1" ht="13" hidden="1" x14ac:dyDescent="0.2">
      <c r="D171" s="44"/>
    </row>
    <row r="172" spans="4:4" s="20" customFormat="1" ht="13" hidden="1" x14ac:dyDescent="0.2">
      <c r="D172" s="44"/>
    </row>
    <row r="173" spans="4:4" s="20" customFormat="1" ht="13" hidden="1" x14ac:dyDescent="0.2">
      <c r="D173" s="44"/>
    </row>
    <row r="174" spans="4:4" s="20" customFormat="1" ht="13" hidden="1" x14ac:dyDescent="0.2">
      <c r="D174" s="44"/>
    </row>
    <row r="175" spans="4:4" s="20" customFormat="1" ht="13" hidden="1" x14ac:dyDescent="0.2">
      <c r="D175" s="44"/>
    </row>
    <row r="176" spans="4:4" s="20" customFormat="1" ht="13" hidden="1" x14ac:dyDescent="0.2">
      <c r="D176" s="44"/>
    </row>
    <row r="177" spans="4:4" s="20" customFormat="1" ht="13" hidden="1" x14ac:dyDescent="0.2">
      <c r="D177" s="44"/>
    </row>
    <row r="178" spans="4:4" s="20" customFormat="1" ht="13" hidden="1" x14ac:dyDescent="0.2">
      <c r="D178" s="44"/>
    </row>
    <row r="179" spans="4:4" s="20" customFormat="1" ht="13" hidden="1" x14ac:dyDescent="0.2">
      <c r="D179" s="44"/>
    </row>
    <row r="180" spans="4:4" s="20" customFormat="1" ht="13" hidden="1" x14ac:dyDescent="0.2">
      <c r="D180" s="44"/>
    </row>
    <row r="181" spans="4:4" s="20" customFormat="1" ht="13" hidden="1" x14ac:dyDescent="0.2">
      <c r="D181" s="44"/>
    </row>
    <row r="182" spans="4:4" s="20" customFormat="1" ht="13" hidden="1" x14ac:dyDescent="0.2">
      <c r="D182" s="44"/>
    </row>
    <row r="183" spans="4:4" s="20" customFormat="1" ht="13" hidden="1" x14ac:dyDescent="0.2">
      <c r="D183" s="44"/>
    </row>
    <row r="184" spans="4:4" s="20" customFormat="1" ht="13" hidden="1" x14ac:dyDescent="0.2">
      <c r="D184" s="44"/>
    </row>
    <row r="185" spans="4:4" s="20" customFormat="1" ht="13" hidden="1" x14ac:dyDescent="0.2">
      <c r="D185" s="44"/>
    </row>
    <row r="186" spans="4:4" s="20" customFormat="1" ht="13" hidden="1" x14ac:dyDescent="0.2">
      <c r="D186" s="44"/>
    </row>
    <row r="187" spans="4:4" s="20" customFormat="1" ht="13" hidden="1" x14ac:dyDescent="0.2">
      <c r="D187" s="44"/>
    </row>
    <row r="188" spans="4:4" s="20" customFormat="1" ht="13" hidden="1" x14ac:dyDescent="0.2">
      <c r="D188" s="44"/>
    </row>
    <row r="189" spans="4:4" s="20" customFormat="1" ht="13" hidden="1" x14ac:dyDescent="0.2">
      <c r="D189" s="44"/>
    </row>
    <row r="190" spans="4:4" s="20" customFormat="1" ht="13" hidden="1" x14ac:dyDescent="0.2">
      <c r="D190" s="44"/>
    </row>
    <row r="191" spans="4:4" s="20" customFormat="1" ht="13" hidden="1" x14ac:dyDescent="0.2">
      <c r="D191" s="44"/>
    </row>
    <row r="192" spans="4:4" s="20" customFormat="1" ht="13" hidden="1" x14ac:dyDescent="0.2">
      <c r="D192" s="44"/>
    </row>
    <row r="193" spans="4:4" s="20" customFormat="1" ht="13" hidden="1" x14ac:dyDescent="0.2">
      <c r="D193" s="44"/>
    </row>
    <row r="194" spans="4:4" s="20" customFormat="1" ht="13" hidden="1" x14ac:dyDescent="0.2">
      <c r="D194" s="44"/>
    </row>
    <row r="195" spans="4:4" s="20" customFormat="1" ht="13" hidden="1" x14ac:dyDescent="0.2">
      <c r="D195" s="44"/>
    </row>
    <row r="196" spans="4:4" s="20" customFormat="1" ht="13" hidden="1" x14ac:dyDescent="0.2">
      <c r="D196" s="44"/>
    </row>
    <row r="197" spans="4:4" s="20" customFormat="1" ht="13" hidden="1" x14ac:dyDescent="0.2">
      <c r="D197" s="44"/>
    </row>
    <row r="198" spans="4:4" s="20" customFormat="1" ht="13" hidden="1" x14ac:dyDescent="0.2">
      <c r="D198" s="44"/>
    </row>
    <row r="199" spans="4:4" s="20" customFormat="1" ht="13" hidden="1" x14ac:dyDescent="0.2">
      <c r="D199" s="44"/>
    </row>
    <row r="200" spans="4:4" s="20" customFormat="1" ht="13" hidden="1" x14ac:dyDescent="0.2">
      <c r="D200" s="44"/>
    </row>
    <row r="201" spans="4:4" s="20" customFormat="1" ht="13" hidden="1" x14ac:dyDescent="0.2">
      <c r="D201" s="44"/>
    </row>
    <row r="202" spans="4:4" s="20" customFormat="1" ht="13" hidden="1" x14ac:dyDescent="0.2">
      <c r="D202" s="44"/>
    </row>
    <row r="203" spans="4:4" s="20" customFormat="1" ht="13" hidden="1" x14ac:dyDescent="0.2">
      <c r="D203" s="44"/>
    </row>
    <row r="204" spans="4:4" s="20" customFormat="1" ht="13" hidden="1" x14ac:dyDescent="0.2">
      <c r="D204" s="44"/>
    </row>
    <row r="205" spans="4:4" s="20" customFormat="1" ht="13" hidden="1" x14ac:dyDescent="0.2">
      <c r="D205" s="44"/>
    </row>
    <row r="206" spans="4:4" s="20" customFormat="1" ht="13" hidden="1" x14ac:dyDescent="0.2">
      <c r="D206" s="44"/>
    </row>
    <row r="207" spans="4:4" s="20" customFormat="1" ht="13" hidden="1" x14ac:dyDescent="0.2">
      <c r="D207" s="44"/>
    </row>
    <row r="208" spans="4:4" s="20" customFormat="1" ht="13" hidden="1" x14ac:dyDescent="0.2">
      <c r="D208" s="44"/>
    </row>
    <row r="209" spans="4:4" s="20" customFormat="1" ht="13" hidden="1" x14ac:dyDescent="0.2">
      <c r="D209" s="44"/>
    </row>
    <row r="210" spans="4:4" s="20" customFormat="1" ht="13" hidden="1" x14ac:dyDescent="0.2">
      <c r="D210" s="44"/>
    </row>
    <row r="211" spans="4:4" s="20" customFormat="1" ht="13" hidden="1" x14ac:dyDescent="0.2">
      <c r="D211" s="44"/>
    </row>
    <row r="212" spans="4:4" s="20" customFormat="1" ht="13" hidden="1" x14ac:dyDescent="0.2">
      <c r="D212" s="44"/>
    </row>
    <row r="213" spans="4:4" s="20" customFormat="1" ht="13" hidden="1" x14ac:dyDescent="0.2">
      <c r="D213" s="44"/>
    </row>
    <row r="214" spans="4:4" s="20" customFormat="1" ht="13" hidden="1" x14ac:dyDescent="0.2">
      <c r="D214" s="44"/>
    </row>
    <row r="215" spans="4:4" s="20" customFormat="1" ht="13" hidden="1" x14ac:dyDescent="0.2">
      <c r="D215" s="44"/>
    </row>
    <row r="216" spans="4:4" s="20" customFormat="1" ht="13" hidden="1" x14ac:dyDescent="0.2">
      <c r="D216" s="44"/>
    </row>
    <row r="217" spans="4:4" s="20" customFormat="1" ht="13" hidden="1" x14ac:dyDescent="0.2">
      <c r="D217" s="44"/>
    </row>
    <row r="218" spans="4:4" s="20" customFormat="1" ht="13" hidden="1" x14ac:dyDescent="0.2">
      <c r="D218" s="44"/>
    </row>
    <row r="219" spans="4:4" s="20" customFormat="1" ht="13" hidden="1" x14ac:dyDescent="0.2">
      <c r="D219" s="44"/>
    </row>
    <row r="220" spans="4:4" s="20" customFormat="1" ht="13" hidden="1" x14ac:dyDescent="0.2">
      <c r="D220" s="44"/>
    </row>
    <row r="221" spans="4:4" s="20" customFormat="1" ht="13" hidden="1" x14ac:dyDescent="0.2">
      <c r="D221" s="44"/>
    </row>
    <row r="222" spans="4:4" s="20" customFormat="1" ht="13" hidden="1" x14ac:dyDescent="0.2">
      <c r="D222" s="44"/>
    </row>
    <row r="223" spans="4:4" s="20" customFormat="1" ht="13" hidden="1" x14ac:dyDescent="0.2">
      <c r="D223" s="44"/>
    </row>
    <row r="224" spans="4:4" s="20" customFormat="1" ht="13" hidden="1" x14ac:dyDescent="0.2">
      <c r="D224" s="44"/>
    </row>
    <row r="225" spans="4:4" s="20" customFormat="1" ht="13" hidden="1" x14ac:dyDescent="0.2">
      <c r="D225" s="44"/>
    </row>
    <row r="226" spans="4:4" s="20" customFormat="1" ht="13" hidden="1" x14ac:dyDescent="0.2">
      <c r="D226" s="44"/>
    </row>
    <row r="227" spans="4:4" s="20" customFormat="1" ht="13" hidden="1" x14ac:dyDescent="0.2">
      <c r="D227" s="44"/>
    </row>
    <row r="228" spans="4:4" s="20" customFormat="1" ht="13" hidden="1" x14ac:dyDescent="0.2">
      <c r="D228" s="44"/>
    </row>
    <row r="229" spans="4:4" s="20" customFormat="1" ht="13" hidden="1" x14ac:dyDescent="0.2">
      <c r="D229" s="44"/>
    </row>
    <row r="230" spans="4:4" s="20" customFormat="1" ht="13" hidden="1" x14ac:dyDescent="0.2">
      <c r="D230" s="44"/>
    </row>
    <row r="231" spans="4:4" s="20" customFormat="1" ht="13" hidden="1" x14ac:dyDescent="0.2">
      <c r="D231" s="44"/>
    </row>
    <row r="232" spans="4:4" s="20" customFormat="1" ht="13" hidden="1" x14ac:dyDescent="0.2">
      <c r="D232" s="44"/>
    </row>
    <row r="233" spans="4:4" s="20" customFormat="1" ht="13" hidden="1" x14ac:dyDescent="0.2">
      <c r="D233" s="44"/>
    </row>
    <row r="234" spans="4:4" s="20" customFormat="1" ht="13" hidden="1" x14ac:dyDescent="0.2">
      <c r="D234" s="44"/>
    </row>
    <row r="235" spans="4:4" s="20" customFormat="1" ht="13" hidden="1" x14ac:dyDescent="0.2">
      <c r="D235" s="44"/>
    </row>
    <row r="236" spans="4:4" s="20" customFormat="1" ht="13" hidden="1" x14ac:dyDescent="0.2">
      <c r="D236" s="44"/>
    </row>
    <row r="237" spans="4:4" s="20" customFormat="1" ht="13" hidden="1" x14ac:dyDescent="0.2">
      <c r="D237" s="44"/>
    </row>
    <row r="238" spans="4:4" s="20" customFormat="1" ht="13" hidden="1" x14ac:dyDescent="0.2">
      <c r="D238" s="44"/>
    </row>
    <row r="239" spans="4:4" s="20" customFormat="1" ht="13" hidden="1" x14ac:dyDescent="0.2">
      <c r="D239" s="44"/>
    </row>
    <row r="240" spans="4:4" s="20" customFormat="1" ht="13" hidden="1" x14ac:dyDescent="0.2">
      <c r="D240" s="44"/>
    </row>
    <row r="241" spans="4:4" s="20" customFormat="1" ht="13" hidden="1" x14ac:dyDescent="0.2">
      <c r="D241" s="44"/>
    </row>
    <row r="242" spans="4:4" s="20" customFormat="1" ht="13" hidden="1" x14ac:dyDescent="0.2">
      <c r="D242" s="44"/>
    </row>
    <row r="243" spans="4:4" s="20" customFormat="1" ht="13" hidden="1" x14ac:dyDescent="0.2">
      <c r="D243" s="44"/>
    </row>
    <row r="244" spans="4:4" s="20" customFormat="1" ht="13" hidden="1" x14ac:dyDescent="0.2">
      <c r="D244" s="44"/>
    </row>
    <row r="245" spans="4:4" s="20" customFormat="1" ht="13" hidden="1" x14ac:dyDescent="0.2">
      <c r="D245" s="44"/>
    </row>
  </sheetData>
  <conditionalFormatting sqref="C7:C9">
    <cfRule type="cellIs" dxfId="10" priority="4" operator="equal">
      <formula>2</formula>
    </cfRule>
    <cfRule type="cellIs" dxfId="9" priority="5" operator="greaterThanOrEqual">
      <formula>3</formula>
    </cfRule>
    <cfRule type="cellIs" dxfId="8" priority="3" operator="equal">
      <formula>1</formula>
    </cfRule>
  </conditionalFormatting>
  <conditionalFormatting sqref="S12:S41 U12:U41">
    <cfRule type="cellIs" dxfId="7" priority="11" operator="equal">
      <formula>4</formula>
    </cfRule>
    <cfRule type="cellIs" dxfId="6" priority="10" operator="equal">
      <formula>3</formula>
    </cfRule>
    <cfRule type="cellIs" dxfId="5" priority="9" operator="equal">
      <formula>2</formula>
    </cfRule>
    <cfRule type="cellIs" dxfId="4" priority="8" operator="equal">
      <formula>1</formula>
    </cfRule>
  </conditionalFormatting>
  <conditionalFormatting sqref="X12:X41">
    <cfRule type="cellIs" dxfId="3" priority="7" operator="equal">
      <formula>"3"</formula>
    </cfRule>
    <cfRule type="cellIs" dxfId="2" priority="1" stopIfTrue="1" operator="equal">
      <formula>"4"</formula>
    </cfRule>
    <cfRule type="cellIs" dxfId="1" priority="2" operator="equal">
      <formula>"1"</formula>
    </cfRule>
    <cfRule type="cellIs" dxfId="0" priority="6" operator="equal">
      <formula>"2"</formula>
    </cfRule>
  </conditionalFormatting>
  <dataValidations count="3">
    <dataValidation type="list" allowBlank="1" showInputMessage="1" showErrorMessage="1" sqref="E12:E28" xr:uid="{BE434ADD-2445-3045-B1FF-A3BF5551563E}">
      <formula1>"relevant, nicht relevant,"</formula1>
    </dataValidation>
    <dataValidation type="list" allowBlank="1" showInputMessage="1" showErrorMessage="1" errorTitle="Bitte ein x oder ein X eintragen" promptTitle="Dokumentation Risikobehandlung" prompt="Bitte mit einem x Kennzeichnen, ob eine oder mehrere der Behandlungsalternativen genutzt werden. Die Begründung ist im Begründungsfeld zu dokumentieren." sqref="Y12:AB28" xr:uid="{C6A0E172-53DF-3946-A9BF-30841845C7A5}">
      <formula1>"x"</formula1>
    </dataValidation>
    <dataValidation type="list" allowBlank="1" showInputMessage="1" sqref="S12:S28" xr:uid="{7019367B-B848-5140-AA79-C1C41CB38463}">
      <formula1>"1,2,3,4"</formula1>
    </dataValidation>
  </dataValidations>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B41C06B-F11A-6F47-B2A7-29E31328F627}">
          <x14:formula1>
            <xm:f>DB!$C$2:$C$5</xm:f>
          </x14:formula1>
          <xm:sqref>O12:R28</xm:sqref>
        </x14:dataValidation>
        <x14:dataValidation type="list" allowBlank="1" showInputMessage="1" showErrorMessage="1" xr:uid="{A635B6D8-0CBB-D840-AE22-34ED7A898713}">
          <x14:formula1>
            <xm:f>DB!$B$2:$B$5</xm:f>
          </x14:formula1>
          <xm:sqref>C7:C9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U15"/>
  <sheetViews>
    <sheetView zoomScaleNormal="100" workbookViewId="0">
      <selection activeCell="C11" sqref="C11"/>
    </sheetView>
  </sheetViews>
  <sheetFormatPr baseColWidth="10" defaultColWidth="0" defaultRowHeight="15" zeroHeight="1" x14ac:dyDescent="0.2"/>
  <cols>
    <col min="1" max="1" width="10.5" style="2" customWidth="1"/>
    <col min="2" max="2" width="19.5" style="2" customWidth="1"/>
    <col min="3" max="3" width="53.33203125" style="2" customWidth="1"/>
    <col min="4" max="4" width="40.5" style="2" customWidth="1"/>
    <col min="5" max="6" width="10.5" style="2" customWidth="1"/>
    <col min="7" max="203" width="0" style="2" hidden="1" customWidth="1"/>
    <col min="204" max="16384" width="10.5" style="1" hidden="1"/>
  </cols>
  <sheetData>
    <row r="1" spans="1:4" ht="16" x14ac:dyDescent="0.2">
      <c r="A1" s="75"/>
      <c r="B1" s="75"/>
      <c r="C1" s="75"/>
      <c r="D1" s="29"/>
    </row>
    <row r="2" spans="1:4" ht="21" x14ac:dyDescent="0.2">
      <c r="B2" s="63" t="s">
        <v>190</v>
      </c>
    </row>
    <row r="3" spans="1:4" ht="16" x14ac:dyDescent="0.2">
      <c r="B3" s="60" t="s">
        <v>81</v>
      </c>
    </row>
    <row r="4" spans="1:4" ht="36" customHeight="1" x14ac:dyDescent="0.2">
      <c r="A4" s="30"/>
      <c r="B4" s="30"/>
      <c r="C4" s="31"/>
      <c r="D4" s="30"/>
    </row>
    <row r="5" spans="1:4" ht="20" customHeight="1" x14ac:dyDescent="0.2">
      <c r="A5" s="32"/>
      <c r="B5" s="39" t="s">
        <v>82</v>
      </c>
      <c r="C5" s="39" t="s">
        <v>83</v>
      </c>
      <c r="D5" s="32"/>
    </row>
    <row r="6" spans="1:4" ht="70" x14ac:dyDescent="0.2">
      <c r="A6" s="33"/>
      <c r="B6" s="35" t="s">
        <v>84</v>
      </c>
      <c r="C6" s="36" t="s">
        <v>85</v>
      </c>
      <c r="D6" s="33"/>
    </row>
    <row r="7" spans="1:4" ht="126" x14ac:dyDescent="0.2">
      <c r="A7" s="32"/>
      <c r="B7" s="37" t="s">
        <v>86</v>
      </c>
      <c r="C7" s="38" t="s">
        <v>87</v>
      </c>
      <c r="D7" s="32"/>
    </row>
    <row r="8" spans="1:4" ht="37.5" customHeight="1" x14ac:dyDescent="0.2"/>
    <row r="9" spans="1:4" ht="20" customHeight="1" x14ac:dyDescent="0.2">
      <c r="B9" s="42" t="s">
        <v>88</v>
      </c>
      <c r="C9" s="39" t="s">
        <v>84</v>
      </c>
      <c r="D9" s="39" t="s">
        <v>86</v>
      </c>
    </row>
    <row r="10" spans="1:4" ht="64" x14ac:dyDescent="0.2">
      <c r="B10" s="43">
        <v>4</v>
      </c>
      <c r="C10" s="40" t="s">
        <v>89</v>
      </c>
      <c r="D10" s="41" t="s">
        <v>90</v>
      </c>
    </row>
    <row r="11" spans="1:4" ht="64" x14ac:dyDescent="0.2">
      <c r="B11" s="43">
        <v>3</v>
      </c>
      <c r="C11" s="40" t="s">
        <v>91</v>
      </c>
      <c r="D11" s="41" t="s">
        <v>92</v>
      </c>
    </row>
    <row r="12" spans="1:4" ht="80" x14ac:dyDescent="0.2">
      <c r="B12" s="43">
        <v>2</v>
      </c>
      <c r="C12" s="40" t="s">
        <v>204</v>
      </c>
      <c r="D12" s="41" t="s">
        <v>93</v>
      </c>
    </row>
    <row r="13" spans="1:4" ht="80" x14ac:dyDescent="0.2">
      <c r="B13" s="43">
        <v>1</v>
      </c>
      <c r="C13" s="40" t="s">
        <v>203</v>
      </c>
      <c r="D13" s="41" t="s">
        <v>94</v>
      </c>
    </row>
    <row r="14" spans="1:4" x14ac:dyDescent="0.2">
      <c r="B14" s="62"/>
    </row>
    <row r="15" spans="1:4" hidden="1" x14ac:dyDescent="0.2">
      <c r="B15" s="34"/>
    </row>
  </sheetData>
  <mergeCells count="1">
    <mergeCell ref="A1:C1"/>
  </mergeCells>
  <pageMargins left="0.7" right="0.7" top="0.78740157499999996" bottom="0.78740157499999996" header="0.3" footer="0.3"/>
  <pageSetup paperSize="9"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5"/>
  <sheetViews>
    <sheetView showGridLines="0" workbookViewId="0">
      <pane ySplit="1" topLeftCell="A2" activePane="bottomLeft" state="frozen"/>
      <selection pane="bottomLeft" activeCell="A14" sqref="A14"/>
    </sheetView>
  </sheetViews>
  <sheetFormatPr baseColWidth="10" defaultColWidth="0" defaultRowHeight="15" zeroHeight="1" x14ac:dyDescent="0.2"/>
  <cols>
    <col min="1" max="1" width="64.5" bestFit="1" customWidth="1"/>
    <col min="2" max="4" width="11.5" customWidth="1"/>
    <col min="5" max="16384" width="11.5" hidden="1"/>
  </cols>
  <sheetData>
    <row r="1" spans="1:3" x14ac:dyDescent="0.2">
      <c r="A1" s="28" t="s">
        <v>95</v>
      </c>
      <c r="B1" s="28" t="s">
        <v>36</v>
      </c>
      <c r="C1" s="28" t="s">
        <v>34</v>
      </c>
    </row>
    <row r="2" spans="1:3" x14ac:dyDescent="0.2">
      <c r="A2" t="s">
        <v>96</v>
      </c>
      <c r="B2" s="16">
        <v>1</v>
      </c>
      <c r="C2" s="16">
        <v>1</v>
      </c>
    </row>
    <row r="3" spans="1:3" x14ac:dyDescent="0.2">
      <c r="A3" t="s">
        <v>97</v>
      </c>
      <c r="B3" s="16">
        <v>2</v>
      </c>
      <c r="C3" s="16">
        <v>2</v>
      </c>
    </row>
    <row r="4" spans="1:3" x14ac:dyDescent="0.2">
      <c r="A4" t="s">
        <v>98</v>
      </c>
      <c r="B4" s="16">
        <v>3</v>
      </c>
      <c r="C4" s="16">
        <v>3</v>
      </c>
    </row>
    <row r="5" spans="1:3" x14ac:dyDescent="0.2">
      <c r="A5" t="s">
        <v>99</v>
      </c>
      <c r="B5" s="16">
        <v>4</v>
      </c>
      <c r="C5" s="16">
        <v>4</v>
      </c>
    </row>
    <row r="6" spans="1:3" x14ac:dyDescent="0.2">
      <c r="A6" t="s">
        <v>100</v>
      </c>
    </row>
    <row r="7" spans="1:3" x14ac:dyDescent="0.2">
      <c r="A7" t="s">
        <v>101</v>
      </c>
    </row>
    <row r="8" spans="1:3" x14ac:dyDescent="0.2">
      <c r="A8" t="s">
        <v>102</v>
      </c>
    </row>
    <row r="9" spans="1:3" x14ac:dyDescent="0.2">
      <c r="A9" t="s">
        <v>103</v>
      </c>
    </row>
    <row r="10" spans="1:3" x14ac:dyDescent="0.2">
      <c r="A10" t="s">
        <v>104</v>
      </c>
    </row>
    <row r="11" spans="1:3" x14ac:dyDescent="0.2">
      <c r="A11" t="s">
        <v>105</v>
      </c>
    </row>
    <row r="12" spans="1:3" x14ac:dyDescent="0.2">
      <c r="A12" t="s">
        <v>106</v>
      </c>
    </row>
    <row r="13" spans="1:3" x14ac:dyDescent="0.2">
      <c r="A13" t="s">
        <v>107</v>
      </c>
    </row>
    <row r="14" spans="1:3" x14ac:dyDescent="0.2">
      <c r="A14" t="s">
        <v>108</v>
      </c>
    </row>
    <row r="15" spans="1:3" x14ac:dyDescent="0.2">
      <c r="A15" t="s">
        <v>109</v>
      </c>
    </row>
    <row r="16" spans="1:3" x14ac:dyDescent="0.2">
      <c r="A16" t="s">
        <v>110</v>
      </c>
    </row>
    <row r="17" spans="1:1" x14ac:dyDescent="0.2">
      <c r="A17" t="s">
        <v>111</v>
      </c>
    </row>
    <row r="18" spans="1:1" x14ac:dyDescent="0.2">
      <c r="A18" t="s">
        <v>112</v>
      </c>
    </row>
    <row r="19" spans="1:1" x14ac:dyDescent="0.2">
      <c r="A19" t="s">
        <v>113</v>
      </c>
    </row>
    <row r="20" spans="1:1" x14ac:dyDescent="0.2">
      <c r="A20" t="s">
        <v>114</v>
      </c>
    </row>
    <row r="21" spans="1:1" x14ac:dyDescent="0.2">
      <c r="A21" t="s">
        <v>115</v>
      </c>
    </row>
    <row r="22" spans="1:1" x14ac:dyDescent="0.2">
      <c r="A22" t="s">
        <v>116</v>
      </c>
    </row>
    <row r="23" spans="1:1" x14ac:dyDescent="0.2">
      <c r="A23" t="s">
        <v>117</v>
      </c>
    </row>
    <row r="24" spans="1:1" x14ac:dyDescent="0.2">
      <c r="A24" t="s">
        <v>118</v>
      </c>
    </row>
    <row r="25" spans="1:1" x14ac:dyDescent="0.2">
      <c r="A25" t="s">
        <v>119</v>
      </c>
    </row>
    <row r="26" spans="1:1" x14ac:dyDescent="0.2">
      <c r="A26" t="s">
        <v>120</v>
      </c>
    </row>
    <row r="27" spans="1:1" x14ac:dyDescent="0.2">
      <c r="A27" t="s">
        <v>121</v>
      </c>
    </row>
    <row r="28" spans="1:1" x14ac:dyDescent="0.2">
      <c r="A28" t="s">
        <v>122</v>
      </c>
    </row>
    <row r="29" spans="1:1" x14ac:dyDescent="0.2">
      <c r="A29" t="s">
        <v>123</v>
      </c>
    </row>
    <row r="30" spans="1:1" x14ac:dyDescent="0.2">
      <c r="A30" t="s">
        <v>124</v>
      </c>
    </row>
    <row r="31" spans="1:1" x14ac:dyDescent="0.2">
      <c r="A31" t="s">
        <v>125</v>
      </c>
    </row>
    <row r="32" spans="1:1" x14ac:dyDescent="0.2">
      <c r="A32" t="s">
        <v>126</v>
      </c>
    </row>
    <row r="33" spans="1:1" x14ac:dyDescent="0.2">
      <c r="A33" t="s">
        <v>127</v>
      </c>
    </row>
    <row r="34" spans="1:1" x14ac:dyDescent="0.2">
      <c r="A34" t="s">
        <v>128</v>
      </c>
    </row>
    <row r="35" spans="1:1" x14ac:dyDescent="0.2">
      <c r="A35" t="s">
        <v>129</v>
      </c>
    </row>
    <row r="36" spans="1:1" x14ac:dyDescent="0.2">
      <c r="A36" t="s">
        <v>130</v>
      </c>
    </row>
    <row r="37" spans="1:1" x14ac:dyDescent="0.2">
      <c r="A37" t="s">
        <v>131</v>
      </c>
    </row>
    <row r="38" spans="1:1" x14ac:dyDescent="0.2">
      <c r="A38" t="s">
        <v>132</v>
      </c>
    </row>
    <row r="39" spans="1:1" x14ac:dyDescent="0.2">
      <c r="A39" t="s">
        <v>133</v>
      </c>
    </row>
    <row r="40" spans="1:1" x14ac:dyDescent="0.2">
      <c r="A40" t="s">
        <v>134</v>
      </c>
    </row>
    <row r="41" spans="1:1" x14ac:dyDescent="0.2">
      <c r="A41" t="s">
        <v>135</v>
      </c>
    </row>
    <row r="42" spans="1:1" x14ac:dyDescent="0.2">
      <c r="A42" t="s">
        <v>136</v>
      </c>
    </row>
    <row r="43" spans="1:1" x14ac:dyDescent="0.2">
      <c r="A43" t="s">
        <v>137</v>
      </c>
    </row>
    <row r="44" spans="1:1" x14ac:dyDescent="0.2">
      <c r="A44" t="s">
        <v>138</v>
      </c>
    </row>
    <row r="45" spans="1:1" x14ac:dyDescent="0.2">
      <c r="A45" t="s">
        <v>139</v>
      </c>
    </row>
    <row r="46" spans="1:1" x14ac:dyDescent="0.2">
      <c r="A46" t="s">
        <v>140</v>
      </c>
    </row>
    <row r="47" spans="1:1" x14ac:dyDescent="0.2">
      <c r="A47" t="s">
        <v>141</v>
      </c>
    </row>
    <row r="48" spans="1:1" x14ac:dyDescent="0.2">
      <c r="A48" t="s">
        <v>142</v>
      </c>
    </row>
    <row r="49" spans="1:1" x14ac:dyDescent="0.2">
      <c r="A49" t="s">
        <v>143</v>
      </c>
    </row>
    <row r="50" spans="1:1" x14ac:dyDescent="0.2">
      <c r="A50" t="s">
        <v>144</v>
      </c>
    </row>
    <row r="51" spans="1:1" x14ac:dyDescent="0.2">
      <c r="A51" t="s">
        <v>145</v>
      </c>
    </row>
    <row r="52" spans="1:1" x14ac:dyDescent="0.2">
      <c r="A52" t="s">
        <v>146</v>
      </c>
    </row>
    <row r="53" spans="1:1" x14ac:dyDescent="0.2">
      <c r="A53" t="s">
        <v>147</v>
      </c>
    </row>
    <row r="54" spans="1:1" x14ac:dyDescent="0.2">
      <c r="A54" t="s">
        <v>148</v>
      </c>
    </row>
    <row r="55" spans="1:1" x14ac:dyDescent="0.2">
      <c r="A55" t="s">
        <v>149</v>
      </c>
    </row>
    <row r="56" spans="1:1" x14ac:dyDescent="0.2">
      <c r="A56" t="s">
        <v>150</v>
      </c>
    </row>
    <row r="57" spans="1:1" x14ac:dyDescent="0.2">
      <c r="A57" t="s">
        <v>151</v>
      </c>
    </row>
    <row r="58" spans="1:1" x14ac:dyDescent="0.2">
      <c r="A58" t="s">
        <v>152</v>
      </c>
    </row>
    <row r="59" spans="1:1" x14ac:dyDescent="0.2">
      <c r="A59" t="s">
        <v>153</v>
      </c>
    </row>
    <row r="60" spans="1:1" x14ac:dyDescent="0.2">
      <c r="A60" t="s">
        <v>154</v>
      </c>
    </row>
    <row r="61" spans="1:1" x14ac:dyDescent="0.2">
      <c r="A61" t="s">
        <v>155</v>
      </c>
    </row>
    <row r="62" spans="1:1" x14ac:dyDescent="0.2">
      <c r="A62" t="s">
        <v>156</v>
      </c>
    </row>
    <row r="63" spans="1:1" x14ac:dyDescent="0.2">
      <c r="A63" t="s">
        <v>157</v>
      </c>
    </row>
    <row r="64" spans="1:1" x14ac:dyDescent="0.2">
      <c r="A64" t="s">
        <v>158</v>
      </c>
    </row>
    <row r="65" spans="1:1" x14ac:dyDescent="0.2">
      <c r="A65" t="s">
        <v>159</v>
      </c>
    </row>
    <row r="66" spans="1:1" x14ac:dyDescent="0.2">
      <c r="A66" t="s">
        <v>160</v>
      </c>
    </row>
    <row r="67" spans="1:1" x14ac:dyDescent="0.2">
      <c r="A67" t="s">
        <v>161</v>
      </c>
    </row>
    <row r="68" spans="1:1" x14ac:dyDescent="0.2">
      <c r="A68" t="s">
        <v>162</v>
      </c>
    </row>
    <row r="69" spans="1:1" x14ac:dyDescent="0.2">
      <c r="A69" t="s">
        <v>163</v>
      </c>
    </row>
    <row r="70" spans="1:1" x14ac:dyDescent="0.2">
      <c r="A70" t="s">
        <v>164</v>
      </c>
    </row>
    <row r="71" spans="1:1" x14ac:dyDescent="0.2">
      <c r="A71" t="s">
        <v>165</v>
      </c>
    </row>
    <row r="72" spans="1:1" x14ac:dyDescent="0.2">
      <c r="A72" t="s">
        <v>166</v>
      </c>
    </row>
    <row r="73" spans="1:1" x14ac:dyDescent="0.2">
      <c r="A73" t="s">
        <v>167</v>
      </c>
    </row>
    <row r="74" spans="1:1" x14ac:dyDescent="0.2">
      <c r="A74" t="s">
        <v>168</v>
      </c>
    </row>
    <row r="75" spans="1:1" x14ac:dyDescent="0.2">
      <c r="A75" t="s">
        <v>169</v>
      </c>
    </row>
    <row r="76" spans="1:1" x14ac:dyDescent="0.2">
      <c r="A76" t="s">
        <v>170</v>
      </c>
    </row>
    <row r="77" spans="1:1" x14ac:dyDescent="0.2">
      <c r="A77" t="s">
        <v>171</v>
      </c>
    </row>
    <row r="78" spans="1:1" x14ac:dyDescent="0.2">
      <c r="A78" t="s">
        <v>172</v>
      </c>
    </row>
    <row r="79" spans="1:1" x14ac:dyDescent="0.2">
      <c r="A79" t="s">
        <v>173</v>
      </c>
    </row>
    <row r="80" spans="1:1" x14ac:dyDescent="0.2">
      <c r="A80" t="s">
        <v>174</v>
      </c>
    </row>
    <row r="81" spans="1:1" x14ac:dyDescent="0.2">
      <c r="A81" t="s">
        <v>175</v>
      </c>
    </row>
    <row r="82" spans="1:1" x14ac:dyDescent="0.2">
      <c r="A82" t="s">
        <v>176</v>
      </c>
    </row>
    <row r="83" spans="1:1" x14ac:dyDescent="0.2">
      <c r="A83" t="s">
        <v>177</v>
      </c>
    </row>
    <row r="84" spans="1:1" x14ac:dyDescent="0.2">
      <c r="A84" t="s">
        <v>178</v>
      </c>
    </row>
    <row r="85" spans="1:1" x14ac:dyDescent="0.2">
      <c r="A85" t="s">
        <v>179</v>
      </c>
    </row>
    <row r="86" spans="1:1" x14ac:dyDescent="0.2">
      <c r="A86" t="s">
        <v>180</v>
      </c>
    </row>
    <row r="87" spans="1:1" x14ac:dyDescent="0.2">
      <c r="A87" t="s">
        <v>181</v>
      </c>
    </row>
    <row r="88" spans="1:1" x14ac:dyDescent="0.2">
      <c r="A88" t="s">
        <v>182</v>
      </c>
    </row>
    <row r="89" spans="1:1" x14ac:dyDescent="0.2">
      <c r="A89" t="s">
        <v>183</v>
      </c>
    </row>
    <row r="90" spans="1:1" x14ac:dyDescent="0.2">
      <c r="A90" t="s">
        <v>184</v>
      </c>
    </row>
    <row r="91" spans="1:1" x14ac:dyDescent="0.2">
      <c r="A91" t="s">
        <v>185</v>
      </c>
    </row>
    <row r="92" spans="1:1" x14ac:dyDescent="0.2">
      <c r="A92" t="s">
        <v>186</v>
      </c>
    </row>
    <row r="93" spans="1:1" x14ac:dyDescent="0.2">
      <c r="A93" t="s">
        <v>187</v>
      </c>
    </row>
    <row r="94" spans="1:1" x14ac:dyDescent="0.2">
      <c r="A94" t="s">
        <v>188</v>
      </c>
    </row>
    <row r="95" spans="1:1" x14ac:dyDescent="0.2"/>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rbeitsdokument" ma:contentTypeID="0x01010068330531F6641B4C9DCC8E7C395A8DE000AABFD4E08D31F242988287F08558DAFD" ma:contentTypeVersion="10" ma:contentTypeDescription="" ma:contentTypeScope="" ma:versionID="ae62c9c2e21ef6c60f8dd8876425130f">
  <xsd:schema xmlns:xsd="http://www.w3.org/2001/XMLSchema" xmlns:xs="http://www.w3.org/2001/XMLSchema" xmlns:p="http://schemas.microsoft.com/office/2006/metadata/properties" xmlns:ns2="ec365def-bc17-4d00-b6a7-7c061393e819" xmlns:ns3="88b7919c-8996-4639-b819-d05eaa683aac" xmlns:ns4="1a95b8fd-144e-4a2a-a2bb-23cbbd4ebc83" targetNamespace="http://schemas.microsoft.com/office/2006/metadata/properties" ma:root="true" ma:fieldsID="46d09b8c23c2c829b290d28a46247771" ns2:_="" ns3:_="" ns4:_="">
    <xsd:import namespace="ec365def-bc17-4d00-b6a7-7c061393e819"/>
    <xsd:import namespace="88b7919c-8996-4639-b819-d05eaa683aac"/>
    <xsd:import namespace="1a95b8fd-144e-4a2a-a2bb-23cbbd4ebc83"/>
    <xsd:element name="properties">
      <xsd:complexType>
        <xsd:sequence>
          <xsd:element name="documentManagement">
            <xsd:complexType>
              <xsd:all>
                <xsd:element ref="ns2:HiSKundenName" minOccurs="0"/>
                <xsd:element ref="ns2:TaxCatchAll" minOccurs="0"/>
                <xsd:element ref="ns2:TaxCatchAllLabel" minOccurs="0"/>
                <xsd:element ref="ns3:pef5cde75fea4018977880c965b1ff86" minOccurs="0"/>
                <xsd:element ref="ns2:HiSblueAntProjektnummer" minOccurs="0"/>
                <xsd:element ref="ns2:HiSblueAntProjekttitel" minOccurs="0"/>
                <xsd:element ref="ns2:HiSblueAntProjektstatus"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365def-bc17-4d00-b6a7-7c061393e819" elementFormDefault="qualified">
    <xsd:import namespace="http://schemas.microsoft.com/office/2006/documentManagement/types"/>
    <xsd:import namespace="http://schemas.microsoft.com/office/infopath/2007/PartnerControls"/>
    <xsd:element name="HiSKundenName" ma:index="8" nillable="true" ma:displayName="Kundenname" ma:default="ifok GmbH" ma:internalName="HiSKundenName">
      <xsd:simpleType>
        <xsd:restriction base="dms:Text"/>
      </xsd:simpleType>
    </xsd:element>
    <xsd:element name="TaxCatchAll" ma:index="10" nillable="true" ma:displayName="Taxonomy Catch All Column" ma:hidden="true" ma:list="{34d18c83-9779-4460-8a84-9ab488bf3680}" ma:internalName="TaxCatchAll" ma:showField="CatchAllData" ma:web="ec365def-bc17-4d00-b6a7-7c061393e819">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34d18c83-9779-4460-8a84-9ab488bf3680}" ma:internalName="TaxCatchAllLabel" ma:readOnly="true" ma:showField="CatchAllDataLabel" ma:web="ec365def-bc17-4d00-b6a7-7c061393e819">
      <xsd:complexType>
        <xsd:complexContent>
          <xsd:extension base="dms:MultiChoiceLookup">
            <xsd:sequence>
              <xsd:element name="Value" type="dms:Lookup" maxOccurs="unbounded" minOccurs="0" nillable="true"/>
            </xsd:sequence>
          </xsd:extension>
        </xsd:complexContent>
      </xsd:complexType>
    </xsd:element>
    <xsd:element name="HiSblueAntProjektnummer" ma:index="13" nillable="true" ma:displayName="blueAnt Projektnummer" ma:default="Microsoft.SharePoint.Client.ListItem.FieldValues.Projektnummer" ma:internalName="HiSblueAntProjektnummer">
      <xsd:simpleType>
        <xsd:restriction base="dms:Text"/>
      </xsd:simpleType>
    </xsd:element>
    <xsd:element name="HiSblueAntProjekttitel" ma:index="14" nillable="true" ma:displayName="blueAnt Projekttitel" ma:default="23.ifok.Gap-Analyse ISO 27001" ma:internalName="HiSblueAntProjekttitel">
      <xsd:simpleType>
        <xsd:restriction base="dms:Text"/>
      </xsd:simpleType>
    </xsd:element>
    <xsd:element name="HiSblueAntProjektstatus" ma:index="15" nillable="true" ma:displayName="Status" ma:default="Microsoft.SharePoint.Client.ListItem.FieldValues.Aktiv" ma:internalName="HiSblueAntProjekt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b7919c-8996-4639-b819-d05eaa683aac" elementFormDefault="qualified">
    <xsd:import namespace="http://schemas.microsoft.com/office/2006/documentManagement/types"/>
    <xsd:import namespace="http://schemas.microsoft.com/office/infopath/2007/PartnerControls"/>
    <xsd:element name="pef5cde75fea4018977880c965b1ff86" ma:index="12" nillable="true" ma:taxonomy="true" ma:internalName="pef5cde75fea4018977880c965b1ff86" ma:taxonomyFieldName="HiSDokumentenTyp" ma:displayName="Dokumententyp" ma:default="" ma:fieldId="{4a171bff-e438-41f1-9f68-4cfc87f71873}" ma:sspId="de10d412-84cb-47af-abff-49fcbbfb0518" ma:termSetId="7ac725f0-9aa9-46ce-ac0d-125d779b331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a95b8fd-144e-4a2a-a2bb-23cbbd4ebc8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ef5cde75fea4018977880c965b1ff86 xmlns="88b7919c-8996-4639-b819-d05eaa683aac">
      <Terms xmlns="http://schemas.microsoft.com/office/infopath/2007/PartnerControls">
        <TermInfo xmlns="http://schemas.microsoft.com/office/infopath/2007/PartnerControls">
          <TermName xmlns="http://schemas.microsoft.com/office/infopath/2007/PartnerControls">Projektdokument</TermName>
          <TermId xmlns="http://schemas.microsoft.com/office/infopath/2007/PartnerControls">c52fbd30-683e-4a50-af8b-26c03474920b</TermId>
        </TermInfo>
      </Terms>
    </pef5cde75fea4018977880c965b1ff86>
    <HiSblueAntProjekttitel xmlns="ec365def-bc17-4d00-b6a7-7c061393e819" xsi:nil="true"/>
    <HiSKundenName xmlns="ec365def-bc17-4d00-b6a7-7c061393e819" xsi:nil="true"/>
    <HiSblueAntProjektstatus xmlns="ec365def-bc17-4d00-b6a7-7c061393e819" xsi:nil="true"/>
    <TaxCatchAll xmlns="ec365def-bc17-4d00-b6a7-7c061393e819">
      <Value>2</Value>
    </TaxCatchAll>
    <HiSblueAntProjektnummer xmlns="ec365def-bc17-4d00-b6a7-7c061393e819" xsi:nil="true"/>
  </documentManagement>
</p:properties>
</file>

<file path=customXml/itemProps1.xml><?xml version="1.0" encoding="utf-8"?>
<ds:datastoreItem xmlns:ds="http://schemas.openxmlformats.org/officeDocument/2006/customXml" ds:itemID="{E4D6CD46-A281-49E7-A3A5-08DA71CF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365def-bc17-4d00-b6a7-7c061393e819"/>
    <ds:schemaRef ds:uri="88b7919c-8996-4639-b819-d05eaa683aac"/>
    <ds:schemaRef ds:uri="1a95b8fd-144e-4a2a-a2bb-23cbbd4ebc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0660B2-ECB9-4C0F-BA0F-6E6CC6CD89E7}">
  <ds:schemaRefs>
    <ds:schemaRef ds:uri="http://schemas.microsoft.com/sharepoint/v3/contenttype/forms"/>
  </ds:schemaRefs>
</ds:datastoreItem>
</file>

<file path=customXml/itemProps3.xml><?xml version="1.0" encoding="utf-8"?>
<ds:datastoreItem xmlns:ds="http://schemas.openxmlformats.org/officeDocument/2006/customXml" ds:itemID="{63E31D0F-A44B-4FA4-89DE-2E1208A932E2}">
  <ds:schemaRefs>
    <ds:schemaRef ds:uri="ec365def-bc17-4d00-b6a7-7c061393e819"/>
    <ds:schemaRef ds:uri="http://purl.org/dc/terms/"/>
    <ds:schemaRef ds:uri="http://schemas.microsoft.com/office/2006/documentManagement/types"/>
    <ds:schemaRef ds:uri="http://schemas.openxmlformats.org/package/2006/metadata/core-properties"/>
    <ds:schemaRef ds:uri="http://purl.org/dc/dcmitype/"/>
    <ds:schemaRef ds:uri="1a95b8fd-144e-4a2a-a2bb-23cbbd4ebc83"/>
    <ds:schemaRef ds:uri="http://purl.org/dc/elements/1.1/"/>
    <ds:schemaRef ds:uri="http://schemas.microsoft.com/office/2006/metadata/properties"/>
    <ds:schemaRef ds:uri="http://schemas.microsoft.com/office/infopath/2007/PartnerControls"/>
    <ds:schemaRef ds:uri="88b7919c-8996-4639-b819-d05eaa683aa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Status</vt:lpstr>
      <vt:lpstr>Client-Infrastruktur</vt:lpstr>
      <vt:lpstr>Server-Infrastruktur</vt:lpstr>
      <vt:lpstr>Entwicklungstestumgebung</vt:lpstr>
      <vt:lpstr>Nutzlast-EW</vt:lpstr>
      <vt:lpstr>Nutzlast-TP</vt:lpstr>
      <vt:lpstr>Nutzlast-IO</vt:lpstr>
      <vt:lpstr>EW</vt:lpstr>
      <vt:lpstr>DB</vt:lpstr>
    </vt:vector>
  </TitlesOfParts>
  <Manager/>
  <Company>HiSolutions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Kerstin Holzbaur</dc:creator>
  <cp:keywords/>
  <dc:description/>
  <cp:lastModifiedBy>Yannik Meinhardt</cp:lastModifiedBy>
  <cp:revision/>
  <dcterms:created xsi:type="dcterms:W3CDTF">2022-12-02T10:00:32Z</dcterms:created>
  <dcterms:modified xsi:type="dcterms:W3CDTF">2024-04-13T11:12:39Z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0x01010068330531F6641B4C9DCC8E7C395A8DE000AABFD4E08D31F242988287F08558DAFD</vt:lpwstr>
  </property>
  <property fmtid="{D5CDD505-2E9C-101B-9397-08002B2CF9AE}" pid="3" name="HiSThema">
    <vt:lpwstr/>
  </property>
  <property fmtid="{D5CDD505-2E9C-101B-9397-08002B2CF9AE}" pid="4" name="HiSDokumentenTyp">
    <vt:lpwstr>2;#Projektdokument|c52fbd30-683e-4a50-af8b-26c03474920b</vt:lpwstr>
  </property>
  <property fmtid="{D5CDD505-2E9C-101B-9397-08002B2CF9AE}" pid="5" name="g7833761a11646af9df9aa964a0314aa">
    <vt:lpwstr/>
  </property>
</Properties>
</file>