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yannik/Git/Master-Thesis/notes/Vergleich/"/>
    </mc:Choice>
  </mc:AlternateContent>
  <xr:revisionPtr revIDLastSave="0" documentId="13_ncr:1_{2D07A562-A789-394D-A614-8407B032F311}" xr6:coauthVersionLast="47" xr6:coauthVersionMax="47" xr10:uidLastSave="{00000000-0000-0000-0000-000000000000}"/>
  <bookViews>
    <workbookView xWindow="0" yWindow="0" windowWidth="38400" windowHeight="24000" activeTab="1" xr2:uid="{00000000-000D-0000-FFFF-FFFF00000000}"/>
  </bookViews>
  <sheets>
    <sheet name="ISO-&gt;SPARTA-&gt;GS" sheetId="1" r:id="rId1"/>
    <sheet name="Analysis" sheetId="2" r:id="rId2"/>
  </sheets>
  <definedNames>
    <definedName name="_xlnm._FilterDatabase" localSheetId="0" hidden="1">'ISO-&gt;SPARTA-&gt;GS'!$A$2:$H$139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8" i="2" l="1"/>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67" i="2"/>
  <c r="E68" i="2" l="1"/>
  <c r="F68" i="2"/>
  <c r="G68" i="2"/>
  <c r="E69" i="2"/>
  <c r="F69" i="2"/>
  <c r="G69" i="2"/>
  <c r="E70" i="2"/>
  <c r="F70" i="2"/>
  <c r="G70" i="2"/>
  <c r="F71" i="2"/>
  <c r="G71" i="2"/>
  <c r="E72" i="2"/>
  <c r="F72" i="2"/>
  <c r="G72" i="2"/>
  <c r="E73" i="2"/>
  <c r="F73" i="2"/>
  <c r="G73" i="2"/>
  <c r="E74" i="2"/>
  <c r="F74" i="2"/>
  <c r="G74" i="2"/>
  <c r="E75" i="2"/>
  <c r="F75" i="2"/>
  <c r="G75" i="2"/>
  <c r="E76" i="2"/>
  <c r="F76" i="2"/>
  <c r="G76" i="2"/>
  <c r="E77" i="2"/>
  <c r="F77" i="2"/>
  <c r="G77" i="2"/>
  <c r="E78" i="2"/>
  <c r="F78" i="2"/>
  <c r="G78" i="2"/>
  <c r="E79" i="2"/>
  <c r="F79" i="2"/>
  <c r="G79" i="2"/>
  <c r="E80" i="2"/>
  <c r="F80" i="2"/>
  <c r="G80" i="2"/>
  <c r="E81" i="2"/>
  <c r="F81" i="2"/>
  <c r="G81" i="2"/>
  <c r="E82" i="2"/>
  <c r="F82" i="2"/>
  <c r="G82" i="2"/>
  <c r="E83" i="2"/>
  <c r="F83" i="2"/>
  <c r="G83" i="2"/>
  <c r="E84" i="2"/>
  <c r="F84" i="2"/>
  <c r="G84" i="2"/>
  <c r="E85" i="2"/>
  <c r="F85" i="2"/>
  <c r="G85" i="2"/>
  <c r="E86" i="2"/>
  <c r="F86" i="2"/>
  <c r="G86" i="2"/>
  <c r="E87" i="2"/>
  <c r="F87" i="2"/>
  <c r="G87" i="2"/>
  <c r="E88" i="2"/>
  <c r="F88" i="2"/>
  <c r="G88" i="2"/>
  <c r="E89" i="2"/>
  <c r="F89" i="2"/>
  <c r="G89" i="2"/>
  <c r="E90" i="2"/>
  <c r="F90" i="2"/>
  <c r="G90" i="2"/>
  <c r="E91" i="2"/>
  <c r="F91" i="2"/>
  <c r="G91" i="2"/>
  <c r="E92" i="2"/>
  <c r="F92" i="2"/>
  <c r="G92" i="2"/>
  <c r="E93" i="2"/>
  <c r="F93" i="2"/>
  <c r="G93" i="2"/>
  <c r="E94" i="2"/>
  <c r="F94" i="2"/>
  <c r="G94" i="2"/>
  <c r="E95" i="2"/>
  <c r="F95" i="2"/>
  <c r="G95" i="2"/>
  <c r="E96" i="2"/>
  <c r="F96" i="2"/>
  <c r="G96" i="2"/>
  <c r="E97" i="2"/>
  <c r="F97" i="2"/>
  <c r="G97" i="2"/>
  <c r="E98" i="2"/>
  <c r="F98" i="2"/>
  <c r="G98" i="2"/>
  <c r="E99" i="2"/>
  <c r="F99" i="2"/>
  <c r="G99" i="2"/>
  <c r="E100" i="2"/>
  <c r="F100" i="2"/>
  <c r="G100" i="2"/>
  <c r="E101" i="2"/>
  <c r="F101" i="2"/>
  <c r="G101" i="2"/>
  <c r="E102" i="2"/>
  <c r="F102" i="2"/>
  <c r="G102" i="2"/>
  <c r="E103" i="2"/>
  <c r="F103" i="2"/>
  <c r="G103" i="2"/>
  <c r="E104" i="2"/>
  <c r="F104" i="2"/>
  <c r="G104" i="2"/>
  <c r="E105" i="2"/>
  <c r="F105" i="2"/>
  <c r="G105" i="2"/>
  <c r="E106" i="2"/>
  <c r="F106" i="2"/>
  <c r="G106" i="2"/>
  <c r="E107" i="2"/>
  <c r="F107" i="2"/>
  <c r="G107" i="2"/>
  <c r="E108" i="2"/>
  <c r="F108" i="2"/>
  <c r="G108" i="2"/>
  <c r="E109" i="2"/>
  <c r="F109" i="2"/>
  <c r="G109" i="2"/>
  <c r="E110" i="2"/>
  <c r="F110" i="2"/>
  <c r="G110" i="2"/>
  <c r="E111" i="2"/>
  <c r="F111" i="2"/>
  <c r="G111" i="2"/>
  <c r="E112" i="2"/>
  <c r="F112" i="2"/>
  <c r="G112" i="2"/>
  <c r="E113" i="2"/>
  <c r="F113" i="2"/>
  <c r="G113" i="2"/>
  <c r="E114" i="2"/>
  <c r="F114" i="2"/>
  <c r="G114" i="2"/>
  <c r="E115" i="2"/>
  <c r="F115" i="2"/>
  <c r="G115" i="2"/>
  <c r="E116" i="2"/>
  <c r="F116" i="2"/>
  <c r="G116" i="2"/>
  <c r="E117" i="2"/>
  <c r="F117" i="2"/>
  <c r="G117" i="2"/>
  <c r="E118" i="2"/>
  <c r="F118" i="2"/>
  <c r="G118" i="2"/>
  <c r="E119" i="2"/>
  <c r="F119" i="2"/>
  <c r="G119" i="2"/>
  <c r="E120" i="2"/>
  <c r="F120" i="2"/>
  <c r="G120" i="2"/>
  <c r="E121" i="2"/>
  <c r="F121" i="2"/>
  <c r="G121" i="2"/>
  <c r="E122" i="2"/>
  <c r="F122" i="2"/>
  <c r="G122" i="2"/>
  <c r="E123" i="2"/>
  <c r="F123" i="2"/>
  <c r="G123" i="2"/>
  <c r="E124" i="2"/>
  <c r="F124" i="2"/>
  <c r="G124" i="2"/>
  <c r="E125" i="2"/>
  <c r="F125" i="2"/>
  <c r="G125" i="2"/>
  <c r="E126" i="2"/>
  <c r="F126" i="2"/>
  <c r="G126" i="2"/>
  <c r="E127" i="2"/>
  <c r="F127" i="2"/>
  <c r="G127" i="2"/>
  <c r="E128" i="2"/>
  <c r="F128" i="2"/>
  <c r="G128" i="2"/>
  <c r="E129" i="2"/>
  <c r="F129" i="2"/>
  <c r="G129" i="2"/>
  <c r="E130" i="2"/>
  <c r="F130" i="2"/>
  <c r="G130" i="2"/>
  <c r="E131" i="2"/>
  <c r="F131" i="2"/>
  <c r="G131" i="2"/>
  <c r="E132" i="2"/>
  <c r="F132" i="2"/>
  <c r="G132" i="2"/>
  <c r="E133" i="2"/>
  <c r="F133" i="2"/>
  <c r="G133" i="2"/>
  <c r="F134" i="2"/>
  <c r="G134" i="2"/>
  <c r="F135" i="2"/>
  <c r="G135" i="2"/>
  <c r="E136" i="2"/>
  <c r="F136" i="2"/>
  <c r="G136" i="2"/>
  <c r="E137" i="2"/>
  <c r="F137" i="2"/>
  <c r="G137" i="2"/>
  <c r="E138" i="2"/>
  <c r="F138" i="2"/>
  <c r="G138" i="2"/>
  <c r="E139" i="2"/>
  <c r="F139" i="2"/>
  <c r="G139" i="2"/>
  <c r="E140" i="2"/>
  <c r="F140" i="2"/>
  <c r="G140" i="2"/>
  <c r="F141" i="2"/>
  <c r="G141" i="2"/>
  <c r="F142" i="2"/>
  <c r="G142" i="2"/>
  <c r="E143" i="2"/>
  <c r="F143" i="2"/>
  <c r="G143" i="2"/>
  <c r="F144" i="2"/>
  <c r="G144" i="2"/>
  <c r="F145" i="2"/>
  <c r="G145" i="2"/>
  <c r="E146" i="2"/>
  <c r="F146" i="2"/>
  <c r="G146" i="2"/>
  <c r="F147" i="2"/>
  <c r="G147" i="2"/>
  <c r="E148" i="2"/>
  <c r="F148" i="2"/>
  <c r="G148" i="2"/>
  <c r="E149" i="2"/>
  <c r="F149" i="2"/>
  <c r="G149" i="2"/>
  <c r="E150" i="2"/>
  <c r="F150" i="2"/>
  <c r="G150" i="2"/>
  <c r="E151" i="2"/>
  <c r="F151" i="2"/>
  <c r="G151" i="2"/>
  <c r="E152" i="2"/>
  <c r="F152" i="2"/>
  <c r="G152" i="2"/>
  <c r="E153" i="2"/>
  <c r="F153" i="2"/>
  <c r="G153" i="2"/>
  <c r="E154" i="2"/>
  <c r="F154" i="2"/>
  <c r="G154" i="2"/>
  <c r="E155" i="2"/>
  <c r="F155" i="2"/>
  <c r="G155" i="2"/>
  <c r="E156" i="2"/>
  <c r="F156" i="2"/>
  <c r="G156" i="2"/>
  <c r="E157" i="2"/>
  <c r="F157" i="2"/>
  <c r="G157" i="2"/>
  <c r="E158" i="2"/>
  <c r="F158" i="2"/>
  <c r="G158" i="2"/>
  <c r="F159" i="2"/>
  <c r="G159" i="2"/>
  <c r="E160" i="2"/>
  <c r="F160" i="2"/>
  <c r="G160" i="2"/>
  <c r="F161" i="2"/>
  <c r="G161" i="2"/>
  <c r="E162" i="2"/>
  <c r="F162" i="2"/>
  <c r="G162" i="2"/>
  <c r="E163" i="2"/>
  <c r="F163" i="2"/>
  <c r="G163" i="2"/>
  <c r="E164" i="2"/>
  <c r="F164" i="2"/>
  <c r="G164" i="2"/>
  <c r="E165" i="2"/>
  <c r="F165" i="2"/>
  <c r="G165" i="2"/>
  <c r="E166" i="2"/>
  <c r="F166" i="2"/>
  <c r="G166" i="2"/>
  <c r="E167" i="2"/>
  <c r="F167" i="2"/>
  <c r="G167" i="2"/>
  <c r="E168" i="2"/>
  <c r="F168" i="2"/>
  <c r="G168" i="2"/>
  <c r="E169" i="2"/>
  <c r="F169" i="2"/>
  <c r="G169" i="2"/>
  <c r="E170" i="2"/>
  <c r="F170" i="2"/>
  <c r="G170" i="2"/>
  <c r="F171" i="2"/>
  <c r="G171" i="2"/>
  <c r="E172" i="2"/>
  <c r="F172" i="2"/>
  <c r="G172" i="2"/>
  <c r="E173" i="2"/>
  <c r="F173" i="2"/>
  <c r="G173" i="2"/>
  <c r="F174" i="2"/>
  <c r="G174" i="2"/>
  <c r="E175" i="2"/>
  <c r="F175" i="2"/>
  <c r="G175" i="2"/>
  <c r="E176" i="2"/>
  <c r="F176" i="2"/>
  <c r="G176" i="2"/>
  <c r="E177" i="2"/>
  <c r="F177" i="2"/>
  <c r="G177" i="2"/>
  <c r="E178" i="2"/>
  <c r="F178" i="2"/>
  <c r="G178" i="2"/>
  <c r="E179" i="2"/>
  <c r="F179" i="2"/>
  <c r="G179" i="2"/>
  <c r="E180" i="2"/>
  <c r="F180" i="2"/>
  <c r="G180" i="2"/>
  <c r="E181" i="2"/>
  <c r="F181" i="2"/>
  <c r="G181" i="2"/>
  <c r="E182" i="2"/>
  <c r="F182" i="2"/>
  <c r="G182" i="2"/>
  <c r="E183" i="2"/>
  <c r="F183" i="2"/>
  <c r="G183" i="2"/>
  <c r="E184" i="2"/>
  <c r="F184" i="2"/>
  <c r="G184" i="2"/>
  <c r="E185" i="2"/>
  <c r="F185" i="2"/>
  <c r="G185" i="2"/>
  <c r="E186" i="2"/>
  <c r="F186" i="2"/>
  <c r="G186" i="2"/>
  <c r="E187" i="2"/>
  <c r="F187" i="2"/>
  <c r="G187" i="2"/>
  <c r="E188" i="2"/>
  <c r="F188" i="2"/>
  <c r="G188" i="2"/>
  <c r="F67" i="2"/>
  <c r="G67" i="2"/>
  <c r="E67" i="2"/>
  <c r="B25" i="2"/>
  <c r="D25" i="2"/>
  <c r="F25" i="2"/>
  <c r="G25" i="2"/>
  <c r="E25" i="2"/>
  <c r="B87" i="2" l="1"/>
  <c r="B74" i="2"/>
  <c r="C74" i="2"/>
  <c r="D74" i="2"/>
  <c r="B75" i="2"/>
  <c r="C75" i="2"/>
  <c r="D75" i="2"/>
  <c r="B76" i="2"/>
  <c r="C76" i="2"/>
  <c r="D76" i="2"/>
  <c r="B77" i="2"/>
  <c r="C77" i="2"/>
  <c r="D77" i="2"/>
  <c r="B78" i="2"/>
  <c r="C78" i="2"/>
  <c r="D78" i="2"/>
  <c r="B79" i="2"/>
  <c r="C79" i="2"/>
  <c r="D79" i="2"/>
  <c r="B80" i="2"/>
  <c r="C80" i="2"/>
  <c r="D80" i="2"/>
  <c r="B81" i="2"/>
  <c r="C81" i="2"/>
  <c r="D81" i="2"/>
  <c r="B82" i="2"/>
  <c r="C82" i="2"/>
  <c r="D82" i="2"/>
  <c r="B83" i="2"/>
  <c r="C83" i="2"/>
  <c r="D83" i="2"/>
  <c r="B84" i="2"/>
  <c r="C84" i="2"/>
  <c r="D84" i="2"/>
  <c r="B85" i="2"/>
  <c r="C85" i="2"/>
  <c r="D85" i="2"/>
  <c r="B86" i="2"/>
  <c r="C86" i="2"/>
  <c r="D86" i="2"/>
  <c r="C87" i="2"/>
  <c r="D87" i="2"/>
  <c r="B88" i="2"/>
  <c r="C88" i="2"/>
  <c r="D88" i="2"/>
  <c r="B89" i="2"/>
  <c r="C89" i="2"/>
  <c r="D89" i="2"/>
  <c r="B90" i="2"/>
  <c r="C90" i="2"/>
  <c r="D90" i="2"/>
  <c r="B91" i="2"/>
  <c r="C91" i="2"/>
  <c r="D91" i="2"/>
  <c r="B92" i="2"/>
  <c r="C92" i="2"/>
  <c r="D92" i="2"/>
  <c r="B93" i="2"/>
  <c r="C93" i="2"/>
  <c r="D93" i="2"/>
  <c r="B94" i="2"/>
  <c r="C94" i="2"/>
  <c r="D94" i="2"/>
  <c r="B95" i="2"/>
  <c r="C95" i="2"/>
  <c r="D95" i="2"/>
  <c r="B96" i="2"/>
  <c r="C96" i="2"/>
  <c r="D96" i="2"/>
  <c r="B97" i="2"/>
  <c r="C97" i="2"/>
  <c r="D97" i="2"/>
  <c r="B98" i="2"/>
  <c r="C98" i="2"/>
  <c r="D98" i="2"/>
  <c r="B99" i="2"/>
  <c r="C99" i="2"/>
  <c r="D99" i="2"/>
  <c r="B100" i="2"/>
  <c r="C100" i="2"/>
  <c r="D100" i="2"/>
  <c r="B101" i="2"/>
  <c r="C101" i="2"/>
  <c r="D101" i="2"/>
  <c r="B102" i="2"/>
  <c r="C102" i="2"/>
  <c r="D102" i="2"/>
  <c r="B103" i="2"/>
  <c r="C103" i="2"/>
  <c r="D103" i="2"/>
  <c r="B104" i="2"/>
  <c r="C104" i="2"/>
  <c r="D104" i="2"/>
  <c r="B105" i="2"/>
  <c r="C105" i="2"/>
  <c r="D105" i="2"/>
  <c r="B106" i="2"/>
  <c r="C106" i="2"/>
  <c r="D106" i="2"/>
  <c r="B107" i="2"/>
  <c r="C107" i="2"/>
  <c r="D107" i="2"/>
  <c r="B108" i="2"/>
  <c r="C108" i="2"/>
  <c r="D108" i="2"/>
  <c r="B109" i="2"/>
  <c r="C109" i="2"/>
  <c r="D109" i="2"/>
  <c r="B110" i="2"/>
  <c r="C110" i="2"/>
  <c r="D110" i="2"/>
  <c r="B111" i="2"/>
  <c r="C111" i="2"/>
  <c r="D111" i="2"/>
  <c r="B112" i="2"/>
  <c r="C112" i="2"/>
  <c r="D112" i="2"/>
  <c r="B113" i="2"/>
  <c r="C113" i="2"/>
  <c r="D113" i="2"/>
  <c r="B114" i="2"/>
  <c r="C114" i="2"/>
  <c r="D114" i="2"/>
  <c r="B115" i="2"/>
  <c r="C115" i="2"/>
  <c r="D115" i="2"/>
  <c r="B116" i="2"/>
  <c r="C116" i="2"/>
  <c r="D116" i="2"/>
  <c r="B117" i="2"/>
  <c r="C117" i="2"/>
  <c r="D117" i="2"/>
  <c r="B118" i="2"/>
  <c r="C118" i="2"/>
  <c r="D118" i="2"/>
  <c r="B119" i="2"/>
  <c r="C119" i="2"/>
  <c r="D119" i="2"/>
  <c r="B120" i="2"/>
  <c r="C120" i="2"/>
  <c r="D120" i="2"/>
  <c r="B121" i="2"/>
  <c r="C121" i="2"/>
  <c r="D121" i="2"/>
  <c r="B122" i="2"/>
  <c r="C122" i="2"/>
  <c r="D122" i="2"/>
  <c r="B123" i="2"/>
  <c r="C123" i="2"/>
  <c r="D123" i="2"/>
  <c r="B124" i="2"/>
  <c r="C124" i="2"/>
  <c r="D124" i="2"/>
  <c r="B125" i="2"/>
  <c r="C125" i="2"/>
  <c r="D125" i="2"/>
  <c r="B126" i="2"/>
  <c r="C126" i="2"/>
  <c r="D126" i="2"/>
  <c r="B127" i="2"/>
  <c r="C127" i="2"/>
  <c r="D127" i="2"/>
  <c r="B128" i="2"/>
  <c r="C128" i="2"/>
  <c r="D128" i="2"/>
  <c r="B129" i="2"/>
  <c r="C129" i="2"/>
  <c r="D129" i="2"/>
  <c r="B130" i="2"/>
  <c r="C130" i="2"/>
  <c r="D130" i="2"/>
  <c r="B131" i="2"/>
  <c r="C131" i="2"/>
  <c r="D131" i="2"/>
  <c r="B132" i="2"/>
  <c r="C132" i="2"/>
  <c r="D132" i="2"/>
  <c r="B133" i="2"/>
  <c r="C133" i="2"/>
  <c r="D133" i="2"/>
  <c r="B134" i="2"/>
  <c r="E134" i="2" s="1"/>
  <c r="C134" i="2"/>
  <c r="D134" i="2"/>
  <c r="B135" i="2"/>
  <c r="E135" i="2" s="1"/>
  <c r="C135" i="2"/>
  <c r="D135" i="2"/>
  <c r="B136" i="2"/>
  <c r="C136" i="2"/>
  <c r="D136" i="2"/>
  <c r="B137" i="2"/>
  <c r="C137" i="2"/>
  <c r="D137" i="2"/>
  <c r="B138" i="2"/>
  <c r="C138" i="2"/>
  <c r="D138" i="2"/>
  <c r="B139" i="2"/>
  <c r="C139" i="2"/>
  <c r="D139" i="2"/>
  <c r="B140" i="2"/>
  <c r="C140" i="2"/>
  <c r="D140" i="2"/>
  <c r="B141" i="2"/>
  <c r="E141" i="2" s="1"/>
  <c r="C141" i="2"/>
  <c r="D141" i="2"/>
  <c r="B142" i="2"/>
  <c r="E142" i="2" s="1"/>
  <c r="C142" i="2"/>
  <c r="D142" i="2"/>
  <c r="B143" i="2"/>
  <c r="C143" i="2"/>
  <c r="D143" i="2"/>
  <c r="B144" i="2"/>
  <c r="E144" i="2" s="1"/>
  <c r="C144" i="2"/>
  <c r="D144" i="2"/>
  <c r="B145" i="2"/>
  <c r="E145" i="2" s="1"/>
  <c r="C145" i="2"/>
  <c r="D145" i="2"/>
  <c r="B146" i="2"/>
  <c r="C146" i="2"/>
  <c r="D146" i="2"/>
  <c r="B147" i="2"/>
  <c r="E147" i="2" s="1"/>
  <c r="C147" i="2"/>
  <c r="D147" i="2"/>
  <c r="B148" i="2"/>
  <c r="C148" i="2"/>
  <c r="D148" i="2"/>
  <c r="B149" i="2"/>
  <c r="C149" i="2"/>
  <c r="D149" i="2"/>
  <c r="B150" i="2"/>
  <c r="C150" i="2"/>
  <c r="D150" i="2"/>
  <c r="B151" i="2"/>
  <c r="C151" i="2"/>
  <c r="D151" i="2"/>
  <c r="B152" i="2"/>
  <c r="C152" i="2"/>
  <c r="D152" i="2"/>
  <c r="B153" i="2"/>
  <c r="C153" i="2"/>
  <c r="D153" i="2"/>
  <c r="B154" i="2"/>
  <c r="C154" i="2"/>
  <c r="D154" i="2"/>
  <c r="B155" i="2"/>
  <c r="C155" i="2"/>
  <c r="D155" i="2"/>
  <c r="B156" i="2"/>
  <c r="C156" i="2"/>
  <c r="D156" i="2"/>
  <c r="B157" i="2"/>
  <c r="C157" i="2"/>
  <c r="D157" i="2"/>
  <c r="B158" i="2"/>
  <c r="C158" i="2"/>
  <c r="D158" i="2"/>
  <c r="B159" i="2"/>
  <c r="E159" i="2" s="1"/>
  <c r="C159" i="2"/>
  <c r="D159" i="2"/>
  <c r="B160" i="2"/>
  <c r="C160" i="2"/>
  <c r="D160" i="2"/>
  <c r="B161" i="2"/>
  <c r="E161" i="2" s="1"/>
  <c r="C161" i="2"/>
  <c r="D161" i="2"/>
  <c r="B162" i="2"/>
  <c r="C162" i="2"/>
  <c r="D162" i="2"/>
  <c r="B163" i="2"/>
  <c r="C163" i="2"/>
  <c r="D163" i="2"/>
  <c r="B164" i="2"/>
  <c r="C164" i="2"/>
  <c r="D164" i="2"/>
  <c r="B165" i="2"/>
  <c r="C165" i="2"/>
  <c r="D165" i="2"/>
  <c r="B166" i="2"/>
  <c r="C166" i="2"/>
  <c r="D166" i="2"/>
  <c r="B167" i="2"/>
  <c r="C167" i="2"/>
  <c r="D167" i="2"/>
  <c r="B168" i="2"/>
  <c r="C168" i="2"/>
  <c r="D168" i="2"/>
  <c r="B169" i="2"/>
  <c r="C169" i="2"/>
  <c r="D169" i="2"/>
  <c r="B170" i="2"/>
  <c r="C170" i="2"/>
  <c r="D170" i="2"/>
  <c r="B171" i="2"/>
  <c r="E171" i="2" s="1"/>
  <c r="C171" i="2"/>
  <c r="D171" i="2"/>
  <c r="B172" i="2"/>
  <c r="C172" i="2"/>
  <c r="D172" i="2"/>
  <c r="B173" i="2"/>
  <c r="C173" i="2"/>
  <c r="D173" i="2"/>
  <c r="B174" i="2"/>
  <c r="E174" i="2" s="1"/>
  <c r="C174" i="2"/>
  <c r="D174" i="2"/>
  <c r="B175" i="2"/>
  <c r="C175" i="2"/>
  <c r="D175" i="2"/>
  <c r="B176" i="2"/>
  <c r="C176" i="2"/>
  <c r="D176" i="2"/>
  <c r="B177" i="2"/>
  <c r="C177" i="2"/>
  <c r="D177" i="2"/>
  <c r="B178" i="2"/>
  <c r="C178" i="2"/>
  <c r="D178" i="2"/>
  <c r="B179" i="2"/>
  <c r="C179" i="2"/>
  <c r="D179" i="2"/>
  <c r="B180" i="2"/>
  <c r="C180" i="2"/>
  <c r="D180" i="2"/>
  <c r="B181" i="2"/>
  <c r="C181" i="2"/>
  <c r="D181" i="2"/>
  <c r="B182" i="2"/>
  <c r="C182" i="2"/>
  <c r="D182" i="2"/>
  <c r="B183" i="2"/>
  <c r="C183" i="2"/>
  <c r="D183" i="2"/>
  <c r="B184" i="2"/>
  <c r="C184" i="2"/>
  <c r="D184" i="2"/>
  <c r="B185" i="2"/>
  <c r="C185" i="2"/>
  <c r="D185" i="2"/>
  <c r="B186" i="2"/>
  <c r="C186" i="2"/>
  <c r="D186" i="2"/>
  <c r="B187" i="2"/>
  <c r="C187" i="2"/>
  <c r="D187" i="2"/>
  <c r="B188" i="2"/>
  <c r="C188" i="2"/>
  <c r="D188" i="2"/>
  <c r="B67" i="2"/>
  <c r="C67" i="2"/>
  <c r="D67" i="2"/>
  <c r="B68" i="2"/>
  <c r="C68" i="2"/>
  <c r="D68" i="2"/>
  <c r="B69" i="2"/>
  <c r="C69" i="2"/>
  <c r="D69" i="2"/>
  <c r="B70" i="2"/>
  <c r="C70" i="2"/>
  <c r="D70" i="2"/>
  <c r="B71" i="2"/>
  <c r="E71" i="2" s="1"/>
  <c r="C71" i="2"/>
  <c r="D71" i="2"/>
  <c r="B72" i="2"/>
  <c r="C72" i="2"/>
  <c r="D72" i="2"/>
  <c r="B73" i="2"/>
  <c r="C73" i="2"/>
  <c r="D73" i="2"/>
  <c r="A67" i="2"/>
  <c r="A68" i="2"/>
  <c r="A69" i="2"/>
  <c r="H69" i="2" s="1"/>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D4" i="2"/>
  <c r="D12" i="2" s="1"/>
  <c r="D5" i="2"/>
  <c r="D13" i="2" s="1"/>
  <c r="D6" i="2"/>
  <c r="D14" i="2" s="1"/>
  <c r="D7" i="2"/>
  <c r="D15" i="2" s="1"/>
  <c r="D8" i="2"/>
  <c r="D16" i="2" s="1"/>
  <c r="C4" i="2"/>
  <c r="C12" i="2" s="1"/>
  <c r="C5" i="2"/>
  <c r="C13" i="2" s="1"/>
  <c r="C6" i="2"/>
  <c r="C14" i="2" s="1"/>
  <c r="C7" i="2"/>
  <c r="C15" i="2" s="1"/>
  <c r="C8" i="2"/>
  <c r="C16" i="2" s="1"/>
  <c r="D3" i="2"/>
  <c r="D11" i="2" s="1"/>
  <c r="C3" i="2"/>
  <c r="C11" i="2" s="1"/>
  <c r="B4" i="2"/>
  <c r="B12" i="2" s="1"/>
  <c r="B5" i="2"/>
  <c r="B13" i="2" s="1"/>
  <c r="B6" i="2"/>
  <c r="B14" i="2" s="1"/>
  <c r="B7" i="2"/>
  <c r="B15" i="2" s="1"/>
  <c r="B8" i="2"/>
  <c r="B16" i="2" s="1"/>
  <c r="B3" i="2"/>
  <c r="B11" i="2" s="1"/>
  <c r="R7" i="2" l="1"/>
  <c r="R6" i="2"/>
  <c r="R5" i="2"/>
  <c r="R4" i="2"/>
  <c r="S4" i="2" l="1"/>
</calcChain>
</file>

<file path=xl/sharedStrings.xml><?xml version="1.0" encoding="utf-8"?>
<sst xmlns="http://schemas.openxmlformats.org/spreadsheetml/2006/main" count="1094" uniqueCount="501">
  <si>
    <t>ID</t>
  </si>
  <si>
    <t>Name</t>
  </si>
  <si>
    <t>Requirement</t>
  </si>
  <si>
    <t>4</t>
  </si>
  <si>
    <t>Context of the Organization</t>
  </si>
  <si>
    <t>4.1</t>
  </si>
  <si>
    <t>Understanding the organization and its context</t>
  </si>
  <si>
    <t>4.2</t>
  </si>
  <si>
    <t>Understanding the needs and expectations of interested parties</t>
  </si>
  <si>
    <t>4.3</t>
  </si>
  <si>
    <t>Determining the scope of the information security management system</t>
  </si>
  <si>
    <t>4.4</t>
  </si>
  <si>
    <t>Information security management system</t>
  </si>
  <si>
    <t>CM0022,CM0024,CM0025,CM0026,CM0027,CM0028,CM0004,CM0005</t>
  </si>
  <si>
    <t>5</t>
  </si>
  <si>
    <t>Leadership</t>
  </si>
  <si>
    <t>5.1</t>
  </si>
  <si>
    <t>Leadership and commitment</t>
  </si>
  <si>
    <t>5.2</t>
  </si>
  <si>
    <t>Policy</t>
  </si>
  <si>
    <t>CM0022,CM0024,CM0026,CM0027,CM0028,CM0004,CM0005</t>
  </si>
  <si>
    <t>5.3</t>
  </si>
  <si>
    <t>Organizational roles, responsibilities, and authorities</t>
  </si>
  <si>
    <t>6</t>
  </si>
  <si>
    <t>Planning</t>
  </si>
  <si>
    <t>6.1</t>
  </si>
  <si>
    <t>Actions to address risks and opportunities</t>
  </si>
  <si>
    <t>6.1.1</t>
  </si>
  <si>
    <t>General</t>
  </si>
  <si>
    <t>6.1.2</t>
  </si>
  <si>
    <t>Information security risk assessment</t>
  </si>
  <si>
    <t>CM0009,CM0020,CM0022,CM0011,CM0018,CM0019</t>
  </si>
  <si>
    <t>6.1.3</t>
  </si>
  <si>
    <t>Information security risk treatment</t>
  </si>
  <si>
    <t>CM0005</t>
  </si>
  <si>
    <t>6.2</t>
  </si>
  <si>
    <t>Information security objectives and planning to achieve them</t>
  </si>
  <si>
    <t>7</t>
  </si>
  <si>
    <t>Support</t>
  </si>
  <si>
    <t>7.1</t>
  </si>
  <si>
    <t>Resources</t>
  </si>
  <si>
    <t>7.2</t>
  </si>
  <si>
    <t>Competence</t>
  </si>
  <si>
    <t>7.3</t>
  </si>
  <si>
    <t>Awareness</t>
  </si>
  <si>
    <t>CM0041,CM0052</t>
  </si>
  <si>
    <t>7.4</t>
  </si>
  <si>
    <t>Communication</t>
  </si>
  <si>
    <t>7.5</t>
  </si>
  <si>
    <t>Documented information</t>
  </si>
  <si>
    <t>7.5.1</t>
  </si>
  <si>
    <t>CM0001,CM0008,CM0020,CM0022,CM0024,CM0025,CM0026,CM0027,CM0028,CM0041,CM0052,CM0054,CM0074,CM0075,CM0076,CM0079,CM0081,CM0087,CM0004,CM0007,CM0005,CM0070,CM0006,CM0042,CM0044,CM0043,CM0045,CM0048</t>
  </si>
  <si>
    <t>7.5.2</t>
  </si>
  <si>
    <t>Creating and updating</t>
  </si>
  <si>
    <t>7.5.3</t>
  </si>
  <si>
    <t>Control of documented information</t>
  </si>
  <si>
    <t>8</t>
  </si>
  <si>
    <t>Operation</t>
  </si>
  <si>
    <t>8.1</t>
  </si>
  <si>
    <t>Operation planning and control</t>
  </si>
  <si>
    <t>CM0005,CM0072</t>
  </si>
  <si>
    <t>8.2</t>
  </si>
  <si>
    <t>8.3</t>
  </si>
  <si>
    <t>9</t>
  </si>
  <si>
    <t>Performance evaluation</t>
  </si>
  <si>
    <t>9.1</t>
  </si>
  <si>
    <t>Monitoring, measurement, analysis and evaluation</t>
  </si>
  <si>
    <t>CM0052,CM0005</t>
  </si>
  <si>
    <t>9.2</t>
  </si>
  <si>
    <t>Internal audit</t>
  </si>
  <si>
    <t>9.2.1</t>
  </si>
  <si>
    <t>9.2.2</t>
  </si>
  <si>
    <t>Internal audit programme</t>
  </si>
  <si>
    <t>9.3</t>
  </si>
  <si>
    <t>Management review</t>
  </si>
  <si>
    <t>9.3.1</t>
  </si>
  <si>
    <t>9.3.2</t>
  </si>
  <si>
    <t>Management review inputs</t>
  </si>
  <si>
    <t>CM0009,CM0020,CM0022,CM0052,CM0011,CM0018,CM0019,CM0005</t>
  </si>
  <si>
    <t>9.3.3</t>
  </si>
  <si>
    <t>Management review results</t>
  </si>
  <si>
    <t>CM0052,CM0005,CM0072</t>
  </si>
  <si>
    <t>10</t>
  </si>
  <si>
    <t>Improvement</t>
  </si>
  <si>
    <t>10.1</t>
  </si>
  <si>
    <t>Continual improvement</t>
  </si>
  <si>
    <t>10.2</t>
  </si>
  <si>
    <t>Nonconformity and corrective action</t>
  </si>
  <si>
    <t>Control</t>
  </si>
  <si>
    <t>A.5</t>
  </si>
  <si>
    <t>Organizational controls</t>
  </si>
  <si>
    <t>A.5.1</t>
  </si>
  <si>
    <t>Policies for information security</t>
  </si>
  <si>
    <t>A.5.2</t>
  </si>
  <si>
    <t>Information security roles and responsibilities</t>
  </si>
  <si>
    <t>CM0001,CM0009,CM0020,CM0022,CM0024,CM0025,CM0026,CM0027,CM0028,CM0041,CM0052,CM0054,CM0074,CM0075,CM0076,CM0079,CM0081,CM0087,CM0030,CM0031,CM0050,CM0004,CM0010,CM0011,CM0012,CM0013,CM0015,CM0017,CM0018,CM0019,CM0021,CM0023,CM0039,CM0046,CM0047,CM0055,CM0005,CM0035,CM0053,CM0056,CM0070,CM0006,CM0042,CM0044,CM0051,CM0037,CM0038,CM0043,CM0045,CM0048,CM0057</t>
  </si>
  <si>
    <t>A.5.3</t>
  </si>
  <si>
    <t>Segregation of duties</t>
  </si>
  <si>
    <t>A.5.4</t>
  </si>
  <si>
    <t>Management responsibilities</t>
  </si>
  <si>
    <t>CM0022,CM0024,CM0025,CM0026,CM0027,CM0028,CM0041,CM0004,CM0010,CM0012,CM0013,CM0015,CM0021,CM0005,CM0048</t>
  </si>
  <si>
    <t>A.5.5</t>
  </si>
  <si>
    <t>Contact with authorities</t>
  </si>
  <si>
    <t>A.5.6</t>
  </si>
  <si>
    <t>Contact with special interest groups</t>
  </si>
  <si>
    <t>A.5.7</t>
  </si>
  <si>
    <t>Threat intelligence</t>
  </si>
  <si>
    <t>CM0009,CM0052,CM0005,CM0032</t>
  </si>
  <si>
    <t>A.5.8</t>
  </si>
  <si>
    <t>Information security in project management</t>
  </si>
  <si>
    <t>CM0001,CM0009,CM0020,CM0022,CM0024,CM0025,CM0026,CM0027,CM0028,CM0041,CM0052,CM0002,CM0030,CM0031,CM0050,CM0004,CM0010,CM0011,CM0012,CM0013,CM0015,CM0017,CM0018,CM0019,CM0021,CM0023,CM0039,CM0046,CM0047,CM0055,CM0069,CM0005,CM0034,CM0035,CM0053,CM0056,CM0070,CM0006,CM0032,CM0042,CM0044,CM0051,CM0014,CM0037,CM0038,CM0043,CM0045,CM0048,CM0057,CM0029</t>
  </si>
  <si>
    <t>A.5.9</t>
  </si>
  <si>
    <t>Inventory of information and other associated assets</t>
  </si>
  <si>
    <t>CM0012,CM0005</t>
  </si>
  <si>
    <t>A.5.10</t>
  </si>
  <si>
    <t>Acceptable use of information and other associated assets</t>
  </si>
  <si>
    <t>CM0052,CM0077,CM0078,CM0079,CM0081,CM0084,CM0085,CM0086,CM0087,CM0073,CM0049,CM0005,CM0006,CM0048,CM0071</t>
  </si>
  <si>
    <t>A.5.11</t>
  </si>
  <si>
    <t>Return of assets</t>
  </si>
  <si>
    <t>CM0052</t>
  </si>
  <si>
    <t>A.5.12</t>
  </si>
  <si>
    <t>Classification of information</t>
  </si>
  <si>
    <t>A.5.13</t>
  </si>
  <si>
    <t>Labelling of information</t>
  </si>
  <si>
    <t>A.5.14</t>
  </si>
  <si>
    <t>Information transfer</t>
  </si>
  <si>
    <t>CM0001,CM0020,CM0024,CM0025,CM0026,CM0027,CM0028,CM0041,CM0052,CM0002,CM0031,CM0033,CM0073,CM0049,CM0050,CM0004,CM0010,CM0012,CM0013,CM0015,CM0021,CM0055,CM0005,CM0034,CM0070,CM0006,CM0038,CM0048,CM0071,CM0029</t>
  </si>
  <si>
    <t>A.5.15</t>
  </si>
  <si>
    <t>Access control</t>
  </si>
  <si>
    <t>CM0052,CM0039,CM0055,CM0005,CM0038</t>
  </si>
  <si>
    <t>A.5.16</t>
  </si>
  <si>
    <t>Identity management</t>
  </si>
  <si>
    <t>CM0052,CM0002,CM0031,CM0033,CM0021,CM0039,CM0005,CM0035</t>
  </si>
  <si>
    <t>A.5.17</t>
  </si>
  <si>
    <t>Authentication information</t>
  </si>
  <si>
    <t>CM0002,CM0005,CM0035</t>
  </si>
  <si>
    <t>A.5.18</t>
  </si>
  <si>
    <t>Access rights</t>
  </si>
  <si>
    <t>CM0039,CM0005</t>
  </si>
  <si>
    <t>A.5.19</t>
  </si>
  <si>
    <t>Information security in supplier relationships</t>
  </si>
  <si>
    <t>A.5.20</t>
  </si>
  <si>
    <t>Addressing information security within supplier agreements</t>
  </si>
  <si>
    <t>A.5.21</t>
  </si>
  <si>
    <t>Managing information security in the information and communication technology (ICT) supply chain</t>
  </si>
  <si>
    <t>A.5.22</t>
  </si>
  <si>
    <t>Monitoring, review and change management of supplier services</t>
  </si>
  <si>
    <t>CM0001,CM0022,CM0024,CM0025,CM0026,CM0027,CM0028,CM0041,CM0004,CM0010,CM0012,CM0013,CM0015,CM0021,CM0005,CM0048</t>
  </si>
  <si>
    <t>A.5.23</t>
  </si>
  <si>
    <t>Information security for use of cloud services</t>
  </si>
  <si>
    <t>CM0024,CM0025,CM0026,CM0027,CM0028,CM0041,CM0004,CM0010,CM0012,CM0013,CM0015,CM0021,CM0005,CM0048</t>
  </si>
  <si>
    <t>A.5.24</t>
  </si>
  <si>
    <t>Information security incident management planning and preparation</t>
  </si>
  <si>
    <t>A.5.25</t>
  </si>
  <si>
    <t>Assessment and decision on information security events</t>
  </si>
  <si>
    <t>CM0052,CM0005,CM0032,CM0044</t>
  </si>
  <si>
    <t>A.5.26</t>
  </si>
  <si>
    <t>Response to information security events</t>
  </si>
  <si>
    <t>A.5.27</t>
  </si>
  <si>
    <t>Learning from information security incidents</t>
  </si>
  <si>
    <t>A.5.28</t>
  </si>
  <si>
    <t>Collection of evidence</t>
  </si>
  <si>
    <t>A.5.29</t>
  </si>
  <si>
    <t>Information security during disruption</t>
  </si>
  <si>
    <t>CM0008,CM0020,CM0022,CM0041,CM0052,CM0054,CM0074,CM0075,CM0076,CM0077,CM0079,CM0080,CM0081,CM0084,CM0085,CM0086,CM0087,CM0005,CM0056,CM0070,CM0006,CM0032,CM0042,CM0044,CM0043,CM0045,CM0048,CM0072,CM0029</t>
  </si>
  <si>
    <t>A.5.30</t>
  </si>
  <si>
    <t>ICT readiness for business continuity</t>
  </si>
  <si>
    <t>CM0008,CM0022,CM0079,CM0081,CM0087,CM0004,CM0005</t>
  </si>
  <si>
    <t>A.5.31</t>
  </si>
  <si>
    <t>Legal, statutory, regulatory and contractual requirements</t>
  </si>
  <si>
    <t>CM0022,CM0024,CM0026,CM0027,CM0028,CM0002,CM0033,CM0050,CM0004,CM0005,CM0006</t>
  </si>
  <si>
    <t>A.5.32</t>
  </si>
  <si>
    <t>Intellectual property rights</t>
  </si>
  <si>
    <t>CM0012</t>
  </si>
  <si>
    <t>A.5.33</t>
  </si>
  <si>
    <t>Protection of records</t>
  </si>
  <si>
    <t>CM0001,CM0002,CM0030,CM0031,CM0049,CM0050,CM0055,CM0005,CM0035,CM0056,CM0032,CM0071,CM0029</t>
  </si>
  <si>
    <t>A.5.34</t>
  </si>
  <si>
    <t>Privacy and protection of personal identifiable information (PII)</t>
  </si>
  <si>
    <t>A.5.35</t>
  </si>
  <si>
    <t>Independent review of information security</t>
  </si>
  <si>
    <t>A.5.36</t>
  </si>
  <si>
    <t>Compliance with policies, rules and standards for information security</t>
  </si>
  <si>
    <t>CM0022,CM0024,CM0026,CM0027,CM0028,CM0052,CM0004,CM0005</t>
  </si>
  <si>
    <t>A.5.37</t>
  </si>
  <si>
    <t>Documented operating procedures</t>
  </si>
  <si>
    <t>CM0001,CM0008,CM0022,CM0024,CM0026,CM0027,CM0028,CM0004,CM0007,CM0005</t>
  </si>
  <si>
    <t>A.6</t>
  </si>
  <si>
    <t>People controls</t>
  </si>
  <si>
    <t>A.6.1</t>
  </si>
  <si>
    <t>Screening</t>
  </si>
  <si>
    <t>A.6.2</t>
  </si>
  <si>
    <t>Terms and conditions of employment</t>
  </si>
  <si>
    <t>A.6.3</t>
  </si>
  <si>
    <t>Information security awareness, education, and training</t>
  </si>
  <si>
    <t>CM0041,CM0052,CM0005</t>
  </si>
  <si>
    <t>A.6.4</t>
  </si>
  <si>
    <t>Disciplinary process</t>
  </si>
  <si>
    <t>A.6.5</t>
  </si>
  <si>
    <t>Responsibilities after termination or change of employment</t>
  </si>
  <si>
    <t>A.6.6</t>
  </si>
  <si>
    <t>Confidentiality or non-disclosure agreements</t>
  </si>
  <si>
    <t>A.6.7</t>
  </si>
  <si>
    <t>Remote working</t>
  </si>
  <si>
    <t>CM0002,CM0031,CM0004,CM0005,CM0070,CM0029</t>
  </si>
  <si>
    <t>A.6.8</t>
  </si>
  <si>
    <t>Information security event reporting</t>
  </si>
  <si>
    <t>CM0052,CM0004,CM0010,CM0005,CM0072</t>
  </si>
  <si>
    <t>A.7</t>
  </si>
  <si>
    <t>Physical Controls</t>
  </si>
  <si>
    <t>A.7.1</t>
  </si>
  <si>
    <t>Physical security perimeters</t>
  </si>
  <si>
    <t>CM0054,CM0053</t>
  </si>
  <si>
    <t>A.7.2</t>
  </si>
  <si>
    <t>Physical entry</t>
  </si>
  <si>
    <t>CM0052,CM0054,CM0053,CM0071</t>
  </si>
  <si>
    <t>A.7.3</t>
  </si>
  <si>
    <t>Securing offices, rooms and facilities</t>
  </si>
  <si>
    <t>A.7.4</t>
  </si>
  <si>
    <t>Physical security monitoring</t>
  </si>
  <si>
    <t>CM0054,CM0077,CM0005,CM0053</t>
  </si>
  <si>
    <t>A.7.5</t>
  </si>
  <si>
    <t>Protecting against physical and environmental threats</t>
  </si>
  <si>
    <t>CM0085,CM0086,CM0003,CM0062,CM0057,CM0058,CM0059,CM0060,CM0061,CM0063,CM0064</t>
  </si>
  <si>
    <t>A.7.6</t>
  </si>
  <si>
    <t>Working in secure areas</t>
  </si>
  <si>
    <t>A.7.7</t>
  </si>
  <si>
    <t>Clear desk and clear screen</t>
  </si>
  <si>
    <t>A.7.8</t>
  </si>
  <si>
    <t>Equipment siting and protection</t>
  </si>
  <si>
    <t>A.7.9</t>
  </si>
  <si>
    <t>Security of assets off-premises</t>
  </si>
  <si>
    <t>A.7.10</t>
  </si>
  <si>
    <t>Storage media</t>
  </si>
  <si>
    <t>A.7.11</t>
  </si>
  <si>
    <t>Supporting utilities</t>
  </si>
  <si>
    <t>CM0005,CM0042,CM0029</t>
  </si>
  <si>
    <t>A.7.12</t>
  </si>
  <si>
    <t>Cabling security</t>
  </si>
  <si>
    <t>CM0071</t>
  </si>
  <si>
    <t>A.7.13</t>
  </si>
  <si>
    <t>Equipment maintenance</t>
  </si>
  <si>
    <t>A.7.14</t>
  </si>
  <si>
    <t>Secure disposal or re-use of equipment</t>
  </si>
  <si>
    <t>A.8</t>
  </si>
  <si>
    <t>Technological controls</t>
  </si>
  <si>
    <t>A.8.1</t>
  </si>
  <si>
    <t>User end point devices</t>
  </si>
  <si>
    <t>CM0020,CM0022,CM0041,CM0052,CM0054,CM0074,CM0075,CM0076,CM0079,CM0081,CM0087,CM0002,CM0031,CM0004,CM0005,CM0070,CM0006,CM0042,CM0044,CM0043,CM0045,CM0048,CM0029</t>
  </si>
  <si>
    <t>A.8.2</t>
  </si>
  <si>
    <t>Privileged access rights</t>
  </si>
  <si>
    <t>CM0052,CM0023,CM0039,CM0055,CM0005,CM0038</t>
  </si>
  <si>
    <t>A.8.3</t>
  </si>
  <si>
    <t>Information access restriction</t>
  </si>
  <si>
    <t>CM0023,CM0055,CM0005</t>
  </si>
  <si>
    <t>A.8.4</t>
  </si>
  <si>
    <t>Access to source code</t>
  </si>
  <si>
    <t>CM0001,CM0008,CM0052,CM0049,CM0004,CM0007,CM0023,CM0055,CM0005,CM0035</t>
  </si>
  <si>
    <t>A.8.5</t>
  </si>
  <si>
    <t>Secure authentication</t>
  </si>
  <si>
    <t>A.8.6</t>
  </si>
  <si>
    <t>Capacity management</t>
  </si>
  <si>
    <t>CM0074,CM0075,CM0076,CM0005,CM0032</t>
  </si>
  <si>
    <t>A.8.7</t>
  </si>
  <si>
    <t>Protection against malware</t>
  </si>
  <si>
    <t>CM0027,CM0041,CM0052,CM0011,CM0018,CM0005,CM0032</t>
  </si>
  <si>
    <t>A.8.8</t>
  </si>
  <si>
    <t>Management of technical vulnerabilities</t>
  </si>
  <si>
    <t>CM0008,CM0009,CM0020,CM0022,CM0004,CM0010,CM0011,CM0013,CM0016,CM0018,CM0019,CM0005,CM0072</t>
  </si>
  <si>
    <t>A.8.9</t>
  </si>
  <si>
    <t>Configuration management</t>
  </si>
  <si>
    <t>CM0008,CM0020,CM0004,CM0007,CM0010,CM0012,CM0013,CM0015,CM0023,CM0005,CM0072</t>
  </si>
  <si>
    <t>A.8.10</t>
  </si>
  <si>
    <t>Information deletion</t>
  </si>
  <si>
    <t>CM0001,CM0040,CM0005</t>
  </si>
  <si>
    <t>A.8.11</t>
  </si>
  <si>
    <t>Data masking</t>
  </si>
  <si>
    <t>CM0001,CM0002,CM0040,CM0050,CM0005</t>
  </si>
  <si>
    <t>A.8.12</t>
  </si>
  <si>
    <t>Data leakage prevention</t>
  </si>
  <si>
    <t>CM0052,CM0085,CM0002,CM0003,CM0062,CM0005,CM0053,CM0032,CM0057,CM0058,CM0059,CM0060,CM0061,CM0063,CM0064</t>
  </si>
  <si>
    <t>A.8.13</t>
  </si>
  <si>
    <t>Information backup</t>
  </si>
  <si>
    <t>CM0005,CM0056</t>
  </si>
  <si>
    <t>A.8.14</t>
  </si>
  <si>
    <t>Redundancy of information processing facilities</t>
  </si>
  <si>
    <t>A.8.15</t>
  </si>
  <si>
    <t>Logging</t>
  </si>
  <si>
    <t>CM0052,CM0005,CM0032</t>
  </si>
  <si>
    <t>A.8.16</t>
  </si>
  <si>
    <t>Monitoring activities</t>
  </si>
  <si>
    <t>CM0052,CM0077,CM0002,CM0033,CM0055,CM0005,CM0034,CM0032,CM0066,CM0067,CM0068</t>
  </si>
  <si>
    <t>A.8.17</t>
  </si>
  <si>
    <t>Clock synchronization</t>
  </si>
  <si>
    <t>CM0005,CM0032</t>
  </si>
  <si>
    <t>A.8.18</t>
  </si>
  <si>
    <t>Use of privileged utility programs</t>
  </si>
  <si>
    <t>A.8.19</t>
  </si>
  <si>
    <t>Installation of software on operational systems</t>
  </si>
  <si>
    <t>CM0004,CM0010,CM0012,CM0013,CM0015,CM0021,CM0023,CM0039,CM0047,CM0069,CM0005</t>
  </si>
  <si>
    <t>A.8.20</t>
  </si>
  <si>
    <t>Networks security</t>
  </si>
  <si>
    <t>CM0052,CM0002,CM0031,CM0033,CM0073,CM0049,CM0004,CM0036,CM0055,CM0005,CM0034,CM0006,CM0071,CM0029</t>
  </si>
  <si>
    <t>A.8.21</t>
  </si>
  <si>
    <t>Security of network services</t>
  </si>
  <si>
    <t>CM0001,CM0020,CM0024,CM0025,CM0026,CM0027,CM0028,CM0041,CM0002,CM0004,CM0010,CM0012,CM0013,CM0015,CM0021,CM0005,CM0038,CM0048,CM0029</t>
  </si>
  <si>
    <t>A.8.22</t>
  </si>
  <si>
    <t>Segregation of networks</t>
  </si>
  <si>
    <t>CM0052,CM0002,CM0033,CM0050,CM0055,CM0005,CM0034,CM0038</t>
  </si>
  <si>
    <t>A.8.23</t>
  </si>
  <si>
    <t>Web filtering</t>
  </si>
  <si>
    <t>A.8.24</t>
  </si>
  <si>
    <t>Use of cryptography</t>
  </si>
  <si>
    <t>CM0002,CM0030,CM0033,CM0050,CM0005,CM0006</t>
  </si>
  <si>
    <t>A.8.25</t>
  </si>
  <si>
    <t>Secure development life cycle</t>
  </si>
  <si>
    <t>CM0001,CM0009,CM0020,CM0022,CM0024,CM0025,CM0026,CM0027,CM0028,CM0052,CM0030,CM0031,CM0050,CM0004,CM0010,CM0011,CM0012,CM0013,CM0015,CM0017,CM0018,CM0019,CM0023,CM0039,CM0046,CM0047,CM0055,CM0005,CM0035,CM0053,CM0056,CM0042,CM0044,CM0051,CM0037,CM0038,CM0043,CM0045,CM0057</t>
  </si>
  <si>
    <t>A.8.26</t>
  </si>
  <si>
    <t>Application security requirements</t>
  </si>
  <si>
    <t>CM0052,CM0002,CM0033,CM0073,CM0049,CM0050,CM0055,CM0005,CM0034,CM0006,CM0071</t>
  </si>
  <si>
    <t>A.8.27</t>
  </si>
  <si>
    <t>Secure system architecture and engineering principles</t>
  </si>
  <si>
    <t>A.8.28</t>
  </si>
  <si>
    <t>Secure coding</t>
  </si>
  <si>
    <t>CM0001,CM0009,CM0020,CM0022,CM0024,CM0025,CM0026,CM0027,CM0028,CM0052,CM0030,CM0031,CM0050,CM0004,CM0010,CM0011,CM0012,CM0013,CM0015,CM0016,CM0017,CM0018,CM0019,CM0023,CM0039,CM0046,CM0047,CM0055,CM0005,CM0035,CM0053,CM0056,CM0042,CM0044,CM0051,CM0037,CM0038,CM0043,CM0045,CM0057</t>
  </si>
  <si>
    <t>A.8.29</t>
  </si>
  <si>
    <t>Security testing in development and acceptance</t>
  </si>
  <si>
    <t>CM0008,CM0020,CM0022,CM0024,CM0025,CM0026,CM0027,CM0028,CM0004,CM0007,CM0010,CM0011,CM0012,CM0013,CM0015,CM0016,CM0017,CM0018,CM0019,CM0021,CM0023,CM0005</t>
  </si>
  <si>
    <t>A.8.30</t>
  </si>
  <si>
    <t>Outsourced development</t>
  </si>
  <si>
    <t>A.8.31</t>
  </si>
  <si>
    <t>Separation of development, test and production environments</t>
  </si>
  <si>
    <t>A.8.32</t>
  </si>
  <si>
    <t>Change management</t>
  </si>
  <si>
    <t>CM0004,CM0010,CM0023,CM0005,CM0072</t>
  </si>
  <si>
    <t>A.8.33</t>
  </si>
  <si>
    <t>Test information</t>
  </si>
  <si>
    <t>CM0001,CM0004,CM0005</t>
  </si>
  <si>
    <t>A.8.34</t>
  </si>
  <si>
    <t>Protection of information systems during audit testing</t>
  </si>
  <si>
    <t>SPARTA</t>
  </si>
  <si>
    <t>IT-Grundschutz</t>
  </si>
  <si>
    <t>Status</t>
  </si>
  <si>
    <t>CM0088</t>
  </si>
  <si>
    <t>BSI-Standard 200-2, Kapitel 3 Initiierung des Sicherheitsprozesses</t>
  </si>
  <si>
    <t>BSI-Standard 200-2, Kapitel 5.2.4 Informationsfluss und Meldewege</t>
  </si>
  <si>
    <t>BSI-Standard 200-2, Kapitel 3.2 Konzeption und Planung des Sicherheitsprozesses
ORP.5.A1 Identifikation der Rahmenbedingungen</t>
  </si>
  <si>
    <t>BSI-Standard 200-2, Kapitel 3.4 Erstellung einer Leitlinie zur Informationssicherheit
ISMS.1.A3 Erstellung einer Leitlinie zur Informationssicherheit</t>
  </si>
  <si>
    <t>BSI-Standard 200-2, Kapitel 3, 4, 8 und 9</t>
  </si>
  <si>
    <t>BSI-Standard 200-1, Kapitel 6 Einbindung der Mitarbeiter in den Sicherheitsprozess
ORP.3 Sensibilisierung und Schulung zur Informationssicherheit</t>
  </si>
  <si>
    <t>BSI-Standard 200-2, Kapitel 5 Dokumentation im Sicherheitsprozess
ISMS.1.A13 Dokumentation des Sicherheitsprozesses</t>
  </si>
  <si>
    <t>BSI-Standard 200-2, Kapitel 9 Umsetzung der Sicherheitskonzeption</t>
  </si>
  <si>
    <t>ISMS.1.A4 Benennung eines oder einer Informationssicherheitsbeauftragten
ISMS.1.A6 Aufbau einer geeigneten Organisationsstruktur für Informationssicherheit
ORP.1.A1 Festlegung von Verantwortlichkeiten und Regelungen
ORP.1.A2 Zuweisung der Zuständigkeiten</t>
  </si>
  <si>
    <t>ISMS.1.A9 Integration der Informationssicherheit in organisationsweite Abläufe und Prozesse</t>
  </si>
  <si>
    <t>BSI-Standard 200-2, Kapitel 5.1 Klassifikation von Informationen</t>
  </si>
  <si>
    <t>ORP.4 Identitäts- und Berechtigungsmanagement</t>
  </si>
  <si>
    <t>NET.3.2 Firewall</t>
  </si>
  <si>
    <t>OPS.2.2 Cloud-Nutzung</t>
  </si>
  <si>
    <t>DER.1 Detektion von sicherheitsrelevanten Ereignissen
DER.2.1 Behandlung von Sicherheitsvorfällen</t>
  </si>
  <si>
    <t>DER.2.1 Behandlung von Sicherheitsvorfällen</t>
  </si>
  <si>
    <t>DER.2.2 Vorsorge für die IT-Forensik</t>
  </si>
  <si>
    <t>ORP.5 Compliance Management (Anforderungsmanagement)</t>
  </si>
  <si>
    <t>BSI-Standard 200-2, Kapitel 10 Aufrechterhaltung und kontinuierliche Verbesserung der
Informationssicherheit
DER.3.1 Audits und Revisionen
DER.3.2 Revisionen auf Basis des Leitfadens IS-Revision
ISMS.1.A11 Aufrechterhaltung der Informationssicherheit</t>
  </si>
  <si>
    <t>DER.1.A3 Festlegung von Meldewegen für sicherheitsrelevante Ereignisse
DER.1.A4 Sensibilisierung der Mitarbeitenden
DER.2.1.A9 Festlegung von Meldewegen für Sicherheitsvorfälle
DER.2.1.A20 Einrichtung einer dedizierten Meldestelle für Sicherheitsvorfälle</t>
  </si>
  <si>
    <t>ORP.4 Identitäts- und Berechtigungsmanagement
CON.8 Software-Entwicklung
CON.8.A10 Versionsverwaltung des Quellcodes</t>
  </si>
  <si>
    <t>SYS.2.1.A24 Umgang mit externen Medien und Wechseldatenträgern
SYS.4.1.A20 Erweiterter Schutz von Informationen bei Druckern, Kopierern und
Multifunktionsgeräten
NET.1.1.A35 Einsatz von netzbasiertem DLP</t>
  </si>
  <si>
    <t>CON.1 Kryptokonzept</t>
  </si>
  <si>
    <t>OPS.1.1.3 Patch- und Änderungsmanagement</t>
  </si>
  <si>
    <t>CON.8.A7 Durchführung von entwicklungsbegleitenden Software-Tests
OPS.1.1.6.A11 Verwendung von anonymisierten oder pseudonymisierten Testdaten</t>
  </si>
  <si>
    <t>ISMS.1.A11 Aufrechterhaltung der Informationssicherheit
DER.3.1 Audits und Revisionen
DER.3.2 Revisionen auf Basis des Leitfadens IS-Revision</t>
  </si>
  <si>
    <r>
      <rPr>
        <b/>
        <sz val="12"/>
        <color theme="1"/>
        <rFont val="Calibri"/>
        <family val="2"/>
        <scheme val="minor"/>
      </rPr>
      <t>OPS.1.1.6.A13 Trennung der Testumgebung von der Produktivumgebung</t>
    </r>
    <r>
      <rPr>
        <sz val="12"/>
        <color theme="1"/>
        <rFont val="Calibri"/>
        <family val="2"/>
        <scheme val="minor"/>
      </rPr>
      <t xml:space="preserve">
CON.8 Software-Entwicklung
OPS.1.1.6 Software-Tests und -Freigabe
CON.8.A3 Auswahl einer Entwicklungsumgebung
CON.8.A7 Durchführung von entwicklungsbegleitenden Software-Tests
CON.8.A11 Erstellung einer Richtlinie für die Software-Entwicklung
OPS.1.1.6.A1 Planung der Software-Tests
OPS.1.1.6.A4 Freigabe der Software
SYS.1.1.A30 Ein Dienst pro Server
SYS.1.5.A10 Einführung von Verwaltungsprozessen für virtuelle IT-Systeme
SYS.1.7.A33 Trennung von Test- und Produktionssystemen unter z/OS
NET.1.1.A22 Spezifikation des Segmentierungskonzepts</t>
    </r>
  </si>
  <si>
    <r>
      <rPr>
        <b/>
        <sz val="12"/>
        <color theme="1"/>
        <rFont val="Calibri"/>
        <family val="2"/>
        <scheme val="minor"/>
      </rPr>
      <t xml:space="preserve">OPS.2.3 Nutzung von Outsourcing
APP.7 Entwicklung von Individualsoftware
</t>
    </r>
    <r>
      <rPr>
        <sz val="12"/>
        <color theme="1"/>
        <rFont val="Calibri"/>
        <family val="2"/>
        <scheme val="minor"/>
      </rPr>
      <t>OPS.3.2 Anbieten von Outsourcing</t>
    </r>
  </si>
  <si>
    <r>
      <rPr>
        <b/>
        <sz val="12"/>
        <color theme="1"/>
        <rFont val="Calibri"/>
        <family val="2"/>
        <scheme val="minor"/>
      </rPr>
      <t>OPS.1.1.6 Software-Tests und -Freigaben</t>
    </r>
    <r>
      <rPr>
        <sz val="12"/>
        <color theme="1"/>
        <rFont val="Calibri"/>
        <family val="2"/>
        <scheme val="minor"/>
      </rPr>
      <t xml:space="preserve">
OPS.1.1.6.A5 Durchführung von Software-Tests für nicht funktionale Anforderungen
OPS.1.1.6.A12 Durchführung von Regressionstests
OPS.1.1.6.A14 Durchführung von Penetrationstests</t>
    </r>
  </si>
  <si>
    <r>
      <rPr>
        <b/>
        <sz val="12"/>
        <color theme="1"/>
        <rFont val="Calibri"/>
        <family val="2"/>
        <scheme val="minor"/>
      </rPr>
      <t xml:space="preserve">CON.8 Software-Entwicklung
APP.7 Entwicklung von Individualsoftware
</t>
    </r>
    <r>
      <rPr>
        <sz val="12"/>
        <color theme="1"/>
        <rFont val="Calibri"/>
        <family val="2"/>
        <scheme val="minor"/>
      </rPr>
      <t>OPS.1.1.6 Software-Tests und -Freigaben
CON.10 Entwicklung von Webanwendungen</t>
    </r>
  </si>
  <si>
    <r>
      <rPr>
        <b/>
        <sz val="12"/>
        <color theme="1"/>
        <rFont val="Calibri"/>
        <family val="2"/>
        <scheme val="minor"/>
      </rPr>
      <t xml:space="preserve">CON.8 Software-Entwicklung
APP.6 Allgemeine Software
APP.7 Entwicklung von Individualsoftware
</t>
    </r>
    <r>
      <rPr>
        <sz val="12"/>
        <color theme="1"/>
        <rFont val="Calibri"/>
        <family val="2"/>
        <scheme val="minor"/>
      </rPr>
      <t>OPS.1.1.6 Software-Tests und -Freigaben
CON.8.A5 Sicheres Systemdesign
CON.8.A12 Ausführliche Dokumentation
CON.8.A22 Sicherer Software-Entwurf
CON.10.A11 Softwarearchitektur einer Webanwendung
SYS.4.3.A7 Hardware-Realisierung von Funktionen eingebetteter Systeme
IND.1.A11 Sichere Beschaffung und Systementwicklung</t>
    </r>
  </si>
  <si>
    <r>
      <rPr>
        <b/>
        <sz val="12"/>
        <color theme="1"/>
        <rFont val="Calibri"/>
        <family val="2"/>
        <scheme val="minor"/>
      </rPr>
      <t xml:space="preserve">CON.8 Software-Entwicklung
APP.6 Allgemeine Software
APP.7 Entwicklung von Individualsoftware
OPS.1.1.6 Software-Tests und -Freigaben
CON.10 Entwicklung von Webanwendungen
</t>
    </r>
    <r>
      <rPr>
        <sz val="12"/>
        <color theme="1"/>
        <rFont val="Calibri"/>
        <family val="2"/>
        <scheme val="minor"/>
      </rPr>
      <t>APP.3.1.A9 Beschaffung von Webanwendungen und Webservices
APP.3.3.A6 Beschaffung eines Fileservers und Auswahl eines Dienstes</t>
    </r>
  </si>
  <si>
    <r>
      <rPr>
        <b/>
        <sz val="12"/>
        <color theme="1"/>
        <rFont val="Calibri"/>
        <family val="2"/>
        <scheme val="minor"/>
      </rPr>
      <t>BSI-Standard 200-2, Kapitel 3.2.1 Ermittlung von Rahmenbedingungen</t>
    </r>
    <r>
      <rPr>
        <sz val="12"/>
        <color theme="1"/>
        <rFont val="Calibri"/>
        <family val="2"/>
        <scheme val="minor"/>
      </rPr>
      <t xml:space="preserve">
ISMS.1.A2 Festlegung der Sicherheitsziele und -strategie
ORP.5.A1 Identifikation der Rahmenbedingungen</t>
    </r>
  </si>
  <si>
    <r>
      <rPr>
        <b/>
        <sz val="12"/>
        <color theme="1"/>
        <rFont val="Calibri"/>
        <family val="2"/>
        <scheme val="minor"/>
      </rPr>
      <t xml:space="preserve">BSI-Standard 200-2, Kapitel 3.3.4 Festlegung des Geltungsbereichs und Kapitel 8 Erstellung einer Sicherheitskonzeption nach der Vorgehensweise der Standard-Absicherung
</t>
    </r>
    <r>
      <rPr>
        <sz val="12"/>
        <color theme="1"/>
        <rFont val="Calibri"/>
        <family val="2"/>
        <scheme val="minor"/>
      </rPr>
      <t>ISMS.1.A3 Erstellung einer Leitlinie zur Informationssicherheit</t>
    </r>
  </si>
  <si>
    <r>
      <rPr>
        <b/>
        <sz val="12"/>
        <color theme="1"/>
        <rFont val="Calibri"/>
        <family val="2"/>
        <scheme val="minor"/>
      </rPr>
      <t xml:space="preserve">BSI-Standard 200-1 Managementsysteme für Informationssicherheit (ISMS)
BSI-Standard 200-2 IT-Grundschutz-Methodik
</t>
    </r>
    <r>
      <rPr>
        <sz val="12"/>
        <color theme="1"/>
        <rFont val="Calibri"/>
        <family val="2"/>
        <scheme val="minor"/>
      </rPr>
      <t>ISMS.1 Sicherheitsmanagement</t>
    </r>
  </si>
  <si>
    <r>
      <rPr>
        <b/>
        <sz val="12"/>
        <color theme="1"/>
        <rFont val="Calibri"/>
        <family val="2"/>
        <scheme val="minor"/>
      </rPr>
      <t>BSI-Standard 200-2, Kapitel 3.1 Übernahme von Verantwortung durch die Leitungsebene</t>
    </r>
    <r>
      <rPr>
        <sz val="12"/>
        <color theme="1"/>
        <rFont val="Calibri"/>
        <family val="2"/>
        <scheme val="minor"/>
      </rPr>
      <t xml:space="preserve">
ISMS.1.A1 Übernahme der Gesamtverantwortung für Informationssicherheit durch die Leitung
ISMS.1.A2 Festlegung der Sicherheitsziele und -strategie
ISMS.1.A3 Erstellung einer Leitlinie zur Informationssicherheit
ISMS.1.A9 Integration der Informationssicherheit in organisationsweite Abläufe und Prozesse</t>
    </r>
  </si>
  <si>
    <r>
      <rPr>
        <b/>
        <sz val="12"/>
        <color theme="1"/>
        <rFont val="Calibri"/>
        <family val="2"/>
        <scheme val="minor"/>
      </rPr>
      <t>BSI-Standard 200-2, Kapitel 4 Organisation des Sicherheitsprozesses</t>
    </r>
    <r>
      <rPr>
        <sz val="12"/>
        <color theme="1"/>
        <rFont val="Calibri"/>
        <family val="2"/>
        <scheme val="minor"/>
      </rPr>
      <t xml:space="preserve">
ISMS.1.A1 Übernahme der Gesamtverantwortung für Informationssicherheit durch die Leitung
ISMS.1.A4 Benennung eines oder einer Informationssicherheitsbeauftragten
ISMS.1.A6 Aufbau einer geeigneten Organisationsstruktur für Informationssicherheit</t>
    </r>
  </si>
  <si>
    <r>
      <rPr>
        <b/>
        <sz val="12"/>
        <color theme="1"/>
        <rFont val="Calibri"/>
        <family val="2"/>
        <scheme val="minor"/>
      </rPr>
      <t>BSI-Standard 200-2, Kapitel 3, 4 und 8</t>
    </r>
    <r>
      <rPr>
        <sz val="12"/>
        <color theme="1"/>
        <rFont val="Calibri"/>
        <family val="2"/>
        <scheme val="minor"/>
      </rPr>
      <t xml:space="preserve">
BSI-Standard 200-3, Risikoanalyse auf der Basis von IT-Grundschutz
Elementare Gefährdungen (G0-Gefährdungen) des IT-Grundschutz-Kompendiums</t>
    </r>
  </si>
  <si>
    <r>
      <rPr>
        <b/>
        <sz val="12"/>
        <color theme="1"/>
        <rFont val="Calibri"/>
        <family val="2"/>
        <scheme val="minor"/>
      </rPr>
      <t>BSI-Standard 200-2, Kapitel 8 Erstellung einer Sicherheitskonzeption nach der Vorgehensweise der Standard-Absicherung und Kapitel 9 Umsetzung der Sicherheitskonzeption</t>
    </r>
    <r>
      <rPr>
        <sz val="12"/>
        <color theme="1"/>
        <rFont val="Calibri"/>
        <family val="2"/>
        <scheme val="minor"/>
      </rPr>
      <t xml:space="preserve">
BSI-Standard 200-3, Risikoanalyse auf der Basis von IT-Grundschutz
IT-Grundschutz-Kompendium</t>
    </r>
  </si>
  <si>
    <r>
      <rPr>
        <b/>
        <sz val="12"/>
        <color theme="1"/>
        <rFont val="Calibri"/>
        <family val="2"/>
        <scheme val="minor"/>
      </rPr>
      <t>BSI-Standard 200-1, Kapitel 5 Ressourcen für die Informationssicherheit</t>
    </r>
    <r>
      <rPr>
        <sz val="12"/>
        <color theme="1"/>
        <rFont val="Calibri"/>
        <family val="2"/>
        <scheme val="minor"/>
      </rPr>
      <t xml:space="preserve">
ISMS.1.A1 Übernahme der Gesamtverantwortung für Informationssicherheit durch die Leitung
ISMS.1.A4 Benennung eines oder einer Informationssicherheitsbeauftragten
ISMS.1.A6 Aufbau einer geeigneten Organisationsstruktur für Informationssicherheit
ISMS.1.A15 Wirtschaftlicher Einsatz von Ressourcen für Informationssicherheit
OPS.1.1.1.A4 Bereitstellen ausreichender Personal- und Sachressourcen</t>
    </r>
  </si>
  <si>
    <r>
      <rPr>
        <b/>
        <sz val="12"/>
        <color theme="1"/>
        <rFont val="Calibri"/>
        <family val="2"/>
        <scheme val="minor"/>
      </rPr>
      <t xml:space="preserve">BSI-Standard 200-2, Kapitel 4 Organisation des Sicherheitsprozesses
ORP.2.A15 Qualifikation des Personals
</t>
    </r>
    <r>
      <rPr>
        <sz val="12"/>
        <color theme="1"/>
        <rFont val="Calibri"/>
        <family val="2"/>
        <scheme val="minor"/>
      </rPr>
      <t>ORP.2.A7 Überprüfung der Vertrauenswürdigkeit von Mitarbeitenden</t>
    </r>
  </si>
  <si>
    <r>
      <rPr>
        <b/>
        <sz val="12"/>
        <color theme="1"/>
        <rFont val="Calibri"/>
        <family val="2"/>
        <scheme val="minor"/>
      </rPr>
      <t>BSI-Standard 200-2, Kapitel 5 Dokumentation im Sicherheitsprozess</t>
    </r>
    <r>
      <rPr>
        <sz val="12"/>
        <color theme="1"/>
        <rFont val="Calibri"/>
        <family val="2"/>
        <scheme val="minor"/>
      </rPr>
      <t xml:space="preserve">
ISMS.1.A13 Dokumentation des Sicherheitsprozesses</t>
    </r>
  </si>
  <si>
    <r>
      <rPr>
        <b/>
        <sz val="12"/>
        <color theme="1"/>
        <rFont val="Calibri"/>
        <family val="2"/>
        <scheme val="minor"/>
      </rPr>
      <t>BSI-Standard 200-2, Kapitel 5.2 Informationsfluss im Informationssicherheitsprozess</t>
    </r>
    <r>
      <rPr>
        <sz val="12"/>
        <color theme="1"/>
        <rFont val="Calibri"/>
        <family val="2"/>
        <scheme val="minor"/>
      </rPr>
      <t xml:space="preserve">
ISMS.1.A13 Dokumentation des Sicherheitsprozesses</t>
    </r>
  </si>
  <si>
    <r>
      <rPr>
        <b/>
        <sz val="12"/>
        <color theme="1"/>
        <rFont val="Calibri"/>
        <family val="2"/>
        <scheme val="minor"/>
      </rPr>
      <t xml:space="preserve">BSI-Standard 200-1, Kapitel 4.2 Kommunikation und Wissen
BSI-Standard 200-2, Kapitel 5.2 Informationsfluss im Informationssicherheitsprozess
</t>
    </r>
    <r>
      <rPr>
        <sz val="12"/>
        <color theme="1"/>
        <rFont val="Calibri"/>
        <family val="2"/>
        <scheme val="minor"/>
      </rPr>
      <t>ISMS.1.A13 Dokumentation des Sicherheitsprozesses</t>
    </r>
  </si>
  <si>
    <r>
      <rPr>
        <b/>
        <sz val="12"/>
        <color theme="1"/>
        <rFont val="Calibri"/>
        <family val="2"/>
        <scheme val="minor"/>
      </rPr>
      <t>BSI-Standard 200-2, Kapitel 10 Aufrechterhaltung und kontinuierliche Verbesserung der Informationssicherheit</t>
    </r>
    <r>
      <rPr>
        <sz val="12"/>
        <color theme="1"/>
        <rFont val="Calibri"/>
        <family val="2"/>
        <scheme val="minor"/>
      </rPr>
      <t xml:space="preserve">
ISMS.1.A11 Aufrechterhaltung der Informationssicherheit</t>
    </r>
  </si>
  <si>
    <r>
      <rPr>
        <b/>
        <sz val="12"/>
        <color theme="1"/>
        <rFont val="Calibri"/>
        <family val="2"/>
        <scheme val="minor"/>
      </rPr>
      <t xml:space="preserve">BSI-Standard 200-2, Kapitel 10.1 Überprüfung des Informationssicherheitsprozesses auf allen
Ebenen
DER.3.1 Audits und Revisionen
DER.3.2 Revisionen auf Basis des Leitfadens IS-Revision
</t>
    </r>
    <r>
      <rPr>
        <sz val="12"/>
        <color theme="1"/>
        <rFont val="Calibri"/>
        <family val="2"/>
        <scheme val="minor"/>
      </rPr>
      <t>ISMS.1.A11 Aufrechterhaltung der Informationssicherheit</t>
    </r>
  </si>
  <si>
    <r>
      <rPr>
        <b/>
        <sz val="12"/>
        <color theme="1"/>
        <rFont val="Calibri"/>
        <family val="2"/>
        <scheme val="minor"/>
      </rPr>
      <t xml:space="preserve">BSI-Standard 200-2, Kapitel 5.2.1 Berichte an die Leitungsebene
BSI-Standard 200-2, Kapitel 10.1 Überprüfung des Informationssicherheitsprozesses auf allen Ebenen
BSI-Standard 200-2, Kapitel 10.2 Eignung der Informationssicherheitsstrategie
</t>
    </r>
    <r>
      <rPr>
        <sz val="12"/>
        <color theme="1"/>
        <rFont val="Calibri"/>
        <family val="2"/>
        <scheme val="minor"/>
      </rPr>
      <t>ISMS.1.A11 Aufrechterhaltung der Informationssicherheit
ISMS.1.A12 Management-Berichte zur Informationssicherheit</t>
    </r>
  </si>
  <si>
    <r>
      <rPr>
        <b/>
        <sz val="12"/>
        <color theme="1"/>
        <rFont val="Calibri"/>
        <family val="2"/>
        <scheme val="minor"/>
      </rPr>
      <t xml:space="preserve">BSI-Standard 200-2, Kapitel 10.1 Überprüfung des Informationssicherheitsprozesses auf allen Ebenen und Kapitel 10.3 Übernahme der Ergebnisse in den Informationssicherheitsprozess
</t>
    </r>
    <r>
      <rPr>
        <sz val="12"/>
        <color theme="1"/>
        <rFont val="Calibri"/>
        <family val="2"/>
        <scheme val="minor"/>
      </rPr>
      <t>ISMS.1.A11 Aufrechterhaltung der Informationssicherheit</t>
    </r>
  </si>
  <si>
    <r>
      <rPr>
        <b/>
        <sz val="12"/>
        <color theme="1"/>
        <rFont val="Calibri"/>
        <family val="2"/>
        <scheme val="minor"/>
      </rPr>
      <t>BSI-Standard 200-2, Kapitel 10 Aufrechterhaltung und kontinuierliche Verbesserung der Informationssicherheit</t>
    </r>
    <r>
      <rPr>
        <sz val="12"/>
        <color theme="1"/>
        <rFont val="Calibri"/>
        <family val="2"/>
        <scheme val="minor"/>
      </rPr>
      <t xml:space="preserve">
ISMS.1.A11 Aufrechterhaltung der Informationssicherheit
DER.3.1.A1 Definition von Verantwortlichkeiten
DER.3.2.A9 Integration in den Informationssicherheitsprozess</t>
    </r>
  </si>
  <si>
    <r>
      <rPr>
        <b/>
        <sz val="12"/>
        <color theme="1"/>
        <rFont val="Calibri"/>
        <family val="2"/>
        <scheme val="minor"/>
      </rPr>
      <t xml:space="preserve">ISMS.1.A3 Erstellung einer Leitlinie zur Informationssicherheit
ORP.1.A1 Festlegung von Verantwortlichkeiten und Regelungen
</t>
    </r>
    <r>
      <rPr>
        <sz val="12"/>
        <color theme="1"/>
        <rFont val="Calibri"/>
        <family val="2"/>
        <scheme val="minor"/>
      </rPr>
      <t>ISMS.1.A1 Übernahme der Gesamtverantwortung für Informationssicherheit durch die Leitung
ISMS.1.A16 Erstellung von zielgruppengerechten Sicherheitsrichtlinien
ORP.3.A3 Einweisung des Personals in den sicheren Umgang mit IT</t>
    </r>
  </si>
  <si>
    <r>
      <rPr>
        <b/>
        <sz val="12"/>
        <color theme="1"/>
        <rFont val="Calibri"/>
        <family val="2"/>
        <scheme val="minor"/>
      </rPr>
      <t>ORP.1.A4 Funktionstrennung zwischen unvereinbaren Aufgaben</t>
    </r>
    <r>
      <rPr>
        <sz val="12"/>
        <color theme="1"/>
        <rFont val="Calibri"/>
        <family val="2"/>
        <scheme val="minor"/>
      </rPr>
      <t xml:space="preserve">
ORP.4.A4 Aufgabenverteilung und Funktionstrennung</t>
    </r>
  </si>
  <si>
    <r>
      <rPr>
        <b/>
        <sz val="12"/>
        <color theme="1"/>
        <rFont val="Calibri"/>
        <family val="2"/>
        <scheme val="minor"/>
      </rPr>
      <t xml:space="preserve">ISMS.1.A1 Übernahme der Gesamtverantwortung für Informationssicherheit durch die Leitung
ISMS.1.A8 Integration der Mitarbeitenden in den Sicherheitsprozess
ORP.3.A1 Sensibilisierung der Institutionsleitung für Informationssicherheit
</t>
    </r>
    <r>
      <rPr>
        <sz val="12"/>
        <color theme="1"/>
        <rFont val="Calibri"/>
        <family val="2"/>
        <scheme val="minor"/>
      </rPr>
      <t>ORP.2.A14 Aufgaben und Zuständigkeiten von Mitarbeitenden</t>
    </r>
  </si>
  <si>
    <r>
      <rPr>
        <b/>
        <sz val="12"/>
        <color theme="1"/>
        <rFont val="Calibri"/>
        <family val="2"/>
        <scheme val="minor"/>
      </rPr>
      <t>DER.2.1.A4 Benachrichtigung betroffener Stellen bei Sicherheitsvorfällen</t>
    </r>
    <r>
      <rPr>
        <sz val="12"/>
        <color theme="1"/>
        <rFont val="Calibri"/>
        <family val="2"/>
        <scheme val="minor"/>
      </rPr>
      <t xml:space="preserve">
DER.2.1.A9 Festlegung von Meldewegen für Sicherheitsvorfälle
DER.2.1.A14 Eskalationsstrategie für Sicherheitsvorfälle</t>
    </r>
  </si>
  <si>
    <r>
      <rPr>
        <b/>
        <sz val="12"/>
        <color theme="1"/>
        <rFont val="Calibri"/>
        <family val="2"/>
        <scheme val="minor"/>
      </rPr>
      <t>DER.1.A12 Auswertung von Informationen aus externen Quellen</t>
    </r>
    <r>
      <rPr>
        <sz val="12"/>
        <color theme="1"/>
        <rFont val="Calibri"/>
        <family val="2"/>
        <scheme val="minor"/>
      </rPr>
      <t xml:space="preserve">
IND.1.A12 Etablieren eines Schwachstellen-Managements</t>
    </r>
  </si>
  <si>
    <r>
      <rPr>
        <b/>
        <sz val="12"/>
        <color theme="1"/>
        <rFont val="Calibri"/>
        <family val="2"/>
        <scheme val="minor"/>
      </rPr>
      <t>DER.1.A12 Auswertung von Informationen aus externen Quellen</t>
    </r>
    <r>
      <rPr>
        <sz val="12"/>
        <color theme="1"/>
        <rFont val="Calibri"/>
        <family val="2"/>
        <scheme val="minor"/>
      </rPr>
      <t xml:space="preserve">
OPS.1.1.1.A10 Führen eines Schwachstelleninventars
OPS.1.1.1.A20 Prüfen auf Schwachstellen
OPS.1.1.1.A22 Automatisierte Tests auf Schwachstellen
OPS.1.1.1.A23 Durchführung von Penetrationstests
DER.2.1.A9 Festlegung von Meldewegen für Sicherheitsvorfälle
IND.1.A12 Etablieren eines Schwachstellen-Managements</t>
    </r>
  </si>
  <si>
    <r>
      <rPr>
        <b/>
        <sz val="12"/>
        <color theme="1"/>
        <rFont val="Calibri"/>
        <family val="2"/>
        <scheme val="minor"/>
      </rPr>
      <t>BSI-Standard 200-2, Kapitel 8.1 Strukturanalyse</t>
    </r>
    <r>
      <rPr>
        <sz val="12"/>
        <color theme="1"/>
        <rFont val="Calibri"/>
        <family val="2"/>
        <scheme val="minor"/>
      </rPr>
      <t xml:space="preserve">
ORP.1.A2 Zuweisung der Zuständigkeiten
ORP.1.A8 Betriebsmittel- und Geräteverwaltung
OPS.1.1.1.A6 Durchführung des IT-Asset-Managements
APP.6.A9 Inventarisierung von Software
IND.1.A4 Dokumentation der OT-Infrastruktur
NET.1.1.A2 Dokumentation des Netzes
INF.11.A5 Erstellung einer Inventarliste</t>
    </r>
  </si>
  <si>
    <r>
      <rPr>
        <b/>
        <sz val="12"/>
        <color theme="1"/>
        <rFont val="Calibri"/>
        <family val="2"/>
        <scheme val="minor"/>
      </rPr>
      <t xml:space="preserve">ISMS.1.A2 Festlegung der Sicherheitsziele und -strategie
ORP.3.A3 Einweisung des Personals in den sicheren Umgang mit IT
</t>
    </r>
    <r>
      <rPr>
        <sz val="12"/>
        <color theme="1"/>
        <rFont val="Calibri"/>
        <family val="2"/>
        <scheme val="minor"/>
      </rPr>
      <t>CON.9 Informationsaustausch
CON.7.A2 Sensibilisierung der Mitarbeitenden zur Informationssicherheit auf Auslandsreisen</t>
    </r>
  </si>
  <si>
    <r>
      <rPr>
        <b/>
        <sz val="12"/>
        <color theme="1"/>
        <rFont val="Calibri"/>
        <family val="2"/>
        <scheme val="minor"/>
      </rPr>
      <t xml:space="preserve">ORP.2.A2 Geregelte Verfahrensweise beim Weggang von Mitarbeitenden
ORP.4.A2 Einrichtung, Änderung und Entzug von Berechtigungen
</t>
    </r>
    <r>
      <rPr>
        <sz val="12"/>
        <color theme="1"/>
        <rFont val="Calibri"/>
        <family val="2"/>
        <scheme val="minor"/>
      </rPr>
      <t>ORP.2.A4 Festlegung von Regelungen für den Einsatz von Fremdpersonal</t>
    </r>
  </si>
  <si>
    <r>
      <rPr>
        <b/>
        <sz val="12"/>
        <color theme="1"/>
        <rFont val="Calibri"/>
        <family val="2"/>
        <scheme val="minor"/>
      </rPr>
      <t xml:space="preserve">BSI-Standard 200-2, Kapitel 5.1 Klassifikation von Informationen
BSI-Standard 200-2, Kapitel 8.2 Schutzbedarfsfeststellung
</t>
    </r>
    <r>
      <rPr>
        <sz val="12"/>
        <color theme="1"/>
        <rFont val="Calibri"/>
        <family val="2"/>
        <scheme val="minor"/>
      </rPr>
      <t>ISMS.1.A10 Erstellung eines Sicherheitskonzepts</t>
    </r>
  </si>
  <si>
    <r>
      <rPr>
        <b/>
        <sz val="12"/>
        <color theme="1"/>
        <rFont val="Calibri"/>
        <family val="2"/>
        <scheme val="minor"/>
      </rPr>
      <t xml:space="preserve">CON.9 Informationsaustausch
CON.1 Kryptokonzept
</t>
    </r>
    <r>
      <rPr>
        <sz val="12"/>
        <color theme="1"/>
        <rFont val="Calibri"/>
        <family val="2"/>
        <scheme val="minor"/>
      </rPr>
      <t>APP.1.2 Webbrowser
APP.5.3 Allgemeiner E-Mail-Client und -Server
SYS.3.2.1 Allgemeine Smartphones und Tablets
SYS.4.5 Wechseldatenträger
CON.7.A9 Sicherer Umgang mit mobilen Datenträgern
APP.5.3.A6 Festlegung einer Sicherheitsrichtlinie für E-Mail
SYS.4.1.A5 Erstellung von Nutzungsrichtlinien für den Umgang mit Druckern, Kopierern und
Multifunktionsgeräten
SYS.4.1.A15 Verschlüsselung von Informationen bei Druckern, Kopierern und Multifunktionsgeräten</t>
    </r>
  </si>
  <si>
    <r>
      <rPr>
        <b/>
        <sz val="12"/>
        <color theme="1"/>
        <rFont val="Calibri"/>
        <family val="2"/>
        <scheme val="minor"/>
      </rPr>
      <t>ORP.4 Identitäts- und Berechtigungsmanagement</t>
    </r>
    <r>
      <rPr>
        <sz val="12"/>
        <color theme="1"/>
        <rFont val="Calibri"/>
        <family val="2"/>
        <scheme val="minor"/>
      </rPr>
      <t xml:space="preserve">
APP.2.1 Allgemeiner Verzeichnisdienst
APP.2.2 Active Directory Domain Services
APP.2.3 OpenLDAP
NET.1.1 Netzarchitektur und -design
NET.1.2 Netzmanagement
NET.2.1 WLAN-Betrieb
NET.2.2 WLAN-Nutzung
NET.3.2 Firewall
NET.3.3 VPN
NET.3.4 Network Access Control
INF.1.A7 Zutrittsregelung und -kontrolle</t>
    </r>
  </si>
  <si>
    <r>
      <rPr>
        <b/>
        <sz val="12"/>
        <color theme="1"/>
        <rFont val="Calibri"/>
        <family val="2"/>
        <scheme val="minor"/>
      </rPr>
      <t>ORP.4 Identitäts- und Berechtigungsmanagement</t>
    </r>
    <r>
      <rPr>
        <sz val="12"/>
        <color theme="1"/>
        <rFont val="Calibri"/>
        <family val="2"/>
        <scheme val="minor"/>
      </rPr>
      <t xml:space="preserve">
OPS.1.1.2.A4 Beendigung der Tätigkeit in der IT-Administration</t>
    </r>
  </si>
  <si>
    <r>
      <rPr>
        <b/>
        <sz val="12"/>
        <color theme="1"/>
        <rFont val="Calibri"/>
        <family val="2"/>
        <scheme val="minor"/>
      </rPr>
      <t>ORP.4 Identitäts- und Berechtigungsmanagement</t>
    </r>
    <r>
      <rPr>
        <sz val="12"/>
        <color theme="1"/>
        <rFont val="Calibri"/>
        <family val="2"/>
        <scheme val="minor"/>
      </rPr>
      <t xml:space="preserve">
OPS.1.1.1.A2 Festlegung von Rollen und Berechtigungen für den IT-Betrieb
OPS.1.1.2.A21 Regelung der IT-Administrationsrollen</t>
    </r>
  </si>
  <si>
    <r>
      <rPr>
        <b/>
        <sz val="12"/>
        <color theme="1"/>
        <rFont val="Calibri"/>
        <family val="2"/>
        <scheme val="minor"/>
      </rPr>
      <t>OPS.2.3 Nutzung von Outsourcing</t>
    </r>
    <r>
      <rPr>
        <sz val="12"/>
        <color theme="1"/>
        <rFont val="Calibri"/>
        <family val="2"/>
        <scheme val="minor"/>
      </rPr>
      <t xml:space="preserve">
CON.9.A9 Vertraulichkeitsvereinbarungen</t>
    </r>
  </si>
  <si>
    <r>
      <rPr>
        <b/>
        <sz val="12"/>
        <color theme="1"/>
        <rFont val="Calibri"/>
        <family val="2"/>
        <scheme val="minor"/>
      </rPr>
      <t xml:space="preserve">ISMS.1.A5 Vertragsgestaltung bei Bestellung eines oder einer externen
Informationssicherheitsbeauftragten
OPS.2.3.A4 Grundanforderungen an Verträge mit Anbietenden von Outsourcing
OPS.2.3.A6 Festlegung von Sicherheitsanforderungen und Erstellung eines Sicherheitskonzeptes
für das Outsourcing-Vorhaben
OPS.2.3.A13 Bereitstellung der erforderlichen Kompetenzen bei der Vertragsgestaltung
OPS.2.3.A14 Erweiterte Anforderungen an Verträge mit Anbietenden von Outsourcing
OPS.2.3.A21 Abschluss von ESCROW-Verträgen bei softwarenahen Dienstleistungen
OPS.2.3.A24 Sicherheits- und Eignungsüberprüfung von Mitarbeitenden
DER.2.2.A13 Rahmenverträge mit externen Dienstleistenden
</t>
    </r>
    <r>
      <rPr>
        <sz val="12"/>
        <color theme="1"/>
        <rFont val="Calibri"/>
        <family val="2"/>
        <scheme val="minor"/>
      </rPr>
      <t>OPS.3.2.A2 Grundanforderungen an Verträge mit Nutzenden von Outsourcing
OPS.3.2.A3 Weitergabe der vertraglich geregelten Bestimmungen mit Nutzenden von Outsourcing an
Sub-Dienstleistende
OPS.3.2.A16 Transparenz über die Outsourcing-Kette der ausgelagerten Kundenprozesse</t>
    </r>
  </si>
  <si>
    <r>
      <rPr>
        <b/>
        <sz val="12"/>
        <color theme="1"/>
        <rFont val="Calibri"/>
        <family val="2"/>
        <scheme val="minor"/>
      </rPr>
      <t>OPS.2.3.A18 Überprüfung der Vereinbarungen mit Anbietenden von Outsourcing</t>
    </r>
    <r>
      <rPr>
        <sz val="12"/>
        <color theme="1"/>
        <rFont val="Calibri"/>
        <family val="2"/>
        <scheme val="minor"/>
      </rPr>
      <t xml:space="preserve">
OPS.3.2.A9 Überprüfung der Vereinbarung mit Nutzenden von Outsourcing</t>
    </r>
  </si>
  <si>
    <r>
      <rPr>
        <b/>
        <sz val="12"/>
        <color theme="1"/>
        <rFont val="Calibri"/>
        <family val="2"/>
        <scheme val="minor"/>
      </rPr>
      <t>DER.2.1 Behandlung von Sicherheitsvorfällen</t>
    </r>
    <r>
      <rPr>
        <sz val="12"/>
        <color theme="1"/>
        <rFont val="Calibri"/>
        <family val="2"/>
        <scheme val="minor"/>
      </rPr>
      <t xml:space="preserve">
DER.1 Detektion von sicherheitsrelevanten Ereignissen</t>
    </r>
  </si>
  <si>
    <r>
      <rPr>
        <b/>
        <sz val="12"/>
        <color theme="1"/>
        <rFont val="Calibri"/>
        <family val="2"/>
        <scheme val="minor"/>
      </rPr>
      <t>DER.2.1 Behandlung von Sicherheitsvorfällen</t>
    </r>
    <r>
      <rPr>
        <sz val="12"/>
        <color theme="1"/>
        <rFont val="Calibri"/>
        <family val="2"/>
        <scheme val="minor"/>
      </rPr>
      <t xml:space="preserve">
DER.2.1.A17 Nachbereitung von Sicherheitsvorfällen
DER.2.1.A18 Weiterentwicklung der Prozesse durch Erkenntnisse aus Sicherheitsvorfällen und Branchenentwicklungen
DER.2.1.A22 Überprüfung der Effizienz des Managementsystems zur Behandlung von Sicherheitsvorfällen</t>
    </r>
  </si>
  <si>
    <r>
      <rPr>
        <b/>
        <sz val="12"/>
        <color theme="1"/>
        <rFont val="Calibri"/>
        <family val="2"/>
        <scheme val="minor"/>
      </rPr>
      <t>DER.4 Notfallmanagement</t>
    </r>
    <r>
      <rPr>
        <sz val="12"/>
        <color theme="1"/>
        <rFont val="Calibri"/>
        <family val="2"/>
        <scheme val="minor"/>
      </rPr>
      <t xml:space="preserve">
DER.2.1 Behandlung von Sicherheitsvorfällen
DER.2.2 Vorsorge für die IT-Forensik
DER.2.3 Bereinigung weitreichender Sicherheitsvorfälle
BSI-Standard 200-4</t>
    </r>
  </si>
  <si>
    <r>
      <rPr>
        <b/>
        <sz val="12"/>
        <color theme="1"/>
        <rFont val="Calibri"/>
        <family val="2"/>
        <scheme val="minor"/>
      </rPr>
      <t>DER.4 Notfallmanagement</t>
    </r>
    <r>
      <rPr>
        <sz val="12"/>
        <color theme="1"/>
        <rFont val="Calibri"/>
        <family val="2"/>
        <scheme val="minor"/>
      </rPr>
      <t xml:space="preserve">
BSI-Standard 200-4</t>
    </r>
  </si>
  <si>
    <r>
      <rPr>
        <b/>
        <sz val="12"/>
        <color theme="1"/>
        <rFont val="Calibri"/>
        <family val="2"/>
        <scheme val="minor"/>
      </rPr>
      <t>ORP.5 Compliance Management (Anforderungsmanagement)</t>
    </r>
    <r>
      <rPr>
        <sz val="12"/>
        <color theme="1"/>
        <rFont val="Calibri"/>
        <family val="2"/>
        <scheme val="minor"/>
      </rPr>
      <t xml:space="preserve">
APP.3.2.A7 Rechtliche Rahmenbedingungen für Webangebote
APP.6.A9 Inventarisierung von Software</t>
    </r>
  </si>
  <si>
    <r>
      <rPr>
        <b/>
        <sz val="12"/>
        <color theme="1"/>
        <rFont val="Calibri"/>
        <family val="2"/>
        <scheme val="minor"/>
      </rPr>
      <t xml:space="preserve">ORP.5 Compliance Management (Anforderungsmanagement)
CON.2 Datenschutz
</t>
    </r>
    <r>
      <rPr>
        <sz val="12"/>
        <color theme="1"/>
        <rFont val="Calibri"/>
        <family val="2"/>
        <scheme val="minor"/>
      </rPr>
      <t>CON.1.A9 Festlegung von Kriterien für die Auswahl von Hard- oder Software mit kryptografischen Funktionen
OPS.1.1.5.A5 Einhaltung rechtlicher Rahmenbedingungen
OPS.1.1.6.A11 Verwendung von anonymisierten oder pseudonymisierten Testdaten
DER.1.A2 Einhaltung rechtlicher Bedingungen bei der Auswertung von Protokollierungsdaten
DER.1.A10 Einsatz von TLS-/SSL-Proxies
DER.2.2.A1 Prüfung rechtlicher und regulatorischer Rahmenbedingungen zur Erfassung und Auswertbarkeit
APP.1.2.A11 Überprüfung auf schädliche Inhalte
SYS.2.1.A42 Nutzung von Cloud- und Online-Funktionen
SYS.2.2.3.A4 Telemetrie und Datenschutzeinstellungen unter Windows</t>
    </r>
  </si>
  <si>
    <r>
      <rPr>
        <b/>
        <sz val="12"/>
        <color theme="1"/>
        <rFont val="Calibri"/>
        <family val="2"/>
        <scheme val="minor"/>
      </rPr>
      <t xml:space="preserve">ISMS.1.A11 Aufrechterhaltung der Informationssicherheit
DER.3.1 Audits und Revisionen
DER.3.2 Revisionen auf Basis des Leitfadens IS-Revision
</t>
    </r>
    <r>
      <rPr>
        <sz val="12"/>
        <color theme="1"/>
        <rFont val="Calibri"/>
        <family val="2"/>
        <scheme val="minor"/>
      </rPr>
      <t>BSI-Standard 200-2, Kapitel 10 Aufrechterhaltung und kontinuierliche Verbesserung der Informationssicherheit
OPS.1.1.1.A22 Automatisierte Tests auf Schwachstellen
OPS.1.1.1.A23 Durchführung von Penetrationstests</t>
    </r>
  </si>
  <si>
    <r>
      <rPr>
        <b/>
        <sz val="12"/>
        <color theme="1"/>
        <rFont val="Calibri"/>
        <family val="2"/>
        <scheme val="minor"/>
      </rPr>
      <t xml:space="preserve">OPS.1.1.1.A3 Erstellen von Betriebshandbüchern für die betriebene IT
OPS.1.1.2.A11 Dokumentation von IT-Administrationstätigkeiten
OPS.1.1.3.A11 Kontinuierliche Dokumentation der Informationsverarbeitung
</t>
    </r>
    <r>
      <rPr>
        <sz val="12"/>
        <color theme="1"/>
        <rFont val="Calibri"/>
        <family val="2"/>
        <scheme val="minor"/>
      </rPr>
      <t>BSI-Standard 200-2, Kapitel 5.2.2 Dokumentation im Informationssicherheitsprozess
ISMS.1.A13 Dokumentation des Sicherheitsprozesses
CON.8.A12 Ausführliche Dokumentation
OPS.1.2.5.A7 Dokumentation bei der Fernwartung
DER.2.1.A16 Dokumentation der Behebung von Sicherheitsvorfällen
SYS.1.1.A21 Betriebsdokumentation für Server
SYS.2.1.A40 Betriebsdokumentation
NET.3.1.A9 Betriebsdokumentationen
NET.3.2.A14 Betriebsdokumentationen
NET.4.1.A10 Dokumentation und Revision der TK-Anlagenkonfiguration</t>
    </r>
  </si>
  <si>
    <r>
      <rPr>
        <b/>
        <sz val="12"/>
        <color theme="1"/>
        <rFont val="Calibri"/>
        <family val="2"/>
        <scheme val="minor"/>
      </rPr>
      <t xml:space="preserve">ORP.2.A7 Überprüfung der Vertrauenswürdigkeit von Mitarbeitenden
ORP.2.A13 Sicherheitsüberprüfung
</t>
    </r>
    <r>
      <rPr>
        <sz val="12"/>
        <color theme="1"/>
        <rFont val="Calibri"/>
        <family val="2"/>
        <scheme val="minor"/>
      </rPr>
      <t>OPS.1.1.6.A16 Sicherheitsüberprüfung der Testenden
OPS.2.2.A19 Sicherheitsüberprüfung von Mitarbeitenden</t>
    </r>
  </si>
  <si>
    <r>
      <rPr>
        <b/>
        <sz val="12"/>
        <color theme="1"/>
        <rFont val="Calibri"/>
        <family val="2"/>
        <scheme val="minor"/>
      </rPr>
      <t xml:space="preserve">ORP.2.A4 Festlegung von Regelungen für den Einsatz von Fremdpersonal
ORP.2.A14 Aufgaben und Zuständigkeiten von Mitarbeitenden
</t>
    </r>
    <r>
      <rPr>
        <sz val="12"/>
        <color theme="1"/>
        <rFont val="Calibri"/>
        <family val="2"/>
        <scheme val="minor"/>
      </rPr>
      <t>ORP.2.A1 Geregelte Einarbeitung neuer Mitarbeitender
ORP.2.A5 Vertraulichkeitsvereinbarungen für den Einsatz von Fremdpersonal</t>
    </r>
  </si>
  <si>
    <r>
      <rPr>
        <b/>
        <sz val="12"/>
        <color theme="1"/>
        <rFont val="Calibri"/>
        <family val="2"/>
        <scheme val="minor"/>
      </rPr>
      <t>ORP.3 Sensibilisierung und Schulung zur Informationssicherheit</t>
    </r>
    <r>
      <rPr>
        <sz val="12"/>
        <color theme="1"/>
        <rFont val="Calibri"/>
        <family val="2"/>
        <scheme val="minor"/>
      </rPr>
      <t xml:space="preserve">
ORP.3.A1 Sensibilisierung der Institutionsleitung für Informationssicherheit
ORP.3.A4 Konzeption und Planung eines Sensibilisierungs- und Schulungsprogramms zur
Informationssicherheit
ORP.3.A6 Durchführung von Sensibilisierungen und Schulungen zur Informationssicherheit
ORP.3.A7 Schulung zur Vorgehensweise nach IT-Grundschutz
ORP.3.A8 Messung und Auswertung des Lernerfolgs</t>
    </r>
  </si>
  <si>
    <r>
      <rPr>
        <b/>
        <sz val="12"/>
        <color theme="1"/>
        <rFont val="Calibri"/>
        <family val="2"/>
        <scheme val="minor"/>
      </rPr>
      <t>ISMS.1.A8 Integration der Mitarbeitenden in den Sicherheitsprozess</t>
    </r>
    <r>
      <rPr>
        <sz val="12"/>
        <color theme="1"/>
        <rFont val="Calibri"/>
        <family val="2"/>
        <scheme val="minor"/>
      </rPr>
      <t xml:space="preserve">
IND.1.A7 Etablieren einer übergreifenden Berechtigungsverwaltung zwischen der OT und in der Office-IT</t>
    </r>
  </si>
  <si>
    <r>
      <rPr>
        <b/>
        <sz val="12"/>
        <color theme="1"/>
        <rFont val="Calibri"/>
        <family val="2"/>
        <scheme val="minor"/>
      </rPr>
      <t xml:space="preserve">ORP.2.A2 Geregelte Verfahrensweise beim Weggang von Mitarbeitenden
ORP.4.A2 Einrichtung, Änderung und Entzug von Berechtigungen
</t>
    </r>
    <r>
      <rPr>
        <sz val="12"/>
        <color theme="1"/>
        <rFont val="Calibri"/>
        <family val="2"/>
        <scheme val="minor"/>
      </rPr>
      <t>ISMS.1.A5 Vertragsgestaltung bei Bestellung eines oder einer externe
Informationssicherheitsbeauftragten
ORP.2.A14 Aufgaben und Zuständigkeiten von Mitarbeitenden
OPS.1.1.2.A4 Beendigung der Tätigkeit in der IT-Administration</t>
    </r>
  </si>
  <si>
    <r>
      <rPr>
        <b/>
        <sz val="12"/>
        <color theme="1"/>
        <rFont val="Calibri"/>
        <family val="2"/>
        <scheme val="minor"/>
      </rPr>
      <t xml:space="preserve">CON.9.A9 Vertraulichkeitsvereinbarungen
ORP.2.A5 Vertraulichkeitsvereinbarungen für den Einsatz von Fremdpersonal
</t>
    </r>
    <r>
      <rPr>
        <sz val="12"/>
        <color theme="1"/>
        <rFont val="Calibri"/>
        <family val="2"/>
        <scheme val="minor"/>
      </rPr>
      <t>OPS.3.2.A18 Regelungen für den Einsatz von Sub-Dienstleistenden
SYS.4.1.A2 Geeignete Aufstellung und Zugriff auf Drucker, Kopierer und Multifunktionsgeräte</t>
    </r>
  </si>
  <si>
    <r>
      <rPr>
        <b/>
        <sz val="12"/>
        <color theme="1"/>
        <rFont val="Calibri"/>
        <family val="2"/>
        <scheme val="minor"/>
      </rPr>
      <t xml:space="preserve">OPS.1.2.4 Telearbeit
INF.8 Häuslicher Arbeitsplatz
INF.9 Mobiler Arbeitsplatz
</t>
    </r>
    <r>
      <rPr>
        <sz val="12"/>
        <color theme="1"/>
        <rFont val="Calibri"/>
        <family val="2"/>
        <scheme val="minor"/>
      </rPr>
      <t>NET.3.3 VPN
CON.7.A7 Sicherer Remote-Zugriff auf das Netz der Institution</t>
    </r>
  </si>
  <si>
    <r>
      <rPr>
        <b/>
        <sz val="12"/>
        <color theme="1"/>
        <rFont val="Calibri"/>
        <family val="2"/>
        <scheme val="minor"/>
      </rPr>
      <t xml:space="preserve">INF.1.A6 Geschlossene Fenster und Türen
INF.1.A22 Sichere Türen und Fenster
INF.1.A23 Bildung von Sicherheitszonen
INF.1.A26 Pforten- oder Sicherheitsdienst
INF.1.A27 Einbruchschutz
INF.1.A34 Gefahrenmeldeanlage
INF.1.A35 Perimeterschutz
INF.2.A1 Festlegung von Anforderungen
INF.2.A7 Verschließen und Sichern
INF.2.A12 Perimeterschutz für das Rechenzentrum
INF.2.A24 Einsatz von Videoüberwachungsanlagen
INF.2.A28 Einsatz von höherwertigen Gefahrenmeldeanlagen
</t>
    </r>
    <r>
      <rPr>
        <sz val="12"/>
        <color theme="1"/>
        <rFont val="Calibri"/>
        <family val="2"/>
        <scheme val="minor"/>
      </rPr>
      <t>INF.1.A1 Planung der Gebäudeabsicherung
INF.1.A9 Sicherheitskonzept für die Gebäudenutzung</t>
    </r>
  </si>
  <si>
    <r>
      <rPr>
        <b/>
        <sz val="12"/>
        <color theme="1"/>
        <rFont val="Calibri"/>
        <family val="2"/>
        <scheme val="minor"/>
      </rPr>
      <t xml:space="preserve">INF.1.A7 Zutrittsregelung und -kontrolle
INF.1.A12 Schlüsselverwaltung
INF.1.A13 Regelungen für Zutritt zu Verteilern
INF.2.A6 Zutrittskontrolle
INF.2.A7 Verschließen und Sichern
ORP.4.A5 Vergabe von Zutrittsberechtigungen
</t>
    </r>
    <r>
      <rPr>
        <sz val="12"/>
        <color theme="1"/>
        <rFont val="Calibri"/>
        <family val="2"/>
        <scheme val="minor"/>
      </rPr>
      <t>ORP.1.A3 Beaufsichtigung oder Begleitung von Fremdpersonen
INF.1.A26 Pforten- oder Sicherheitsdienst</t>
    </r>
  </si>
  <si>
    <r>
      <rPr>
        <b/>
        <sz val="12"/>
        <color theme="1"/>
        <rFont val="Calibri"/>
        <family val="2"/>
        <scheme val="minor"/>
      </rPr>
      <t xml:space="preserve">Bausteine der Schicht Infrastruktur, z. B. INF.7 Büroarbeitsplatz
INF.1.A9 Sicherheitskonzept für die Gebäudenutzung
INF.5.A1 Planung der Raumabsicherung
INF.5.A2 Lage und Größe des Raumes für technische Infrastruktur
INF.7.A1 Geeignete Auswahl und Nutzung eines Büroraumes
</t>
    </r>
    <r>
      <rPr>
        <sz val="12"/>
        <color theme="1"/>
        <rFont val="Calibri"/>
        <family val="2"/>
        <scheme val="minor"/>
      </rPr>
      <t>INF.1.A16 Vermeidung von Lagehinweisen auf schützenswerte Gebäudeteile
INF.2.A1 Festlegung von Anforderungen
INF.5.A4 Schutz vor Einbruch</t>
    </r>
  </si>
  <si>
    <r>
      <rPr>
        <b/>
        <sz val="12"/>
        <color theme="1"/>
        <rFont val="Calibri"/>
        <family val="2"/>
        <scheme val="minor"/>
      </rPr>
      <t xml:space="preserve">INF.1.A26 Pforten- oder Sicherheitsdienst
INF.1.A27 Einbruchschutz
INF.1.A34 Gefahrenmeldeanlage
INF.2.A13 Planung und Installation von Gefahrenmeldeanlagen
INF.2.A24 Einsatz von Videoüberwachungsanlagen
INF.2.A28 Einsatz von höherwertigen Gefahrenmeldeanlagen
</t>
    </r>
    <r>
      <rPr>
        <sz val="12"/>
        <color theme="1"/>
        <rFont val="Calibri"/>
        <family val="2"/>
        <scheme val="minor"/>
      </rPr>
      <t>INF.1.A35 Perimeterschutz</t>
    </r>
  </si>
  <si>
    <r>
      <rPr>
        <b/>
        <sz val="12"/>
        <color theme="1"/>
        <rFont val="Calibri"/>
        <family val="2"/>
        <scheme val="minor"/>
      </rPr>
      <t>Bausteine der Schicht Infrastruktur</t>
    </r>
    <r>
      <rPr>
        <sz val="12"/>
        <color theme="1"/>
        <rFont val="Calibri"/>
        <family val="2"/>
        <scheme val="minor"/>
      </rPr>
      <t xml:space="preserve">
INF.1.A1 Planung der Gebäudeabsicherung
INF.1.A3 Einhaltung von Brandschutzvorschriften
INF.1.A4 Branderkennung in Gebäuden
INF.1.A5 Handfeuerlöscher
INF.1.A8 Rauchverbot
INF.1.A9 Sicherheitskonzept für die Gebäudenutzung
INF.1.A10 Einhaltung einschlägiger Normen und Vorschriften
INF.1.A14 Blitzschutzeinrichtungen
INF.1.A15 Lagepläne der Versorgungsleitungen
INF.1.A17 Baulicher Rauchschutz
INF.1.A20 Alarmierungsplan und Brandschutzübungen
INF.1.A24 Selbsttätige Entwässerung
INF.1.A25 Geeignete Standortauswahl
INF.1.A32 Brandschott-Kataster
INF.2.A2 Bildung von Brandabschnitten
INF.2.A5 Einhaltung der Lufttemperatur und -feuchtigkeit
INF.2.A8 Einsatz einer Brandmeldeanlage
INF.2.A9 Einsatz einer Lösch- oder Brandvermeidungsanlage
INF.2.A15 Überspannungsschutzeinrichtung
INF.2.A16 Klimatisierung im Rechenzentrum
INF.2.A21 Ausweichrechenzentrum
INF.2.A22 Durchführung von Staubschutzmaßnahmen
INF.2.A30 Anlagen zur Löschung oder Vermeidung von Bränden</t>
    </r>
  </si>
  <si>
    <r>
      <rPr>
        <b/>
        <sz val="12"/>
        <color theme="1"/>
        <rFont val="Calibri"/>
        <family val="2"/>
        <scheme val="minor"/>
      </rPr>
      <t xml:space="preserve">Bausteine der Schicht Infrastruktur
INF.1.A9 Sicherheitskonzept für die Gebäudenutzung
INF.1.A23 Bildung von Sicherheitszonen
INF.2.A1 Festlegung von Anforderungen
</t>
    </r>
    <r>
      <rPr>
        <sz val="12"/>
        <color theme="1"/>
        <rFont val="Calibri"/>
        <family val="2"/>
        <scheme val="minor"/>
      </rPr>
      <t>SYS.3.3.A15 Schutz vor Abhören der Raumgespräche über Mobiltelefone</t>
    </r>
  </si>
  <si>
    <r>
      <rPr>
        <b/>
        <sz val="12"/>
        <color theme="1"/>
        <rFont val="Calibri"/>
        <family val="2"/>
        <scheme val="minor"/>
      </rPr>
      <t xml:space="preserve">SYS.2.1.A1 Sichere Authentisierung von Benutzenden
SYS.3.2.1.A4 Verwendung eines Zugriffsschutzes
INF.7.A6 Aufgeräumter Arbeitsplatz
</t>
    </r>
    <r>
      <rPr>
        <sz val="12"/>
        <color theme="1"/>
        <rFont val="Calibri"/>
        <family val="2"/>
        <scheme val="minor"/>
      </rPr>
      <t>SYS.4.5 Wechseldatenträger
ORP.4.A9 Identifikation und Authentisierung
INF.7.A7 Geeignete Aufbewahrung dienstlicher Unterlagen und Datenträger
INF.7.A8 Einsatz von Diebstahlsicherungen
INF.8.A1 Sichern von dienstlichen Unterlagen am häuslichen Arbeitsplatz
INF.8.A6 Umgang mit dienstlichen Unterlagen bei erhöhtem Schutzbedarf am häuslichen Arbeitsplatz</t>
    </r>
  </si>
  <si>
    <r>
      <rPr>
        <b/>
        <sz val="12"/>
        <color theme="1"/>
        <rFont val="Calibri"/>
        <family val="2"/>
        <scheme val="minor"/>
      </rPr>
      <t>Bausteine der Schicht Infrastruktur</t>
    </r>
    <r>
      <rPr>
        <sz val="12"/>
        <color theme="1"/>
        <rFont val="Calibri"/>
        <family val="2"/>
        <scheme val="minor"/>
      </rPr>
      <t xml:space="preserve">
OPS.1.2.2.A3 Geeignete Aufstellung von Archivsystemen und Lagerung von Archivmedien
SYS.1.1.A1 Zugriffsschutz und Nutzung
INF.2.A5 Einhaltung der Lufttemperatur und -feuchtigkeit
INF.7.A7 Geeignete Aufbewahrung dienstlicher Unterlagen und Datenträger</t>
    </r>
  </si>
  <si>
    <r>
      <rPr>
        <b/>
        <sz val="12"/>
        <color theme="1"/>
        <rFont val="Calibri"/>
        <family val="2"/>
        <scheme val="minor"/>
      </rPr>
      <t xml:space="preserve">OPS.1.2.4 Telearbeit
INF.8 Häuslicher Arbeitsplatz
INF.9 Mobiler Arbeitsplatz
CON.7 Informationssicherheit auf Auslandsreisen
</t>
    </r>
    <r>
      <rPr>
        <sz val="12"/>
        <color theme="1"/>
        <rFont val="Calibri"/>
        <family val="2"/>
        <scheme val="minor"/>
      </rPr>
      <t>SYS.3.1 Laptops</t>
    </r>
  </si>
  <si>
    <r>
      <rPr>
        <b/>
        <sz val="12"/>
        <color theme="1"/>
        <rFont val="Calibri"/>
        <family val="2"/>
        <scheme val="minor"/>
      </rPr>
      <t xml:space="preserve">SYS.4.5 Wechseldatenträger
SYS.4.5.A5 Regelung zur Mitnahme von Wechseldatenträgern
</t>
    </r>
    <r>
      <rPr>
        <sz val="12"/>
        <color theme="1"/>
        <rFont val="Calibri"/>
        <family val="2"/>
        <scheme val="minor"/>
      </rPr>
      <t>CON.6 Löschen und Vernichten
CON.3.A12 Sichere Aufbewahrung der Speichermedien für die Datensicherungen
CON.6.A13 Vernichtung defekter digitaler Datenträger
CON.6.A14 Vernichten von Datenträgern auf erhöhter Sicherheitsstufe
CON.7.A10 Verschlüsselung tragbarer IT-Systeme und Datenträger
CON.7.A13 Mitnahme notwendiger Daten und Datenträger
OPS.1.2.2.A3 Geeignete Aufstellung von Archivsystemen und Lagerung von Archivmedien
SYS.4.5.A13 Kennzeichnung der Wechseldatenträger beim Versand
INF.7.A7 Geeignete Aufbewahrung dienstlicher Unterlagen und Datenträger
INF.9.A9 Verschlüsselung tragbarer IT-Systeme und Datenträger</t>
    </r>
  </si>
  <si>
    <r>
      <rPr>
        <b/>
        <sz val="12"/>
        <color theme="1"/>
        <rFont val="Calibri"/>
        <family val="2"/>
        <scheme val="minor"/>
      </rPr>
      <t xml:space="preserve">INF.1 Allgemeines Gebäude
INF.2 Rechenzentrum sowie Serverraum
INF.5 Raum sowie Schrank für technische Infrastruktur
INF.12 Verkabelung
</t>
    </r>
    <r>
      <rPr>
        <sz val="12"/>
        <color theme="1"/>
        <rFont val="Calibri"/>
        <family val="2"/>
        <scheme val="minor"/>
      </rPr>
      <t>INF.2.A3 Einsatz einer unterbrechungsfreien Stromversorgung
INF.2.A4 Notabschaltung der Stromversorgung
INF.2.A5 Einhaltung der Lufttemperatur und -feuchtigkeit
INF.2.A10 Inspektion und Wartung der Infrastruktur
INF.2.A11 Automatische Überwachung der Infrastruktur
INF.2.A14 Einsatz einer Netzersatzanlage
INF.2.A16 Klimatisierung im Rechenzentrum
INF.2.A19 Durchführung von Funktionstests der technischen Infrastruktur
INF.2.A25 Redundante Auslegung von unterbrechungsfreien Stromversorgungen
INF.2.A26 Redundante Auslegung von Netzersatzanlagen
INF.5.A9 Stromversorgung
INF.5.A10 Einhaltung der Lufttemperatur und -feuchtigkeit
INF.5.A11 Vermeidung von Leitungen mit gefährdenden Flüssigkeiten und Gasen
INF.5.A16 Einsatz einer unterbrechungsfreien Stromversorgung
INF.5.A17 Inspektion und Wartung der Infrastruktur
INF.5.A24 Lüftung und Kühlung
SYS.1.1.A15 Unterbrechungsfreie und stabile Stromversorgung
SYS.2.1.A39 Unterbrechungsfreie und stabile Stromversorgung</t>
    </r>
  </si>
  <si>
    <r>
      <rPr>
        <b/>
        <sz val="12"/>
        <color theme="1"/>
        <rFont val="Calibri"/>
        <family val="2"/>
        <scheme val="minor"/>
      </rPr>
      <t>INF.12 Verkabelung</t>
    </r>
    <r>
      <rPr>
        <sz val="12"/>
        <color theme="1"/>
        <rFont val="Calibri"/>
        <family val="2"/>
        <scheme val="minor"/>
      </rPr>
      <t xml:space="preserve">
INF.1.A13 Regelungen für Zutritt zu Verteilern
INF.2.A23 Zweckmäßiger Aufbau der Verkabelung im Rechenzentrum
INF.12.A2 Planung der Kabelführung
INF.12.A5 Anforderungsanalyse für die Verkabelung
INF.12.A10 Dokumentation und Kennzeichnung der Verkabelung
INF.12.A11 Neutrale Dokumentation in den Verteilern
INF.12.A15 Materielle Sicherung der Verkabelung
INF.12.A17 Redundanzen für die IT-Verkabelung</t>
    </r>
  </si>
  <si>
    <r>
      <rPr>
        <b/>
        <sz val="12"/>
        <color theme="1"/>
        <rFont val="Calibri"/>
        <family val="2"/>
        <scheme val="minor"/>
      </rPr>
      <t>OPS.1.1.1.A19 Regelungen für Wartungs- und Reparaturarbeiten</t>
    </r>
    <r>
      <rPr>
        <sz val="12"/>
        <color theme="1"/>
        <rFont val="Calibri"/>
        <family val="2"/>
        <scheme val="minor"/>
      </rPr>
      <t xml:space="preserve">
INF.2.A3 Einsatz einer unterbrechungsfreien Stromversorgung
INF.2.A10 Inspektion und Wartung der Infrastruktur
INF.2.A14 Einsatz einer Netzersatzanlage
INF.2.A26 Redundante Auslegung von Netzersatzanlagen
INF.5.A17 Inspektion und Wartung der Infrastruktur
INF.5.A23 Netzersatzanlage
INF.5.A24 Lüftung und Kühlung
INF.11.A2 Wartung, Inspektion und Updates
INF.13.A12 Sichere Konfiguration der TGM-Systeme
INF.13.A17 Regelung von Wartungs- und Reparaturarbeiten im TGM
INF.13.A18 Proaktive Instandhaltung im TGM</t>
    </r>
  </si>
  <si>
    <r>
      <rPr>
        <b/>
        <sz val="12"/>
        <color theme="1"/>
        <rFont val="Calibri"/>
        <family val="2"/>
        <scheme val="minor"/>
      </rPr>
      <t>CON.6 Löschen und Vernichten</t>
    </r>
    <r>
      <rPr>
        <sz val="12"/>
        <color theme="1"/>
        <rFont val="Calibri"/>
        <family val="2"/>
        <scheme val="minor"/>
      </rPr>
      <t xml:space="preserve">
CON.6.A2 Ordnungsgemäßes Löschen und Vernichten von schützenswerten Betriebsmitteln und
Informationen
CON.6.A13 Vernichtung defekter digitaler Datenträger
SYS.1.1.A25 Geregelte Außerbetriebnahme eines Servers
SYS.1.8.A16 Sicheres Löschen in SAN-Umgebungen
SYS.1.8.A25 Mehrfaches Überschreiben der Daten einer LUN
SYS.2.1.A27 Geregelte Außerbetriebnahme eines Clients
SYS.3.2.2.A22 Fernlöschung und Außerbetriebnahme von Endgeräten
SYS.4.4.A20 Geregelte Außerbetriebnahme von IoT-Geräten
NET.4.1.A11 Außerbetriebnahme von TK-Anlagen und -geräten
NET.4.2.A12 Sichere Außerbetriebnahme von VoIP-Komponenten</t>
    </r>
  </si>
  <si>
    <r>
      <rPr>
        <b/>
        <sz val="12"/>
        <color theme="1"/>
        <rFont val="Calibri"/>
        <family val="2"/>
        <scheme val="minor"/>
      </rPr>
      <t xml:space="preserve">ORP.3.A3 Einweisung des Personals in den sicheren Umgang mit IT
Clients-Bausteine, z. B.
</t>
    </r>
    <r>
      <rPr>
        <sz val="12"/>
        <color theme="1"/>
        <rFont val="Calibri"/>
        <family val="2"/>
        <scheme val="minor"/>
      </rPr>
      <t>SYS.2.1 Allgemeiner Client
SYS.3.1 Laptops
SYS.3.2.1 Allgemeine Smartphones und Tablets
SYS.3.2.2 Mobile Device Management (MDM)
SYS.3.2.3 iOS (for Enterprise)
SYS.3.2.4 Android
SYS.3.3 Mobiltelefon
INF.9.A2 Regelungen für mobile Arbeitsplätze
INF.9.A8 Sicherheitsrichtlinie für mobile Arbeitsplätze</t>
    </r>
  </si>
  <si>
    <r>
      <rPr>
        <b/>
        <sz val="12"/>
        <color theme="1"/>
        <rFont val="Calibri"/>
        <family val="2"/>
        <scheme val="minor"/>
      </rPr>
      <t xml:space="preserve">OPS.1.1.2 Ordnungsgemäße IT-Administration
ORP.4.A10 Schutz von Benutzendenkennungen mit weitreichenden Berechtigungen
ORP.4.A16 Richtlinien für die Zugriffs- und Zugangskontrolle
</t>
    </r>
    <r>
      <rPr>
        <sz val="12"/>
        <color theme="1"/>
        <rFont val="Calibri"/>
        <family val="2"/>
        <scheme val="minor"/>
      </rPr>
      <t>ORP.4.A2 Einrichtung, Änderung und Entzug von Berechtigungen
OPS.1.1.1.A2 Festlegung von Rollen und Berechtigungen für den IT-Betrieb
OPS.1.1.2.A4 Beendigung der Tätigkeit in der IT-Administration
OPS.1.1.2.A5 Nachweisbarkeit von administrativen Tätigkeiten
OPS.1.1.2.A6 Schutz administrativer Tätigkeiten
OPS.1.1.2.A16 Erweiterte Sicherheitsmaßnahmen für Administrationszugänge
OPS.1.1.2.A17 IT-Administration im Vier-Augen-Prinzip
OPS.1.1.2.A18 Durchgängige Protokollierung administrativer Tätigkeiten
OPS.1.1.2.A21 Regelung der IT-Administrationsrollen
APP.2.1.A12 Überwachung von Verzeichnisdiensten
APP.2.2.A17 Anmelderestriktionen für hochprivilegierte Konten der Gesamtstruktur auf Clients und
Servern
APP.4.4.A9 Nutzung von Kubernetes Service-Accounts
SYS.2.2.3.A20 Einsatz der Benutzerkontensteuerung UAC für privilegierte Konten
IND.1.A14 Starke Authentisierung an OT-Komponenten</t>
    </r>
  </si>
  <si>
    <r>
      <rPr>
        <b/>
        <sz val="12"/>
        <color theme="1"/>
        <rFont val="Calibri"/>
        <family val="2"/>
        <scheme val="minor"/>
      </rPr>
      <t xml:space="preserve">ORP.4 Identitäts- und Berechtigungsmanagement
ORP.4.A7 Vergabe von Zugriffsrechten
</t>
    </r>
    <r>
      <rPr>
        <sz val="12"/>
        <color theme="1"/>
        <rFont val="Calibri"/>
        <family val="2"/>
        <scheme val="minor"/>
      </rPr>
      <t>APP.2.1 Allgemeiner Verzeichnisdienst
APP.2.2 Active Directory Domain Services
APP.2.3 OpenLDAP
ORP.4.A1 Regelung für die Einrichtung und Löschung von Benutzenden und Benutzendengruppen
ORP.4.A2 Einrichtung, Änderung und Entzug von Berechtigungen
ORP.4.A3 Dokumentation der Benutzendenkennungen und Rechteprofile
ORP.4.A4 Aufgabenverteilung und Funktionstrennung
ORP.4.A5 Vergabe von Zutrittsberechtigungen
ORP.4.A6 Vergabe von Zugangsberechtigungen
ORP.4.A15 Vorgehensweise und Konzeption der Prozesse beim Identitäts- und
Berechtigungsmanagement
ORP.4.A16 Richtlinien für die Zugriffs- und Zugangskontrolle
ORP.4.A19 Einweisung aller Mitarbeitenden in den Umgang mit Authentisierungsverfahren und -
mechanismen
OPS.1.1.2.A4 Beendigung der Tätigkeit in der IT-Administration</t>
    </r>
  </si>
  <si>
    <r>
      <rPr>
        <b/>
        <sz val="12"/>
        <color theme="1"/>
        <rFont val="Calibri"/>
        <family val="2"/>
        <scheme val="minor"/>
      </rPr>
      <t>ORP.4 Identitäts- und Berechtigungsmanagement</t>
    </r>
    <r>
      <rPr>
        <sz val="12"/>
        <color theme="1"/>
        <rFont val="Calibri"/>
        <family val="2"/>
        <scheme val="minor"/>
      </rPr>
      <t xml:space="preserve">
APP.2.1 Allgemeiner Verzeichnisdienst
APP.2.2 Active Directory Domain Services
APP.2.3 OpenLDAP
NET.3.3 VPN
ORP.4.A11 Zurücksetzen von Passwörtern
ORP.4.A12 Entwicklung eines Authentisierungskonzeptes für IT-Systeme und Anwendungen
ORP.4.A13 Geeignete Auswahl von Authentisierungsmechanismen
ORP.4.A14 Kontrolle der Wirksamkeit der Benutzendentrennung am IT-System bzw. an der Anwendung
OPS.1.1.2.A16 Erweiterte Sicherheitsmaßnahmen für Administrationszugänge
SYS.2.1.A1 Sichere Authentisierung von Benutzenden
SYS.2.1.A37 Verwendung von Mehr-Faktor-Authentisierung
SYS.3.2.1.A4 Verwendung eines Zugriffsschutzes</t>
    </r>
  </si>
  <si>
    <r>
      <rPr>
        <b/>
        <sz val="12"/>
        <color theme="1"/>
        <rFont val="Calibri"/>
        <family val="2"/>
        <scheme val="minor"/>
      </rPr>
      <t>OPS.1.1.1.A9 Durchführung von IT-Monitoring</t>
    </r>
    <r>
      <rPr>
        <sz val="12"/>
        <color theme="1"/>
        <rFont val="Calibri"/>
        <family val="2"/>
        <scheme val="minor"/>
      </rPr>
      <t xml:space="preserve">
OPS.1.2.2.A12 Überwachung der Speicherressourcen von Archivmedien
DER.1.A6 Kontinuierliche Überwachung und Auswertung von Protokollierungsdaten
SYS.1.1.A12 Planung des Server-Einsatzes
SYS.1.1.A23 Systemüberwachung und Monitoring von Servern
SYS.1.5.A17 Überwachung des Betriebszustands und der Konfiguration der virtuellen Infrastruktur
SYS.2.1.A29 Systemüberwachung und Monitoring der Clients
NET.1.1.A13 Netzplanung
NET.1.2.A25 Statusüberwachung der Netzkomponenten
NET.3.2.A23 Systemüberwachung und -auswertung</t>
    </r>
  </si>
  <si>
    <r>
      <rPr>
        <b/>
        <sz val="12"/>
        <color theme="1"/>
        <rFont val="Calibri"/>
        <family val="2"/>
        <scheme val="minor"/>
      </rPr>
      <t>OPS.1.1.4 Schutz vor Schadprogrammen</t>
    </r>
    <r>
      <rPr>
        <sz val="12"/>
        <color theme="1"/>
        <rFont val="Calibri"/>
        <family val="2"/>
        <scheme val="minor"/>
      </rPr>
      <t xml:space="preserve">
DER.2.1 Behandlung von Sicherheitsvorfällen
CON.7.A2 Sensibilisierung der Mitarbeitenden zur Informationssicherheit auf Auslandsreisen
CON.7.A9 Sicherer Umgang mit mobilen Datenträgern
DER.1.A5 Einsatz von mitgelieferten Systemfunktionen zur Detektion
DER.1.A12 Auswertung von Informationen aus externen Quellen
APP.1.1.A3 Sicheres Öffnen von Dokumenten aus externen Quellen
APP.1.2.A11 Überprüfung auf schädliche Inhalte
APP.3.2.A14 Integritätsprüfungen und Schutz vor Schadsoftware
APP.3.3.A12 Verschlüsselung des Datenbestandes
APP.5.3.A1 Sichere Konfiguration der E-Mail-Clients
SYS.1.1.A31 Einsatz von Ausführungskontrolle
SYS.1.2.2.A5 Schutz vor Schadsoftware auf Windows Server 2012
SYS.2.2.3.A5 Schutz vor Schadsoftware unter Windows
SYS.2.2.3.A13 Einsatz der SmartScreen-Funktion
SYS.3.1.A7 Geregelte Übergabe und Rücknahme eines Laptops
SYS.4.5.A12 Schutz vor Schadsoftware
SYS.4.5.A16 Nutzung dedizierter IT-Systeme zur Datenprüfung
IND.1.A3 Schutz vor Schadprogrammen
IND.2.1.A8 Schutz vor Schadsoftware
IND.3.2.A9 Sicherer Austausch von Dateien begleitend zur OT-Fernwartung
NET.3.2.A21 Temporäre Entschlüsselung des Datenverkehrs
INF.13.A15 Schutz vor Schadsoftware im TGM</t>
    </r>
  </si>
  <si>
    <r>
      <rPr>
        <b/>
        <sz val="12"/>
        <color theme="1"/>
        <rFont val="Calibri"/>
        <family val="2"/>
        <scheme val="minor"/>
      </rPr>
      <t xml:space="preserve">OPS.1.1.3.A15 Regelmäßige Aktualisierung von IT-Systemen und Software
DER.1.A12 Auswertung von Informationen aus externen Quellen
OPS.1.1.1.A10 Führen eines Schwachstelleninventars
OPS.1.1.1.A20 Prüfen auf Schwachstellen
OPS.1.1.1.A22 Automatisierte Tests auf Schwachstellen
OPS.1.1.1.A23 Durchführung von Penetrationstests
</t>
    </r>
    <r>
      <rPr>
        <sz val="12"/>
        <color theme="1"/>
        <rFont val="Calibri"/>
        <family val="2"/>
        <scheme val="minor"/>
      </rPr>
      <t>IND.1.A12 Etablieren eines Schwachstellen-Managements</t>
    </r>
  </si>
  <si>
    <r>
      <rPr>
        <b/>
        <sz val="12"/>
        <color theme="1"/>
        <rFont val="Calibri"/>
        <family val="2"/>
        <scheme val="minor"/>
      </rPr>
      <t xml:space="preserve">OPS.1.1.1.A5 Festlegen von gehärteten Standardkonfigurationen
OPS.1.1.1.A7 Sicherstellung eines ordnungsgemäßen IT-Betriebs
OPS.1.1.1.A8 Regelmäßiger Soll-Ist-Vergleich
OPS.1.1.3.A11 Kontinuierliche Dokumentation der Informationsverarbeitung
CON.8.A12 Ausführliche Dokumentation
</t>
    </r>
    <r>
      <rPr>
        <sz val="12"/>
        <color theme="1"/>
        <rFont val="Calibri"/>
        <family val="2"/>
        <scheme val="minor"/>
      </rPr>
      <t>OPS.1.1.1.A3 Erstellen von Betriebshandbüchern für die betriebene IT
OPS.1.1.1.A25 Sicherstellen von autark funktionierenden Betriebsmitteln
OPS.1.1.2.A11 Dokumentation von IT-Administrationstätigkeiten
OPS.1.1.2.A26 Backup der Konfiguration
APP.6.A4 Regelung für die Installation und Konfiguration von Software
SYS.1.1.A21 Betriebsdokumentation für Server
SYS.2.1.A40 Betriebsdokumentation
NET.3.1.A9 Betriebsdokumentationen
NET.3.2.A14 Betriebsdokumentationen
NET.4.1.A10 Dokumentation und Revision der TK-Anlagenkonfiguration</t>
    </r>
  </si>
  <si>
    <r>
      <rPr>
        <b/>
        <sz val="12"/>
        <color theme="1"/>
        <rFont val="Calibri"/>
        <family val="2"/>
        <scheme val="minor"/>
      </rPr>
      <t>CON.6 Löschen und Vernichten</t>
    </r>
    <r>
      <rPr>
        <sz val="12"/>
        <color theme="1"/>
        <rFont val="Calibri"/>
        <family val="2"/>
        <scheme val="minor"/>
      </rPr>
      <t xml:space="preserve">
CON.1.A5 Sicheres Löschen und Vernichten von kryptografischen Schlüsseln
SYS.1.1.A25 Geregelte Außerbetriebnahme eines Servers
SYS.2.1.A27 Geregelte Außerbetriebnahme eines Clients
SYS.3.2.2.A22 Fernlöschung und Außerbetriebnahme von Endgeräten
SYS.4.4.A20 Geregelte Außerbetriebnahme von IoT-Geräten
NET.4.1.A11 Außerbetriebnahme von TK-Anlagen und -geräten
NET.4.2.A12 Sichere Außerbetriebnahme von VoIP-Komponenten</t>
    </r>
  </si>
  <si>
    <r>
      <rPr>
        <b/>
        <sz val="12"/>
        <color theme="1"/>
        <rFont val="Calibri"/>
        <family val="2"/>
        <scheme val="minor"/>
      </rPr>
      <t>OPS.1.1.6.A11 Verwendung von anonymisierten oder pseudonymisierten Testdaten</t>
    </r>
    <r>
      <rPr>
        <sz val="12"/>
        <color theme="1"/>
        <rFont val="Calibri"/>
        <family val="2"/>
        <scheme val="minor"/>
      </rPr>
      <t xml:space="preserve">
CON.2 Datenschutz</t>
    </r>
  </si>
  <si>
    <r>
      <rPr>
        <b/>
        <sz val="12"/>
        <color theme="1"/>
        <rFont val="Calibri"/>
        <family val="2"/>
        <scheme val="minor"/>
      </rPr>
      <t>CON.3 Datensicherungskonzept</t>
    </r>
    <r>
      <rPr>
        <sz val="12"/>
        <color theme="1"/>
        <rFont val="Calibri"/>
        <family val="2"/>
        <scheme val="minor"/>
      </rPr>
      <t xml:space="preserve">
CON.1.A2 Datensicherung beim Einsatz kryptografischer Verfahren</t>
    </r>
  </si>
  <si>
    <r>
      <rPr>
        <b/>
        <sz val="12"/>
        <color theme="1"/>
        <rFont val="Calibri"/>
        <family val="2"/>
        <scheme val="minor"/>
      </rPr>
      <t xml:space="preserve">INF.2 Rechenzentrum sowie Serverraum
DER.4 Notfallmanagement
</t>
    </r>
    <r>
      <rPr>
        <sz val="12"/>
        <color theme="1"/>
        <rFont val="Calibri"/>
        <family val="2"/>
        <scheme val="minor"/>
      </rPr>
      <t>OPS.1.1.2.A19 Nutzung hochverfügbarer IT-Administrationswerkzeuge
OPS.1.1.5.A13 Hochverfügbare Protokollierungsinfrastruktur
OPS.1.2.5.A22 Redundante Kommunikationsverbindungen
APP.3.2.A15 Redundanz
APP.3.3.A13 Replikation zwischen Standorten
APP.3.6.A2 Einsatz redundanter DNS-Server
APP.5.3.A11 Einsatz redundanter E-Mail-Server
SYS.1.1.A28 Steigerung der Verfügbarkeit durch Redundanz
SYS.1.5.A20 Verwendung von hochverfügbaren Architekturen
SYS.1.8.A2 Sichere Grundkonfiguration von Speicherlösungen
SYS.1.8.A22 Einsatz einer hochverfügbaren SAN-Lösung
NET.1.1.A28 Hochverfügbare Netz- und Sicherheitskomponenten
NET.1.1.A29 Hochverfügbare Realisierung von Netzanbindungen
NET.1.2.A30 Hochverfügbare Realisierung der Management-Lösung
NET.4.1.A19 Redundanter Anschluss
INF.2.A21 Ausweichrechenzentrum
INF.2.A25 Redundante Auslegung von unterbrechungsfreien Stromversorgungen
INF.2.A26 Redundante Auslegung von Netzersatzanlagen
INF.5.A19 Redundanz des Raumes für technische Infrastruktur
INF.12.A17 Redundanzen für die IT-Verkabelung</t>
    </r>
  </si>
  <si>
    <r>
      <rPr>
        <b/>
        <sz val="12"/>
        <color theme="1"/>
        <rFont val="Calibri"/>
        <family val="2"/>
        <scheme val="minor"/>
      </rPr>
      <t xml:space="preserve">OPS.1.1.5 Protokollierung
DER.1.A6 Kontinuierliche Überwachung und Auswertung von Protokollierungsdaten
DER.1.A11 Nutzung einer zentralen Protokollierungsinfrastruktur für die Auswertung sicherheitsrelevanter Ereignisse
</t>
    </r>
    <r>
      <rPr>
        <sz val="12"/>
        <color theme="1"/>
        <rFont val="Calibri"/>
        <family val="2"/>
        <scheme val="minor"/>
      </rPr>
      <t>OPS.1.1.2.A18 Durchgängige Protokollierung administrativer Tätigkeiten
DER.1.A2 Einhaltung rechtlicher Bedingungen bei der Auswertung von Protokollierungsdaten
DER.1.A14 Auswertung der Protokollierungsdaten durch spezialisiertes Personal
APP.3.2.A4 Protokollierung von Ereignissen
SYS.1.1.A10 Protokollierung
SYS.1.1.A12 Planung des Server-Einsatzes
SYS.1.5.A6 Protokollierung in der virtuellen Infrastruktur
SYS.2.1.A45 Erweiterte Protokollierung
SYS.2.2.3.A22 Verwendung der Windows PowerShell
SYS.2.3.A1 Authentisierung von Administrierenden und Benutzenden
SYS.4.3.A3 Protokollierung sicherheitsrelevanter Ereignisse bei eingebetteten Systemen
SYS.4.4.A18 Protokollierung sicherheitsrelevanter Ereignisse bei IoT-Geräten
IND.1.A10 Monitoring, Protokollierung und Detektion
IND.1.A18 Protokollierung
IND.1.A22 Zentrale Systemprotokollierung und -überwachung
NET.1.2.A7 Grundlegende Protokollierung von Ereignissen
NET.1.2.A26 Alarming und Logging
NET.1.2.A35 Festlegungen zur Beweissicherung
NET.1.2.A36 Einbindung der Protokollierung des Netzmanagements in eine SIEM-Lösung
NET.3.1.A7 Protokollierung bei Routern und Switches
NET.3.2.A9 Protokollierung
NET.4.1.A5 Protokollierung bei TK-Anlagen
NET.4.3.A9 Nutzung von Sende- und Empfangsprotokollen</t>
    </r>
  </si>
  <si>
    <r>
      <rPr>
        <b/>
        <sz val="12"/>
        <color theme="1"/>
        <rFont val="Calibri"/>
        <family val="2"/>
        <scheme val="minor"/>
      </rPr>
      <t>OPS.1.1.1.A9 Durchführung von IT-Monitoring</t>
    </r>
    <r>
      <rPr>
        <sz val="12"/>
        <color theme="1"/>
        <rFont val="Calibri"/>
        <family val="2"/>
        <scheme val="minor"/>
      </rPr>
      <t xml:space="preserve">
OPS.1.1.7.A22 Einbindung des Systemmanagements in automatisierte Detektionssysteme
OPS.1.1.7.A25 Protokollierung und Reglementierung von Systemmanagement-Sitzungen
DER.1.A9 Einsatz zusätzlicher Detektionssysteme
DER.1.A15 Zentrale Detektion und Echtzeitüberprüfung von Ereignismeldungen
DER.1.A16 Einsatz von Detektionssystemen nach Schutzbedarfsanforderungen
SYS.1.1.A27 Hostbasierte Angriffserkennung
SYS.1.9.A19 Erweitertes Monitoring des Terminalservers
SYS.2.5.A17 Erweitertes Monitoring der virtuellen Clients
SYS.2.6.A16 Integration der VDI in ein SIEM
NET.2.1.A18 Einsatz von Wireless Intrusion Detection/Wireless Intrusion Prevention Systemen
IND.3.2.A14 Technische Kontrolle von Fernwartungssitzungen
INF.13.A29 Integration des TGM in ein SIEM</t>
    </r>
  </si>
  <si>
    <r>
      <rPr>
        <b/>
        <sz val="12"/>
        <color theme="1"/>
        <rFont val="Calibri"/>
        <family val="2"/>
        <scheme val="minor"/>
      </rPr>
      <t xml:space="preserve">OPS.1.1.5.A4 Zeitsynchronisation der IT-Systeme
OPS.1.2.6 NTP-Zeitsynchronisation
</t>
    </r>
    <r>
      <rPr>
        <sz val="12"/>
        <color theme="1"/>
        <rFont val="Calibri"/>
        <family val="2"/>
        <scheme val="minor"/>
      </rPr>
      <t>OPS.1.1.7.A3 Zeitsynchronisation für das Systemmanagement
OPS.1.1.7.A23 Standort-übergreifende Zeitsynchronisation für das Systemmanagement
SYS.1.5.A7 Zeitsynchronisation in virtuellen IT-Systemen
IND.2.2.A3 Zeitsynchronisation
NET.1.2.A37 Standortübergreifende Zeitsynchronisation
NET.3.2.A22 Sichere Zeitsynchronisation
INF.14.A24 Zeitsynchronisation für die GA
INF.14.A30 Bereitstellung eines GA-eigenen Zeitservers zur Zeitsynchronisation</t>
    </r>
  </si>
  <si>
    <r>
      <rPr>
        <b/>
        <sz val="12"/>
        <color theme="1"/>
        <rFont val="Calibri"/>
        <family val="2"/>
        <scheme val="minor"/>
      </rPr>
      <t xml:space="preserve">ORP.4 Identitäts- und Berechtigungsmanagement
OPS.1.1.2 Ordnungsgemäße IT-Administration
</t>
    </r>
    <r>
      <rPr>
        <sz val="12"/>
        <color theme="1"/>
        <rFont val="Calibri"/>
        <family val="2"/>
        <scheme val="minor"/>
      </rPr>
      <t>ORP.4.A1 Regelung für die Einrichtung und Löschung von Benutzenden und Benutzendengruppen
ORP.4.A2 Einrichtung, Änderung und Entzug von Berechtigungen
OPS.1.1.2.A22 Trennung von administrativen und anderen Tätigkeiten
SYS.2.3.A7 Restriktive Rechtevergabe auf Dateien und Verzeichnisse
SYS.4.4.A15 Restriktive Rechtevergabe</t>
    </r>
  </si>
  <si>
    <r>
      <rPr>
        <b/>
        <sz val="12"/>
        <color theme="1"/>
        <rFont val="Calibri"/>
        <family val="2"/>
        <scheme val="minor"/>
      </rPr>
      <t>APP.6 Allgemeine Software</t>
    </r>
    <r>
      <rPr>
        <sz val="12"/>
        <color theme="1"/>
        <rFont val="Calibri"/>
        <family val="2"/>
        <scheme val="minor"/>
      </rPr>
      <t xml:space="preserve">
OPS.1.1.6 Software-Tests und -Freigaben
OPS.1.1.3 Patch- und Änderungsmanagement
APP.7 Entwicklung von Individualsoftware
OPS.1.1.3.A9 Test- und Abnahmeverfahren für neue Hardware
APP.6.A1 Planung des Software-Einsatzes
APP.6.A4 Regelung für die Installation und Konfiguration von Software
APP.6.A5 Sichere Installation von Software
APP.6.A8 Regelung zur Verfügbarkeit der Installationsdateien</t>
    </r>
  </si>
  <si>
    <r>
      <rPr>
        <b/>
        <sz val="12"/>
        <color theme="1"/>
        <rFont val="Calibri"/>
        <family val="2"/>
        <scheme val="minor"/>
      </rPr>
      <t xml:space="preserve">Bausteine der Schicht NET, z. B.
NET.1.1 Netzarchitektur und -design
NET.1.2 Netzmanagement
NET.2.1 WLAN-Betrieb
NET.2.2 WLAN-Nutzung
NET.3.1 Router und Switches
NET.3.2 Firewall
NET.3.3 VPN
NET.3.4 Network Access Control
CON.1 Kryptokonzept
</t>
    </r>
    <r>
      <rPr>
        <sz val="12"/>
        <color theme="1"/>
        <rFont val="Calibri"/>
        <family val="2"/>
        <scheme val="minor"/>
      </rPr>
      <t>ORP.4.A13 Geeignete Auswahl von Authentisierungsmechanismen
ORP.4.A16 Richtlinien für die Zugriffs- und Zugangskontrolle
DER.1.A6 Kontinuierliche Überwachung und Auswertung von Protokollierungsdaten
NET.1.1.A4 Netztrennung in Zonen
NET.1.1.A7 Absicherung von schützenswerten Informationen
NET.1.1.A16 Spezifikation der Netzarchitektur
NET.1.1.A22 Spezifikation des Segmentierungskonzepts
NET.1.1.A23 Trennung von Netzsegmenten
NET.1.1.A34 Einsatz kryptografischer Verfahren auf Netzebene
NET.1.2.A7 Grundlegende Protokollierung von Ereignissen
NET.1.2.A9 Absicherung der Netzmanagement-Kommunikation und des Zugriffs auf Netz-Management-
Werkzeuge
NET.1.2.A11 Festlegung einer Sicherheitsrichtlinie für das Netzmanagement
NET.3.1.A24 Einsatz von Netzzugangskontrollen</t>
    </r>
  </si>
  <si>
    <r>
      <rPr>
        <b/>
        <sz val="12"/>
        <color theme="1"/>
        <rFont val="Calibri"/>
        <family val="2"/>
        <scheme val="minor"/>
      </rPr>
      <t xml:space="preserve">NET.1.1 Netzarchitektur und -design
NET.1.2 Netzmanagement
</t>
    </r>
    <r>
      <rPr>
        <sz val="12"/>
        <color theme="1"/>
        <rFont val="Calibri"/>
        <family val="2"/>
        <scheme val="minor"/>
      </rPr>
      <t>CON.1 Kryptokonzept
NET.3.1 Router und Switches
NET.3.2 Firewall
NET.3.3 VPN
NET.3.4 Network Access Control
ORP.4.A13 Geeignete Auswahl von Authentisierungsmechanismen
NET.1.1.A34 Einsatz kryptografischer Verfahren auf Netzebene
NET.3.1.A19 Sicherung von Switch-Ports
NET.3.1.A24 Einsatz von Netzzugangskontrollen</t>
    </r>
  </si>
  <si>
    <r>
      <rPr>
        <b/>
        <sz val="12"/>
        <color theme="1"/>
        <rFont val="Calibri"/>
        <family val="2"/>
        <scheme val="minor"/>
      </rPr>
      <t xml:space="preserve">NET.1.1 Netzarchitektur und -design
NET.1.2 Netzmanagement
</t>
    </r>
    <r>
      <rPr>
        <sz val="12"/>
        <color theme="1"/>
        <rFont val="Calibri"/>
        <family val="2"/>
        <scheme val="minor"/>
      </rPr>
      <t>NET.1.1.A4 Netztrennung in Zonen
NET.1.1.A5 Client-Server-Segmentierung
NET.1.1.A6 Endgeräte-Segmentierung im internen Netz
NET.1.1.A10 DMZ-Segmentierung für Zugriffe aus dem Internet
NET.1.1.A18 P-A-P-Struktur für die Internet-Anbindung
NET.1.1.A19 Separierung der Infrastrukturdienste
NET.1.1.A21 Separierung des Management-Bereichs
NET.1.1.A22 Spezifikation des Segmentierungskonzepts
NET.1.1.A23 Trennung von Netzsegmenten
NET.1.1.A24 Sichere logische Trennung mittels VLAN
NET.1.1.A32 Physische Trennung von Management-Netzsegmenten
NET.1.1.A33 Mikrosegmentierung des Netzes
NET.1.1.A36 Trennung mittels VLAN bei sehr hohem Schutzbedarf
NET.1.2.A32 Physische Trennung des Managementnetzes
NET.1.2.A33 Physische Trennung von Management-Segmenten</t>
    </r>
  </si>
  <si>
    <r>
      <rPr>
        <b/>
        <sz val="12"/>
        <color theme="1"/>
        <rFont val="Calibri"/>
        <family val="2"/>
        <scheme val="minor"/>
      </rPr>
      <t xml:space="preserve">CON.8 Software-Entwicklung
APP.7 Entwicklung von Individualsoftware
</t>
    </r>
    <r>
      <rPr>
        <sz val="12"/>
        <color theme="1"/>
        <rFont val="Calibri"/>
        <family val="2"/>
        <scheme val="minor"/>
      </rPr>
      <t>CON.10 Entwicklung von Webanwendungen</t>
    </r>
  </si>
  <si>
    <t>Typ</t>
  </si>
  <si>
    <t>Passende SPARTA Countermeasures</t>
  </si>
  <si>
    <t>Passende IT-GS Bausteine und Standard-Inhalte</t>
  </si>
  <si>
    <t>Umgesetzt</t>
  </si>
  <si>
    <t>Nicht gestartet</t>
  </si>
  <si>
    <t>Im Gange</t>
  </si>
  <si>
    <t>Nicht relevant</t>
  </si>
  <si>
    <t>Wird nicht umgesetzt</t>
  </si>
  <si>
    <t>unklar</t>
  </si>
  <si>
    <t>Anzahl</t>
  </si>
  <si>
    <t>Kursive Schrift</t>
  </si>
  <si>
    <t>Ermittelter
Status</t>
  </si>
  <si>
    <t>MW</t>
  </si>
  <si>
    <t>1 - 1,4</t>
  </si>
  <si>
    <t>1,5 - 2,4</t>
  </si>
  <si>
    <t>2,5 - 3,4</t>
  </si>
  <si>
    <t xml:space="preserve"> &gt;= 3,5</t>
  </si>
  <si>
    <t>-</t>
  </si>
  <si>
    <t>High</t>
  </si>
  <si>
    <t>Low</t>
  </si>
  <si>
    <t>Range</t>
  </si>
  <si>
    <t>Ermittlungshilfe Mittelwert</t>
  </si>
  <si>
    <t>OPS.2.3 Nutzung von Outsourcing / 3.1</t>
  </si>
  <si>
    <t>= Mittelwert</t>
  </si>
  <si>
    <t>Unklar</t>
  </si>
  <si>
    <t xml:space="preserve">
∑ Umsetzungsstatus</t>
  </si>
  <si>
    <t>% Umsetzungsstatus</t>
  </si>
  <si>
    <t>ISO 27001</t>
  </si>
  <si>
    <t>SP01 Gestaltung</t>
  </si>
  <si>
    <t>SP02 Inventarisierung</t>
  </si>
  <si>
    <t>SP03 Risikomanagement</t>
  </si>
  <si>
    <t>SP04 Modellierung</t>
  </si>
  <si>
    <t>SP05 Überprüfung</t>
  </si>
  <si>
    <t>SP06 Verbesserung</t>
  </si>
  <si>
    <t>Scatter Plot</t>
  </si>
  <si>
    <t>Hilfstabelle Scatter Plot</t>
  </si>
  <si>
    <t>BSI IT-Grundschutz</t>
  </si>
  <si>
    <t>Schätzung</t>
  </si>
  <si>
    <r>
      <t xml:space="preserve">Arbeitszeiten </t>
    </r>
    <r>
      <rPr>
        <i/>
        <sz val="12"/>
        <color theme="1"/>
        <rFont val="Calibri"/>
        <family val="2"/>
        <scheme val="minor"/>
      </rPr>
      <t>in Std</t>
    </r>
  </si>
  <si>
    <t>Gemessen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</si>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</sst>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b/>
      <sz val="11"/>
      <color theme="1"/>
      <name val="Calibri"/>
      <family val="2"/>
      <scheme val="minor"/>
    </font>
    <font>
      <b/>
      <sz val="12"/>
      <color theme="0"/>
      <name val="Calibri (Body)"/>
    </font>
    <font>
      <b/>
      <sz val="12"/>
      <color theme="0"/>
      <name val="Calibri"/>
      <family val="2"/>
      <scheme val="minor"/>
    </font>
    <font>
      <i/>
      <sz val="12"/>
      <color theme="1"/>
      <name val="Calibri"/>
      <family val="2"/>
      <scheme val="minor"/>
    </font>
    <font>
      <i/>
      <sz val="12"/>
      <color rgb="FFFFC000"/>
      <name val="Calibri"/>
      <family val="2"/>
      <scheme val="minor"/>
    </font>
    <font>
      <b/>
      <sz val="12"/>
      <color rgb="FFC00000"/>
      <name val="Calibri"/>
      <family val="2"/>
      <scheme val="minor"/>
    </font>
    <font>
      <b/>
      <i/>
      <sz val="12"/>
      <color theme="1"/>
      <name val="Calibri"/>
      <family val="2"/>
      <scheme val="minor"/>
    </font>
    <font>
      <sz val="8"/>
      <name val="Calibri"/>
      <family val="2"/>
      <scheme val="minor"/>
    </font>
    <font>
      <sz val="12"/>
      <color theme="0"/>
      <name val="Calibri"/>
      <family val="2"/>
      <scheme val="minor"/>
    </font>
    <font>
      <i/>
      <sz val="12"/>
      <color theme="0"/>
      <name val="Calibri (Body)"/>
    </font>
    <font>
      <i/>
      <sz val="12"/>
      <color theme="0"/>
      <name val="Calibri"/>
      <family val="2"/>
      <scheme val="minor"/>
    </font>
    <font>
      <i/>
      <sz val="12"/>
      <color theme="0" tint="-4.9989318521683403E-2"/>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rgb="FF002060"/>
        <bgColor indexed="64"/>
      </patternFill>
    </fill>
    <fill>
      <patternFill patternType="solid">
        <fgColor rgb="FFFF0000"/>
        <bgColor indexed="64"/>
      </patternFill>
    </fill>
    <fill>
      <patternFill patternType="solid">
        <fgColor rgb="FF00B050"/>
        <bgColor indexed="64"/>
      </patternFill>
    </fill>
    <fill>
      <patternFill patternType="solid">
        <fgColor theme="2"/>
        <bgColor indexed="64"/>
      </patternFill>
    </fill>
    <fill>
      <patternFill patternType="solid">
        <fgColor theme="0" tint="-4.9989318521683403E-2"/>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0">
    <xf numFmtId="0" fontId="0" fillId="0" borderId="0" xfId="0"/>
    <xf numFmtId="0" fontId="0" fillId="0" borderId="0" xfId="0" applyAlignment="1">
      <alignment vertical="top"/>
    </xf>
    <xf numFmtId="0" fontId="0" fillId="0" borderId="0" xfId="0" applyAlignment="1">
      <alignment vertical="top" wrapText="1"/>
    </xf>
    <xf numFmtId="0" fontId="2" fillId="2" borderId="0" xfId="0" applyFont="1" applyFill="1"/>
    <xf numFmtId="0" fontId="2" fillId="2" borderId="0" xfId="0" applyFont="1" applyFill="1" applyAlignment="1">
      <alignment wrapText="1"/>
    </xf>
    <xf numFmtId="0" fontId="0" fillId="0" borderId="0" xfId="0" applyAlignment="1">
      <alignment horizontal="left" vertical="top" wrapText="1"/>
    </xf>
    <xf numFmtId="0" fontId="0" fillId="6" borderId="0" xfId="0" applyFill="1" applyAlignment="1">
      <alignment vertical="top" wrapText="1"/>
    </xf>
    <xf numFmtId="0" fontId="0" fillId="6" borderId="0" xfId="0" applyFill="1" applyAlignment="1">
      <alignment horizontal="left" vertical="top" wrapText="1"/>
    </xf>
    <xf numFmtId="0" fontId="1" fillId="0" borderId="0" xfId="0" applyFont="1" applyAlignment="1">
      <alignment horizontal="left" vertical="top" wrapText="1"/>
    </xf>
    <xf numFmtId="0" fontId="3" fillId="3" borderId="0" xfId="0" applyFont="1" applyFill="1" applyAlignment="1">
      <alignment vertical="center"/>
    </xf>
    <xf numFmtId="0" fontId="4" fillId="4" borderId="0" xfId="0" applyFont="1" applyFill="1" applyAlignment="1">
      <alignment vertical="center" wrapText="1"/>
    </xf>
    <xf numFmtId="0" fontId="4" fillId="5" borderId="0" xfId="0" applyFont="1" applyFill="1" applyAlignment="1">
      <alignment vertical="center"/>
    </xf>
    <xf numFmtId="0" fontId="5" fillId="0" borderId="0" xfId="0" applyFont="1"/>
    <xf numFmtId="0" fontId="0" fillId="6"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2" fillId="2" borderId="0" xfId="0" applyFont="1" applyFill="1" applyAlignment="1">
      <alignment horizontal="left"/>
    </xf>
    <xf numFmtId="0" fontId="1" fillId="0" borderId="0" xfId="0" applyFont="1"/>
    <xf numFmtId="0" fontId="2" fillId="2" borderId="0" xfId="0" applyFont="1" applyFill="1" applyAlignment="1">
      <alignment horizontal="left" wrapText="1"/>
    </xf>
    <xf numFmtId="0" fontId="0" fillId="7" borderId="0" xfId="0" applyFill="1" applyAlignment="1">
      <alignment vertical="top" wrapText="1"/>
    </xf>
    <xf numFmtId="0" fontId="0" fillId="7" borderId="0" xfId="0" applyFill="1" applyAlignment="1">
      <alignment horizontal="center" vertical="center" wrapText="1"/>
    </xf>
    <xf numFmtId="0" fontId="0" fillId="7" borderId="0" xfId="0" applyFill="1" applyAlignment="1">
      <alignment horizontal="left" vertical="top" wrapText="1"/>
    </xf>
    <xf numFmtId="0" fontId="0" fillId="0" borderId="0" xfId="0" quotePrefix="1"/>
    <xf numFmtId="0" fontId="5" fillId="0" borderId="0" xfId="0" applyFont="1" applyAlignment="1">
      <alignment horizontal="center" vertical="center" wrapText="1"/>
    </xf>
    <xf numFmtId="0" fontId="0" fillId="0" borderId="0" xfId="0" applyAlignment="1">
      <alignment horizontal="right"/>
    </xf>
    <xf numFmtId="0" fontId="8" fillId="0" borderId="0" xfId="0" applyFont="1"/>
    <xf numFmtId="0" fontId="1" fillId="0" borderId="1" xfId="0" applyFont="1" applyBorder="1" applyAlignment="1">
      <alignment wrapText="1"/>
    </xf>
    <xf numFmtId="0" fontId="1" fillId="0" borderId="1" xfId="0" applyFont="1" applyBorder="1"/>
    <xf numFmtId="10" fontId="0" fillId="0" borderId="0" xfId="0" applyNumberFormat="1"/>
    <xf numFmtId="0" fontId="1" fillId="0" borderId="0" xfId="0" applyFont="1" applyAlignment="1">
      <alignment horizontal="right"/>
    </xf>
    <xf numFmtId="0" fontId="10" fillId="0" borderId="0" xfId="0" applyFont="1"/>
    <xf numFmtId="0" fontId="5" fillId="0" borderId="0" xfId="0" applyFont="1" applyAlignment="1">
      <alignment horizontal="right"/>
    </xf>
    <xf numFmtId="0" fontId="6" fillId="0" borderId="0" xfId="0" applyFont="1"/>
    <xf numFmtId="0" fontId="0" fillId="0" borderId="1" xfId="0" applyBorder="1"/>
    <xf numFmtId="0" fontId="1" fillId="0" borderId="2" xfId="0" applyFont="1" applyBorder="1"/>
    <xf numFmtId="0" fontId="1" fillId="0" borderId="3" xfId="0" applyFont="1" applyBorder="1"/>
    <xf numFmtId="0" fontId="0" fillId="0" borderId="3" xfId="0" applyBorder="1"/>
    <xf numFmtId="0" fontId="0" fillId="0" borderId="5" xfId="0" applyBorder="1"/>
    <xf numFmtId="0" fontId="5" fillId="0" borderId="6" xfId="0" applyFont="1" applyBorder="1"/>
    <xf numFmtId="0" fontId="0" fillId="0" borderId="7" xfId="0" applyBorder="1" applyAlignment="1">
      <alignment horizontal="right"/>
    </xf>
    <xf numFmtId="0" fontId="0" fillId="0" borderId="6" xfId="0" quotePrefix="1" applyBorder="1"/>
    <xf numFmtId="0" fontId="7" fillId="0" borderId="7" xfId="0" applyFont="1" applyBorder="1"/>
    <xf numFmtId="0" fontId="0" fillId="0" borderId="7" xfId="0" applyBorder="1"/>
    <xf numFmtId="0" fontId="0" fillId="0" borderId="6" xfId="0" applyBorder="1"/>
    <xf numFmtId="0" fontId="0" fillId="0" borderId="8" xfId="0" applyBorder="1"/>
    <xf numFmtId="0" fontId="0" fillId="0" borderId="9" xfId="0" applyBorder="1"/>
    <xf numFmtId="0" fontId="11" fillId="3" borderId="0" xfId="0" applyFont="1" applyFill="1" applyAlignment="1">
      <alignment vertical="center"/>
    </xf>
    <xf numFmtId="0" fontId="12" fillId="4" borderId="0" xfId="0" applyFont="1" applyFill="1" applyAlignment="1">
      <alignment vertical="center" wrapText="1"/>
    </xf>
    <xf numFmtId="0" fontId="12" fillId="5" borderId="0" xfId="0" applyFont="1" applyFill="1" applyAlignment="1">
      <alignment vertical="center"/>
    </xf>
    <xf numFmtId="0" fontId="11" fillId="3" borderId="0" xfId="0" applyFont="1" applyFill="1" applyAlignment="1">
      <alignment horizontal="right" vertical="center"/>
    </xf>
    <xf numFmtId="0" fontId="12" fillId="4" borderId="0" xfId="0" applyFont="1" applyFill="1" applyAlignment="1">
      <alignment horizontal="right" vertical="center" wrapText="1"/>
    </xf>
    <xf numFmtId="0" fontId="12" fillId="5" borderId="0" xfId="0" applyFont="1" applyFill="1" applyAlignment="1">
      <alignment horizontal="right" vertical="center"/>
    </xf>
    <xf numFmtId="0" fontId="13" fillId="0" borderId="0" xfId="0" applyFont="1"/>
    <xf numFmtId="0" fontId="3" fillId="3" borderId="0" xfId="0" applyFont="1" applyFill="1" applyAlignment="1">
      <alignment horizontal="center" vertical="center"/>
    </xf>
    <xf numFmtId="0" fontId="0" fillId="0" borderId="0" xfId="0" applyAlignment="1">
      <alignment horizontal="left" vertical="top" wrapText="1"/>
    </xf>
    <xf numFmtId="0" fontId="4" fillId="5" borderId="0" xfId="0" applyFont="1" applyFill="1" applyAlignment="1">
      <alignment horizontal="center" vertical="center"/>
    </xf>
    <xf numFmtId="0" fontId="4" fillId="4" borderId="0" xfId="0" applyFont="1" applyFill="1" applyAlignment="1">
      <alignment horizontal="center" vertical="center" wrapText="1"/>
    </xf>
    <xf numFmtId="0" fontId="5" fillId="0" borderId="4" xfId="0" applyFont="1" applyBorder="1" applyAlignment="1">
      <alignment horizontal="center"/>
    </xf>
    <xf numFmtId="0" fontId="0" fillId="0" borderId="1" xfId="0" applyBorder="1" applyAlignment="1">
      <alignment horizontal="center"/>
    </xf>
    <xf numFmtId="0" fontId="5" fillId="0" borderId="1" xfId="0" applyFont="1" applyBorder="1" applyAlignment="1">
      <alignment horizontal="center"/>
    </xf>
  </cellXfs>
  <cellStyles count="1">
    <cellStyle name="Normal" xfId="0" builtinId="0"/>
  </cellStyles>
  <dxfs count="6">
    <dxf>
      <fill>
        <patternFill>
          <bgColor rgb="FF00B050"/>
        </patternFill>
      </fill>
    </dxf>
    <dxf>
      <fill>
        <patternFill>
          <bgColor rgb="FFFF0000"/>
        </patternFill>
      </fill>
    </dxf>
    <dxf>
      <fill>
        <patternFill>
          <bgColor theme="0" tint="-0.24994659260841701"/>
        </patternFill>
      </fill>
    </dxf>
    <dxf>
      <fill>
        <patternFill>
          <bgColor rgb="FFFFFF00"/>
        </patternFill>
      </fill>
    </dxf>
    <dxf>
      <fill>
        <patternFill>
          <bgColor rgb="FFFFC0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Analysis!$B$1</c:f>
              <c:strCache>
                <c:ptCount val="1"/>
                <c:pt idx="0">
                  <c:v>ISO 27001</c:v>
                </c:pt>
              </c:strCache>
            </c:strRef>
          </c:tx>
          <c:spPr>
            <a:solidFill>
              <a:schemeClr val="tx1"/>
            </a:solidFill>
            <a:ln>
              <a:noFill/>
            </a:ln>
            <a:effectLst/>
          </c:spPr>
          <c:invertIfNegative val="0"/>
          <c:cat>
            <c:strRef>
              <c:f>Analysis!$A$11:$A$16</c:f>
              <c:strCache>
                <c:ptCount val="6"/>
                <c:pt idx="0">
                  <c:v>Umgesetzt</c:v>
                </c:pt>
                <c:pt idx="1">
                  <c:v>Im Gange</c:v>
                </c:pt>
                <c:pt idx="2">
                  <c:v>Nicht gestartet</c:v>
                </c:pt>
                <c:pt idx="3">
                  <c:v>Wird nicht umgesetzt</c:v>
                </c:pt>
                <c:pt idx="4">
                  <c:v>Unklar</c:v>
                </c:pt>
                <c:pt idx="5">
                  <c:v>Nicht relevant</c:v>
                </c:pt>
              </c:strCache>
            </c:strRef>
          </c:cat>
          <c:val>
            <c:numRef>
              <c:f>Analysis!$B$11:$B$16</c:f>
              <c:numCache>
                <c:formatCode>0.00%</c:formatCode>
                <c:ptCount val="6"/>
                <c:pt idx="0">
                  <c:v>8.1967213114754092E-2</c:v>
                </c:pt>
                <c:pt idx="1">
                  <c:v>0.30327868852459017</c:v>
                </c:pt>
                <c:pt idx="2">
                  <c:v>0.1721311475409836</c:v>
                </c:pt>
                <c:pt idx="3">
                  <c:v>0.35245901639344263</c:v>
                </c:pt>
                <c:pt idx="4">
                  <c:v>0</c:v>
                </c:pt>
                <c:pt idx="5">
                  <c:v>9.0163934426229511E-2</c:v>
                </c:pt>
              </c:numCache>
            </c:numRef>
          </c:val>
          <c:extLst>
            <c:ext xmlns:c16="http://schemas.microsoft.com/office/drawing/2014/chart" uri="{C3380CC4-5D6E-409C-BE32-E72D297353CC}">
              <c16:uniqueId val="{00000000-C4E2-F546-A082-84291508453C}"/>
            </c:ext>
          </c:extLst>
        </c:ser>
        <c:ser>
          <c:idx val="1"/>
          <c:order val="1"/>
          <c:tx>
            <c:strRef>
              <c:f>Analysis!$C$1</c:f>
              <c:strCache>
                <c:ptCount val="1"/>
                <c:pt idx="0">
                  <c:v>SPARTA</c:v>
                </c:pt>
              </c:strCache>
            </c:strRef>
          </c:tx>
          <c:spPr>
            <a:solidFill>
              <a:schemeClr val="bg1">
                <a:lumMod val="50000"/>
              </a:schemeClr>
            </a:solidFill>
            <a:ln>
              <a:noFill/>
            </a:ln>
            <a:effectLst/>
          </c:spPr>
          <c:invertIfNegative val="0"/>
          <c:cat>
            <c:strRef>
              <c:f>Analysis!$A$11:$A$16</c:f>
              <c:strCache>
                <c:ptCount val="6"/>
                <c:pt idx="0">
                  <c:v>Umgesetzt</c:v>
                </c:pt>
                <c:pt idx="1">
                  <c:v>Im Gange</c:v>
                </c:pt>
                <c:pt idx="2">
                  <c:v>Nicht gestartet</c:v>
                </c:pt>
                <c:pt idx="3">
                  <c:v>Wird nicht umgesetzt</c:v>
                </c:pt>
                <c:pt idx="4">
                  <c:v>Unklar</c:v>
                </c:pt>
                <c:pt idx="5">
                  <c:v>Nicht relevant</c:v>
                </c:pt>
              </c:strCache>
            </c:strRef>
          </c:cat>
          <c:val>
            <c:numRef>
              <c:f>Analysis!$C$11:$C$16</c:f>
              <c:numCache>
                <c:formatCode>0.00%</c:formatCode>
                <c:ptCount val="6"/>
                <c:pt idx="0">
                  <c:v>8.1967213114754103E-3</c:v>
                </c:pt>
                <c:pt idx="1">
                  <c:v>0.1721311475409836</c:v>
                </c:pt>
                <c:pt idx="2">
                  <c:v>0.32786885245901637</c:v>
                </c:pt>
                <c:pt idx="3">
                  <c:v>0.24590163934426229</c:v>
                </c:pt>
                <c:pt idx="4">
                  <c:v>0.13114754098360656</c:v>
                </c:pt>
                <c:pt idx="5">
                  <c:v>0.11475409836065574</c:v>
                </c:pt>
              </c:numCache>
            </c:numRef>
          </c:val>
          <c:extLst>
            <c:ext xmlns:c16="http://schemas.microsoft.com/office/drawing/2014/chart" uri="{C3380CC4-5D6E-409C-BE32-E72D297353CC}">
              <c16:uniqueId val="{00000001-C4E2-F546-A082-84291508453C}"/>
            </c:ext>
          </c:extLst>
        </c:ser>
        <c:ser>
          <c:idx val="2"/>
          <c:order val="2"/>
          <c:tx>
            <c:strRef>
              <c:f>Analysis!$D$1</c:f>
              <c:strCache>
                <c:ptCount val="1"/>
                <c:pt idx="0">
                  <c:v>BSI IT-Grundschutz</c:v>
                </c:pt>
              </c:strCache>
            </c:strRef>
          </c:tx>
          <c:spPr>
            <a:solidFill>
              <a:schemeClr val="bg2">
                <a:lumMod val="90000"/>
              </a:schemeClr>
            </a:solidFill>
            <a:ln>
              <a:noFill/>
            </a:ln>
            <a:effectLst/>
          </c:spPr>
          <c:invertIfNegative val="0"/>
          <c:cat>
            <c:strRef>
              <c:f>Analysis!$A$11:$A$16</c:f>
              <c:strCache>
                <c:ptCount val="6"/>
                <c:pt idx="0">
                  <c:v>Umgesetzt</c:v>
                </c:pt>
                <c:pt idx="1">
                  <c:v>Im Gange</c:v>
                </c:pt>
                <c:pt idx="2">
                  <c:v>Nicht gestartet</c:v>
                </c:pt>
                <c:pt idx="3">
                  <c:v>Wird nicht umgesetzt</c:v>
                </c:pt>
                <c:pt idx="4">
                  <c:v>Unklar</c:v>
                </c:pt>
                <c:pt idx="5">
                  <c:v>Nicht relevant</c:v>
                </c:pt>
              </c:strCache>
            </c:strRef>
          </c:cat>
          <c:val>
            <c:numRef>
              <c:f>Analysis!$D$11:$D$16</c:f>
              <c:numCache>
                <c:formatCode>0.00%</c:formatCode>
                <c:ptCount val="6"/>
                <c:pt idx="0">
                  <c:v>0.13934426229508196</c:v>
                </c:pt>
                <c:pt idx="1">
                  <c:v>0.27049180327868855</c:v>
                </c:pt>
                <c:pt idx="2">
                  <c:v>0.34426229508196721</c:v>
                </c:pt>
                <c:pt idx="3">
                  <c:v>0.12295081967213115</c:v>
                </c:pt>
                <c:pt idx="4">
                  <c:v>0</c:v>
                </c:pt>
                <c:pt idx="5">
                  <c:v>0.12295081967213115</c:v>
                </c:pt>
              </c:numCache>
            </c:numRef>
          </c:val>
          <c:extLst>
            <c:ext xmlns:c16="http://schemas.microsoft.com/office/drawing/2014/chart" uri="{C3380CC4-5D6E-409C-BE32-E72D297353CC}">
              <c16:uniqueId val="{00000002-C4E2-F546-A082-84291508453C}"/>
            </c:ext>
          </c:extLst>
        </c:ser>
        <c:dLbls>
          <c:showLegendKey val="0"/>
          <c:showVal val="0"/>
          <c:showCatName val="0"/>
          <c:showSerName val="0"/>
          <c:showPercent val="0"/>
          <c:showBubbleSize val="0"/>
        </c:dLbls>
        <c:gapWidth val="219"/>
        <c:overlap val="-27"/>
        <c:axId val="750603968"/>
        <c:axId val="495382992"/>
      </c:barChart>
      <c:catAx>
        <c:axId val="75060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crossAx val="495382992"/>
        <c:crosses val="autoZero"/>
        <c:auto val="1"/>
        <c:lblAlgn val="ctr"/>
        <c:lblOffset val="100"/>
        <c:noMultiLvlLbl val="0"/>
      </c:catAx>
      <c:valAx>
        <c:axId val="495382992"/>
        <c:scaling>
          <c:orientation val="minMax"/>
          <c:max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Prozentualer Anteil</a:t>
                </a:r>
              </a:p>
            </c:rich>
          </c:tx>
          <c:layout>
            <c:manualLayout>
              <c:xMode val="edge"/>
              <c:yMode val="edge"/>
              <c:x val="1.3955967274905083E-2"/>
              <c:y val="0.2090220608635166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crossAx val="75060396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Analysis!$E$1</c:f>
              <c:strCache>
                <c:ptCount val="1"/>
                <c:pt idx="0">
                  <c:v>ISO 27001</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Analysis!$A$19:$A$24</c:f>
              <c:strCache>
                <c:ptCount val="6"/>
                <c:pt idx="0">
                  <c:v>SP01 Gestaltung</c:v>
                </c:pt>
                <c:pt idx="1">
                  <c:v>SP02 Inventarisierung</c:v>
                </c:pt>
                <c:pt idx="2">
                  <c:v>SP03 Risikomanagement</c:v>
                </c:pt>
                <c:pt idx="3">
                  <c:v>SP04 Modellierung</c:v>
                </c:pt>
                <c:pt idx="4">
                  <c:v>SP05 Überprüfung</c:v>
                </c:pt>
                <c:pt idx="5">
                  <c:v>SP06 Verbesserung</c:v>
                </c:pt>
              </c:strCache>
            </c:strRef>
          </c:cat>
          <c:val>
            <c:numRef>
              <c:f>Analysis!$E$19:$E$24</c:f>
              <c:numCache>
                <c:formatCode>General</c:formatCode>
                <c:ptCount val="6"/>
                <c:pt idx="0">
                  <c:v>6</c:v>
                </c:pt>
                <c:pt idx="1">
                  <c:v>39</c:v>
                </c:pt>
                <c:pt idx="2">
                  <c:v>27</c:v>
                </c:pt>
                <c:pt idx="3">
                  <c:v>0</c:v>
                </c:pt>
                <c:pt idx="4">
                  <c:v>12</c:v>
                </c:pt>
                <c:pt idx="5">
                  <c:v>8</c:v>
                </c:pt>
              </c:numCache>
            </c:numRef>
          </c:val>
          <c:extLst>
            <c:ext xmlns:c16="http://schemas.microsoft.com/office/drawing/2014/chart" uri="{C3380CC4-5D6E-409C-BE32-E72D297353CC}">
              <c16:uniqueId val="{00000000-C4E2-F546-A082-84291508453C}"/>
            </c:ext>
          </c:extLst>
        </c:ser>
        <c:ser>
          <c:idx val="1"/>
          <c:order val="1"/>
          <c:tx>
            <c:strRef>
              <c:f>Analysis!$F$1</c:f>
              <c:strCache>
                <c:ptCount val="1"/>
                <c:pt idx="0">
                  <c:v>SPARTA</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Analysis!$A$19:$A$24</c:f>
              <c:strCache>
                <c:ptCount val="6"/>
                <c:pt idx="0">
                  <c:v>SP01 Gestaltung</c:v>
                </c:pt>
                <c:pt idx="1">
                  <c:v>SP02 Inventarisierung</c:v>
                </c:pt>
                <c:pt idx="2">
                  <c:v>SP03 Risikomanagement</c:v>
                </c:pt>
                <c:pt idx="3">
                  <c:v>SP04 Modellierung</c:v>
                </c:pt>
                <c:pt idx="4">
                  <c:v>SP05 Überprüfung</c:v>
                </c:pt>
                <c:pt idx="5">
                  <c:v>SP06 Verbesserung</c:v>
                </c:pt>
              </c:strCache>
            </c:strRef>
          </c:cat>
          <c:val>
            <c:numRef>
              <c:f>Analysis!$F$19:$F$24</c:f>
              <c:numCache>
                <c:formatCode>General</c:formatCode>
                <c:ptCount val="6"/>
                <c:pt idx="0">
                  <c:v>0</c:v>
                </c:pt>
                <c:pt idx="1">
                  <c:v>0</c:v>
                </c:pt>
                <c:pt idx="2">
                  <c:v>8</c:v>
                </c:pt>
                <c:pt idx="3">
                  <c:v>16</c:v>
                </c:pt>
                <c:pt idx="4">
                  <c:v>40</c:v>
                </c:pt>
                <c:pt idx="5">
                  <c:v>0</c:v>
                </c:pt>
              </c:numCache>
            </c:numRef>
          </c:val>
          <c:extLst>
            <c:ext xmlns:c16="http://schemas.microsoft.com/office/drawing/2014/chart" uri="{C3380CC4-5D6E-409C-BE32-E72D297353CC}">
              <c16:uniqueId val="{00000001-C4E2-F546-A082-84291508453C}"/>
            </c:ext>
          </c:extLst>
        </c:ser>
        <c:ser>
          <c:idx val="2"/>
          <c:order val="2"/>
          <c:tx>
            <c:strRef>
              <c:f>Analysis!$G$1</c:f>
              <c:strCache>
                <c:ptCount val="1"/>
                <c:pt idx="0">
                  <c:v>BSI IT-Grundschutz</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Analysis!$A$19:$A$24</c:f>
              <c:strCache>
                <c:ptCount val="6"/>
                <c:pt idx="0">
                  <c:v>SP01 Gestaltung</c:v>
                </c:pt>
                <c:pt idx="1">
                  <c:v>SP02 Inventarisierung</c:v>
                </c:pt>
                <c:pt idx="2">
                  <c:v>SP03 Risikomanagement</c:v>
                </c:pt>
                <c:pt idx="3">
                  <c:v>SP04 Modellierung</c:v>
                </c:pt>
                <c:pt idx="4">
                  <c:v>SP05 Überprüfung</c:v>
                </c:pt>
                <c:pt idx="5">
                  <c:v>SP06 Verbesserung</c:v>
                </c:pt>
              </c:strCache>
            </c:strRef>
          </c:cat>
          <c:val>
            <c:numRef>
              <c:f>Analysis!$G$19:$G$24</c:f>
              <c:numCache>
                <c:formatCode>General</c:formatCode>
                <c:ptCount val="6"/>
                <c:pt idx="0">
                  <c:v>5</c:v>
                </c:pt>
                <c:pt idx="1">
                  <c:v>35</c:v>
                </c:pt>
                <c:pt idx="2">
                  <c:v>24</c:v>
                </c:pt>
                <c:pt idx="3">
                  <c:v>6</c:v>
                </c:pt>
                <c:pt idx="4">
                  <c:v>51</c:v>
                </c:pt>
                <c:pt idx="5">
                  <c:v>10</c:v>
                </c:pt>
              </c:numCache>
            </c:numRef>
          </c:val>
          <c:extLst>
            <c:ext xmlns:c16="http://schemas.microsoft.com/office/drawing/2014/chart" uri="{C3380CC4-5D6E-409C-BE32-E72D297353CC}">
              <c16:uniqueId val="{00000002-C4E2-F546-A082-84291508453C}"/>
            </c:ext>
          </c:extLst>
        </c:ser>
        <c:dLbls>
          <c:dLblPos val="outEnd"/>
          <c:showLegendKey val="0"/>
          <c:showVal val="1"/>
          <c:showCatName val="0"/>
          <c:showSerName val="0"/>
          <c:showPercent val="0"/>
          <c:showBubbleSize val="0"/>
        </c:dLbls>
        <c:gapWidth val="219"/>
        <c:overlap val="-27"/>
        <c:axId val="750603968"/>
        <c:axId val="495382992"/>
      </c:barChart>
      <c:catAx>
        <c:axId val="75060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crossAx val="495382992"/>
        <c:crosses val="autoZero"/>
        <c:auto val="1"/>
        <c:lblAlgn val="ctr"/>
        <c:lblOffset val="100"/>
        <c:noMultiLvlLbl val="0"/>
      </c:catAx>
      <c:valAx>
        <c:axId val="495382992"/>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Personenstunden</a:t>
                </a:r>
              </a:p>
            </c:rich>
          </c:tx>
          <c:layout>
            <c:manualLayout>
              <c:xMode val="edge"/>
              <c:yMode val="edge"/>
              <c:x val="9.5097451800131121E-3"/>
              <c:y val="0.257859447546903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crossAx val="75060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0" i="0">
                <a:solidFill>
                  <a:schemeClr val="tx1"/>
                </a:solidFill>
                <a:latin typeface="Times New Roman" panose="02020603050405020304" pitchFamily="18" charset="0"/>
                <a:cs typeface="Times New Roman" panose="02020603050405020304" pitchFamily="18" charset="0"/>
              </a:rPr>
              <a:t>ISO 27001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DE"/>
        </a:p>
      </c:txPr>
    </c:title>
    <c:autoTitleDeleted val="0"/>
    <c:plotArea>
      <c:layout/>
      <c:pieChart>
        <c:varyColors val="1"/>
        <c:ser>
          <c:idx val="0"/>
          <c:order val="0"/>
          <c:dPt>
            <c:idx val="0"/>
            <c:bubble3D val="0"/>
            <c:spPr>
              <a:solidFill>
                <a:schemeClr val="tx1"/>
              </a:solidFill>
              <a:ln w="19050">
                <a:solidFill>
                  <a:schemeClr val="lt1"/>
                </a:solidFill>
              </a:ln>
              <a:effectLst/>
            </c:spPr>
            <c:extLst>
              <c:ext xmlns:c16="http://schemas.microsoft.com/office/drawing/2014/chart" uri="{C3380CC4-5D6E-409C-BE32-E72D297353CC}">
                <c16:uniqueId val="{00000003-5A18-F849-B837-BC24A5919F83}"/>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4-5A18-F849-B837-BC24A5919F83}"/>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5A18-F849-B837-BC24A5919F83}"/>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6-5A18-F849-B837-BC24A5919F83}"/>
              </c:ext>
            </c:extLst>
          </c:dPt>
          <c:dLbls>
            <c:dLbl>
              <c:idx val="0"/>
              <c:layout>
                <c:manualLayout>
                  <c:x val="-0.13268499532414885"/>
                  <c:y val="0.1454333117498235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A18-F849-B837-BC24A5919F83}"/>
                </c:ext>
              </c:extLst>
            </c:dLbl>
            <c:dLbl>
              <c:idx val="1"/>
              <c:layout>
                <c:manualLayout>
                  <c:x val="-0.22174689371883285"/>
                  <c:y val="-2.7056189324476326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18-F849-B837-BC24A5919F83}"/>
                </c:ext>
              </c:extLst>
            </c:dLbl>
            <c:dLbl>
              <c:idx val="2"/>
              <c:layout>
                <c:manualLayout>
                  <c:x val="-1.0156507155393228E-2"/>
                  <c:y val="-8.5139232362895279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5A18-F849-B837-BC24A5919F83}"/>
                </c:ext>
              </c:extLst>
            </c:dLbl>
            <c:dLbl>
              <c:idx val="3"/>
              <c:layout>
                <c:manualLayout>
                  <c:x val="0.23188232583071031"/>
                  <c:y val="6.057160243903243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18-F849-B837-BC24A5919F83}"/>
                </c:ext>
              </c:extLst>
            </c:dLbl>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dLblPos val="in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Analysis!$A$3:$A$6</c:f>
              <c:strCache>
                <c:ptCount val="4"/>
                <c:pt idx="0">
                  <c:v>Umgesetzt</c:v>
                </c:pt>
                <c:pt idx="1">
                  <c:v>Im Gange</c:v>
                </c:pt>
                <c:pt idx="2">
                  <c:v>Nicht gestartet</c:v>
                </c:pt>
                <c:pt idx="3">
                  <c:v>Wird nicht umgesetzt</c:v>
                </c:pt>
              </c:strCache>
            </c:strRef>
          </c:cat>
          <c:val>
            <c:numRef>
              <c:f>Analysis!$B$3:$B$6</c:f>
              <c:numCache>
                <c:formatCode>General</c:formatCode>
                <c:ptCount val="4"/>
                <c:pt idx="0">
                  <c:v>10</c:v>
                </c:pt>
                <c:pt idx="1">
                  <c:v>37</c:v>
                </c:pt>
                <c:pt idx="2">
                  <c:v>21</c:v>
                </c:pt>
                <c:pt idx="3">
                  <c:v>43</c:v>
                </c:pt>
              </c:numCache>
            </c:numRef>
          </c:val>
          <c:extLst>
            <c:ext xmlns:c16="http://schemas.microsoft.com/office/drawing/2014/chart" uri="{C3380CC4-5D6E-409C-BE32-E72D297353CC}">
              <c16:uniqueId val="{00000000-5A18-F849-B837-BC24A5919F83}"/>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0" i="0">
                <a:solidFill>
                  <a:schemeClr val="tx1"/>
                </a:solidFill>
                <a:latin typeface="Times New Roman" panose="02020603050405020304" pitchFamily="18" charset="0"/>
                <a:cs typeface="Times New Roman" panose="02020603050405020304" pitchFamily="18" charset="0"/>
              </a:rPr>
              <a:t>SPARTA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DE"/>
        </a:p>
      </c:txPr>
    </c:title>
    <c:autoTitleDeleted val="0"/>
    <c:plotArea>
      <c:layout/>
      <c:pieChart>
        <c:varyColors val="1"/>
        <c:ser>
          <c:idx val="0"/>
          <c:order val="0"/>
          <c:dPt>
            <c:idx val="0"/>
            <c:bubble3D val="0"/>
            <c:spPr>
              <a:solidFill>
                <a:schemeClr val="tx1"/>
              </a:solidFill>
              <a:ln w="19050">
                <a:solidFill>
                  <a:schemeClr val="lt1"/>
                </a:solidFill>
              </a:ln>
              <a:effectLst/>
            </c:spPr>
            <c:extLst>
              <c:ext xmlns:c16="http://schemas.microsoft.com/office/drawing/2014/chart" uri="{C3380CC4-5D6E-409C-BE32-E72D297353CC}">
                <c16:uniqueId val="{00000003-5A18-F849-B837-BC24A5919F83}"/>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4-5A18-F849-B837-BC24A5919F83}"/>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5A18-F849-B837-BC24A5919F83}"/>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6-5A18-F849-B837-BC24A5919F83}"/>
              </c:ext>
            </c:extLst>
          </c:dPt>
          <c:dLbls>
            <c:dLbl>
              <c:idx val="0"/>
              <c:layout>
                <c:manualLayout>
                  <c:x val="-1.6270651500368709E-2"/>
                  <c:y val="0.17281610815692147"/>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A18-F849-B837-BC24A5919F83}"/>
                </c:ext>
              </c:extLst>
            </c:dLbl>
            <c:dLbl>
              <c:idx val="1"/>
              <c:layout>
                <c:manualLayout>
                  <c:x val="-0.1859826258472401"/>
                  <c:y val="0.20282611704968861"/>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18-F849-B837-BC24A5919F83}"/>
                </c:ext>
              </c:extLst>
            </c:dLbl>
            <c:dLbl>
              <c:idx val="3"/>
              <c:layout>
                <c:manualLayout>
                  <c:x val="0.22967047400700066"/>
                  <c:y val="0.1655014991596443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18-F849-B837-BC24A5919F83}"/>
                </c:ext>
              </c:extLst>
            </c:dLbl>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dLblPos val="ct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Analysis!$A$3:$A$6</c:f>
              <c:strCache>
                <c:ptCount val="4"/>
                <c:pt idx="0">
                  <c:v>Umgesetzt</c:v>
                </c:pt>
                <c:pt idx="1">
                  <c:v>Im Gange</c:v>
                </c:pt>
                <c:pt idx="2">
                  <c:v>Nicht gestartet</c:v>
                </c:pt>
                <c:pt idx="3">
                  <c:v>Wird nicht umgesetzt</c:v>
                </c:pt>
              </c:strCache>
            </c:strRef>
          </c:cat>
          <c:val>
            <c:numRef>
              <c:f>Analysis!$C$3:$C$6</c:f>
              <c:numCache>
                <c:formatCode>General</c:formatCode>
                <c:ptCount val="4"/>
                <c:pt idx="0">
                  <c:v>1</c:v>
                </c:pt>
                <c:pt idx="1">
                  <c:v>21</c:v>
                </c:pt>
                <c:pt idx="2">
                  <c:v>40</c:v>
                </c:pt>
                <c:pt idx="3">
                  <c:v>30</c:v>
                </c:pt>
              </c:numCache>
            </c:numRef>
          </c:val>
          <c:extLst>
            <c:ext xmlns:c16="http://schemas.microsoft.com/office/drawing/2014/chart" uri="{C3380CC4-5D6E-409C-BE32-E72D297353CC}">
              <c16:uniqueId val="{00000000-5A18-F849-B837-BC24A5919F83}"/>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GB" b="0" i="0">
                <a:solidFill>
                  <a:schemeClr val="tx1"/>
                </a:solidFill>
                <a:latin typeface="Times New Roman" panose="02020603050405020304" pitchFamily="18" charset="0"/>
                <a:cs typeface="Times New Roman" panose="02020603050405020304" pitchFamily="18" charset="0"/>
              </a:rPr>
              <a:t>BSI IT-Grundschutz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DE"/>
        </a:p>
      </c:txPr>
    </c:title>
    <c:autoTitleDeleted val="0"/>
    <c:plotArea>
      <c:layout/>
      <c:pieChart>
        <c:varyColors val="1"/>
        <c:ser>
          <c:idx val="0"/>
          <c:order val="0"/>
          <c:dPt>
            <c:idx val="0"/>
            <c:bubble3D val="0"/>
            <c:spPr>
              <a:solidFill>
                <a:schemeClr val="tx1"/>
              </a:solidFill>
              <a:ln w="19050">
                <a:solidFill>
                  <a:schemeClr val="lt1"/>
                </a:solidFill>
              </a:ln>
              <a:effectLst/>
            </c:spPr>
            <c:extLst>
              <c:ext xmlns:c16="http://schemas.microsoft.com/office/drawing/2014/chart" uri="{C3380CC4-5D6E-409C-BE32-E72D297353CC}">
                <c16:uniqueId val="{00000003-5A18-F849-B837-BC24A5919F83}"/>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4-5A18-F849-B837-BC24A5919F83}"/>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5A18-F849-B837-BC24A5919F83}"/>
              </c:ext>
            </c:extLst>
          </c:dPt>
          <c:dPt>
            <c:idx val="3"/>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6-5A18-F849-B837-BC24A5919F83}"/>
              </c:ext>
            </c:extLst>
          </c:dPt>
          <c:dLbls>
            <c:dLbl>
              <c:idx val="0"/>
              <c:layout>
                <c:manualLayout>
                  <c:x val="-0.13375716766810247"/>
                  <c:y val="0.1452068564901618"/>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5A18-F849-B837-BC24A5919F83}"/>
                </c:ext>
              </c:extLst>
            </c:dLbl>
            <c:dLbl>
              <c:idx val="1"/>
              <c:layout>
                <c:manualLayout>
                  <c:x val="-0.22410772015722721"/>
                  <c:y val="-0.1196707719313250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5A18-F849-B837-BC24A5919F83}"/>
                </c:ext>
              </c:extLst>
            </c:dLbl>
            <c:dLbl>
              <c:idx val="3"/>
              <c:layout>
                <c:manualLayout>
                  <c:x val="0.12201602877279724"/>
                  <c:y val="0.18851434257664124"/>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5A18-F849-B837-BC24A5919F83}"/>
                </c:ext>
              </c:extLst>
            </c:dLbl>
            <c:spPr>
              <a:solidFill>
                <a:schemeClr val="bg1"/>
              </a:solidFill>
              <a:ln>
                <a:solidFill>
                  <a:schemeClr val="tx1"/>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dLblPos val="ct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Analysis!$A$3:$A$6</c:f>
              <c:strCache>
                <c:ptCount val="4"/>
                <c:pt idx="0">
                  <c:v>Umgesetzt</c:v>
                </c:pt>
                <c:pt idx="1">
                  <c:v>Im Gange</c:v>
                </c:pt>
                <c:pt idx="2">
                  <c:v>Nicht gestartet</c:v>
                </c:pt>
                <c:pt idx="3">
                  <c:v>Wird nicht umgesetzt</c:v>
                </c:pt>
              </c:strCache>
            </c:strRef>
          </c:cat>
          <c:val>
            <c:numRef>
              <c:f>Analysis!$D$3:$D$6</c:f>
              <c:numCache>
                <c:formatCode>General</c:formatCode>
                <c:ptCount val="4"/>
                <c:pt idx="0">
                  <c:v>17</c:v>
                </c:pt>
                <c:pt idx="1">
                  <c:v>33</c:v>
                </c:pt>
                <c:pt idx="2">
                  <c:v>42</c:v>
                </c:pt>
                <c:pt idx="3">
                  <c:v>15</c:v>
                </c:pt>
              </c:numCache>
            </c:numRef>
          </c:val>
          <c:extLst>
            <c:ext xmlns:c16="http://schemas.microsoft.com/office/drawing/2014/chart" uri="{C3380CC4-5D6E-409C-BE32-E72D297353CC}">
              <c16:uniqueId val="{00000000-5A18-F849-B837-BC24A5919F83}"/>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Analysis!$E$66</c:f>
              <c:strCache>
                <c:ptCount val="1"/>
                <c:pt idx="0">
                  <c:v>ISO 27001</c:v>
                </c:pt>
              </c:strCache>
            </c:strRef>
          </c:tx>
          <c:spPr>
            <a:ln w="12700" cap="rnd">
              <a:solidFill>
                <a:schemeClr val="tx1"/>
              </a:solidFill>
              <a:round/>
            </a:ln>
            <a:effectLst/>
          </c:spPr>
          <c:marker>
            <c:symbol val="circle"/>
            <c:size val="5"/>
            <c:spPr>
              <a:solidFill>
                <a:schemeClr val="tx1"/>
              </a:solidFill>
              <a:ln w="9525">
                <a:solidFill>
                  <a:schemeClr val="accent1"/>
                </a:solidFill>
              </a:ln>
              <a:effectLst/>
            </c:spPr>
          </c:marker>
          <c:xVal>
            <c:strRef>
              <c:f>Analysis!$H$67:$H$188</c:f>
              <c:strCache>
                <c:ptCount val="122"/>
                <c:pt idx="0">
                  <c:v>4.1</c:v>
                </c:pt>
                <c:pt idx="1">
                  <c:v>4.2</c:v>
                </c:pt>
                <c:pt idx="2">
                  <c:v>4.3</c:v>
                </c:pt>
                <c:pt idx="3">
                  <c:v>4.4</c:v>
                </c:pt>
                <c:pt idx="4">
                  <c:v>5.1</c:v>
                </c:pt>
                <c:pt idx="5">
                  <c:v>5.2</c:v>
                </c:pt>
                <c:pt idx="6">
                  <c:v>5.3</c:v>
                </c:pt>
                <c:pt idx="7">
                  <c:v>6.1.1</c:v>
                </c:pt>
                <c:pt idx="8">
                  <c:v>6.1.2</c:v>
                </c:pt>
                <c:pt idx="9">
                  <c:v>6.1.3</c:v>
                </c:pt>
                <c:pt idx="10">
                  <c:v>6.2</c:v>
                </c:pt>
                <c:pt idx="11">
                  <c:v>7.1</c:v>
                </c:pt>
                <c:pt idx="12">
                  <c:v>7.2</c:v>
                </c:pt>
                <c:pt idx="13">
                  <c:v>7.3</c:v>
                </c:pt>
                <c:pt idx="14">
                  <c:v>7.4</c:v>
                </c:pt>
                <c:pt idx="15">
                  <c:v>7.5.1</c:v>
                </c:pt>
                <c:pt idx="16">
                  <c:v>7.5.2</c:v>
                </c:pt>
                <c:pt idx="17">
                  <c:v>7.5.3</c:v>
                </c:pt>
                <c:pt idx="18">
                  <c:v>8.1</c:v>
                </c:pt>
                <c:pt idx="19">
                  <c:v>8.2</c:v>
                </c:pt>
                <c:pt idx="20">
                  <c:v>8.3</c:v>
                </c:pt>
                <c:pt idx="21">
                  <c:v>9.1</c:v>
                </c:pt>
                <c:pt idx="22">
                  <c:v>9.2.1</c:v>
                </c:pt>
                <c:pt idx="23">
                  <c:v>9.2.2</c:v>
                </c:pt>
                <c:pt idx="24">
                  <c:v>9.3.1</c:v>
                </c:pt>
                <c:pt idx="25">
                  <c:v>9.3.2</c:v>
                </c:pt>
                <c:pt idx="26">
                  <c:v>9.3.3</c:v>
                </c:pt>
                <c:pt idx="27">
                  <c:v>10.1</c:v>
                </c:pt>
                <c:pt idx="28">
                  <c:v>10.2</c:v>
                </c:pt>
                <c:pt idx="29">
                  <c:v>A.5.1</c:v>
                </c:pt>
                <c:pt idx="30">
                  <c:v>A.5.2</c:v>
                </c:pt>
                <c:pt idx="31">
                  <c:v>A.5.3</c:v>
                </c:pt>
                <c:pt idx="32">
                  <c:v>A.5.4</c:v>
                </c:pt>
                <c:pt idx="33">
                  <c:v>A.5.5</c:v>
                </c:pt>
                <c:pt idx="34">
                  <c:v>A.5.6</c:v>
                </c:pt>
                <c:pt idx="35">
                  <c:v>A.5.7</c:v>
                </c:pt>
                <c:pt idx="36">
                  <c:v>A.5.8</c:v>
                </c:pt>
                <c:pt idx="37">
                  <c:v>A.5.9</c:v>
                </c:pt>
                <c:pt idx="38">
                  <c:v>A.5.10</c:v>
                </c:pt>
                <c:pt idx="39">
                  <c:v>A.5.11</c:v>
                </c:pt>
                <c:pt idx="40">
                  <c:v>A.5.12</c:v>
                </c:pt>
                <c:pt idx="41">
                  <c:v>A.5.13</c:v>
                </c:pt>
                <c:pt idx="42">
                  <c:v>A.5.14</c:v>
                </c:pt>
                <c:pt idx="43">
                  <c:v>A.5.15</c:v>
                </c:pt>
                <c:pt idx="44">
                  <c:v>A.5.16</c:v>
                </c:pt>
                <c:pt idx="45">
                  <c:v>A.5.17</c:v>
                </c:pt>
                <c:pt idx="46">
                  <c:v>A.5.18</c:v>
                </c:pt>
                <c:pt idx="47">
                  <c:v>A.5.19</c:v>
                </c:pt>
                <c:pt idx="48">
                  <c:v>A.5.20</c:v>
                </c:pt>
                <c:pt idx="49">
                  <c:v>A.5.21</c:v>
                </c:pt>
                <c:pt idx="50">
                  <c:v>A.5.22</c:v>
                </c:pt>
                <c:pt idx="51">
                  <c:v>A.5.23</c:v>
                </c:pt>
                <c:pt idx="52">
                  <c:v>A.5.24</c:v>
                </c:pt>
                <c:pt idx="53">
                  <c:v>A.5.25</c:v>
                </c:pt>
                <c:pt idx="54">
                  <c:v>A.5.26</c:v>
                </c:pt>
                <c:pt idx="55">
                  <c:v>A.5.27</c:v>
                </c:pt>
                <c:pt idx="56">
                  <c:v>A.5.28</c:v>
                </c:pt>
                <c:pt idx="57">
                  <c:v>A.5.29</c:v>
                </c:pt>
                <c:pt idx="58">
                  <c:v>A.5.30</c:v>
                </c:pt>
                <c:pt idx="59">
                  <c:v>A.5.31</c:v>
                </c:pt>
                <c:pt idx="60">
                  <c:v>A.5.32</c:v>
                </c:pt>
                <c:pt idx="61">
                  <c:v>A.5.33</c:v>
                </c:pt>
                <c:pt idx="62">
                  <c:v>A.5.34</c:v>
                </c:pt>
                <c:pt idx="63">
                  <c:v>A.5.35</c:v>
                </c:pt>
                <c:pt idx="64">
                  <c:v>A.5.36</c:v>
                </c:pt>
                <c:pt idx="65">
                  <c:v>A.5.37</c:v>
                </c:pt>
                <c:pt idx="66">
                  <c:v>A.6.1</c:v>
                </c:pt>
                <c:pt idx="67">
                  <c:v>A.6.2</c:v>
                </c:pt>
                <c:pt idx="68">
                  <c:v>A.6.3</c:v>
                </c:pt>
                <c:pt idx="69">
                  <c:v>A.6.4</c:v>
                </c:pt>
                <c:pt idx="70">
                  <c:v>A.6.5</c:v>
                </c:pt>
                <c:pt idx="71">
                  <c:v>A.6.6</c:v>
                </c:pt>
                <c:pt idx="72">
                  <c:v>A.6.7</c:v>
                </c:pt>
                <c:pt idx="73">
                  <c:v>A.6.8</c:v>
                </c:pt>
                <c:pt idx="74">
                  <c:v>A.7.1</c:v>
                </c:pt>
                <c:pt idx="75">
                  <c:v>A.7.2</c:v>
                </c:pt>
                <c:pt idx="76">
                  <c:v>A.7.3</c:v>
                </c:pt>
                <c:pt idx="77">
                  <c:v>A.7.4</c:v>
                </c:pt>
                <c:pt idx="78">
                  <c:v>A.7.5</c:v>
                </c:pt>
                <c:pt idx="79">
                  <c:v>A.7.6</c:v>
                </c:pt>
                <c:pt idx="80">
                  <c:v>A.7.7</c:v>
                </c:pt>
                <c:pt idx="81">
                  <c:v>A.7.8</c:v>
                </c:pt>
                <c:pt idx="82">
                  <c:v>A.7.9</c:v>
                </c:pt>
                <c:pt idx="83">
                  <c:v>A.7.10</c:v>
                </c:pt>
                <c:pt idx="84">
                  <c:v>A.7.11</c:v>
                </c:pt>
                <c:pt idx="85">
                  <c:v>A.7.12</c:v>
                </c:pt>
                <c:pt idx="86">
                  <c:v>A.7.13</c:v>
                </c:pt>
                <c:pt idx="87">
                  <c:v>A.7.14</c:v>
                </c:pt>
                <c:pt idx="88">
                  <c:v>A.8.1</c:v>
                </c:pt>
                <c:pt idx="89">
                  <c:v>A.8.2</c:v>
                </c:pt>
                <c:pt idx="90">
                  <c:v>A.8.3</c:v>
                </c:pt>
                <c:pt idx="91">
                  <c:v>A.8.4</c:v>
                </c:pt>
                <c:pt idx="92">
                  <c:v>A.8.5</c:v>
                </c:pt>
                <c:pt idx="93">
                  <c:v>A.8.6</c:v>
                </c:pt>
                <c:pt idx="94">
                  <c:v>A.8.7</c:v>
                </c:pt>
                <c:pt idx="95">
                  <c:v>A.8.8</c:v>
                </c:pt>
                <c:pt idx="96">
                  <c:v>A.8.9</c:v>
                </c:pt>
                <c:pt idx="97">
                  <c:v>A.8.10</c:v>
                </c:pt>
                <c:pt idx="98">
                  <c:v>A.8.11</c:v>
                </c:pt>
                <c:pt idx="99">
                  <c:v>A.8.12</c:v>
                </c:pt>
                <c:pt idx="100">
                  <c:v>A.8.13</c:v>
                </c:pt>
                <c:pt idx="101">
                  <c:v>A.8.14</c:v>
                </c:pt>
                <c:pt idx="102">
                  <c:v>A.8.15</c:v>
                </c:pt>
                <c:pt idx="103">
                  <c:v>A.8.16</c:v>
                </c:pt>
                <c:pt idx="104">
                  <c:v>A.8.17</c:v>
                </c:pt>
                <c:pt idx="105">
                  <c:v>A.8.18</c:v>
                </c:pt>
                <c:pt idx="106">
                  <c:v>A.8.19</c:v>
                </c:pt>
                <c:pt idx="107">
                  <c:v>A.8.20</c:v>
                </c:pt>
                <c:pt idx="108">
                  <c:v>A.8.21</c:v>
                </c:pt>
                <c:pt idx="109">
                  <c:v>A.8.22</c:v>
                </c:pt>
                <c:pt idx="110">
                  <c:v>A.8.23</c:v>
                </c:pt>
                <c:pt idx="111">
                  <c:v>A.8.24</c:v>
                </c:pt>
                <c:pt idx="112">
                  <c:v>A.8.25</c:v>
                </c:pt>
                <c:pt idx="113">
                  <c:v>A.8.26</c:v>
                </c:pt>
                <c:pt idx="114">
                  <c:v>A.8.27</c:v>
                </c:pt>
                <c:pt idx="115">
                  <c:v>A.8.28</c:v>
                </c:pt>
                <c:pt idx="116">
                  <c:v>A.8.29</c:v>
                </c:pt>
                <c:pt idx="117">
                  <c:v>A.8.30</c:v>
                </c:pt>
                <c:pt idx="118">
                  <c:v>A.8.31</c:v>
                </c:pt>
                <c:pt idx="119">
                  <c:v>A.8.32</c:v>
                </c:pt>
                <c:pt idx="120">
                  <c:v>A.8.33</c:v>
                </c:pt>
                <c:pt idx="121">
                  <c:v>A.8.34</c:v>
                </c:pt>
              </c:strCache>
            </c:strRef>
          </c:xVal>
          <c:yVal>
            <c:numRef>
              <c:f>Analysis!$E$67:$E$188</c:f>
              <c:numCache>
                <c:formatCode>General</c:formatCode>
                <c:ptCount val="122"/>
                <c:pt idx="0">
                  <c:v>4</c:v>
                </c:pt>
                <c:pt idx="1">
                  <c:v>4</c:v>
                </c:pt>
                <c:pt idx="2">
                  <c:v>1</c:v>
                </c:pt>
                <c:pt idx="3">
                  <c:v>1</c:v>
                </c:pt>
                <c:pt idx="4">
                  <c:v>3</c:v>
                </c:pt>
                <c:pt idx="5">
                  <c:v>2</c:v>
                </c:pt>
                <c:pt idx="6">
                  <c:v>1</c:v>
                </c:pt>
                <c:pt idx="7">
                  <c:v>4</c:v>
                </c:pt>
                <c:pt idx="8">
                  <c:v>3</c:v>
                </c:pt>
                <c:pt idx="9">
                  <c:v>3</c:v>
                </c:pt>
                <c:pt idx="10">
                  <c:v>2</c:v>
                </c:pt>
                <c:pt idx="11">
                  <c:v>1</c:v>
                </c:pt>
                <c:pt idx="12">
                  <c:v>3</c:v>
                </c:pt>
                <c:pt idx="13">
                  <c:v>2</c:v>
                </c:pt>
                <c:pt idx="14">
                  <c:v>2</c:v>
                </c:pt>
                <c:pt idx="15">
                  <c:v>2</c:v>
                </c:pt>
                <c:pt idx="16">
                  <c:v>3</c:v>
                </c:pt>
                <c:pt idx="17">
                  <c:v>1</c:v>
                </c:pt>
                <c:pt idx="18">
                  <c:v>3</c:v>
                </c:pt>
                <c:pt idx="19">
                  <c:v>3</c:v>
                </c:pt>
                <c:pt idx="20">
                  <c:v>3</c:v>
                </c:pt>
                <c:pt idx="21">
                  <c:v>1</c:v>
                </c:pt>
                <c:pt idx="22">
                  <c:v>1</c:v>
                </c:pt>
                <c:pt idx="23">
                  <c:v>1</c:v>
                </c:pt>
                <c:pt idx="24">
                  <c:v>3</c:v>
                </c:pt>
                <c:pt idx="25">
                  <c:v>2</c:v>
                </c:pt>
                <c:pt idx="26">
                  <c:v>2</c:v>
                </c:pt>
                <c:pt idx="27">
                  <c:v>3</c:v>
                </c:pt>
                <c:pt idx="28">
                  <c:v>3</c:v>
                </c:pt>
                <c:pt idx="29">
                  <c:v>1</c:v>
                </c:pt>
                <c:pt idx="30">
                  <c:v>3</c:v>
                </c:pt>
                <c:pt idx="31">
                  <c:v>1</c:v>
                </c:pt>
                <c:pt idx="32">
                  <c:v>2</c:v>
                </c:pt>
                <c:pt idx="33">
                  <c:v>1</c:v>
                </c:pt>
                <c:pt idx="34">
                  <c:v>3</c:v>
                </c:pt>
                <c:pt idx="35">
                  <c:v>1</c:v>
                </c:pt>
                <c:pt idx="36">
                  <c:v>4</c:v>
                </c:pt>
                <c:pt idx="37">
                  <c:v>2</c:v>
                </c:pt>
                <c:pt idx="38">
                  <c:v>2</c:v>
                </c:pt>
                <c:pt idx="39">
                  <c:v>4</c:v>
                </c:pt>
                <c:pt idx="40">
                  <c:v>2</c:v>
                </c:pt>
                <c:pt idx="41">
                  <c:v>1</c:v>
                </c:pt>
                <c:pt idx="42">
                  <c:v>1</c:v>
                </c:pt>
                <c:pt idx="43">
                  <c:v>3</c:v>
                </c:pt>
                <c:pt idx="44">
                  <c:v>3</c:v>
                </c:pt>
                <c:pt idx="45">
                  <c:v>2</c:v>
                </c:pt>
                <c:pt idx="46">
                  <c:v>1</c:v>
                </c:pt>
                <c:pt idx="47">
                  <c:v>2</c:v>
                </c:pt>
                <c:pt idx="48">
                  <c:v>2</c:v>
                </c:pt>
                <c:pt idx="49">
                  <c:v>2</c:v>
                </c:pt>
                <c:pt idx="50">
                  <c:v>1</c:v>
                </c:pt>
                <c:pt idx="51">
                  <c:v>0</c:v>
                </c:pt>
                <c:pt idx="52">
                  <c:v>2</c:v>
                </c:pt>
                <c:pt idx="53">
                  <c:v>1</c:v>
                </c:pt>
                <c:pt idx="54">
                  <c:v>1</c:v>
                </c:pt>
                <c:pt idx="55">
                  <c:v>3</c:v>
                </c:pt>
                <c:pt idx="56">
                  <c:v>1</c:v>
                </c:pt>
                <c:pt idx="57">
                  <c:v>1</c:v>
                </c:pt>
                <c:pt idx="58">
                  <c:v>1</c:v>
                </c:pt>
                <c:pt idx="59">
                  <c:v>3</c:v>
                </c:pt>
                <c:pt idx="60">
                  <c:v>0</c:v>
                </c:pt>
                <c:pt idx="61">
                  <c:v>3</c:v>
                </c:pt>
                <c:pt idx="62">
                  <c:v>0</c:v>
                </c:pt>
                <c:pt idx="63">
                  <c:v>1</c:v>
                </c:pt>
                <c:pt idx="64">
                  <c:v>1</c:v>
                </c:pt>
                <c:pt idx="65">
                  <c:v>1</c:v>
                </c:pt>
                <c:pt idx="66">
                  <c:v>1</c:v>
                </c:pt>
                <c:pt idx="67">
                  <c:v>2</c:v>
                </c:pt>
                <c:pt idx="68">
                  <c:v>2</c:v>
                </c:pt>
                <c:pt idx="69">
                  <c:v>1</c:v>
                </c:pt>
                <c:pt idx="70">
                  <c:v>1</c:v>
                </c:pt>
                <c:pt idx="71">
                  <c:v>1</c:v>
                </c:pt>
                <c:pt idx="72">
                  <c:v>4</c:v>
                </c:pt>
                <c:pt idx="73">
                  <c:v>1</c:v>
                </c:pt>
                <c:pt idx="74">
                  <c:v>0</c:v>
                </c:pt>
                <c:pt idx="75">
                  <c:v>0</c:v>
                </c:pt>
                <c:pt idx="76">
                  <c:v>3</c:v>
                </c:pt>
                <c:pt idx="77">
                  <c:v>2</c:v>
                </c:pt>
                <c:pt idx="78">
                  <c:v>2</c:v>
                </c:pt>
                <c:pt idx="79">
                  <c:v>3</c:v>
                </c:pt>
                <c:pt idx="80">
                  <c:v>3</c:v>
                </c:pt>
                <c:pt idx="81">
                  <c:v>1</c:v>
                </c:pt>
                <c:pt idx="82">
                  <c:v>4</c:v>
                </c:pt>
                <c:pt idx="83">
                  <c:v>1</c:v>
                </c:pt>
                <c:pt idx="84">
                  <c:v>1</c:v>
                </c:pt>
                <c:pt idx="85">
                  <c:v>3</c:v>
                </c:pt>
                <c:pt idx="86">
                  <c:v>3</c:v>
                </c:pt>
                <c:pt idx="87">
                  <c:v>1</c:v>
                </c:pt>
                <c:pt idx="88">
                  <c:v>0</c:v>
                </c:pt>
                <c:pt idx="89">
                  <c:v>3</c:v>
                </c:pt>
                <c:pt idx="90">
                  <c:v>3</c:v>
                </c:pt>
                <c:pt idx="91">
                  <c:v>4</c:v>
                </c:pt>
                <c:pt idx="92">
                  <c:v>3</c:v>
                </c:pt>
                <c:pt idx="93">
                  <c:v>0</c:v>
                </c:pt>
                <c:pt idx="94">
                  <c:v>3</c:v>
                </c:pt>
                <c:pt idx="95">
                  <c:v>2</c:v>
                </c:pt>
                <c:pt idx="96">
                  <c:v>1</c:v>
                </c:pt>
                <c:pt idx="97">
                  <c:v>1</c:v>
                </c:pt>
                <c:pt idx="98">
                  <c:v>0</c:v>
                </c:pt>
                <c:pt idx="99">
                  <c:v>3</c:v>
                </c:pt>
                <c:pt idx="100">
                  <c:v>3</c:v>
                </c:pt>
                <c:pt idx="101">
                  <c:v>3</c:v>
                </c:pt>
                <c:pt idx="102">
                  <c:v>3</c:v>
                </c:pt>
                <c:pt idx="103">
                  <c:v>1</c:v>
                </c:pt>
                <c:pt idx="104">
                  <c:v>3</c:v>
                </c:pt>
                <c:pt idx="105">
                  <c:v>1</c:v>
                </c:pt>
                <c:pt idx="106">
                  <c:v>1</c:v>
                </c:pt>
                <c:pt idx="107">
                  <c:v>3</c:v>
                </c:pt>
                <c:pt idx="108">
                  <c:v>0</c:v>
                </c:pt>
                <c:pt idx="109">
                  <c:v>0</c:v>
                </c:pt>
                <c:pt idx="110">
                  <c:v>0</c:v>
                </c:pt>
                <c:pt idx="111">
                  <c:v>3</c:v>
                </c:pt>
                <c:pt idx="112">
                  <c:v>3</c:v>
                </c:pt>
                <c:pt idx="113">
                  <c:v>3</c:v>
                </c:pt>
                <c:pt idx="114">
                  <c:v>4</c:v>
                </c:pt>
                <c:pt idx="115">
                  <c:v>4</c:v>
                </c:pt>
                <c:pt idx="116">
                  <c:v>3</c:v>
                </c:pt>
                <c:pt idx="117">
                  <c:v>1</c:v>
                </c:pt>
                <c:pt idx="118">
                  <c:v>1</c:v>
                </c:pt>
                <c:pt idx="119">
                  <c:v>1</c:v>
                </c:pt>
                <c:pt idx="120">
                  <c:v>1</c:v>
                </c:pt>
                <c:pt idx="121">
                  <c:v>1</c:v>
                </c:pt>
              </c:numCache>
            </c:numRef>
          </c:yVal>
          <c:smooth val="0"/>
          <c:extLst>
            <c:ext xmlns:c16="http://schemas.microsoft.com/office/drawing/2014/chart" uri="{C3380CC4-5D6E-409C-BE32-E72D297353CC}">
              <c16:uniqueId val="{00000003-4593-1240-A94C-61B58FE72867}"/>
            </c:ext>
          </c:extLst>
        </c:ser>
        <c:ser>
          <c:idx val="1"/>
          <c:order val="1"/>
          <c:tx>
            <c:strRef>
              <c:f>Analysis!$F$66</c:f>
              <c:strCache>
                <c:ptCount val="1"/>
                <c:pt idx="0">
                  <c:v>SPARTA</c:v>
                </c:pt>
              </c:strCache>
            </c:strRef>
          </c:tx>
          <c:spPr>
            <a:ln w="12700" cap="rnd">
              <a:solidFill>
                <a:schemeClr val="bg1">
                  <a:lumMod val="50000"/>
                </a:schemeClr>
              </a:solidFill>
              <a:round/>
            </a:ln>
            <a:effectLst/>
          </c:spPr>
          <c:marker>
            <c:symbol val="circle"/>
            <c:size val="5"/>
            <c:spPr>
              <a:solidFill>
                <a:schemeClr val="bg1">
                  <a:lumMod val="50000"/>
                </a:schemeClr>
              </a:solidFill>
              <a:ln w="9525">
                <a:solidFill>
                  <a:schemeClr val="accent2"/>
                </a:solidFill>
              </a:ln>
              <a:effectLst/>
            </c:spPr>
          </c:marker>
          <c:xVal>
            <c:strRef>
              <c:f>Analysis!$H$67:$H$188</c:f>
              <c:strCache>
                <c:ptCount val="122"/>
                <c:pt idx="0">
                  <c:v>4.1</c:v>
                </c:pt>
                <c:pt idx="1">
                  <c:v>4.2</c:v>
                </c:pt>
                <c:pt idx="2">
                  <c:v>4.3</c:v>
                </c:pt>
                <c:pt idx="3">
                  <c:v>4.4</c:v>
                </c:pt>
                <c:pt idx="4">
                  <c:v>5.1</c:v>
                </c:pt>
                <c:pt idx="5">
                  <c:v>5.2</c:v>
                </c:pt>
                <c:pt idx="6">
                  <c:v>5.3</c:v>
                </c:pt>
                <c:pt idx="7">
                  <c:v>6.1.1</c:v>
                </c:pt>
                <c:pt idx="8">
                  <c:v>6.1.2</c:v>
                </c:pt>
                <c:pt idx="9">
                  <c:v>6.1.3</c:v>
                </c:pt>
                <c:pt idx="10">
                  <c:v>6.2</c:v>
                </c:pt>
                <c:pt idx="11">
                  <c:v>7.1</c:v>
                </c:pt>
                <c:pt idx="12">
                  <c:v>7.2</c:v>
                </c:pt>
                <c:pt idx="13">
                  <c:v>7.3</c:v>
                </c:pt>
                <c:pt idx="14">
                  <c:v>7.4</c:v>
                </c:pt>
                <c:pt idx="15">
                  <c:v>7.5.1</c:v>
                </c:pt>
                <c:pt idx="16">
                  <c:v>7.5.2</c:v>
                </c:pt>
                <c:pt idx="17">
                  <c:v>7.5.3</c:v>
                </c:pt>
                <c:pt idx="18">
                  <c:v>8.1</c:v>
                </c:pt>
                <c:pt idx="19">
                  <c:v>8.2</c:v>
                </c:pt>
                <c:pt idx="20">
                  <c:v>8.3</c:v>
                </c:pt>
                <c:pt idx="21">
                  <c:v>9.1</c:v>
                </c:pt>
                <c:pt idx="22">
                  <c:v>9.2.1</c:v>
                </c:pt>
                <c:pt idx="23">
                  <c:v>9.2.2</c:v>
                </c:pt>
                <c:pt idx="24">
                  <c:v>9.3.1</c:v>
                </c:pt>
                <c:pt idx="25">
                  <c:v>9.3.2</c:v>
                </c:pt>
                <c:pt idx="26">
                  <c:v>9.3.3</c:v>
                </c:pt>
                <c:pt idx="27">
                  <c:v>10.1</c:v>
                </c:pt>
                <c:pt idx="28">
                  <c:v>10.2</c:v>
                </c:pt>
                <c:pt idx="29">
                  <c:v>A.5.1</c:v>
                </c:pt>
                <c:pt idx="30">
                  <c:v>A.5.2</c:v>
                </c:pt>
                <c:pt idx="31">
                  <c:v>A.5.3</c:v>
                </c:pt>
                <c:pt idx="32">
                  <c:v>A.5.4</c:v>
                </c:pt>
                <c:pt idx="33">
                  <c:v>A.5.5</c:v>
                </c:pt>
                <c:pt idx="34">
                  <c:v>A.5.6</c:v>
                </c:pt>
                <c:pt idx="35">
                  <c:v>A.5.7</c:v>
                </c:pt>
                <c:pt idx="36">
                  <c:v>A.5.8</c:v>
                </c:pt>
                <c:pt idx="37">
                  <c:v>A.5.9</c:v>
                </c:pt>
                <c:pt idx="38">
                  <c:v>A.5.10</c:v>
                </c:pt>
                <c:pt idx="39">
                  <c:v>A.5.11</c:v>
                </c:pt>
                <c:pt idx="40">
                  <c:v>A.5.12</c:v>
                </c:pt>
                <c:pt idx="41">
                  <c:v>A.5.13</c:v>
                </c:pt>
                <c:pt idx="42">
                  <c:v>A.5.14</c:v>
                </c:pt>
                <c:pt idx="43">
                  <c:v>A.5.15</c:v>
                </c:pt>
                <c:pt idx="44">
                  <c:v>A.5.16</c:v>
                </c:pt>
                <c:pt idx="45">
                  <c:v>A.5.17</c:v>
                </c:pt>
                <c:pt idx="46">
                  <c:v>A.5.18</c:v>
                </c:pt>
                <c:pt idx="47">
                  <c:v>A.5.19</c:v>
                </c:pt>
                <c:pt idx="48">
                  <c:v>A.5.20</c:v>
                </c:pt>
                <c:pt idx="49">
                  <c:v>A.5.21</c:v>
                </c:pt>
                <c:pt idx="50">
                  <c:v>A.5.22</c:v>
                </c:pt>
                <c:pt idx="51">
                  <c:v>A.5.23</c:v>
                </c:pt>
                <c:pt idx="52">
                  <c:v>A.5.24</c:v>
                </c:pt>
                <c:pt idx="53">
                  <c:v>A.5.25</c:v>
                </c:pt>
                <c:pt idx="54">
                  <c:v>A.5.26</c:v>
                </c:pt>
                <c:pt idx="55">
                  <c:v>A.5.27</c:v>
                </c:pt>
                <c:pt idx="56">
                  <c:v>A.5.28</c:v>
                </c:pt>
                <c:pt idx="57">
                  <c:v>A.5.29</c:v>
                </c:pt>
                <c:pt idx="58">
                  <c:v>A.5.30</c:v>
                </c:pt>
                <c:pt idx="59">
                  <c:v>A.5.31</c:v>
                </c:pt>
                <c:pt idx="60">
                  <c:v>A.5.32</c:v>
                </c:pt>
                <c:pt idx="61">
                  <c:v>A.5.33</c:v>
                </c:pt>
                <c:pt idx="62">
                  <c:v>A.5.34</c:v>
                </c:pt>
                <c:pt idx="63">
                  <c:v>A.5.35</c:v>
                </c:pt>
                <c:pt idx="64">
                  <c:v>A.5.36</c:v>
                </c:pt>
                <c:pt idx="65">
                  <c:v>A.5.37</c:v>
                </c:pt>
                <c:pt idx="66">
                  <c:v>A.6.1</c:v>
                </c:pt>
                <c:pt idx="67">
                  <c:v>A.6.2</c:v>
                </c:pt>
                <c:pt idx="68">
                  <c:v>A.6.3</c:v>
                </c:pt>
                <c:pt idx="69">
                  <c:v>A.6.4</c:v>
                </c:pt>
                <c:pt idx="70">
                  <c:v>A.6.5</c:v>
                </c:pt>
                <c:pt idx="71">
                  <c:v>A.6.6</c:v>
                </c:pt>
                <c:pt idx="72">
                  <c:v>A.6.7</c:v>
                </c:pt>
                <c:pt idx="73">
                  <c:v>A.6.8</c:v>
                </c:pt>
                <c:pt idx="74">
                  <c:v>A.7.1</c:v>
                </c:pt>
                <c:pt idx="75">
                  <c:v>A.7.2</c:v>
                </c:pt>
                <c:pt idx="76">
                  <c:v>A.7.3</c:v>
                </c:pt>
                <c:pt idx="77">
                  <c:v>A.7.4</c:v>
                </c:pt>
                <c:pt idx="78">
                  <c:v>A.7.5</c:v>
                </c:pt>
                <c:pt idx="79">
                  <c:v>A.7.6</c:v>
                </c:pt>
                <c:pt idx="80">
                  <c:v>A.7.7</c:v>
                </c:pt>
                <c:pt idx="81">
                  <c:v>A.7.8</c:v>
                </c:pt>
                <c:pt idx="82">
                  <c:v>A.7.9</c:v>
                </c:pt>
                <c:pt idx="83">
                  <c:v>A.7.10</c:v>
                </c:pt>
                <c:pt idx="84">
                  <c:v>A.7.11</c:v>
                </c:pt>
                <c:pt idx="85">
                  <c:v>A.7.12</c:v>
                </c:pt>
                <c:pt idx="86">
                  <c:v>A.7.13</c:v>
                </c:pt>
                <c:pt idx="87">
                  <c:v>A.7.14</c:v>
                </c:pt>
                <c:pt idx="88">
                  <c:v>A.8.1</c:v>
                </c:pt>
                <c:pt idx="89">
                  <c:v>A.8.2</c:v>
                </c:pt>
                <c:pt idx="90">
                  <c:v>A.8.3</c:v>
                </c:pt>
                <c:pt idx="91">
                  <c:v>A.8.4</c:v>
                </c:pt>
                <c:pt idx="92">
                  <c:v>A.8.5</c:v>
                </c:pt>
                <c:pt idx="93">
                  <c:v>A.8.6</c:v>
                </c:pt>
                <c:pt idx="94">
                  <c:v>A.8.7</c:v>
                </c:pt>
                <c:pt idx="95">
                  <c:v>A.8.8</c:v>
                </c:pt>
                <c:pt idx="96">
                  <c:v>A.8.9</c:v>
                </c:pt>
                <c:pt idx="97">
                  <c:v>A.8.10</c:v>
                </c:pt>
                <c:pt idx="98">
                  <c:v>A.8.11</c:v>
                </c:pt>
                <c:pt idx="99">
                  <c:v>A.8.12</c:v>
                </c:pt>
                <c:pt idx="100">
                  <c:v>A.8.13</c:v>
                </c:pt>
                <c:pt idx="101">
                  <c:v>A.8.14</c:v>
                </c:pt>
                <c:pt idx="102">
                  <c:v>A.8.15</c:v>
                </c:pt>
                <c:pt idx="103">
                  <c:v>A.8.16</c:v>
                </c:pt>
                <c:pt idx="104">
                  <c:v>A.8.17</c:v>
                </c:pt>
                <c:pt idx="105">
                  <c:v>A.8.18</c:v>
                </c:pt>
                <c:pt idx="106">
                  <c:v>A.8.19</c:v>
                </c:pt>
                <c:pt idx="107">
                  <c:v>A.8.20</c:v>
                </c:pt>
                <c:pt idx="108">
                  <c:v>A.8.21</c:v>
                </c:pt>
                <c:pt idx="109">
                  <c:v>A.8.22</c:v>
                </c:pt>
                <c:pt idx="110">
                  <c:v>A.8.23</c:v>
                </c:pt>
                <c:pt idx="111">
                  <c:v>A.8.24</c:v>
                </c:pt>
                <c:pt idx="112">
                  <c:v>A.8.25</c:v>
                </c:pt>
                <c:pt idx="113">
                  <c:v>A.8.26</c:v>
                </c:pt>
                <c:pt idx="114">
                  <c:v>A.8.27</c:v>
                </c:pt>
                <c:pt idx="115">
                  <c:v>A.8.28</c:v>
                </c:pt>
                <c:pt idx="116">
                  <c:v>A.8.29</c:v>
                </c:pt>
                <c:pt idx="117">
                  <c:v>A.8.30</c:v>
                </c:pt>
                <c:pt idx="118">
                  <c:v>A.8.31</c:v>
                </c:pt>
                <c:pt idx="119">
                  <c:v>A.8.32</c:v>
                </c:pt>
                <c:pt idx="120">
                  <c:v>A.8.33</c:v>
                </c:pt>
                <c:pt idx="121">
                  <c:v>A.8.34</c:v>
                </c:pt>
              </c:strCache>
            </c:strRef>
          </c:xVal>
          <c:yVal>
            <c:numRef>
              <c:f>Analysis!$F$67:$F$188</c:f>
              <c:numCache>
                <c:formatCode>General</c:formatCode>
                <c:ptCount val="122"/>
                <c:pt idx="0">
                  <c:v>1</c:v>
                </c:pt>
                <c:pt idx="1">
                  <c:v>1</c:v>
                </c:pt>
                <c:pt idx="2">
                  <c:v>1</c:v>
                </c:pt>
                <c:pt idx="3">
                  <c:v>1</c:v>
                </c:pt>
                <c:pt idx="4">
                  <c:v>0</c:v>
                </c:pt>
                <c:pt idx="5">
                  <c:v>2</c:v>
                </c:pt>
                <c:pt idx="6">
                  <c:v>2</c:v>
                </c:pt>
                <c:pt idx="7">
                  <c:v>0</c:v>
                </c:pt>
                <c:pt idx="8">
                  <c:v>2</c:v>
                </c:pt>
                <c:pt idx="9">
                  <c:v>0</c:v>
                </c:pt>
                <c:pt idx="10">
                  <c:v>1</c:v>
                </c:pt>
                <c:pt idx="11">
                  <c:v>0</c:v>
                </c:pt>
                <c:pt idx="12">
                  <c:v>0</c:v>
                </c:pt>
                <c:pt idx="13">
                  <c:v>1</c:v>
                </c:pt>
                <c:pt idx="14">
                  <c:v>0</c:v>
                </c:pt>
                <c:pt idx="15">
                  <c:v>1</c:v>
                </c:pt>
                <c:pt idx="16">
                  <c:v>1</c:v>
                </c:pt>
                <c:pt idx="17">
                  <c:v>1</c:v>
                </c:pt>
                <c:pt idx="18">
                  <c:v>2</c:v>
                </c:pt>
                <c:pt idx="19">
                  <c:v>2</c:v>
                </c:pt>
                <c:pt idx="20">
                  <c:v>0</c:v>
                </c:pt>
                <c:pt idx="21">
                  <c:v>1</c:v>
                </c:pt>
                <c:pt idx="22">
                  <c:v>0</c:v>
                </c:pt>
                <c:pt idx="23">
                  <c:v>0</c:v>
                </c:pt>
                <c:pt idx="24">
                  <c:v>0</c:v>
                </c:pt>
                <c:pt idx="25">
                  <c:v>1</c:v>
                </c:pt>
                <c:pt idx="26">
                  <c:v>2</c:v>
                </c:pt>
                <c:pt idx="27">
                  <c:v>0</c:v>
                </c:pt>
                <c:pt idx="28">
                  <c:v>1</c:v>
                </c:pt>
                <c:pt idx="29">
                  <c:v>2</c:v>
                </c:pt>
                <c:pt idx="30">
                  <c:v>2</c:v>
                </c:pt>
                <c:pt idx="31">
                  <c:v>0</c:v>
                </c:pt>
                <c:pt idx="32">
                  <c:v>2</c:v>
                </c:pt>
                <c:pt idx="33">
                  <c:v>0</c:v>
                </c:pt>
                <c:pt idx="34">
                  <c:v>0</c:v>
                </c:pt>
                <c:pt idx="35">
                  <c:v>1</c:v>
                </c:pt>
                <c:pt idx="36">
                  <c:v>2</c:v>
                </c:pt>
                <c:pt idx="37">
                  <c:v>1</c:v>
                </c:pt>
                <c:pt idx="38">
                  <c:v>1</c:v>
                </c:pt>
                <c:pt idx="39">
                  <c:v>1</c:v>
                </c:pt>
                <c:pt idx="40">
                  <c:v>0</c:v>
                </c:pt>
                <c:pt idx="41">
                  <c:v>0</c:v>
                </c:pt>
                <c:pt idx="42">
                  <c:v>2</c:v>
                </c:pt>
                <c:pt idx="43">
                  <c:v>3</c:v>
                </c:pt>
                <c:pt idx="44">
                  <c:v>2</c:v>
                </c:pt>
                <c:pt idx="45">
                  <c:v>2</c:v>
                </c:pt>
                <c:pt idx="46">
                  <c:v>3</c:v>
                </c:pt>
                <c:pt idx="47">
                  <c:v>2</c:v>
                </c:pt>
                <c:pt idx="48">
                  <c:v>1</c:v>
                </c:pt>
                <c:pt idx="49">
                  <c:v>1</c:v>
                </c:pt>
                <c:pt idx="50">
                  <c:v>2</c:v>
                </c:pt>
                <c:pt idx="51">
                  <c:v>1</c:v>
                </c:pt>
                <c:pt idx="52">
                  <c:v>0</c:v>
                </c:pt>
                <c:pt idx="53">
                  <c:v>2</c:v>
                </c:pt>
                <c:pt idx="54">
                  <c:v>2</c:v>
                </c:pt>
                <c:pt idx="55">
                  <c:v>2</c:v>
                </c:pt>
                <c:pt idx="56">
                  <c:v>0</c:v>
                </c:pt>
                <c:pt idx="57">
                  <c:v>2</c:v>
                </c:pt>
                <c:pt idx="58">
                  <c:v>2</c:v>
                </c:pt>
                <c:pt idx="59">
                  <c:v>2</c:v>
                </c:pt>
                <c:pt idx="60">
                  <c:v>1</c:v>
                </c:pt>
                <c:pt idx="61">
                  <c:v>2</c:v>
                </c:pt>
                <c:pt idx="62">
                  <c:v>0</c:v>
                </c:pt>
                <c:pt idx="63">
                  <c:v>0</c:v>
                </c:pt>
                <c:pt idx="64">
                  <c:v>1</c:v>
                </c:pt>
                <c:pt idx="65">
                  <c:v>3</c:v>
                </c:pt>
                <c:pt idx="66">
                  <c:v>1</c:v>
                </c:pt>
                <c:pt idx="67">
                  <c:v>0</c:v>
                </c:pt>
                <c:pt idx="68">
                  <c:v>1</c:v>
                </c:pt>
                <c:pt idx="69">
                  <c:v>1</c:v>
                </c:pt>
                <c:pt idx="70">
                  <c:v>1</c:v>
                </c:pt>
                <c:pt idx="71">
                  <c:v>0</c:v>
                </c:pt>
                <c:pt idx="72">
                  <c:v>3</c:v>
                </c:pt>
                <c:pt idx="73">
                  <c:v>3</c:v>
                </c:pt>
                <c:pt idx="74">
                  <c:v>3</c:v>
                </c:pt>
                <c:pt idx="75">
                  <c:v>1</c:v>
                </c:pt>
                <c:pt idx="76">
                  <c:v>3</c:v>
                </c:pt>
                <c:pt idx="77">
                  <c:v>3</c:v>
                </c:pt>
                <c:pt idx="78">
                  <c:v>2</c:v>
                </c:pt>
                <c:pt idx="79">
                  <c:v>0</c:v>
                </c:pt>
                <c:pt idx="80">
                  <c:v>0</c:v>
                </c:pt>
                <c:pt idx="81">
                  <c:v>2</c:v>
                </c:pt>
                <c:pt idx="82">
                  <c:v>0</c:v>
                </c:pt>
                <c:pt idx="83">
                  <c:v>1</c:v>
                </c:pt>
                <c:pt idx="84">
                  <c:v>3</c:v>
                </c:pt>
                <c:pt idx="85">
                  <c:v>1</c:v>
                </c:pt>
                <c:pt idx="86">
                  <c:v>0</c:v>
                </c:pt>
                <c:pt idx="87">
                  <c:v>0</c:v>
                </c:pt>
                <c:pt idx="88">
                  <c:v>3</c:v>
                </c:pt>
                <c:pt idx="89">
                  <c:v>3</c:v>
                </c:pt>
                <c:pt idx="90">
                  <c:v>2</c:v>
                </c:pt>
                <c:pt idx="91">
                  <c:v>2</c:v>
                </c:pt>
                <c:pt idx="92">
                  <c:v>0</c:v>
                </c:pt>
                <c:pt idx="93">
                  <c:v>2</c:v>
                </c:pt>
                <c:pt idx="94">
                  <c:v>2</c:v>
                </c:pt>
                <c:pt idx="95">
                  <c:v>2</c:v>
                </c:pt>
                <c:pt idx="96">
                  <c:v>3</c:v>
                </c:pt>
                <c:pt idx="97">
                  <c:v>3</c:v>
                </c:pt>
                <c:pt idx="98">
                  <c:v>3</c:v>
                </c:pt>
                <c:pt idx="99">
                  <c:v>2</c:v>
                </c:pt>
                <c:pt idx="100">
                  <c:v>4</c:v>
                </c:pt>
                <c:pt idx="101">
                  <c:v>0</c:v>
                </c:pt>
                <c:pt idx="102">
                  <c:v>1</c:v>
                </c:pt>
                <c:pt idx="103">
                  <c:v>1</c:v>
                </c:pt>
                <c:pt idx="104">
                  <c:v>2</c:v>
                </c:pt>
                <c:pt idx="105">
                  <c:v>3</c:v>
                </c:pt>
                <c:pt idx="106">
                  <c:v>3</c:v>
                </c:pt>
                <c:pt idx="107">
                  <c:v>2</c:v>
                </c:pt>
                <c:pt idx="108">
                  <c:v>3</c:v>
                </c:pt>
                <c:pt idx="109">
                  <c:v>2</c:v>
                </c:pt>
                <c:pt idx="110">
                  <c:v>2</c:v>
                </c:pt>
                <c:pt idx="111">
                  <c:v>2</c:v>
                </c:pt>
                <c:pt idx="112">
                  <c:v>2</c:v>
                </c:pt>
                <c:pt idx="113">
                  <c:v>2</c:v>
                </c:pt>
                <c:pt idx="114">
                  <c:v>2</c:v>
                </c:pt>
                <c:pt idx="115">
                  <c:v>2</c:v>
                </c:pt>
                <c:pt idx="116">
                  <c:v>3</c:v>
                </c:pt>
                <c:pt idx="117">
                  <c:v>3</c:v>
                </c:pt>
                <c:pt idx="118">
                  <c:v>2</c:v>
                </c:pt>
                <c:pt idx="119">
                  <c:v>3</c:v>
                </c:pt>
                <c:pt idx="120">
                  <c:v>3</c:v>
                </c:pt>
                <c:pt idx="121">
                  <c:v>0</c:v>
                </c:pt>
              </c:numCache>
            </c:numRef>
          </c:yVal>
          <c:smooth val="0"/>
          <c:extLst>
            <c:ext xmlns:c16="http://schemas.microsoft.com/office/drawing/2014/chart" uri="{C3380CC4-5D6E-409C-BE32-E72D297353CC}">
              <c16:uniqueId val="{00000004-4593-1240-A94C-61B58FE72867}"/>
            </c:ext>
          </c:extLst>
        </c:ser>
        <c:ser>
          <c:idx val="2"/>
          <c:order val="2"/>
          <c:tx>
            <c:strRef>
              <c:f>Analysis!$G$66</c:f>
              <c:strCache>
                <c:ptCount val="1"/>
                <c:pt idx="0">
                  <c:v>BSI IT-Grundschutz</c:v>
                </c:pt>
              </c:strCache>
            </c:strRef>
          </c:tx>
          <c:spPr>
            <a:ln w="12700" cap="rnd">
              <a:solidFill>
                <a:schemeClr val="bg2">
                  <a:lumMod val="90000"/>
                </a:schemeClr>
              </a:solidFill>
              <a:round/>
            </a:ln>
            <a:effectLst/>
          </c:spPr>
          <c:marker>
            <c:symbol val="circle"/>
            <c:size val="5"/>
            <c:spPr>
              <a:solidFill>
                <a:schemeClr val="bg2">
                  <a:lumMod val="90000"/>
                </a:schemeClr>
              </a:solidFill>
              <a:ln w="9525">
                <a:solidFill>
                  <a:schemeClr val="accent3"/>
                </a:solidFill>
              </a:ln>
              <a:effectLst/>
            </c:spPr>
          </c:marker>
          <c:xVal>
            <c:strRef>
              <c:f>Analysis!$H$67:$H$188</c:f>
              <c:strCache>
                <c:ptCount val="122"/>
                <c:pt idx="0">
                  <c:v>4.1</c:v>
                </c:pt>
                <c:pt idx="1">
                  <c:v>4.2</c:v>
                </c:pt>
                <c:pt idx="2">
                  <c:v>4.3</c:v>
                </c:pt>
                <c:pt idx="3">
                  <c:v>4.4</c:v>
                </c:pt>
                <c:pt idx="4">
                  <c:v>5.1</c:v>
                </c:pt>
                <c:pt idx="5">
                  <c:v>5.2</c:v>
                </c:pt>
                <c:pt idx="6">
                  <c:v>5.3</c:v>
                </c:pt>
                <c:pt idx="7">
                  <c:v>6.1.1</c:v>
                </c:pt>
                <c:pt idx="8">
                  <c:v>6.1.2</c:v>
                </c:pt>
                <c:pt idx="9">
                  <c:v>6.1.3</c:v>
                </c:pt>
                <c:pt idx="10">
                  <c:v>6.2</c:v>
                </c:pt>
                <c:pt idx="11">
                  <c:v>7.1</c:v>
                </c:pt>
                <c:pt idx="12">
                  <c:v>7.2</c:v>
                </c:pt>
                <c:pt idx="13">
                  <c:v>7.3</c:v>
                </c:pt>
                <c:pt idx="14">
                  <c:v>7.4</c:v>
                </c:pt>
                <c:pt idx="15">
                  <c:v>7.5.1</c:v>
                </c:pt>
                <c:pt idx="16">
                  <c:v>7.5.2</c:v>
                </c:pt>
                <c:pt idx="17">
                  <c:v>7.5.3</c:v>
                </c:pt>
                <c:pt idx="18">
                  <c:v>8.1</c:v>
                </c:pt>
                <c:pt idx="19">
                  <c:v>8.2</c:v>
                </c:pt>
                <c:pt idx="20">
                  <c:v>8.3</c:v>
                </c:pt>
                <c:pt idx="21">
                  <c:v>9.1</c:v>
                </c:pt>
                <c:pt idx="22">
                  <c:v>9.2.1</c:v>
                </c:pt>
                <c:pt idx="23">
                  <c:v>9.2.2</c:v>
                </c:pt>
                <c:pt idx="24">
                  <c:v>9.3.1</c:v>
                </c:pt>
                <c:pt idx="25">
                  <c:v>9.3.2</c:v>
                </c:pt>
                <c:pt idx="26">
                  <c:v>9.3.3</c:v>
                </c:pt>
                <c:pt idx="27">
                  <c:v>10.1</c:v>
                </c:pt>
                <c:pt idx="28">
                  <c:v>10.2</c:v>
                </c:pt>
                <c:pt idx="29">
                  <c:v>A.5.1</c:v>
                </c:pt>
                <c:pt idx="30">
                  <c:v>A.5.2</c:v>
                </c:pt>
                <c:pt idx="31">
                  <c:v>A.5.3</c:v>
                </c:pt>
                <c:pt idx="32">
                  <c:v>A.5.4</c:v>
                </c:pt>
                <c:pt idx="33">
                  <c:v>A.5.5</c:v>
                </c:pt>
                <c:pt idx="34">
                  <c:v>A.5.6</c:v>
                </c:pt>
                <c:pt idx="35">
                  <c:v>A.5.7</c:v>
                </c:pt>
                <c:pt idx="36">
                  <c:v>A.5.8</c:v>
                </c:pt>
                <c:pt idx="37">
                  <c:v>A.5.9</c:v>
                </c:pt>
                <c:pt idx="38">
                  <c:v>A.5.10</c:v>
                </c:pt>
                <c:pt idx="39">
                  <c:v>A.5.11</c:v>
                </c:pt>
                <c:pt idx="40">
                  <c:v>A.5.12</c:v>
                </c:pt>
                <c:pt idx="41">
                  <c:v>A.5.13</c:v>
                </c:pt>
                <c:pt idx="42">
                  <c:v>A.5.14</c:v>
                </c:pt>
                <c:pt idx="43">
                  <c:v>A.5.15</c:v>
                </c:pt>
                <c:pt idx="44">
                  <c:v>A.5.16</c:v>
                </c:pt>
                <c:pt idx="45">
                  <c:v>A.5.17</c:v>
                </c:pt>
                <c:pt idx="46">
                  <c:v>A.5.18</c:v>
                </c:pt>
                <c:pt idx="47">
                  <c:v>A.5.19</c:v>
                </c:pt>
                <c:pt idx="48">
                  <c:v>A.5.20</c:v>
                </c:pt>
                <c:pt idx="49">
                  <c:v>A.5.21</c:v>
                </c:pt>
                <c:pt idx="50">
                  <c:v>A.5.22</c:v>
                </c:pt>
                <c:pt idx="51">
                  <c:v>A.5.23</c:v>
                </c:pt>
                <c:pt idx="52">
                  <c:v>A.5.24</c:v>
                </c:pt>
                <c:pt idx="53">
                  <c:v>A.5.25</c:v>
                </c:pt>
                <c:pt idx="54">
                  <c:v>A.5.26</c:v>
                </c:pt>
                <c:pt idx="55">
                  <c:v>A.5.27</c:v>
                </c:pt>
                <c:pt idx="56">
                  <c:v>A.5.28</c:v>
                </c:pt>
                <c:pt idx="57">
                  <c:v>A.5.29</c:v>
                </c:pt>
                <c:pt idx="58">
                  <c:v>A.5.30</c:v>
                </c:pt>
                <c:pt idx="59">
                  <c:v>A.5.31</c:v>
                </c:pt>
                <c:pt idx="60">
                  <c:v>A.5.32</c:v>
                </c:pt>
                <c:pt idx="61">
                  <c:v>A.5.33</c:v>
                </c:pt>
                <c:pt idx="62">
                  <c:v>A.5.34</c:v>
                </c:pt>
                <c:pt idx="63">
                  <c:v>A.5.35</c:v>
                </c:pt>
                <c:pt idx="64">
                  <c:v>A.5.36</c:v>
                </c:pt>
                <c:pt idx="65">
                  <c:v>A.5.37</c:v>
                </c:pt>
                <c:pt idx="66">
                  <c:v>A.6.1</c:v>
                </c:pt>
                <c:pt idx="67">
                  <c:v>A.6.2</c:v>
                </c:pt>
                <c:pt idx="68">
                  <c:v>A.6.3</c:v>
                </c:pt>
                <c:pt idx="69">
                  <c:v>A.6.4</c:v>
                </c:pt>
                <c:pt idx="70">
                  <c:v>A.6.5</c:v>
                </c:pt>
                <c:pt idx="71">
                  <c:v>A.6.6</c:v>
                </c:pt>
                <c:pt idx="72">
                  <c:v>A.6.7</c:v>
                </c:pt>
                <c:pt idx="73">
                  <c:v>A.6.8</c:v>
                </c:pt>
                <c:pt idx="74">
                  <c:v>A.7.1</c:v>
                </c:pt>
                <c:pt idx="75">
                  <c:v>A.7.2</c:v>
                </c:pt>
                <c:pt idx="76">
                  <c:v>A.7.3</c:v>
                </c:pt>
                <c:pt idx="77">
                  <c:v>A.7.4</c:v>
                </c:pt>
                <c:pt idx="78">
                  <c:v>A.7.5</c:v>
                </c:pt>
                <c:pt idx="79">
                  <c:v>A.7.6</c:v>
                </c:pt>
                <c:pt idx="80">
                  <c:v>A.7.7</c:v>
                </c:pt>
                <c:pt idx="81">
                  <c:v>A.7.8</c:v>
                </c:pt>
                <c:pt idx="82">
                  <c:v>A.7.9</c:v>
                </c:pt>
                <c:pt idx="83">
                  <c:v>A.7.10</c:v>
                </c:pt>
                <c:pt idx="84">
                  <c:v>A.7.11</c:v>
                </c:pt>
                <c:pt idx="85">
                  <c:v>A.7.12</c:v>
                </c:pt>
                <c:pt idx="86">
                  <c:v>A.7.13</c:v>
                </c:pt>
                <c:pt idx="87">
                  <c:v>A.7.14</c:v>
                </c:pt>
                <c:pt idx="88">
                  <c:v>A.8.1</c:v>
                </c:pt>
                <c:pt idx="89">
                  <c:v>A.8.2</c:v>
                </c:pt>
                <c:pt idx="90">
                  <c:v>A.8.3</c:v>
                </c:pt>
                <c:pt idx="91">
                  <c:v>A.8.4</c:v>
                </c:pt>
                <c:pt idx="92">
                  <c:v>A.8.5</c:v>
                </c:pt>
                <c:pt idx="93">
                  <c:v>A.8.6</c:v>
                </c:pt>
                <c:pt idx="94">
                  <c:v>A.8.7</c:v>
                </c:pt>
                <c:pt idx="95">
                  <c:v>A.8.8</c:v>
                </c:pt>
                <c:pt idx="96">
                  <c:v>A.8.9</c:v>
                </c:pt>
                <c:pt idx="97">
                  <c:v>A.8.10</c:v>
                </c:pt>
                <c:pt idx="98">
                  <c:v>A.8.11</c:v>
                </c:pt>
                <c:pt idx="99">
                  <c:v>A.8.12</c:v>
                </c:pt>
                <c:pt idx="100">
                  <c:v>A.8.13</c:v>
                </c:pt>
                <c:pt idx="101">
                  <c:v>A.8.14</c:v>
                </c:pt>
                <c:pt idx="102">
                  <c:v>A.8.15</c:v>
                </c:pt>
                <c:pt idx="103">
                  <c:v>A.8.16</c:v>
                </c:pt>
                <c:pt idx="104">
                  <c:v>A.8.17</c:v>
                </c:pt>
                <c:pt idx="105">
                  <c:v>A.8.18</c:v>
                </c:pt>
                <c:pt idx="106">
                  <c:v>A.8.19</c:v>
                </c:pt>
                <c:pt idx="107">
                  <c:v>A.8.20</c:v>
                </c:pt>
                <c:pt idx="108">
                  <c:v>A.8.21</c:v>
                </c:pt>
                <c:pt idx="109">
                  <c:v>A.8.22</c:v>
                </c:pt>
                <c:pt idx="110">
                  <c:v>A.8.23</c:v>
                </c:pt>
                <c:pt idx="111">
                  <c:v>A.8.24</c:v>
                </c:pt>
                <c:pt idx="112">
                  <c:v>A.8.25</c:v>
                </c:pt>
                <c:pt idx="113">
                  <c:v>A.8.26</c:v>
                </c:pt>
                <c:pt idx="114">
                  <c:v>A.8.27</c:v>
                </c:pt>
                <c:pt idx="115">
                  <c:v>A.8.28</c:v>
                </c:pt>
                <c:pt idx="116">
                  <c:v>A.8.29</c:v>
                </c:pt>
                <c:pt idx="117">
                  <c:v>A.8.30</c:v>
                </c:pt>
                <c:pt idx="118">
                  <c:v>A.8.31</c:v>
                </c:pt>
                <c:pt idx="119">
                  <c:v>A.8.32</c:v>
                </c:pt>
                <c:pt idx="120">
                  <c:v>A.8.33</c:v>
                </c:pt>
                <c:pt idx="121">
                  <c:v>A.8.34</c:v>
                </c:pt>
              </c:strCache>
            </c:strRef>
          </c:xVal>
          <c:yVal>
            <c:numRef>
              <c:f>Analysis!$G$67:$G$188</c:f>
              <c:numCache>
                <c:formatCode>General</c:formatCode>
                <c:ptCount val="122"/>
                <c:pt idx="0">
                  <c:v>3</c:v>
                </c:pt>
                <c:pt idx="1">
                  <c:v>2</c:v>
                </c:pt>
                <c:pt idx="2">
                  <c:v>3</c:v>
                </c:pt>
                <c:pt idx="3">
                  <c:v>3</c:v>
                </c:pt>
                <c:pt idx="4">
                  <c:v>3</c:v>
                </c:pt>
                <c:pt idx="5">
                  <c:v>3</c:v>
                </c:pt>
                <c:pt idx="6">
                  <c:v>2</c:v>
                </c:pt>
                <c:pt idx="7">
                  <c:v>4</c:v>
                </c:pt>
                <c:pt idx="8">
                  <c:v>3</c:v>
                </c:pt>
                <c:pt idx="9">
                  <c:v>2</c:v>
                </c:pt>
                <c:pt idx="10">
                  <c:v>2</c:v>
                </c:pt>
                <c:pt idx="11">
                  <c:v>2</c:v>
                </c:pt>
                <c:pt idx="12">
                  <c:v>2</c:v>
                </c:pt>
                <c:pt idx="13">
                  <c:v>2</c:v>
                </c:pt>
                <c:pt idx="14">
                  <c:v>1</c:v>
                </c:pt>
                <c:pt idx="15">
                  <c:v>3</c:v>
                </c:pt>
                <c:pt idx="16">
                  <c:v>2</c:v>
                </c:pt>
                <c:pt idx="17">
                  <c:v>2</c:v>
                </c:pt>
                <c:pt idx="18">
                  <c:v>3</c:v>
                </c:pt>
                <c:pt idx="19">
                  <c:v>3</c:v>
                </c:pt>
                <c:pt idx="20">
                  <c:v>2</c:v>
                </c:pt>
                <c:pt idx="21">
                  <c:v>1</c:v>
                </c:pt>
                <c:pt idx="22">
                  <c:v>1</c:v>
                </c:pt>
                <c:pt idx="23">
                  <c:v>1</c:v>
                </c:pt>
                <c:pt idx="24">
                  <c:v>3</c:v>
                </c:pt>
                <c:pt idx="25">
                  <c:v>3</c:v>
                </c:pt>
                <c:pt idx="26">
                  <c:v>3</c:v>
                </c:pt>
                <c:pt idx="27">
                  <c:v>3</c:v>
                </c:pt>
                <c:pt idx="28">
                  <c:v>2</c:v>
                </c:pt>
                <c:pt idx="29">
                  <c:v>3</c:v>
                </c:pt>
                <c:pt idx="30">
                  <c:v>2</c:v>
                </c:pt>
                <c:pt idx="31">
                  <c:v>0</c:v>
                </c:pt>
                <c:pt idx="32">
                  <c:v>4</c:v>
                </c:pt>
                <c:pt idx="33">
                  <c:v>2</c:v>
                </c:pt>
                <c:pt idx="34">
                  <c:v>2</c:v>
                </c:pt>
                <c:pt idx="35">
                  <c:v>2</c:v>
                </c:pt>
                <c:pt idx="36">
                  <c:v>4</c:v>
                </c:pt>
                <c:pt idx="37">
                  <c:v>1</c:v>
                </c:pt>
                <c:pt idx="38">
                  <c:v>3</c:v>
                </c:pt>
                <c:pt idx="39">
                  <c:v>4</c:v>
                </c:pt>
                <c:pt idx="40">
                  <c:v>1</c:v>
                </c:pt>
                <c:pt idx="41">
                  <c:v>1</c:v>
                </c:pt>
                <c:pt idx="42">
                  <c:v>3</c:v>
                </c:pt>
                <c:pt idx="43">
                  <c:v>4</c:v>
                </c:pt>
                <c:pt idx="44">
                  <c:v>4</c:v>
                </c:pt>
                <c:pt idx="45">
                  <c:v>4</c:v>
                </c:pt>
                <c:pt idx="46">
                  <c:v>4</c:v>
                </c:pt>
                <c:pt idx="47">
                  <c:v>2</c:v>
                </c:pt>
                <c:pt idx="48">
                  <c:v>2</c:v>
                </c:pt>
                <c:pt idx="49">
                  <c:v>0</c:v>
                </c:pt>
                <c:pt idx="50">
                  <c:v>0</c:v>
                </c:pt>
                <c:pt idx="51">
                  <c:v>0</c:v>
                </c:pt>
                <c:pt idx="52">
                  <c:v>2</c:v>
                </c:pt>
                <c:pt idx="53">
                  <c:v>2</c:v>
                </c:pt>
                <c:pt idx="54">
                  <c:v>2</c:v>
                </c:pt>
                <c:pt idx="55">
                  <c:v>2</c:v>
                </c:pt>
                <c:pt idx="56">
                  <c:v>1</c:v>
                </c:pt>
                <c:pt idx="57">
                  <c:v>2</c:v>
                </c:pt>
                <c:pt idx="58">
                  <c:v>2</c:v>
                </c:pt>
                <c:pt idx="59">
                  <c:v>3</c:v>
                </c:pt>
                <c:pt idx="60">
                  <c:v>3</c:v>
                </c:pt>
                <c:pt idx="61">
                  <c:v>2</c:v>
                </c:pt>
                <c:pt idx="62">
                  <c:v>2</c:v>
                </c:pt>
                <c:pt idx="63">
                  <c:v>2</c:v>
                </c:pt>
                <c:pt idx="64">
                  <c:v>2</c:v>
                </c:pt>
                <c:pt idx="65">
                  <c:v>1</c:v>
                </c:pt>
                <c:pt idx="66">
                  <c:v>2</c:v>
                </c:pt>
                <c:pt idx="67">
                  <c:v>4</c:v>
                </c:pt>
                <c:pt idx="68">
                  <c:v>0</c:v>
                </c:pt>
                <c:pt idx="69">
                  <c:v>4</c:v>
                </c:pt>
                <c:pt idx="70">
                  <c:v>4</c:v>
                </c:pt>
                <c:pt idx="71">
                  <c:v>2</c:v>
                </c:pt>
                <c:pt idx="72">
                  <c:v>3</c:v>
                </c:pt>
                <c:pt idx="73">
                  <c:v>2</c:v>
                </c:pt>
                <c:pt idx="74">
                  <c:v>0</c:v>
                </c:pt>
                <c:pt idx="75">
                  <c:v>0</c:v>
                </c:pt>
                <c:pt idx="76">
                  <c:v>0</c:v>
                </c:pt>
                <c:pt idx="77">
                  <c:v>0</c:v>
                </c:pt>
                <c:pt idx="78">
                  <c:v>0</c:v>
                </c:pt>
                <c:pt idx="79">
                  <c:v>0</c:v>
                </c:pt>
                <c:pt idx="80">
                  <c:v>4</c:v>
                </c:pt>
                <c:pt idx="81">
                  <c:v>3</c:v>
                </c:pt>
                <c:pt idx="82">
                  <c:v>3</c:v>
                </c:pt>
                <c:pt idx="83">
                  <c:v>1</c:v>
                </c:pt>
                <c:pt idx="84">
                  <c:v>2</c:v>
                </c:pt>
                <c:pt idx="85">
                  <c:v>4</c:v>
                </c:pt>
                <c:pt idx="86">
                  <c:v>0</c:v>
                </c:pt>
                <c:pt idx="87">
                  <c:v>3</c:v>
                </c:pt>
                <c:pt idx="88">
                  <c:v>0</c:v>
                </c:pt>
                <c:pt idx="89">
                  <c:v>3</c:v>
                </c:pt>
                <c:pt idx="90">
                  <c:v>3</c:v>
                </c:pt>
                <c:pt idx="91">
                  <c:v>3</c:v>
                </c:pt>
                <c:pt idx="92">
                  <c:v>4</c:v>
                </c:pt>
                <c:pt idx="93">
                  <c:v>1</c:v>
                </c:pt>
                <c:pt idx="94">
                  <c:v>2</c:v>
                </c:pt>
                <c:pt idx="95">
                  <c:v>2</c:v>
                </c:pt>
                <c:pt idx="96">
                  <c:v>1</c:v>
                </c:pt>
                <c:pt idx="97">
                  <c:v>2</c:v>
                </c:pt>
                <c:pt idx="98">
                  <c:v>2</c:v>
                </c:pt>
                <c:pt idx="99">
                  <c:v>1</c:v>
                </c:pt>
                <c:pt idx="100">
                  <c:v>3</c:v>
                </c:pt>
                <c:pt idx="101">
                  <c:v>2</c:v>
                </c:pt>
                <c:pt idx="102">
                  <c:v>2</c:v>
                </c:pt>
                <c:pt idx="103">
                  <c:v>2</c:v>
                </c:pt>
                <c:pt idx="104">
                  <c:v>3</c:v>
                </c:pt>
                <c:pt idx="105">
                  <c:v>3</c:v>
                </c:pt>
                <c:pt idx="106">
                  <c:v>1</c:v>
                </c:pt>
                <c:pt idx="107">
                  <c:v>3</c:v>
                </c:pt>
                <c:pt idx="108">
                  <c:v>2</c:v>
                </c:pt>
                <c:pt idx="109">
                  <c:v>0</c:v>
                </c:pt>
                <c:pt idx="110">
                  <c:v>0</c:v>
                </c:pt>
                <c:pt idx="111">
                  <c:v>4</c:v>
                </c:pt>
                <c:pt idx="112">
                  <c:v>3</c:v>
                </c:pt>
                <c:pt idx="113">
                  <c:v>4</c:v>
                </c:pt>
                <c:pt idx="114">
                  <c:v>3</c:v>
                </c:pt>
                <c:pt idx="115">
                  <c:v>4</c:v>
                </c:pt>
                <c:pt idx="116">
                  <c:v>3</c:v>
                </c:pt>
                <c:pt idx="117">
                  <c:v>2</c:v>
                </c:pt>
                <c:pt idx="118">
                  <c:v>1</c:v>
                </c:pt>
                <c:pt idx="119">
                  <c:v>3</c:v>
                </c:pt>
                <c:pt idx="120">
                  <c:v>2</c:v>
                </c:pt>
                <c:pt idx="121">
                  <c:v>2</c:v>
                </c:pt>
              </c:numCache>
            </c:numRef>
          </c:yVal>
          <c:smooth val="0"/>
          <c:extLst>
            <c:ext xmlns:c16="http://schemas.microsoft.com/office/drawing/2014/chart" uri="{C3380CC4-5D6E-409C-BE32-E72D297353CC}">
              <c16:uniqueId val="{00000005-4593-1240-A94C-61B58FE72867}"/>
            </c:ext>
          </c:extLst>
        </c:ser>
        <c:dLbls>
          <c:showLegendKey val="0"/>
          <c:showVal val="0"/>
          <c:showCatName val="0"/>
          <c:showSerName val="0"/>
          <c:showPercent val="0"/>
          <c:showBubbleSize val="0"/>
        </c:dLbls>
        <c:axId val="2015749071"/>
        <c:axId val="2015632879"/>
      </c:scatterChart>
      <c:valAx>
        <c:axId val="2015749071"/>
        <c:scaling>
          <c:orientation val="minMax"/>
          <c:max val="125"/>
        </c:scaling>
        <c:delete val="0"/>
        <c:axPos val="b"/>
        <c:majorGridlines>
          <c:spPr>
            <a:ln w="9525" cap="flat" cmpd="sng" algn="ctr">
              <a:solidFill>
                <a:schemeClr val="tx1">
                  <a:lumMod val="15000"/>
                  <a:lumOff val="85000"/>
                </a:schemeClr>
              </a:solidFill>
              <a:round/>
            </a:ln>
            <a:effectLst/>
          </c:spPr>
        </c:majorGridlines>
        <c:numFmt formatCode="@" sourceLinked="0"/>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15632879"/>
        <c:crosses val="autoZero"/>
        <c:crossBetween val="midCat"/>
        <c:majorUnit val="5"/>
      </c:valAx>
      <c:valAx>
        <c:axId val="2015632879"/>
        <c:scaling>
          <c:orientation val="minMax"/>
          <c:max val="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015749071"/>
        <c:crosses val="autoZero"/>
        <c:crossBetween val="midCat"/>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noFill/>
      <a:round/>
    </a:ln>
    <a:effectLst/>
  </c:spPr>
  <c:txPr>
    <a:bodyPr/>
    <a:lstStyle/>
    <a:p>
      <a:pPr>
        <a:defRPr/>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Analysis!$A$11</c:f>
              <c:strCache>
                <c:ptCount val="1"/>
                <c:pt idx="0">
                  <c:v>Umgesetzt</c:v>
                </c:pt>
              </c:strCache>
            </c:strRef>
          </c:tx>
          <c:spPr>
            <a:solidFill>
              <a:schemeClr val="tx1"/>
            </a:solidFill>
            <a:ln>
              <a:noFill/>
            </a:ln>
            <a:effectLst/>
          </c:spPr>
          <c:invertIfNegative val="0"/>
          <c:cat>
            <c:strRef>
              <c:f>Analysis!$B$1:$D$1</c:f>
              <c:strCache>
                <c:ptCount val="3"/>
                <c:pt idx="0">
                  <c:v>ISO 27001</c:v>
                </c:pt>
                <c:pt idx="1">
                  <c:v>SPARTA</c:v>
                </c:pt>
                <c:pt idx="2">
                  <c:v>BSI IT-Grundschutz</c:v>
                </c:pt>
              </c:strCache>
            </c:strRef>
          </c:cat>
          <c:val>
            <c:numRef>
              <c:f>Analysis!$B$11:$D$11</c:f>
              <c:numCache>
                <c:formatCode>0.00%</c:formatCode>
                <c:ptCount val="3"/>
                <c:pt idx="0">
                  <c:v>8.1967213114754092E-2</c:v>
                </c:pt>
                <c:pt idx="1">
                  <c:v>8.1967213114754103E-3</c:v>
                </c:pt>
                <c:pt idx="2">
                  <c:v>0.13934426229508196</c:v>
                </c:pt>
              </c:numCache>
            </c:numRef>
          </c:val>
          <c:extLst>
            <c:ext xmlns:c16="http://schemas.microsoft.com/office/drawing/2014/chart" uri="{C3380CC4-5D6E-409C-BE32-E72D297353CC}">
              <c16:uniqueId val="{00000000-C4E2-F546-A082-84291508453C}"/>
            </c:ext>
          </c:extLst>
        </c:ser>
        <c:ser>
          <c:idx val="1"/>
          <c:order val="1"/>
          <c:tx>
            <c:strRef>
              <c:f>Analysis!$A$12</c:f>
              <c:strCache>
                <c:ptCount val="1"/>
                <c:pt idx="0">
                  <c:v>Im Gange</c:v>
                </c:pt>
              </c:strCache>
            </c:strRef>
          </c:tx>
          <c:spPr>
            <a:solidFill>
              <a:schemeClr val="bg1">
                <a:lumMod val="50000"/>
              </a:schemeClr>
            </a:solidFill>
            <a:ln>
              <a:noFill/>
            </a:ln>
            <a:effectLst/>
          </c:spPr>
          <c:invertIfNegative val="0"/>
          <c:cat>
            <c:strRef>
              <c:f>Analysis!$B$1:$D$1</c:f>
              <c:strCache>
                <c:ptCount val="3"/>
                <c:pt idx="0">
                  <c:v>ISO 27001</c:v>
                </c:pt>
                <c:pt idx="1">
                  <c:v>SPARTA</c:v>
                </c:pt>
                <c:pt idx="2">
                  <c:v>BSI IT-Grundschutz</c:v>
                </c:pt>
              </c:strCache>
            </c:strRef>
          </c:cat>
          <c:val>
            <c:numRef>
              <c:f>Analysis!$B$12:$D$12</c:f>
              <c:numCache>
                <c:formatCode>0.00%</c:formatCode>
                <c:ptCount val="3"/>
                <c:pt idx="0">
                  <c:v>0.30327868852459017</c:v>
                </c:pt>
                <c:pt idx="1">
                  <c:v>0.1721311475409836</c:v>
                </c:pt>
                <c:pt idx="2">
                  <c:v>0.27049180327868855</c:v>
                </c:pt>
              </c:numCache>
            </c:numRef>
          </c:val>
          <c:extLst>
            <c:ext xmlns:c16="http://schemas.microsoft.com/office/drawing/2014/chart" uri="{C3380CC4-5D6E-409C-BE32-E72D297353CC}">
              <c16:uniqueId val="{00000001-C4E2-F546-A082-84291508453C}"/>
            </c:ext>
          </c:extLst>
        </c:ser>
        <c:ser>
          <c:idx val="2"/>
          <c:order val="2"/>
          <c:tx>
            <c:strRef>
              <c:f>Analysis!$A$13</c:f>
              <c:strCache>
                <c:ptCount val="1"/>
                <c:pt idx="0">
                  <c:v>Nicht gestartet</c:v>
                </c:pt>
              </c:strCache>
            </c:strRef>
          </c:tx>
          <c:spPr>
            <a:solidFill>
              <a:schemeClr val="bg1">
                <a:lumMod val="75000"/>
              </a:schemeClr>
            </a:solidFill>
            <a:ln>
              <a:noFill/>
            </a:ln>
            <a:effectLst/>
          </c:spPr>
          <c:invertIfNegative val="0"/>
          <c:cat>
            <c:strRef>
              <c:f>Analysis!$B$1:$D$1</c:f>
              <c:strCache>
                <c:ptCount val="3"/>
                <c:pt idx="0">
                  <c:v>ISO 27001</c:v>
                </c:pt>
                <c:pt idx="1">
                  <c:v>SPARTA</c:v>
                </c:pt>
                <c:pt idx="2">
                  <c:v>BSI IT-Grundschutz</c:v>
                </c:pt>
              </c:strCache>
            </c:strRef>
          </c:cat>
          <c:val>
            <c:numRef>
              <c:f>Analysis!$B$13:$D$13</c:f>
              <c:numCache>
                <c:formatCode>0.00%</c:formatCode>
                <c:ptCount val="3"/>
                <c:pt idx="0">
                  <c:v>0.1721311475409836</c:v>
                </c:pt>
                <c:pt idx="1">
                  <c:v>0.32786885245901637</c:v>
                </c:pt>
                <c:pt idx="2">
                  <c:v>0.34426229508196721</c:v>
                </c:pt>
              </c:numCache>
            </c:numRef>
          </c:val>
          <c:extLst>
            <c:ext xmlns:c16="http://schemas.microsoft.com/office/drawing/2014/chart" uri="{C3380CC4-5D6E-409C-BE32-E72D297353CC}">
              <c16:uniqueId val="{00000002-C4E2-F546-A082-84291508453C}"/>
            </c:ext>
          </c:extLst>
        </c:ser>
        <c:ser>
          <c:idx val="3"/>
          <c:order val="3"/>
          <c:tx>
            <c:strRef>
              <c:f>Analysis!$A$14</c:f>
              <c:strCache>
                <c:ptCount val="1"/>
                <c:pt idx="0">
                  <c:v>Wird nicht umgesetzt</c:v>
                </c:pt>
              </c:strCache>
            </c:strRef>
          </c:tx>
          <c:spPr>
            <a:solidFill>
              <a:schemeClr val="bg1">
                <a:lumMod val="85000"/>
              </a:schemeClr>
            </a:solidFill>
            <a:ln>
              <a:noFill/>
            </a:ln>
            <a:effectLst/>
          </c:spPr>
          <c:invertIfNegative val="0"/>
          <c:cat>
            <c:strRef>
              <c:f>Analysis!$B$1:$D$1</c:f>
              <c:strCache>
                <c:ptCount val="3"/>
                <c:pt idx="0">
                  <c:v>ISO 27001</c:v>
                </c:pt>
                <c:pt idx="1">
                  <c:v>SPARTA</c:v>
                </c:pt>
                <c:pt idx="2">
                  <c:v>BSI IT-Grundschutz</c:v>
                </c:pt>
              </c:strCache>
            </c:strRef>
          </c:cat>
          <c:val>
            <c:numRef>
              <c:f>Analysis!$B$14:$D$14</c:f>
              <c:numCache>
                <c:formatCode>0.00%</c:formatCode>
                <c:ptCount val="3"/>
                <c:pt idx="0">
                  <c:v>0.35245901639344263</c:v>
                </c:pt>
                <c:pt idx="1">
                  <c:v>0.24590163934426229</c:v>
                </c:pt>
                <c:pt idx="2">
                  <c:v>0.12295081967213115</c:v>
                </c:pt>
              </c:numCache>
            </c:numRef>
          </c:val>
          <c:extLst>
            <c:ext xmlns:c16="http://schemas.microsoft.com/office/drawing/2014/chart" uri="{C3380CC4-5D6E-409C-BE32-E72D297353CC}">
              <c16:uniqueId val="{00000000-C23E-6248-A9EC-5F3DACD0DC42}"/>
            </c:ext>
          </c:extLst>
        </c:ser>
        <c:ser>
          <c:idx val="4"/>
          <c:order val="4"/>
          <c:tx>
            <c:strRef>
              <c:f>Analysis!$A$15</c:f>
              <c:strCache>
                <c:ptCount val="1"/>
                <c:pt idx="0">
                  <c:v>Unklar</c:v>
                </c:pt>
              </c:strCache>
            </c:strRef>
          </c:tx>
          <c:spPr>
            <a:solidFill>
              <a:schemeClr val="bg2"/>
            </a:solidFill>
            <a:ln>
              <a:noFill/>
            </a:ln>
            <a:effectLst/>
          </c:spPr>
          <c:invertIfNegative val="0"/>
          <c:cat>
            <c:strRef>
              <c:f>Analysis!$B$1:$D$1</c:f>
              <c:strCache>
                <c:ptCount val="3"/>
                <c:pt idx="0">
                  <c:v>ISO 27001</c:v>
                </c:pt>
                <c:pt idx="1">
                  <c:v>SPARTA</c:v>
                </c:pt>
                <c:pt idx="2">
                  <c:v>BSI IT-Grundschutz</c:v>
                </c:pt>
              </c:strCache>
            </c:strRef>
          </c:cat>
          <c:val>
            <c:numRef>
              <c:f>Analysis!$B$15:$D$15</c:f>
              <c:numCache>
                <c:formatCode>0.00%</c:formatCode>
                <c:ptCount val="3"/>
                <c:pt idx="0">
                  <c:v>0</c:v>
                </c:pt>
                <c:pt idx="1">
                  <c:v>0.13114754098360656</c:v>
                </c:pt>
                <c:pt idx="2">
                  <c:v>0</c:v>
                </c:pt>
              </c:numCache>
            </c:numRef>
          </c:val>
          <c:extLst>
            <c:ext xmlns:c16="http://schemas.microsoft.com/office/drawing/2014/chart" uri="{C3380CC4-5D6E-409C-BE32-E72D297353CC}">
              <c16:uniqueId val="{00000001-C23E-6248-A9EC-5F3DACD0DC42}"/>
            </c:ext>
          </c:extLst>
        </c:ser>
        <c:ser>
          <c:idx val="5"/>
          <c:order val="5"/>
          <c:tx>
            <c:strRef>
              <c:f>Analysis!$A$16</c:f>
              <c:strCache>
                <c:ptCount val="1"/>
                <c:pt idx="0">
                  <c:v>Nicht relevant</c:v>
                </c:pt>
              </c:strCache>
            </c:strRef>
          </c:tx>
          <c:spPr>
            <a:solidFill>
              <a:schemeClr val="bg1">
                <a:lumMod val="95000"/>
              </a:schemeClr>
            </a:solidFill>
            <a:ln>
              <a:noFill/>
            </a:ln>
            <a:effectLst/>
          </c:spPr>
          <c:invertIfNegative val="0"/>
          <c:cat>
            <c:strRef>
              <c:f>Analysis!$B$1:$D$1</c:f>
              <c:strCache>
                <c:ptCount val="3"/>
                <c:pt idx="0">
                  <c:v>ISO 27001</c:v>
                </c:pt>
                <c:pt idx="1">
                  <c:v>SPARTA</c:v>
                </c:pt>
                <c:pt idx="2">
                  <c:v>BSI IT-Grundschutz</c:v>
                </c:pt>
              </c:strCache>
            </c:strRef>
          </c:cat>
          <c:val>
            <c:numRef>
              <c:f>Analysis!$B$16:$D$16</c:f>
              <c:numCache>
                <c:formatCode>0.00%</c:formatCode>
                <c:ptCount val="3"/>
                <c:pt idx="0">
                  <c:v>9.0163934426229511E-2</c:v>
                </c:pt>
                <c:pt idx="1">
                  <c:v>0.11475409836065574</c:v>
                </c:pt>
                <c:pt idx="2">
                  <c:v>0.12295081967213115</c:v>
                </c:pt>
              </c:numCache>
            </c:numRef>
          </c:val>
          <c:extLst>
            <c:ext xmlns:c16="http://schemas.microsoft.com/office/drawing/2014/chart" uri="{C3380CC4-5D6E-409C-BE32-E72D297353CC}">
              <c16:uniqueId val="{00000002-C23E-6248-A9EC-5F3DACD0DC42}"/>
            </c:ext>
          </c:extLst>
        </c:ser>
        <c:dLbls>
          <c:showLegendKey val="0"/>
          <c:showVal val="0"/>
          <c:showCatName val="0"/>
          <c:showSerName val="0"/>
          <c:showPercent val="0"/>
          <c:showBubbleSize val="0"/>
        </c:dLbls>
        <c:gapWidth val="219"/>
        <c:overlap val="100"/>
        <c:axId val="750603968"/>
        <c:axId val="495382992"/>
      </c:barChart>
      <c:catAx>
        <c:axId val="75060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crossAx val="495382992"/>
        <c:crosses val="autoZero"/>
        <c:auto val="1"/>
        <c:lblAlgn val="ctr"/>
        <c:lblOffset val="100"/>
        <c:noMultiLvlLbl val="0"/>
      </c:catAx>
      <c:valAx>
        <c:axId val="495382992"/>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crossAx val="75060396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DE"/>
        </a:p>
      </c:txPr>
    </c:legend>
    <c:plotVisOnly val="1"/>
    <c:dispBlanksAs val="gap"/>
    <c:showDLblsOverMax val="0"/>
  </c:chart>
  <c:spPr>
    <a:solidFill>
      <a:schemeClr val="bg1"/>
    </a:solidFill>
    <a:ln w="9525" cap="flat" cmpd="sng" algn="ctr">
      <a:no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713752</xdr:colOff>
      <xdr:row>1</xdr:row>
      <xdr:rowOff>404180</xdr:rowOff>
    </xdr:from>
    <xdr:to>
      <xdr:col>12</xdr:col>
      <xdr:colOff>123900</xdr:colOff>
      <xdr:row>15</xdr:row>
      <xdr:rowOff>126499</xdr:rowOff>
    </xdr:to>
    <xdr:graphicFrame macro="">
      <xdr:nvGraphicFramePr>
        <xdr:cNvPr id="2" name="Chart 1">
          <a:extLst>
            <a:ext uri="{FF2B5EF4-FFF2-40B4-BE49-F238E27FC236}">
              <a16:creationId xmlns:a16="http://schemas.microsoft.com/office/drawing/2014/main" id="{E233C2C4-C7E3-9A98-5AB1-015A87D69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547137</xdr:colOff>
      <xdr:row>28</xdr:row>
      <xdr:rowOff>200093</xdr:rowOff>
    </xdr:from>
    <xdr:to>
      <xdr:col>24</xdr:col>
      <xdr:colOff>729556</xdr:colOff>
      <xdr:row>42</xdr:row>
      <xdr:rowOff>151014</xdr:rowOff>
    </xdr:to>
    <xdr:graphicFrame macro="">
      <xdr:nvGraphicFramePr>
        <xdr:cNvPr id="3" name="Chart 2">
          <a:extLst>
            <a:ext uri="{FF2B5EF4-FFF2-40B4-BE49-F238E27FC236}">
              <a16:creationId xmlns:a16="http://schemas.microsoft.com/office/drawing/2014/main" id="{9058F0B6-F644-3912-A71C-5BB540B27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456660</xdr:colOff>
      <xdr:row>12</xdr:row>
      <xdr:rowOff>107522</xdr:rowOff>
    </xdr:from>
    <xdr:to>
      <xdr:col>17</xdr:col>
      <xdr:colOff>296334</xdr:colOff>
      <xdr:row>26</xdr:row>
      <xdr:rowOff>13488</xdr:rowOff>
    </xdr:to>
    <xdr:graphicFrame macro="">
      <xdr:nvGraphicFramePr>
        <xdr:cNvPr id="4" name="Chart 3">
          <a:extLst>
            <a:ext uri="{FF2B5EF4-FFF2-40B4-BE49-F238E27FC236}">
              <a16:creationId xmlns:a16="http://schemas.microsoft.com/office/drawing/2014/main" id="{B5644F39-0FD5-B906-D804-D03E1D48E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298616</xdr:colOff>
      <xdr:row>12</xdr:row>
      <xdr:rowOff>104700</xdr:rowOff>
    </xdr:from>
    <xdr:to>
      <xdr:col>21</xdr:col>
      <xdr:colOff>660401</xdr:colOff>
      <xdr:row>26</xdr:row>
      <xdr:rowOff>10666</xdr:rowOff>
    </xdr:to>
    <xdr:graphicFrame macro="">
      <xdr:nvGraphicFramePr>
        <xdr:cNvPr id="8" name="Chart 7">
          <a:extLst>
            <a:ext uri="{FF2B5EF4-FFF2-40B4-BE49-F238E27FC236}">
              <a16:creationId xmlns:a16="http://schemas.microsoft.com/office/drawing/2014/main" id="{DD292CA9-3FDC-A061-C343-D97591069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662683</xdr:colOff>
      <xdr:row>12</xdr:row>
      <xdr:rowOff>115989</xdr:rowOff>
    </xdr:from>
    <xdr:to>
      <xdr:col>25</xdr:col>
      <xdr:colOff>474134</xdr:colOff>
      <xdr:row>26</xdr:row>
      <xdr:rowOff>21955</xdr:rowOff>
    </xdr:to>
    <xdr:graphicFrame macro="">
      <xdr:nvGraphicFramePr>
        <xdr:cNvPr id="9" name="Chart 8">
          <a:extLst>
            <a:ext uri="{FF2B5EF4-FFF2-40B4-BE49-F238E27FC236}">
              <a16:creationId xmlns:a16="http://schemas.microsoft.com/office/drawing/2014/main" id="{B8375BBB-26FB-5D71-5738-E4410F169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120598</xdr:colOff>
      <xdr:row>28</xdr:row>
      <xdr:rowOff>15793</xdr:rowOff>
    </xdr:from>
    <xdr:to>
      <xdr:col>12</xdr:col>
      <xdr:colOff>640336</xdr:colOff>
      <xdr:row>62</xdr:row>
      <xdr:rowOff>53360</xdr:rowOff>
    </xdr:to>
    <xdr:graphicFrame macro="">
      <xdr:nvGraphicFramePr>
        <xdr:cNvPr id="10" name="Chart 9">
          <a:extLst>
            <a:ext uri="{FF2B5EF4-FFF2-40B4-BE49-F238E27FC236}">
              <a16:creationId xmlns:a16="http://schemas.microsoft.com/office/drawing/2014/main" id="{5D5CF382-15B9-3E6A-5622-A129A4918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726452</xdr:colOff>
      <xdr:row>62</xdr:row>
      <xdr:rowOff>35879</xdr:rowOff>
    </xdr:from>
    <xdr:to>
      <xdr:col>24</xdr:col>
      <xdr:colOff>599440</xdr:colOff>
      <xdr:row>76</xdr:row>
      <xdr:rowOff>155371</xdr:rowOff>
    </xdr:to>
    <xdr:graphicFrame macro="">
      <xdr:nvGraphicFramePr>
        <xdr:cNvPr id="5" name="Chart 4">
          <a:extLst>
            <a:ext uri="{FF2B5EF4-FFF2-40B4-BE49-F238E27FC236}">
              <a16:creationId xmlns:a16="http://schemas.microsoft.com/office/drawing/2014/main" id="{391FE911-1315-AF59-2764-354153E3C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9"/>
  <sheetViews>
    <sheetView showGridLines="0" zoomScale="110" zoomScaleNormal="110" workbookViewId="0">
      <selection activeCell="E91" sqref="E91"/>
    </sheetView>
  </sheetViews>
  <sheetFormatPr baseColWidth="10" defaultRowHeight="16" x14ac:dyDescent="0.2"/>
  <cols>
    <col min="1" max="1" width="13.6640625" style="1" customWidth="1"/>
    <col min="2" max="2" width="6.1640625" style="1" bestFit="1" customWidth="1"/>
    <col min="3" max="3" width="61" style="1" customWidth="1"/>
    <col min="4" max="4" width="15" style="15" customWidth="1"/>
    <col min="5" max="5" width="44.6640625" style="2" customWidth="1"/>
    <col min="6" max="6" width="15" style="15" customWidth="1"/>
    <col min="7" max="7" width="66.83203125" customWidth="1"/>
    <col min="8" max="8" width="15" style="15" customWidth="1"/>
    <col min="10" max="10" width="13.33203125" bestFit="1" customWidth="1"/>
    <col min="11" max="11" width="16.5" customWidth="1"/>
  </cols>
  <sheetData>
    <row r="1" spans="1:11" ht="42" customHeight="1" x14ac:dyDescent="0.2">
      <c r="A1" s="53" t="s">
        <v>487</v>
      </c>
      <c r="B1" s="53"/>
      <c r="C1" s="53"/>
      <c r="D1" s="53"/>
      <c r="E1" s="56" t="s">
        <v>340</v>
      </c>
      <c r="F1" s="56"/>
      <c r="G1" s="55" t="s">
        <v>341</v>
      </c>
      <c r="H1" s="55"/>
    </row>
    <row r="2" spans="1:11" ht="36" customHeight="1" x14ac:dyDescent="0.2">
      <c r="A2" s="3" t="s">
        <v>460</v>
      </c>
      <c r="B2" s="3" t="s">
        <v>0</v>
      </c>
      <c r="C2" s="3" t="s">
        <v>1</v>
      </c>
      <c r="D2" s="16" t="s">
        <v>342</v>
      </c>
      <c r="E2" s="4" t="s">
        <v>461</v>
      </c>
      <c r="F2" s="18" t="s">
        <v>471</v>
      </c>
      <c r="G2" s="3" t="s">
        <v>462</v>
      </c>
      <c r="H2" s="18" t="s">
        <v>471</v>
      </c>
      <c r="J2" s="12" t="s">
        <v>470</v>
      </c>
      <c r="K2" s="22" t="s">
        <v>483</v>
      </c>
    </row>
    <row r="3" spans="1:11" ht="17" x14ac:dyDescent="0.2">
      <c r="A3" s="6" t="s">
        <v>2</v>
      </c>
      <c r="B3" s="6" t="s">
        <v>3</v>
      </c>
      <c r="C3" s="6" t="s">
        <v>4</v>
      </c>
      <c r="D3" s="13"/>
      <c r="E3" s="6"/>
      <c r="F3" s="13"/>
      <c r="G3" s="7"/>
      <c r="H3" s="13"/>
    </row>
    <row r="4" spans="1:11" ht="70" customHeight="1" x14ac:dyDescent="0.2">
      <c r="A4" s="2" t="s">
        <v>2</v>
      </c>
      <c r="B4" s="2" t="s">
        <v>5</v>
      </c>
      <c r="C4" s="2" t="s">
        <v>6</v>
      </c>
      <c r="D4" s="14" t="s">
        <v>463</v>
      </c>
      <c r="E4" s="2" t="s">
        <v>343</v>
      </c>
      <c r="F4" s="14" t="s">
        <v>467</v>
      </c>
      <c r="G4" s="5" t="s">
        <v>376</v>
      </c>
      <c r="H4" s="14" t="s">
        <v>465</v>
      </c>
    </row>
    <row r="5" spans="1:11" ht="51" x14ac:dyDescent="0.2">
      <c r="A5" s="2" t="s">
        <v>2</v>
      </c>
      <c r="B5" s="2" t="s">
        <v>7</v>
      </c>
      <c r="C5" s="2" t="s">
        <v>8</v>
      </c>
      <c r="D5" s="14" t="s">
        <v>463</v>
      </c>
      <c r="E5" s="2" t="s">
        <v>343</v>
      </c>
      <c r="F5" s="14" t="s">
        <v>467</v>
      </c>
      <c r="G5" s="8" t="s">
        <v>346</v>
      </c>
      <c r="H5" s="14" t="s">
        <v>464</v>
      </c>
    </row>
    <row r="6" spans="1:11" ht="68" x14ac:dyDescent="0.2">
      <c r="A6" s="2" t="s">
        <v>2</v>
      </c>
      <c r="B6" s="2" t="s">
        <v>9</v>
      </c>
      <c r="C6" s="2" t="s">
        <v>10</v>
      </c>
      <c r="D6" s="14" t="s">
        <v>467</v>
      </c>
      <c r="E6" s="2" t="s">
        <v>343</v>
      </c>
      <c r="F6" s="14" t="s">
        <v>467</v>
      </c>
      <c r="G6" s="5" t="s">
        <v>377</v>
      </c>
      <c r="H6" s="14" t="s">
        <v>465</v>
      </c>
    </row>
    <row r="7" spans="1:11" ht="51" x14ac:dyDescent="0.2">
      <c r="A7" s="2" t="s">
        <v>2</v>
      </c>
      <c r="B7" s="2" t="s">
        <v>11</v>
      </c>
      <c r="C7" s="2" t="s">
        <v>12</v>
      </c>
      <c r="D7" s="14" t="s">
        <v>467</v>
      </c>
      <c r="E7" s="2" t="s">
        <v>13</v>
      </c>
      <c r="F7" s="14" t="s">
        <v>467</v>
      </c>
      <c r="G7" s="5" t="s">
        <v>378</v>
      </c>
      <c r="H7" s="14" t="s">
        <v>465</v>
      </c>
    </row>
    <row r="8" spans="1:11" ht="17" x14ac:dyDescent="0.2">
      <c r="A8" s="6" t="s">
        <v>2</v>
      </c>
      <c r="B8" s="6" t="s">
        <v>14</v>
      </c>
      <c r="C8" s="6" t="s">
        <v>15</v>
      </c>
      <c r="D8" s="13"/>
      <c r="E8" s="6"/>
      <c r="F8" s="13"/>
      <c r="G8" s="7"/>
      <c r="H8" s="13"/>
    </row>
    <row r="9" spans="1:11" ht="136" x14ac:dyDescent="0.2">
      <c r="A9" s="2" t="s">
        <v>2</v>
      </c>
      <c r="B9" s="2" t="s">
        <v>16</v>
      </c>
      <c r="C9" s="2" t="s">
        <v>17</v>
      </c>
      <c r="D9" s="14" t="s">
        <v>465</v>
      </c>
      <c r="E9" s="2" t="s">
        <v>477</v>
      </c>
      <c r="F9" s="14" t="s">
        <v>468</v>
      </c>
      <c r="G9" s="5" t="s">
        <v>379</v>
      </c>
      <c r="H9" s="14" t="s">
        <v>465</v>
      </c>
    </row>
    <row r="10" spans="1:11" ht="51" x14ac:dyDescent="0.2">
      <c r="A10" s="2" t="s">
        <v>2</v>
      </c>
      <c r="B10" s="2" t="s">
        <v>18</v>
      </c>
      <c r="C10" s="2" t="s">
        <v>19</v>
      </c>
      <c r="D10" s="14" t="s">
        <v>464</v>
      </c>
      <c r="E10" s="2" t="s">
        <v>20</v>
      </c>
      <c r="F10" s="23" t="s">
        <v>464</v>
      </c>
      <c r="G10" s="8" t="s">
        <v>347</v>
      </c>
      <c r="H10" s="14" t="s">
        <v>465</v>
      </c>
    </row>
    <row r="11" spans="1:11" ht="102" x14ac:dyDescent="0.2">
      <c r="A11" s="2" t="s">
        <v>2</v>
      </c>
      <c r="B11" s="2" t="s">
        <v>21</v>
      </c>
      <c r="C11" s="2" t="s">
        <v>22</v>
      </c>
      <c r="D11" s="14" t="s">
        <v>467</v>
      </c>
      <c r="E11" s="2" t="s">
        <v>20</v>
      </c>
      <c r="F11" s="23" t="s">
        <v>464</v>
      </c>
      <c r="G11" s="5" t="s">
        <v>380</v>
      </c>
      <c r="H11" s="23" t="s">
        <v>464</v>
      </c>
    </row>
    <row r="12" spans="1:11" ht="17" x14ac:dyDescent="0.2">
      <c r="A12" s="6" t="s">
        <v>2</v>
      </c>
      <c r="B12" s="6" t="s">
        <v>23</v>
      </c>
      <c r="C12" s="6" t="s">
        <v>24</v>
      </c>
      <c r="D12" s="13"/>
      <c r="E12" s="6"/>
      <c r="F12" s="13"/>
      <c r="G12" s="7"/>
      <c r="H12" s="13"/>
    </row>
    <row r="13" spans="1:11" ht="17" x14ac:dyDescent="0.2">
      <c r="A13" s="19" t="s">
        <v>2</v>
      </c>
      <c r="B13" s="19" t="s">
        <v>25</v>
      </c>
      <c r="C13" s="19" t="s">
        <v>26</v>
      </c>
      <c r="D13" s="20"/>
      <c r="E13" s="19"/>
      <c r="F13" s="20"/>
      <c r="G13" s="21"/>
      <c r="H13" s="20"/>
    </row>
    <row r="14" spans="1:11" ht="36" customHeight="1" x14ac:dyDescent="0.2">
      <c r="A14" s="2" t="s">
        <v>2</v>
      </c>
      <c r="B14" s="2" t="s">
        <v>27</v>
      </c>
      <c r="C14" s="2" t="s">
        <v>28</v>
      </c>
      <c r="D14" s="14" t="s">
        <v>463</v>
      </c>
      <c r="E14" s="2" t="s">
        <v>477</v>
      </c>
      <c r="F14" s="14" t="s">
        <v>468</v>
      </c>
      <c r="G14" s="8" t="s">
        <v>348</v>
      </c>
      <c r="H14" s="14" t="s">
        <v>463</v>
      </c>
    </row>
    <row r="15" spans="1:11" ht="68" x14ac:dyDescent="0.2">
      <c r="A15" s="2" t="s">
        <v>2</v>
      </c>
      <c r="B15" s="2" t="s">
        <v>29</v>
      </c>
      <c r="C15" s="2" t="s">
        <v>30</v>
      </c>
      <c r="D15" s="14" t="s">
        <v>465</v>
      </c>
      <c r="E15" s="2" t="s">
        <v>31</v>
      </c>
      <c r="F15" s="14" t="s">
        <v>464</v>
      </c>
      <c r="G15" s="5" t="s">
        <v>381</v>
      </c>
      <c r="H15" s="14" t="s">
        <v>465</v>
      </c>
    </row>
    <row r="16" spans="1:11" ht="85" x14ac:dyDescent="0.2">
      <c r="A16" s="2" t="s">
        <v>2</v>
      </c>
      <c r="B16" s="2" t="s">
        <v>32</v>
      </c>
      <c r="C16" s="2" t="s">
        <v>33</v>
      </c>
      <c r="D16" s="14" t="s">
        <v>465</v>
      </c>
      <c r="E16" s="2" t="s">
        <v>34</v>
      </c>
      <c r="F16" s="14" t="s">
        <v>466</v>
      </c>
      <c r="G16" s="5" t="s">
        <v>382</v>
      </c>
      <c r="H16" s="14" t="s">
        <v>464</v>
      </c>
    </row>
    <row r="17" spans="1:8" ht="34" x14ac:dyDescent="0.2">
      <c r="A17" s="2" t="s">
        <v>2</v>
      </c>
      <c r="B17" s="2" t="s">
        <v>35</v>
      </c>
      <c r="C17" s="2" t="s">
        <v>36</v>
      </c>
      <c r="D17" s="14" t="s">
        <v>464</v>
      </c>
      <c r="E17" s="2" t="s">
        <v>13</v>
      </c>
      <c r="F17" s="14" t="s">
        <v>467</v>
      </c>
      <c r="G17" s="8" t="s">
        <v>344</v>
      </c>
      <c r="H17" s="14" t="s">
        <v>464</v>
      </c>
    </row>
    <row r="18" spans="1:8" ht="17" x14ac:dyDescent="0.2">
      <c r="A18" s="6" t="s">
        <v>2</v>
      </c>
      <c r="B18" s="6" t="s">
        <v>37</v>
      </c>
      <c r="C18" s="6" t="s">
        <v>38</v>
      </c>
      <c r="D18" s="13"/>
      <c r="E18" s="6"/>
      <c r="F18" s="13"/>
      <c r="G18" s="7"/>
      <c r="H18" s="13"/>
    </row>
    <row r="19" spans="1:8" ht="153" x14ac:dyDescent="0.2">
      <c r="A19" s="2" t="s">
        <v>2</v>
      </c>
      <c r="B19" s="2" t="s">
        <v>39</v>
      </c>
      <c r="C19" s="2" t="s">
        <v>40</v>
      </c>
      <c r="D19" s="14" t="s">
        <v>467</v>
      </c>
      <c r="E19" s="2" t="s">
        <v>477</v>
      </c>
      <c r="F19" s="14" t="s">
        <v>468</v>
      </c>
      <c r="G19" s="5" t="s">
        <v>383</v>
      </c>
      <c r="H19" s="14" t="s">
        <v>464</v>
      </c>
    </row>
    <row r="20" spans="1:8" ht="51" x14ac:dyDescent="0.2">
      <c r="A20" s="2" t="s">
        <v>2</v>
      </c>
      <c r="B20" s="2" t="s">
        <v>41</v>
      </c>
      <c r="C20" s="2" t="s">
        <v>42</v>
      </c>
      <c r="D20" s="14" t="s">
        <v>465</v>
      </c>
      <c r="E20" s="2" t="s">
        <v>477</v>
      </c>
      <c r="F20" s="14" t="s">
        <v>468</v>
      </c>
      <c r="G20" s="5" t="s">
        <v>384</v>
      </c>
      <c r="H20" s="14" t="s">
        <v>464</v>
      </c>
    </row>
    <row r="21" spans="1:8" ht="51" x14ac:dyDescent="0.2">
      <c r="A21" s="2" t="s">
        <v>2</v>
      </c>
      <c r="B21" s="2" t="s">
        <v>43</v>
      </c>
      <c r="C21" s="2" t="s">
        <v>44</v>
      </c>
      <c r="D21" s="14" t="s">
        <v>464</v>
      </c>
      <c r="E21" s="2" t="s">
        <v>45</v>
      </c>
      <c r="F21" s="14" t="s">
        <v>467</v>
      </c>
      <c r="G21" s="8" t="s">
        <v>349</v>
      </c>
      <c r="H21" s="14" t="s">
        <v>464</v>
      </c>
    </row>
    <row r="22" spans="1:8" ht="33" customHeight="1" x14ac:dyDescent="0.2">
      <c r="A22" s="2" t="s">
        <v>2</v>
      </c>
      <c r="B22" s="2" t="s">
        <v>46</v>
      </c>
      <c r="C22" s="2" t="s">
        <v>47</v>
      </c>
      <c r="D22" s="14" t="s">
        <v>464</v>
      </c>
      <c r="E22" s="2" t="s">
        <v>34</v>
      </c>
      <c r="F22" s="14" t="s">
        <v>466</v>
      </c>
      <c r="G22" s="8" t="s">
        <v>345</v>
      </c>
      <c r="H22" s="14" t="s">
        <v>467</v>
      </c>
    </row>
    <row r="23" spans="1:8" ht="17" x14ac:dyDescent="0.2">
      <c r="A23" s="19" t="s">
        <v>2</v>
      </c>
      <c r="B23" s="19" t="s">
        <v>48</v>
      </c>
      <c r="C23" s="19" t="s">
        <v>49</v>
      </c>
      <c r="D23" s="20"/>
      <c r="E23" s="19"/>
      <c r="F23" s="20"/>
      <c r="G23" s="21"/>
      <c r="H23" s="20"/>
    </row>
    <row r="24" spans="1:8" ht="85" x14ac:dyDescent="0.2">
      <c r="A24" s="2" t="s">
        <v>2</v>
      </c>
      <c r="B24" s="2" t="s">
        <v>50</v>
      </c>
      <c r="C24" s="2" t="s">
        <v>28</v>
      </c>
      <c r="D24" s="14" t="s">
        <v>464</v>
      </c>
      <c r="E24" s="2" t="s">
        <v>51</v>
      </c>
      <c r="F24" s="14" t="s">
        <v>467</v>
      </c>
      <c r="G24" s="5" t="s">
        <v>385</v>
      </c>
      <c r="H24" s="14" t="s">
        <v>465</v>
      </c>
    </row>
    <row r="25" spans="1:8" ht="85" x14ac:dyDescent="0.2">
      <c r="A25" s="2" t="s">
        <v>2</v>
      </c>
      <c r="B25" s="2" t="s">
        <v>52</v>
      </c>
      <c r="C25" s="2" t="s">
        <v>53</v>
      </c>
      <c r="D25" s="14" t="s">
        <v>465</v>
      </c>
      <c r="E25" s="2" t="s">
        <v>51</v>
      </c>
      <c r="F25" s="14" t="s">
        <v>467</v>
      </c>
      <c r="G25" s="5" t="s">
        <v>386</v>
      </c>
      <c r="H25" s="14" t="s">
        <v>464</v>
      </c>
    </row>
    <row r="26" spans="1:8" ht="85" x14ac:dyDescent="0.2">
      <c r="A26" s="2" t="s">
        <v>2</v>
      </c>
      <c r="B26" s="2" t="s">
        <v>54</v>
      </c>
      <c r="C26" s="2" t="s">
        <v>55</v>
      </c>
      <c r="D26" s="14" t="s">
        <v>467</v>
      </c>
      <c r="E26" s="2" t="s">
        <v>51</v>
      </c>
      <c r="F26" s="14" t="s">
        <v>467</v>
      </c>
      <c r="G26" s="5" t="s">
        <v>387</v>
      </c>
      <c r="H26" s="14" t="s">
        <v>464</v>
      </c>
    </row>
    <row r="27" spans="1:8" ht="17" x14ac:dyDescent="0.2">
      <c r="A27" s="6" t="s">
        <v>2</v>
      </c>
      <c r="B27" s="6" t="s">
        <v>56</v>
      </c>
      <c r="C27" s="6" t="s">
        <v>57</v>
      </c>
      <c r="D27" s="13"/>
      <c r="E27" s="6"/>
      <c r="F27" s="13"/>
      <c r="G27" s="7"/>
      <c r="H27" s="13"/>
    </row>
    <row r="28" spans="1:8" ht="34" customHeight="1" x14ac:dyDescent="0.2">
      <c r="A28" s="2" t="s">
        <v>2</v>
      </c>
      <c r="B28" s="2" t="s">
        <v>58</v>
      </c>
      <c r="C28" s="2" t="s">
        <v>59</v>
      </c>
      <c r="D28" s="14" t="s">
        <v>465</v>
      </c>
      <c r="E28" s="2" t="s">
        <v>60</v>
      </c>
      <c r="F28" s="14" t="s">
        <v>464</v>
      </c>
      <c r="G28" s="8" t="s">
        <v>351</v>
      </c>
      <c r="H28" s="14" t="s">
        <v>465</v>
      </c>
    </row>
    <row r="29" spans="1:8" ht="68" x14ac:dyDescent="0.2">
      <c r="A29" s="2" t="s">
        <v>2</v>
      </c>
      <c r="B29" s="2" t="s">
        <v>61</v>
      </c>
      <c r="C29" s="2" t="s">
        <v>30</v>
      </c>
      <c r="D29" s="14" t="s">
        <v>465</v>
      </c>
      <c r="E29" s="2" t="s">
        <v>31</v>
      </c>
      <c r="F29" s="14" t="s">
        <v>464</v>
      </c>
      <c r="G29" s="5" t="s">
        <v>381</v>
      </c>
      <c r="H29" s="14" t="s">
        <v>465</v>
      </c>
    </row>
    <row r="30" spans="1:8" ht="85" x14ac:dyDescent="0.2">
      <c r="A30" s="2" t="s">
        <v>2</v>
      </c>
      <c r="B30" s="2" t="s">
        <v>62</v>
      </c>
      <c r="C30" s="2" t="s">
        <v>33</v>
      </c>
      <c r="D30" s="14" t="s">
        <v>465</v>
      </c>
      <c r="E30" s="2" t="s">
        <v>34</v>
      </c>
      <c r="F30" s="14" t="s">
        <v>466</v>
      </c>
      <c r="G30" s="5" t="s">
        <v>382</v>
      </c>
      <c r="H30" s="14" t="s">
        <v>464</v>
      </c>
    </row>
    <row r="31" spans="1:8" ht="17" x14ac:dyDescent="0.2">
      <c r="A31" s="6" t="s">
        <v>2</v>
      </c>
      <c r="B31" s="6" t="s">
        <v>63</v>
      </c>
      <c r="C31" s="6" t="s">
        <v>64</v>
      </c>
      <c r="D31" s="13"/>
      <c r="E31" s="6"/>
      <c r="F31" s="13"/>
      <c r="G31" s="7"/>
      <c r="H31" s="13"/>
    </row>
    <row r="32" spans="1:8" ht="51" x14ac:dyDescent="0.2">
      <c r="A32" s="2" t="s">
        <v>2</v>
      </c>
      <c r="B32" s="2" t="s">
        <v>65</v>
      </c>
      <c r="C32" s="2" t="s">
        <v>66</v>
      </c>
      <c r="D32" s="14" t="s">
        <v>467</v>
      </c>
      <c r="E32" s="2" t="s">
        <v>67</v>
      </c>
      <c r="F32" s="14" t="s">
        <v>467</v>
      </c>
      <c r="G32" s="5" t="s">
        <v>388</v>
      </c>
      <c r="H32" s="14" t="s">
        <v>467</v>
      </c>
    </row>
    <row r="33" spans="1:8" ht="17" x14ac:dyDescent="0.2">
      <c r="A33" s="19" t="s">
        <v>2</v>
      </c>
      <c r="B33" s="19" t="s">
        <v>68</v>
      </c>
      <c r="C33" s="19" t="s">
        <v>69</v>
      </c>
      <c r="D33" s="20"/>
      <c r="E33" s="19"/>
      <c r="F33" s="20"/>
      <c r="G33" s="21"/>
      <c r="H33" s="20"/>
    </row>
    <row r="34" spans="1:8" ht="51" customHeight="1" x14ac:dyDescent="0.2">
      <c r="A34" s="2" t="s">
        <v>2</v>
      </c>
      <c r="B34" s="2" t="s">
        <v>70</v>
      </c>
      <c r="C34" s="2" t="s">
        <v>28</v>
      </c>
      <c r="D34" s="14" t="s">
        <v>467</v>
      </c>
      <c r="E34" s="2" t="s">
        <v>477</v>
      </c>
      <c r="F34" s="14" t="s">
        <v>468</v>
      </c>
      <c r="G34" s="54" t="s">
        <v>389</v>
      </c>
      <c r="H34" s="14" t="s">
        <v>467</v>
      </c>
    </row>
    <row r="35" spans="1:8" ht="51" customHeight="1" x14ac:dyDescent="0.2">
      <c r="A35" s="2" t="s">
        <v>2</v>
      </c>
      <c r="B35" s="2" t="s">
        <v>71</v>
      </c>
      <c r="C35" s="2" t="s">
        <v>72</v>
      </c>
      <c r="D35" s="14" t="s">
        <v>467</v>
      </c>
      <c r="E35" s="2" t="s">
        <v>34</v>
      </c>
      <c r="F35" s="14" t="s">
        <v>466</v>
      </c>
      <c r="G35" s="54"/>
      <c r="H35" s="14" t="s">
        <v>467</v>
      </c>
    </row>
    <row r="36" spans="1:8" ht="17" x14ac:dyDescent="0.2">
      <c r="A36" s="19" t="s">
        <v>2</v>
      </c>
      <c r="B36" s="19" t="s">
        <v>73</v>
      </c>
      <c r="C36" s="19" t="s">
        <v>74</v>
      </c>
      <c r="D36" s="20"/>
      <c r="E36" s="19"/>
      <c r="F36" s="20"/>
      <c r="G36" s="21"/>
      <c r="H36" s="20"/>
    </row>
    <row r="37" spans="1:8" ht="33" customHeight="1" x14ac:dyDescent="0.2">
      <c r="A37" s="2" t="s">
        <v>2</v>
      </c>
      <c r="B37" s="2" t="s">
        <v>75</v>
      </c>
      <c r="C37" s="2" t="s">
        <v>28</v>
      </c>
      <c r="D37" s="14" t="s">
        <v>465</v>
      </c>
      <c r="E37" s="2" t="s">
        <v>477</v>
      </c>
      <c r="F37" s="14" t="s">
        <v>468</v>
      </c>
      <c r="G37" s="54" t="s">
        <v>390</v>
      </c>
      <c r="H37" s="14" t="s">
        <v>465</v>
      </c>
    </row>
    <row r="38" spans="1:8" ht="33" customHeight="1" x14ac:dyDescent="0.2">
      <c r="A38" s="2" t="s">
        <v>2</v>
      </c>
      <c r="B38" s="2" t="s">
        <v>76</v>
      </c>
      <c r="C38" s="2" t="s">
        <v>77</v>
      </c>
      <c r="D38" s="14" t="s">
        <v>464</v>
      </c>
      <c r="E38" s="2" t="s">
        <v>78</v>
      </c>
      <c r="F38" s="14" t="s">
        <v>467</v>
      </c>
      <c r="G38" s="54"/>
      <c r="H38" s="14" t="s">
        <v>465</v>
      </c>
    </row>
    <row r="39" spans="1:8" ht="33" customHeight="1" x14ac:dyDescent="0.2">
      <c r="A39" s="2" t="s">
        <v>2</v>
      </c>
      <c r="B39" s="2" t="s">
        <v>79</v>
      </c>
      <c r="C39" s="2" t="s">
        <v>80</v>
      </c>
      <c r="D39" s="14" t="s">
        <v>464</v>
      </c>
      <c r="E39" s="2" t="s">
        <v>81</v>
      </c>
      <c r="F39" s="23" t="s">
        <v>464</v>
      </c>
      <c r="G39" s="54"/>
      <c r="H39" s="14" t="s">
        <v>465</v>
      </c>
    </row>
    <row r="40" spans="1:8" ht="17" x14ac:dyDescent="0.2">
      <c r="A40" s="6" t="s">
        <v>2</v>
      </c>
      <c r="B40" s="6" t="s">
        <v>82</v>
      </c>
      <c r="C40" s="6" t="s">
        <v>83</v>
      </c>
      <c r="D40" s="13"/>
      <c r="E40" s="6"/>
      <c r="F40" s="13"/>
      <c r="G40" s="7"/>
      <c r="H40" s="13"/>
    </row>
    <row r="41" spans="1:8" ht="68" x14ac:dyDescent="0.2">
      <c r="A41" s="2" t="s">
        <v>2</v>
      </c>
      <c r="B41" s="2" t="s">
        <v>84</v>
      </c>
      <c r="C41" s="2" t="s">
        <v>85</v>
      </c>
      <c r="D41" s="14" t="s">
        <v>465</v>
      </c>
      <c r="E41" s="2" t="s">
        <v>34</v>
      </c>
      <c r="F41" s="14" t="s">
        <v>466</v>
      </c>
      <c r="G41" s="5" t="s">
        <v>391</v>
      </c>
      <c r="H41" s="14" t="s">
        <v>465</v>
      </c>
    </row>
    <row r="42" spans="1:8" ht="85" x14ac:dyDescent="0.2">
      <c r="A42" s="2" t="s">
        <v>2</v>
      </c>
      <c r="B42" s="2" t="s">
        <v>86</v>
      </c>
      <c r="C42" s="2" t="s">
        <v>87</v>
      </c>
      <c r="D42" s="14" t="s">
        <v>465</v>
      </c>
      <c r="E42" s="2" t="s">
        <v>13</v>
      </c>
      <c r="F42" s="14" t="s">
        <v>467</v>
      </c>
      <c r="G42" s="5" t="s">
        <v>392</v>
      </c>
      <c r="H42" s="14" t="s">
        <v>464</v>
      </c>
    </row>
    <row r="43" spans="1:8" ht="17" x14ac:dyDescent="0.2">
      <c r="A43" s="6" t="s">
        <v>88</v>
      </c>
      <c r="B43" s="6" t="s">
        <v>89</v>
      </c>
      <c r="C43" s="6" t="s">
        <v>90</v>
      </c>
      <c r="D43" s="13"/>
      <c r="E43" s="6"/>
      <c r="F43" s="13"/>
      <c r="G43" s="7"/>
      <c r="H43" s="13"/>
    </row>
    <row r="44" spans="1:8" ht="102" x14ac:dyDescent="0.2">
      <c r="A44" s="2" t="s">
        <v>88</v>
      </c>
      <c r="B44" s="2" t="s">
        <v>91</v>
      </c>
      <c r="C44" s="2" t="s">
        <v>92</v>
      </c>
      <c r="D44" s="14" t="s">
        <v>467</v>
      </c>
      <c r="E44" s="2" t="s">
        <v>20</v>
      </c>
      <c r="F44" s="23" t="s">
        <v>464</v>
      </c>
      <c r="G44" s="5" t="s">
        <v>393</v>
      </c>
      <c r="H44" s="14" t="s">
        <v>465</v>
      </c>
    </row>
    <row r="45" spans="1:8" ht="153" x14ac:dyDescent="0.2">
      <c r="A45" s="2" t="s">
        <v>88</v>
      </c>
      <c r="B45" s="2" t="s">
        <v>93</v>
      </c>
      <c r="C45" s="2" t="s">
        <v>94</v>
      </c>
      <c r="D45" s="14" t="s">
        <v>465</v>
      </c>
      <c r="E45" s="2" t="s">
        <v>95</v>
      </c>
      <c r="F45" s="14" t="s">
        <v>464</v>
      </c>
      <c r="G45" s="8" t="s">
        <v>352</v>
      </c>
      <c r="H45" s="14" t="s">
        <v>464</v>
      </c>
    </row>
    <row r="46" spans="1:8" ht="34" x14ac:dyDescent="0.2">
      <c r="A46" s="2" t="s">
        <v>88</v>
      </c>
      <c r="B46" s="2" t="s">
        <v>96</v>
      </c>
      <c r="C46" s="2" t="s">
        <v>97</v>
      </c>
      <c r="D46" s="14" t="s">
        <v>467</v>
      </c>
      <c r="E46" s="2" t="s">
        <v>477</v>
      </c>
      <c r="F46" s="14" t="s">
        <v>468</v>
      </c>
      <c r="G46" s="5" t="s">
        <v>394</v>
      </c>
      <c r="H46" s="14" t="s">
        <v>466</v>
      </c>
    </row>
    <row r="47" spans="1:8" ht="85" x14ac:dyDescent="0.2">
      <c r="A47" s="2" t="s">
        <v>88</v>
      </c>
      <c r="B47" s="2" t="s">
        <v>98</v>
      </c>
      <c r="C47" s="2" t="s">
        <v>99</v>
      </c>
      <c r="D47" s="14" t="s">
        <v>464</v>
      </c>
      <c r="E47" s="2" t="s">
        <v>100</v>
      </c>
      <c r="F47" s="23" t="s">
        <v>464</v>
      </c>
      <c r="G47" s="5" t="s">
        <v>395</v>
      </c>
      <c r="H47" s="14" t="s">
        <v>463</v>
      </c>
    </row>
    <row r="48" spans="1:8" ht="51" x14ac:dyDescent="0.2">
      <c r="A48" s="2" t="s">
        <v>88</v>
      </c>
      <c r="B48" s="2" t="s">
        <v>101</v>
      </c>
      <c r="C48" s="2" t="s">
        <v>102</v>
      </c>
      <c r="D48" s="14" t="s">
        <v>467</v>
      </c>
      <c r="E48" s="2" t="s">
        <v>34</v>
      </c>
      <c r="F48" s="14" t="s">
        <v>466</v>
      </c>
      <c r="G48" s="5" t="s">
        <v>396</v>
      </c>
      <c r="H48" s="14" t="s">
        <v>464</v>
      </c>
    </row>
    <row r="49" spans="1:8" ht="34" x14ac:dyDescent="0.2">
      <c r="A49" s="2" t="s">
        <v>88</v>
      </c>
      <c r="B49" s="2" t="s">
        <v>103</v>
      </c>
      <c r="C49" s="2" t="s">
        <v>104</v>
      </c>
      <c r="D49" s="14" t="s">
        <v>465</v>
      </c>
      <c r="E49" s="2" t="s">
        <v>34</v>
      </c>
      <c r="F49" s="14" t="s">
        <v>466</v>
      </c>
      <c r="G49" s="5" t="s">
        <v>397</v>
      </c>
      <c r="H49" s="14" t="s">
        <v>464</v>
      </c>
    </row>
    <row r="50" spans="1:8" ht="119" x14ac:dyDescent="0.2">
      <c r="A50" s="2" t="s">
        <v>88</v>
      </c>
      <c r="B50" s="2" t="s">
        <v>105</v>
      </c>
      <c r="C50" s="2" t="s">
        <v>106</v>
      </c>
      <c r="D50" s="14" t="s">
        <v>467</v>
      </c>
      <c r="E50" s="2" t="s">
        <v>107</v>
      </c>
      <c r="F50" s="14" t="s">
        <v>467</v>
      </c>
      <c r="G50" s="5" t="s">
        <v>398</v>
      </c>
      <c r="H50" s="14" t="s">
        <v>464</v>
      </c>
    </row>
    <row r="51" spans="1:8" ht="153" x14ac:dyDescent="0.2">
      <c r="A51" s="2" t="s">
        <v>88</v>
      </c>
      <c r="B51" s="2" t="s">
        <v>108</v>
      </c>
      <c r="C51" s="2" t="s">
        <v>109</v>
      </c>
      <c r="D51" s="14" t="s">
        <v>463</v>
      </c>
      <c r="E51" s="2" t="s">
        <v>110</v>
      </c>
      <c r="F51" s="14" t="s">
        <v>464</v>
      </c>
      <c r="G51" s="8" t="s">
        <v>353</v>
      </c>
      <c r="H51" s="14" t="s">
        <v>463</v>
      </c>
    </row>
    <row r="52" spans="1:8" ht="136" x14ac:dyDescent="0.2">
      <c r="A52" s="2" t="s">
        <v>88</v>
      </c>
      <c r="B52" s="2" t="s">
        <v>111</v>
      </c>
      <c r="C52" s="2" t="s">
        <v>112</v>
      </c>
      <c r="D52" s="14" t="s">
        <v>464</v>
      </c>
      <c r="E52" s="2" t="s">
        <v>113</v>
      </c>
      <c r="F52" s="14" t="s">
        <v>467</v>
      </c>
      <c r="G52" s="5" t="s">
        <v>399</v>
      </c>
      <c r="H52" s="14" t="s">
        <v>467</v>
      </c>
    </row>
    <row r="53" spans="1:8" ht="85" x14ac:dyDescent="0.2">
      <c r="A53" s="2" t="s">
        <v>88</v>
      </c>
      <c r="B53" s="2" t="s">
        <v>114</v>
      </c>
      <c r="C53" s="2" t="s">
        <v>115</v>
      </c>
      <c r="D53" s="14" t="s">
        <v>464</v>
      </c>
      <c r="E53" s="2" t="s">
        <v>116</v>
      </c>
      <c r="F53" s="14" t="s">
        <v>467</v>
      </c>
      <c r="G53" s="5" t="s">
        <v>400</v>
      </c>
      <c r="H53" s="14" t="s">
        <v>465</v>
      </c>
    </row>
    <row r="54" spans="1:8" ht="51" x14ac:dyDescent="0.2">
      <c r="A54" s="2" t="s">
        <v>88</v>
      </c>
      <c r="B54" s="2" t="s">
        <v>117</v>
      </c>
      <c r="C54" s="2" t="s">
        <v>118</v>
      </c>
      <c r="D54" s="14" t="s">
        <v>463</v>
      </c>
      <c r="E54" s="2" t="s">
        <v>119</v>
      </c>
      <c r="F54" s="14" t="s">
        <v>467</v>
      </c>
      <c r="G54" s="5" t="s">
        <v>401</v>
      </c>
      <c r="H54" s="14" t="s">
        <v>463</v>
      </c>
    </row>
    <row r="55" spans="1:8" ht="51" x14ac:dyDescent="0.2">
      <c r="A55" s="2" t="s">
        <v>88</v>
      </c>
      <c r="B55" s="2" t="s">
        <v>120</v>
      </c>
      <c r="C55" s="2" t="s">
        <v>121</v>
      </c>
      <c r="D55" s="14" t="s">
        <v>464</v>
      </c>
      <c r="E55" s="2" t="s">
        <v>477</v>
      </c>
      <c r="F55" s="14" t="s">
        <v>468</v>
      </c>
      <c r="G55" s="5" t="s">
        <v>402</v>
      </c>
      <c r="H55" s="14" t="s">
        <v>467</v>
      </c>
    </row>
    <row r="56" spans="1:8" ht="34" x14ac:dyDescent="0.2">
      <c r="A56" s="2" t="s">
        <v>88</v>
      </c>
      <c r="B56" s="2" t="s">
        <v>122</v>
      </c>
      <c r="C56" s="2" t="s">
        <v>123</v>
      </c>
      <c r="D56" s="14" t="s">
        <v>467</v>
      </c>
      <c r="E56" s="2" t="s">
        <v>34</v>
      </c>
      <c r="F56" s="14" t="s">
        <v>466</v>
      </c>
      <c r="G56" s="8" t="s">
        <v>354</v>
      </c>
      <c r="H56" s="14" t="s">
        <v>467</v>
      </c>
    </row>
    <row r="57" spans="1:8" ht="221" x14ac:dyDescent="0.2">
      <c r="A57" s="2" t="s">
        <v>88</v>
      </c>
      <c r="B57" s="2" t="s">
        <v>124</v>
      </c>
      <c r="C57" s="2" t="s">
        <v>125</v>
      </c>
      <c r="D57" s="14" t="s">
        <v>467</v>
      </c>
      <c r="E57" s="2" t="s">
        <v>126</v>
      </c>
      <c r="F57" s="23" t="s">
        <v>464</v>
      </c>
      <c r="G57" s="5" t="s">
        <v>403</v>
      </c>
      <c r="H57" s="23" t="s">
        <v>465</v>
      </c>
    </row>
    <row r="58" spans="1:8" ht="204" x14ac:dyDescent="0.2">
      <c r="A58" s="2" t="s">
        <v>88</v>
      </c>
      <c r="B58" s="2" t="s">
        <v>127</v>
      </c>
      <c r="C58" s="2" t="s">
        <v>128</v>
      </c>
      <c r="D58" s="14" t="s">
        <v>465</v>
      </c>
      <c r="E58" s="2" t="s">
        <v>129</v>
      </c>
      <c r="F58" s="14" t="s">
        <v>465</v>
      </c>
      <c r="G58" s="5" t="s">
        <v>404</v>
      </c>
      <c r="H58" s="14" t="s">
        <v>463</v>
      </c>
    </row>
    <row r="59" spans="1:8" ht="34" x14ac:dyDescent="0.2">
      <c r="A59" s="2" t="s">
        <v>88</v>
      </c>
      <c r="B59" s="2" t="s">
        <v>130</v>
      </c>
      <c r="C59" s="2" t="s">
        <v>131</v>
      </c>
      <c r="D59" s="14" t="s">
        <v>465</v>
      </c>
      <c r="E59" s="2" t="s">
        <v>132</v>
      </c>
      <c r="F59" s="14" t="s">
        <v>464</v>
      </c>
      <c r="G59" s="5" t="s">
        <v>405</v>
      </c>
      <c r="H59" s="14" t="s">
        <v>463</v>
      </c>
    </row>
    <row r="60" spans="1:8" ht="34" x14ac:dyDescent="0.2">
      <c r="A60" s="2" t="s">
        <v>88</v>
      </c>
      <c r="B60" s="2" t="s">
        <v>133</v>
      </c>
      <c r="C60" s="2" t="s">
        <v>134</v>
      </c>
      <c r="D60" s="14" t="s">
        <v>464</v>
      </c>
      <c r="E60" s="2" t="s">
        <v>135</v>
      </c>
      <c r="F60" s="23" t="s">
        <v>464</v>
      </c>
      <c r="G60" s="8" t="s">
        <v>355</v>
      </c>
      <c r="H60" s="14" t="s">
        <v>463</v>
      </c>
    </row>
    <row r="61" spans="1:8" ht="51" x14ac:dyDescent="0.2">
      <c r="A61" s="2" t="s">
        <v>88</v>
      </c>
      <c r="B61" s="2" t="s">
        <v>136</v>
      </c>
      <c r="C61" s="2" t="s">
        <v>137</v>
      </c>
      <c r="D61" s="14" t="s">
        <v>467</v>
      </c>
      <c r="E61" s="2" t="s">
        <v>138</v>
      </c>
      <c r="F61" s="14" t="s">
        <v>465</v>
      </c>
      <c r="G61" s="5" t="s">
        <v>406</v>
      </c>
      <c r="H61" s="14" t="s">
        <v>463</v>
      </c>
    </row>
    <row r="62" spans="1:8" ht="34" x14ac:dyDescent="0.2">
      <c r="A62" s="2" t="s">
        <v>88</v>
      </c>
      <c r="B62" s="2" t="s">
        <v>139</v>
      </c>
      <c r="C62" s="2" t="s">
        <v>140</v>
      </c>
      <c r="D62" s="14" t="s">
        <v>464</v>
      </c>
      <c r="E62" s="2" t="s">
        <v>20</v>
      </c>
      <c r="F62" s="23" t="s">
        <v>464</v>
      </c>
      <c r="G62" s="5" t="s">
        <v>407</v>
      </c>
      <c r="H62" s="14" t="s">
        <v>464</v>
      </c>
    </row>
    <row r="63" spans="1:8" ht="356" x14ac:dyDescent="0.2">
      <c r="A63" s="2" t="s">
        <v>88</v>
      </c>
      <c r="B63" s="2" t="s">
        <v>141</v>
      </c>
      <c r="C63" s="2" t="s">
        <v>142</v>
      </c>
      <c r="D63" s="14" t="s">
        <v>464</v>
      </c>
      <c r="E63" s="2" t="s">
        <v>13</v>
      </c>
      <c r="F63" s="14" t="s">
        <v>467</v>
      </c>
      <c r="G63" s="5" t="s">
        <v>408</v>
      </c>
      <c r="H63" s="14" t="s">
        <v>464</v>
      </c>
    </row>
    <row r="64" spans="1:8" ht="34" x14ac:dyDescent="0.2">
      <c r="A64" s="2" t="s">
        <v>88</v>
      </c>
      <c r="B64" s="2" t="s">
        <v>143</v>
      </c>
      <c r="C64" s="2" t="s">
        <v>144</v>
      </c>
      <c r="D64" s="14" t="s">
        <v>464</v>
      </c>
      <c r="E64" s="2" t="s">
        <v>13</v>
      </c>
      <c r="F64" s="14" t="s">
        <v>467</v>
      </c>
      <c r="G64" s="8" t="s">
        <v>482</v>
      </c>
      <c r="H64" s="14" t="s">
        <v>466</v>
      </c>
    </row>
    <row r="65" spans="1:8" ht="51" x14ac:dyDescent="0.2">
      <c r="A65" s="2" t="s">
        <v>88</v>
      </c>
      <c r="B65" s="2" t="s">
        <v>145</v>
      </c>
      <c r="C65" s="2" t="s">
        <v>146</v>
      </c>
      <c r="D65" s="14" t="s">
        <v>467</v>
      </c>
      <c r="E65" s="2" t="s">
        <v>147</v>
      </c>
      <c r="F65" s="23" t="s">
        <v>464</v>
      </c>
      <c r="G65" s="5" t="s">
        <v>409</v>
      </c>
      <c r="H65" s="14" t="s">
        <v>466</v>
      </c>
    </row>
    <row r="66" spans="1:8" ht="51" x14ac:dyDescent="0.2">
      <c r="A66" s="2" t="s">
        <v>88</v>
      </c>
      <c r="B66" s="2" t="s">
        <v>148</v>
      </c>
      <c r="C66" s="2" t="s">
        <v>149</v>
      </c>
      <c r="D66" s="14" t="s">
        <v>466</v>
      </c>
      <c r="E66" s="2" t="s">
        <v>150</v>
      </c>
      <c r="F66" s="14" t="s">
        <v>467</v>
      </c>
      <c r="G66" s="8" t="s">
        <v>357</v>
      </c>
      <c r="H66" s="14" t="s">
        <v>466</v>
      </c>
    </row>
    <row r="67" spans="1:8" ht="34" x14ac:dyDescent="0.2">
      <c r="A67" s="2" t="s">
        <v>88</v>
      </c>
      <c r="B67" s="2" t="s">
        <v>151</v>
      </c>
      <c r="C67" s="2" t="s">
        <v>152</v>
      </c>
      <c r="D67" s="14" t="s">
        <v>464</v>
      </c>
      <c r="E67" s="2" t="s">
        <v>477</v>
      </c>
      <c r="F67" s="14" t="s">
        <v>468</v>
      </c>
      <c r="G67" s="5" t="s">
        <v>410</v>
      </c>
      <c r="H67" s="14" t="s">
        <v>464</v>
      </c>
    </row>
    <row r="68" spans="1:8" ht="34" x14ac:dyDescent="0.2">
      <c r="A68" s="2" t="s">
        <v>88</v>
      </c>
      <c r="B68" s="2" t="s">
        <v>153</v>
      </c>
      <c r="C68" s="2" t="s">
        <v>154</v>
      </c>
      <c r="D68" s="14" t="s">
        <v>467</v>
      </c>
      <c r="E68" s="2" t="s">
        <v>155</v>
      </c>
      <c r="F68" s="14" t="s">
        <v>464</v>
      </c>
      <c r="G68" s="8" t="s">
        <v>358</v>
      </c>
      <c r="H68" s="14" t="s">
        <v>464</v>
      </c>
    </row>
    <row r="69" spans="1:8" ht="34" x14ac:dyDescent="0.2">
      <c r="A69" s="2" t="s">
        <v>88</v>
      </c>
      <c r="B69" s="2" t="s">
        <v>156</v>
      </c>
      <c r="C69" s="2" t="s">
        <v>157</v>
      </c>
      <c r="D69" s="14" t="s">
        <v>467</v>
      </c>
      <c r="E69" s="2" t="s">
        <v>155</v>
      </c>
      <c r="F69" s="14" t="s">
        <v>464</v>
      </c>
      <c r="G69" s="8" t="s">
        <v>359</v>
      </c>
      <c r="H69" s="14" t="s">
        <v>464</v>
      </c>
    </row>
    <row r="70" spans="1:8" ht="102" x14ac:dyDescent="0.2">
      <c r="A70" s="2" t="s">
        <v>88</v>
      </c>
      <c r="B70" s="2" t="s">
        <v>158</v>
      </c>
      <c r="C70" s="2" t="s">
        <v>159</v>
      </c>
      <c r="D70" s="14" t="s">
        <v>465</v>
      </c>
      <c r="E70" s="2" t="s">
        <v>155</v>
      </c>
      <c r="F70" s="14" t="s">
        <v>464</v>
      </c>
      <c r="G70" s="5" t="s">
        <v>411</v>
      </c>
      <c r="H70" s="14" t="s">
        <v>464</v>
      </c>
    </row>
    <row r="71" spans="1:8" ht="34" x14ac:dyDescent="0.2">
      <c r="A71" s="2" t="s">
        <v>88</v>
      </c>
      <c r="B71" s="2" t="s">
        <v>160</v>
      </c>
      <c r="C71" s="2" t="s">
        <v>161</v>
      </c>
      <c r="D71" s="14" t="s">
        <v>467</v>
      </c>
      <c r="E71" s="2" t="s">
        <v>34</v>
      </c>
      <c r="F71" s="14" t="s">
        <v>466</v>
      </c>
      <c r="G71" s="8" t="s">
        <v>360</v>
      </c>
      <c r="H71" s="14" t="s">
        <v>467</v>
      </c>
    </row>
    <row r="72" spans="1:8" ht="85" x14ac:dyDescent="0.2">
      <c r="A72" s="2" t="s">
        <v>88</v>
      </c>
      <c r="B72" s="2" t="s">
        <v>162</v>
      </c>
      <c r="C72" s="2" t="s">
        <v>163</v>
      </c>
      <c r="D72" s="14" t="s">
        <v>467</v>
      </c>
      <c r="E72" s="2" t="s">
        <v>164</v>
      </c>
      <c r="F72" s="23" t="s">
        <v>464</v>
      </c>
      <c r="G72" s="5" t="s">
        <v>412</v>
      </c>
      <c r="H72" s="14" t="s">
        <v>464</v>
      </c>
    </row>
    <row r="73" spans="1:8" ht="34" x14ac:dyDescent="0.2">
      <c r="A73" s="2" t="s">
        <v>88</v>
      </c>
      <c r="B73" s="2" t="s">
        <v>165</v>
      </c>
      <c r="C73" s="2" t="s">
        <v>166</v>
      </c>
      <c r="D73" s="14" t="s">
        <v>467</v>
      </c>
      <c r="E73" s="2" t="s">
        <v>167</v>
      </c>
      <c r="F73" s="23" t="s">
        <v>464</v>
      </c>
      <c r="G73" s="5" t="s">
        <v>413</v>
      </c>
      <c r="H73" s="14" t="s">
        <v>464</v>
      </c>
    </row>
    <row r="74" spans="1:8" ht="34" x14ac:dyDescent="0.2">
      <c r="A74" s="2" t="s">
        <v>88</v>
      </c>
      <c r="B74" s="2" t="s">
        <v>168</v>
      </c>
      <c r="C74" s="2" t="s">
        <v>169</v>
      </c>
      <c r="D74" s="14" t="s">
        <v>465</v>
      </c>
      <c r="E74" s="2" t="s">
        <v>170</v>
      </c>
      <c r="F74" s="23" t="s">
        <v>464</v>
      </c>
      <c r="G74" s="8" t="s">
        <v>361</v>
      </c>
      <c r="H74" s="14" t="s">
        <v>465</v>
      </c>
    </row>
    <row r="75" spans="1:8" ht="51" x14ac:dyDescent="0.2">
      <c r="A75" s="2" t="s">
        <v>88</v>
      </c>
      <c r="B75" s="2" t="s">
        <v>171</v>
      </c>
      <c r="C75" s="2" t="s">
        <v>172</v>
      </c>
      <c r="D75" s="14" t="s">
        <v>466</v>
      </c>
      <c r="E75" s="2" t="s">
        <v>173</v>
      </c>
      <c r="F75" s="14" t="s">
        <v>467</v>
      </c>
      <c r="G75" s="5" t="s">
        <v>414</v>
      </c>
      <c r="H75" s="14" t="s">
        <v>465</v>
      </c>
    </row>
    <row r="76" spans="1:8" ht="51" x14ac:dyDescent="0.2">
      <c r="A76" s="2" t="s">
        <v>88</v>
      </c>
      <c r="B76" s="2" t="s">
        <v>174</v>
      </c>
      <c r="C76" s="2" t="s">
        <v>175</v>
      </c>
      <c r="D76" s="14" t="s">
        <v>465</v>
      </c>
      <c r="E76" s="2" t="s">
        <v>176</v>
      </c>
      <c r="F76" s="14" t="s">
        <v>464</v>
      </c>
      <c r="G76" s="5" t="s">
        <v>350</v>
      </c>
      <c r="H76" s="23" t="s">
        <v>464</v>
      </c>
    </row>
    <row r="77" spans="1:8" ht="255" x14ac:dyDescent="0.2">
      <c r="A77" s="2" t="s">
        <v>88</v>
      </c>
      <c r="B77" s="2" t="s">
        <v>177</v>
      </c>
      <c r="C77" s="2" t="s">
        <v>178</v>
      </c>
      <c r="D77" s="14" t="s">
        <v>466</v>
      </c>
      <c r="E77" s="2" t="s">
        <v>477</v>
      </c>
      <c r="F77" s="14" t="s">
        <v>468</v>
      </c>
      <c r="G77" s="5" t="s">
        <v>415</v>
      </c>
      <c r="H77" s="14" t="s">
        <v>464</v>
      </c>
    </row>
    <row r="78" spans="1:8" ht="119" x14ac:dyDescent="0.2">
      <c r="A78" s="2" t="s">
        <v>88</v>
      </c>
      <c r="B78" s="2" t="s">
        <v>179</v>
      </c>
      <c r="C78" s="2" t="s">
        <v>180</v>
      </c>
      <c r="D78" s="14" t="s">
        <v>467</v>
      </c>
      <c r="E78" s="2" t="s">
        <v>477</v>
      </c>
      <c r="F78" s="14" t="s">
        <v>468</v>
      </c>
      <c r="G78" s="5" t="s">
        <v>416</v>
      </c>
      <c r="H78" s="23" t="s">
        <v>464</v>
      </c>
    </row>
    <row r="79" spans="1:8" ht="102" x14ac:dyDescent="0.2">
      <c r="A79" s="2" t="s">
        <v>88</v>
      </c>
      <c r="B79" s="2" t="s">
        <v>181</v>
      </c>
      <c r="C79" s="2" t="s">
        <v>182</v>
      </c>
      <c r="D79" s="14" t="s">
        <v>467</v>
      </c>
      <c r="E79" s="2" t="s">
        <v>183</v>
      </c>
      <c r="F79" s="14" t="s">
        <v>467</v>
      </c>
      <c r="G79" s="8" t="s">
        <v>362</v>
      </c>
      <c r="H79" s="14" t="s">
        <v>464</v>
      </c>
    </row>
    <row r="80" spans="1:8" ht="238" x14ac:dyDescent="0.2">
      <c r="A80" s="2" t="s">
        <v>88</v>
      </c>
      <c r="B80" s="2" t="s">
        <v>184</v>
      </c>
      <c r="C80" s="2" t="s">
        <v>185</v>
      </c>
      <c r="D80" s="14" t="s">
        <v>467</v>
      </c>
      <c r="E80" s="2" t="s">
        <v>186</v>
      </c>
      <c r="F80" s="14" t="s">
        <v>465</v>
      </c>
      <c r="G80" s="5" t="s">
        <v>417</v>
      </c>
      <c r="H80" s="14" t="s">
        <v>467</v>
      </c>
    </row>
    <row r="81" spans="1:8" ht="17" x14ac:dyDescent="0.2">
      <c r="A81" s="6" t="s">
        <v>88</v>
      </c>
      <c r="B81" s="6" t="s">
        <v>187</v>
      </c>
      <c r="C81" s="6" t="s">
        <v>188</v>
      </c>
      <c r="D81" s="13"/>
      <c r="E81" s="6"/>
      <c r="F81" s="13"/>
      <c r="G81" s="7"/>
      <c r="H81" s="13"/>
    </row>
    <row r="82" spans="1:8" ht="68" x14ac:dyDescent="0.2">
      <c r="A82" s="2" t="s">
        <v>88</v>
      </c>
      <c r="B82" s="2" t="s">
        <v>189</v>
      </c>
      <c r="C82" s="2" t="s">
        <v>190</v>
      </c>
      <c r="D82" s="14" t="s">
        <v>467</v>
      </c>
      <c r="E82" s="2" t="s">
        <v>119</v>
      </c>
      <c r="F82" s="14" t="s">
        <v>467</v>
      </c>
      <c r="G82" s="5" t="s">
        <v>418</v>
      </c>
      <c r="H82" s="14" t="s">
        <v>464</v>
      </c>
    </row>
    <row r="83" spans="1:8" ht="68" x14ac:dyDescent="0.2">
      <c r="A83" s="2" t="s">
        <v>88</v>
      </c>
      <c r="B83" s="2" t="s">
        <v>191</v>
      </c>
      <c r="C83" s="2" t="s">
        <v>192</v>
      </c>
      <c r="D83" s="14" t="s">
        <v>464</v>
      </c>
      <c r="E83" s="2" t="s">
        <v>477</v>
      </c>
      <c r="F83" s="14" t="s">
        <v>468</v>
      </c>
      <c r="G83" s="5" t="s">
        <v>419</v>
      </c>
      <c r="H83" s="14" t="s">
        <v>463</v>
      </c>
    </row>
    <row r="84" spans="1:8" ht="153" x14ac:dyDescent="0.2">
      <c r="A84" s="2" t="s">
        <v>88</v>
      </c>
      <c r="B84" s="2" t="s">
        <v>193</v>
      </c>
      <c r="C84" s="2" t="s">
        <v>194</v>
      </c>
      <c r="D84" s="14" t="s">
        <v>464</v>
      </c>
      <c r="E84" s="2" t="s">
        <v>195</v>
      </c>
      <c r="F84" s="14" t="s">
        <v>467</v>
      </c>
      <c r="G84" s="5" t="s">
        <v>420</v>
      </c>
      <c r="H84" s="14" t="s">
        <v>466</v>
      </c>
    </row>
    <row r="85" spans="1:8" ht="51" x14ac:dyDescent="0.2">
      <c r="A85" s="2" t="s">
        <v>88</v>
      </c>
      <c r="B85" s="2" t="s">
        <v>196</v>
      </c>
      <c r="C85" s="2" t="s">
        <v>197</v>
      </c>
      <c r="D85" s="14" t="s">
        <v>467</v>
      </c>
      <c r="E85" s="2" t="s">
        <v>119</v>
      </c>
      <c r="F85" s="14" t="s">
        <v>467</v>
      </c>
      <c r="G85" s="5" t="s">
        <v>421</v>
      </c>
      <c r="H85" s="14" t="s">
        <v>463</v>
      </c>
    </row>
    <row r="86" spans="1:8" ht="102" x14ac:dyDescent="0.2">
      <c r="A86" s="2" t="s">
        <v>88</v>
      </c>
      <c r="B86" s="2" t="s">
        <v>198</v>
      </c>
      <c r="C86" s="2" t="s">
        <v>199</v>
      </c>
      <c r="D86" s="14" t="s">
        <v>467</v>
      </c>
      <c r="E86" s="2" t="s">
        <v>119</v>
      </c>
      <c r="F86" s="14" t="s">
        <v>467</v>
      </c>
      <c r="G86" s="5" t="s">
        <v>422</v>
      </c>
      <c r="H86" s="14" t="s">
        <v>463</v>
      </c>
    </row>
    <row r="87" spans="1:8" ht="85" x14ac:dyDescent="0.2">
      <c r="A87" s="2" t="s">
        <v>88</v>
      </c>
      <c r="B87" s="2" t="s">
        <v>200</v>
      </c>
      <c r="C87" s="2" t="s">
        <v>201</v>
      </c>
      <c r="D87" s="14" t="s">
        <v>467</v>
      </c>
      <c r="E87" s="2" t="s">
        <v>477</v>
      </c>
      <c r="F87" s="14" t="s">
        <v>468</v>
      </c>
      <c r="G87" s="5" t="s">
        <v>423</v>
      </c>
      <c r="H87" s="14" t="s">
        <v>464</v>
      </c>
    </row>
    <row r="88" spans="1:8" ht="85" x14ac:dyDescent="0.2">
      <c r="A88" s="2" t="s">
        <v>88</v>
      </c>
      <c r="B88" s="2" t="s">
        <v>202</v>
      </c>
      <c r="C88" s="2" t="s">
        <v>203</v>
      </c>
      <c r="D88" s="14" t="s">
        <v>463</v>
      </c>
      <c r="E88" s="2" t="s">
        <v>204</v>
      </c>
      <c r="F88" s="14" t="s">
        <v>465</v>
      </c>
      <c r="G88" s="5" t="s">
        <v>424</v>
      </c>
      <c r="H88" s="14" t="s">
        <v>465</v>
      </c>
    </row>
    <row r="89" spans="1:8" ht="68" x14ac:dyDescent="0.2">
      <c r="A89" s="2" t="s">
        <v>88</v>
      </c>
      <c r="B89" s="2" t="s">
        <v>205</v>
      </c>
      <c r="C89" s="2" t="s">
        <v>206</v>
      </c>
      <c r="D89" s="14" t="s">
        <v>467</v>
      </c>
      <c r="E89" s="2" t="s">
        <v>207</v>
      </c>
      <c r="F89" s="14" t="s">
        <v>465</v>
      </c>
      <c r="G89" s="8" t="s">
        <v>363</v>
      </c>
      <c r="H89" s="14" t="s">
        <v>464</v>
      </c>
    </row>
    <row r="90" spans="1:8" ht="17" x14ac:dyDescent="0.2">
      <c r="A90" s="6" t="s">
        <v>88</v>
      </c>
      <c r="B90" s="6" t="s">
        <v>208</v>
      </c>
      <c r="C90" s="6" t="s">
        <v>209</v>
      </c>
      <c r="D90" s="13"/>
      <c r="E90" s="6"/>
      <c r="F90" s="13"/>
      <c r="G90" s="7"/>
      <c r="H90" s="13"/>
    </row>
    <row r="91" spans="1:8" ht="238" x14ac:dyDescent="0.2">
      <c r="A91" s="2" t="s">
        <v>88</v>
      </c>
      <c r="B91" s="2" t="s">
        <v>210</v>
      </c>
      <c r="C91" s="2" t="s">
        <v>211</v>
      </c>
      <c r="D91" s="14" t="s">
        <v>466</v>
      </c>
      <c r="E91" s="2" t="s">
        <v>212</v>
      </c>
      <c r="F91" s="14" t="s">
        <v>465</v>
      </c>
      <c r="G91" s="5" t="s">
        <v>425</v>
      </c>
      <c r="H91" s="14" t="s">
        <v>466</v>
      </c>
    </row>
    <row r="92" spans="1:8" ht="136" x14ac:dyDescent="0.2">
      <c r="A92" s="2" t="s">
        <v>88</v>
      </c>
      <c r="B92" s="2" t="s">
        <v>213</v>
      </c>
      <c r="C92" s="2" t="s">
        <v>214</v>
      </c>
      <c r="D92" s="14" t="s">
        <v>466</v>
      </c>
      <c r="E92" s="2" t="s">
        <v>215</v>
      </c>
      <c r="F92" s="14" t="s">
        <v>467</v>
      </c>
      <c r="G92" s="5" t="s">
        <v>426</v>
      </c>
      <c r="H92" s="14" t="s">
        <v>466</v>
      </c>
    </row>
    <row r="93" spans="1:8" ht="136" x14ac:dyDescent="0.2">
      <c r="A93" s="2" t="s">
        <v>88</v>
      </c>
      <c r="B93" s="2" t="s">
        <v>216</v>
      </c>
      <c r="C93" s="2" t="s">
        <v>217</v>
      </c>
      <c r="D93" s="14" t="s">
        <v>465</v>
      </c>
      <c r="E93" s="2" t="s">
        <v>212</v>
      </c>
      <c r="F93" s="14" t="s">
        <v>465</v>
      </c>
      <c r="G93" s="5" t="s">
        <v>427</v>
      </c>
      <c r="H93" s="14" t="s">
        <v>466</v>
      </c>
    </row>
    <row r="94" spans="1:8" ht="119" x14ac:dyDescent="0.2">
      <c r="A94" s="2" t="s">
        <v>88</v>
      </c>
      <c r="B94" s="2" t="s">
        <v>218</v>
      </c>
      <c r="C94" s="2" t="s">
        <v>219</v>
      </c>
      <c r="D94" s="14" t="s">
        <v>464</v>
      </c>
      <c r="E94" s="2" t="s">
        <v>220</v>
      </c>
      <c r="F94" s="14" t="s">
        <v>465</v>
      </c>
      <c r="G94" s="5" t="s">
        <v>428</v>
      </c>
      <c r="H94" s="14" t="s">
        <v>466</v>
      </c>
    </row>
    <row r="95" spans="1:8" ht="404" x14ac:dyDescent="0.2">
      <c r="A95" s="2" t="s">
        <v>88</v>
      </c>
      <c r="B95" s="2" t="s">
        <v>221</v>
      </c>
      <c r="C95" s="2" t="s">
        <v>222</v>
      </c>
      <c r="D95" s="14" t="s">
        <v>464</v>
      </c>
      <c r="E95" s="2" t="s">
        <v>223</v>
      </c>
      <c r="F95" s="14" t="s">
        <v>464</v>
      </c>
      <c r="G95" s="5" t="s">
        <v>429</v>
      </c>
      <c r="H95" s="14" t="s">
        <v>466</v>
      </c>
    </row>
    <row r="96" spans="1:8" ht="85" x14ac:dyDescent="0.2">
      <c r="A96" s="2" t="s">
        <v>88</v>
      </c>
      <c r="B96" s="2" t="s">
        <v>224</v>
      </c>
      <c r="C96" s="2" t="s">
        <v>225</v>
      </c>
      <c r="D96" s="14" t="s">
        <v>465</v>
      </c>
      <c r="E96" s="2" t="s">
        <v>477</v>
      </c>
      <c r="F96" s="14" t="s">
        <v>468</v>
      </c>
      <c r="G96" s="5" t="s">
        <v>430</v>
      </c>
      <c r="H96" s="14" t="s">
        <v>466</v>
      </c>
    </row>
    <row r="97" spans="1:8" ht="170" x14ac:dyDescent="0.2">
      <c r="A97" s="2" t="s">
        <v>88</v>
      </c>
      <c r="B97" s="2" t="s">
        <v>226</v>
      </c>
      <c r="C97" s="2" t="s">
        <v>227</v>
      </c>
      <c r="D97" s="14" t="s">
        <v>465</v>
      </c>
      <c r="E97" s="2" t="s">
        <v>34</v>
      </c>
      <c r="F97" s="14" t="s">
        <v>466</v>
      </c>
      <c r="G97" s="5" t="s">
        <v>431</v>
      </c>
      <c r="H97" s="14" t="s">
        <v>463</v>
      </c>
    </row>
    <row r="98" spans="1:8" ht="102" x14ac:dyDescent="0.2">
      <c r="A98" s="2" t="s">
        <v>88</v>
      </c>
      <c r="B98" s="2" t="s">
        <v>228</v>
      </c>
      <c r="C98" s="2" t="s">
        <v>229</v>
      </c>
      <c r="D98" s="14" t="s">
        <v>467</v>
      </c>
      <c r="E98" s="2" t="s">
        <v>223</v>
      </c>
      <c r="F98" s="14" t="s">
        <v>464</v>
      </c>
      <c r="G98" s="5" t="s">
        <v>432</v>
      </c>
      <c r="H98" s="14" t="s">
        <v>465</v>
      </c>
    </row>
    <row r="99" spans="1:8" ht="85" x14ac:dyDescent="0.2">
      <c r="A99" s="2" t="s">
        <v>88</v>
      </c>
      <c r="B99" s="2" t="s">
        <v>230</v>
      </c>
      <c r="C99" s="2" t="s">
        <v>231</v>
      </c>
      <c r="D99" s="14" t="s">
        <v>463</v>
      </c>
      <c r="E99" s="2" t="s">
        <v>34</v>
      </c>
      <c r="F99" s="14" t="s">
        <v>466</v>
      </c>
      <c r="G99" s="5" t="s">
        <v>433</v>
      </c>
      <c r="H99" s="14" t="s">
        <v>465</v>
      </c>
    </row>
    <row r="100" spans="1:8" ht="222" customHeight="1" x14ac:dyDescent="0.2">
      <c r="A100" s="2" t="s">
        <v>88</v>
      </c>
      <c r="B100" s="2" t="s">
        <v>232</v>
      </c>
      <c r="C100" s="2" t="s">
        <v>233</v>
      </c>
      <c r="D100" s="14" t="s">
        <v>467</v>
      </c>
      <c r="E100" s="2" t="s">
        <v>67</v>
      </c>
      <c r="F100" s="14" t="s">
        <v>467</v>
      </c>
      <c r="G100" s="5" t="s">
        <v>434</v>
      </c>
      <c r="H100" s="14" t="s">
        <v>467</v>
      </c>
    </row>
    <row r="101" spans="1:8" ht="358" customHeight="1" x14ac:dyDescent="0.2">
      <c r="A101" s="2" t="s">
        <v>88</v>
      </c>
      <c r="B101" s="2" t="s">
        <v>234</v>
      </c>
      <c r="C101" s="2" t="s">
        <v>235</v>
      </c>
      <c r="D101" s="14" t="s">
        <v>467</v>
      </c>
      <c r="E101" s="2" t="s">
        <v>236</v>
      </c>
      <c r="F101" s="14" t="s">
        <v>465</v>
      </c>
      <c r="G101" s="5" t="s">
        <v>435</v>
      </c>
      <c r="H101" s="14" t="s">
        <v>464</v>
      </c>
    </row>
    <row r="102" spans="1:8" ht="153" x14ac:dyDescent="0.2">
      <c r="A102" s="2" t="s">
        <v>88</v>
      </c>
      <c r="B102" s="2" t="s">
        <v>237</v>
      </c>
      <c r="C102" s="2" t="s">
        <v>238</v>
      </c>
      <c r="D102" s="14" t="s">
        <v>465</v>
      </c>
      <c r="E102" s="2" t="s">
        <v>239</v>
      </c>
      <c r="F102" s="14" t="s">
        <v>467</v>
      </c>
      <c r="G102" s="5" t="s">
        <v>436</v>
      </c>
      <c r="H102" s="14" t="s">
        <v>463</v>
      </c>
    </row>
    <row r="103" spans="1:8" ht="204" x14ac:dyDescent="0.2">
      <c r="A103" s="2" t="s">
        <v>88</v>
      </c>
      <c r="B103" s="2" t="s">
        <v>240</v>
      </c>
      <c r="C103" s="2" t="s">
        <v>241</v>
      </c>
      <c r="D103" s="14" t="s">
        <v>465</v>
      </c>
      <c r="E103" s="2" t="s">
        <v>34</v>
      </c>
      <c r="F103" s="14" t="s">
        <v>466</v>
      </c>
      <c r="G103" s="5" t="s">
        <v>437</v>
      </c>
      <c r="H103" s="14" t="s">
        <v>466</v>
      </c>
    </row>
    <row r="104" spans="1:8" ht="221" x14ac:dyDescent="0.2">
      <c r="A104" s="2" t="s">
        <v>88</v>
      </c>
      <c r="B104" s="2" t="s">
        <v>242</v>
      </c>
      <c r="C104" s="2" t="s">
        <v>243</v>
      </c>
      <c r="D104" s="14" t="s">
        <v>467</v>
      </c>
      <c r="E104" s="2" t="s">
        <v>34</v>
      </c>
      <c r="F104" s="14" t="s">
        <v>466</v>
      </c>
      <c r="G104" s="5" t="s">
        <v>438</v>
      </c>
      <c r="H104" s="14" t="s">
        <v>465</v>
      </c>
    </row>
    <row r="105" spans="1:8" ht="17" x14ac:dyDescent="0.2">
      <c r="A105" s="6" t="s">
        <v>88</v>
      </c>
      <c r="B105" s="6" t="s">
        <v>244</v>
      </c>
      <c r="C105" s="6" t="s">
        <v>245</v>
      </c>
      <c r="D105" s="13"/>
      <c r="E105" s="6"/>
      <c r="F105" s="13"/>
      <c r="G105" s="7"/>
      <c r="H105" s="13"/>
    </row>
    <row r="106" spans="1:8" ht="187" x14ac:dyDescent="0.2">
      <c r="A106" s="2" t="s">
        <v>88</v>
      </c>
      <c r="B106" s="2" t="s">
        <v>246</v>
      </c>
      <c r="C106" s="2" t="s">
        <v>247</v>
      </c>
      <c r="D106" s="14" t="s">
        <v>466</v>
      </c>
      <c r="E106" s="2" t="s">
        <v>248</v>
      </c>
      <c r="F106" s="14" t="s">
        <v>465</v>
      </c>
      <c r="G106" s="5" t="s">
        <v>439</v>
      </c>
      <c r="H106" s="14" t="s">
        <v>466</v>
      </c>
    </row>
    <row r="107" spans="1:8" ht="331" customHeight="1" x14ac:dyDescent="0.2">
      <c r="A107" s="2" t="s">
        <v>88</v>
      </c>
      <c r="B107" s="2" t="s">
        <v>249</v>
      </c>
      <c r="C107" s="2" t="s">
        <v>250</v>
      </c>
      <c r="D107" s="14" t="s">
        <v>465</v>
      </c>
      <c r="E107" s="2" t="s">
        <v>251</v>
      </c>
      <c r="F107" s="14" t="s">
        <v>465</v>
      </c>
      <c r="G107" s="5" t="s">
        <v>440</v>
      </c>
      <c r="H107" s="14" t="s">
        <v>465</v>
      </c>
    </row>
    <row r="108" spans="1:8" ht="323" x14ac:dyDescent="0.2">
      <c r="A108" s="2" t="s">
        <v>88</v>
      </c>
      <c r="B108" s="2" t="s">
        <v>252</v>
      </c>
      <c r="C108" s="2" t="s">
        <v>253</v>
      </c>
      <c r="D108" s="14" t="s">
        <v>465</v>
      </c>
      <c r="E108" s="2" t="s">
        <v>254</v>
      </c>
      <c r="F108" s="23" t="s">
        <v>464</v>
      </c>
      <c r="G108" s="5" t="s">
        <v>441</v>
      </c>
      <c r="H108" s="14" t="s">
        <v>465</v>
      </c>
    </row>
    <row r="109" spans="1:8" ht="51" x14ac:dyDescent="0.2">
      <c r="A109" s="2" t="s">
        <v>88</v>
      </c>
      <c r="B109" s="2" t="s">
        <v>255</v>
      </c>
      <c r="C109" s="2" t="s">
        <v>256</v>
      </c>
      <c r="D109" s="14" t="s">
        <v>463</v>
      </c>
      <c r="E109" s="2" t="s">
        <v>257</v>
      </c>
      <c r="F109" s="23" t="s">
        <v>464</v>
      </c>
      <c r="G109" s="8" t="s">
        <v>364</v>
      </c>
      <c r="H109" s="14" t="s">
        <v>465</v>
      </c>
    </row>
    <row r="110" spans="1:8" ht="255" x14ac:dyDescent="0.2">
      <c r="A110" s="2" t="s">
        <v>88</v>
      </c>
      <c r="B110" s="2" t="s">
        <v>258</v>
      </c>
      <c r="C110" s="2" t="s">
        <v>259</v>
      </c>
      <c r="D110" s="14" t="s">
        <v>465</v>
      </c>
      <c r="E110" s="2" t="s">
        <v>34</v>
      </c>
      <c r="F110" s="14" t="s">
        <v>466</v>
      </c>
      <c r="G110" s="5" t="s">
        <v>442</v>
      </c>
      <c r="H110" s="14" t="s">
        <v>463</v>
      </c>
    </row>
    <row r="111" spans="1:8" ht="204" x14ac:dyDescent="0.2">
      <c r="A111" s="2" t="s">
        <v>88</v>
      </c>
      <c r="B111" s="2" t="s">
        <v>260</v>
      </c>
      <c r="C111" s="2" t="s">
        <v>261</v>
      </c>
      <c r="D111" s="14" t="s">
        <v>466</v>
      </c>
      <c r="E111" s="2" t="s">
        <v>262</v>
      </c>
      <c r="F111" s="23" t="s">
        <v>464</v>
      </c>
      <c r="G111" s="5" t="s">
        <v>443</v>
      </c>
      <c r="H111" s="14" t="s">
        <v>467</v>
      </c>
    </row>
    <row r="112" spans="1:8" ht="404" x14ac:dyDescent="0.2">
      <c r="A112" s="2" t="s">
        <v>88</v>
      </c>
      <c r="B112" s="2" t="s">
        <v>263</v>
      </c>
      <c r="C112" s="2" t="s">
        <v>264</v>
      </c>
      <c r="D112" s="14" t="s">
        <v>465</v>
      </c>
      <c r="E112" s="2" t="s">
        <v>265</v>
      </c>
      <c r="F112" s="14" t="s">
        <v>464</v>
      </c>
      <c r="G112" s="5" t="s">
        <v>444</v>
      </c>
      <c r="H112" s="14" t="s">
        <v>464</v>
      </c>
    </row>
    <row r="113" spans="1:8" ht="119" x14ac:dyDescent="0.2">
      <c r="A113" s="2" t="s">
        <v>88</v>
      </c>
      <c r="B113" s="2" t="s">
        <v>266</v>
      </c>
      <c r="C113" s="2" t="s">
        <v>267</v>
      </c>
      <c r="D113" s="14" t="s">
        <v>464</v>
      </c>
      <c r="E113" s="2" t="s">
        <v>268</v>
      </c>
      <c r="F113" s="14" t="s">
        <v>464</v>
      </c>
      <c r="G113" s="5" t="s">
        <v>445</v>
      </c>
      <c r="H113" s="23" t="s">
        <v>464</v>
      </c>
    </row>
    <row r="114" spans="1:8" ht="255" x14ac:dyDescent="0.2">
      <c r="A114" s="2" t="s">
        <v>88</v>
      </c>
      <c r="B114" s="2" t="s">
        <v>269</v>
      </c>
      <c r="C114" s="2" t="s">
        <v>270</v>
      </c>
      <c r="D114" s="14" t="s">
        <v>467</v>
      </c>
      <c r="E114" s="2" t="s">
        <v>271</v>
      </c>
      <c r="F114" s="14" t="s">
        <v>465</v>
      </c>
      <c r="G114" s="5" t="s">
        <v>446</v>
      </c>
      <c r="H114" s="14" t="s">
        <v>467</v>
      </c>
    </row>
    <row r="115" spans="1:8" ht="136" x14ac:dyDescent="0.2">
      <c r="A115" s="2" t="s">
        <v>88</v>
      </c>
      <c r="B115" s="2" t="s">
        <v>272</v>
      </c>
      <c r="C115" s="2" t="s">
        <v>273</v>
      </c>
      <c r="D115" s="14" t="s">
        <v>467</v>
      </c>
      <c r="E115" s="2" t="s">
        <v>274</v>
      </c>
      <c r="F115" s="23" t="s">
        <v>465</v>
      </c>
      <c r="G115" s="5" t="s">
        <v>447</v>
      </c>
      <c r="H115" s="23" t="s">
        <v>464</v>
      </c>
    </row>
    <row r="116" spans="1:8" ht="51" x14ac:dyDescent="0.2">
      <c r="A116" s="2" t="s">
        <v>88</v>
      </c>
      <c r="B116" s="2" t="s">
        <v>275</v>
      </c>
      <c r="C116" s="2" t="s">
        <v>276</v>
      </c>
      <c r="D116" s="14" t="s">
        <v>466</v>
      </c>
      <c r="E116" s="2" t="s">
        <v>277</v>
      </c>
      <c r="F116" s="23" t="s">
        <v>465</v>
      </c>
      <c r="G116" s="5" t="s">
        <v>448</v>
      </c>
      <c r="H116" s="14" t="s">
        <v>464</v>
      </c>
    </row>
    <row r="117" spans="1:8" ht="85" x14ac:dyDescent="0.2">
      <c r="A117" s="2" t="s">
        <v>88</v>
      </c>
      <c r="B117" s="2" t="s">
        <v>278</v>
      </c>
      <c r="C117" s="2" t="s">
        <v>279</v>
      </c>
      <c r="D117" s="14" t="s">
        <v>465</v>
      </c>
      <c r="E117" s="2" t="s">
        <v>280</v>
      </c>
      <c r="F117" s="14" t="s">
        <v>464</v>
      </c>
      <c r="G117" s="8" t="s">
        <v>365</v>
      </c>
      <c r="H117" s="14" t="s">
        <v>467</v>
      </c>
    </row>
    <row r="118" spans="1:8" ht="34" x14ac:dyDescent="0.2">
      <c r="A118" s="2" t="s">
        <v>88</v>
      </c>
      <c r="B118" s="2" t="s">
        <v>281</v>
      </c>
      <c r="C118" s="2" t="s">
        <v>282</v>
      </c>
      <c r="D118" s="14" t="s">
        <v>465</v>
      </c>
      <c r="E118" s="2" t="s">
        <v>283</v>
      </c>
      <c r="F118" s="14" t="s">
        <v>463</v>
      </c>
      <c r="G118" s="5" t="s">
        <v>449</v>
      </c>
      <c r="H118" s="14" t="s">
        <v>465</v>
      </c>
    </row>
    <row r="119" spans="1:8" ht="366" customHeight="1" x14ac:dyDescent="0.2">
      <c r="A119" s="2" t="s">
        <v>88</v>
      </c>
      <c r="B119" s="2" t="s">
        <v>284</v>
      </c>
      <c r="C119" s="2" t="s">
        <v>285</v>
      </c>
      <c r="D119" s="14" t="s">
        <v>465</v>
      </c>
      <c r="E119" s="2" t="s">
        <v>477</v>
      </c>
      <c r="F119" s="14" t="s">
        <v>468</v>
      </c>
      <c r="G119" s="5" t="s">
        <v>450</v>
      </c>
      <c r="H119" s="14" t="s">
        <v>464</v>
      </c>
    </row>
    <row r="120" spans="1:8" ht="409" customHeight="1" x14ac:dyDescent="0.2">
      <c r="A120" s="2" t="s">
        <v>88</v>
      </c>
      <c r="B120" s="2" t="s">
        <v>286</v>
      </c>
      <c r="C120" s="2" t="s">
        <v>287</v>
      </c>
      <c r="D120" s="14" t="s">
        <v>465</v>
      </c>
      <c r="E120" s="2" t="s">
        <v>288</v>
      </c>
      <c r="F120" s="23" t="s">
        <v>467</v>
      </c>
      <c r="G120" s="5" t="s">
        <v>451</v>
      </c>
      <c r="H120" s="14" t="s">
        <v>464</v>
      </c>
    </row>
    <row r="121" spans="1:8" ht="289" x14ac:dyDescent="0.2">
      <c r="A121" s="2" t="s">
        <v>88</v>
      </c>
      <c r="B121" s="2" t="s">
        <v>289</v>
      </c>
      <c r="C121" s="2" t="s">
        <v>290</v>
      </c>
      <c r="D121" s="14" t="s">
        <v>467</v>
      </c>
      <c r="E121" s="2" t="s">
        <v>291</v>
      </c>
      <c r="F121" s="14" t="s">
        <v>467</v>
      </c>
      <c r="G121" s="5" t="s">
        <v>452</v>
      </c>
      <c r="H121" s="14" t="s">
        <v>464</v>
      </c>
    </row>
    <row r="122" spans="1:8" ht="204" x14ac:dyDescent="0.2">
      <c r="A122" s="2" t="s">
        <v>88</v>
      </c>
      <c r="B122" s="2" t="s">
        <v>292</v>
      </c>
      <c r="C122" s="2" t="s">
        <v>293</v>
      </c>
      <c r="D122" s="14" t="s">
        <v>465</v>
      </c>
      <c r="E122" s="2" t="s">
        <v>294</v>
      </c>
      <c r="F122" s="23" t="s">
        <v>464</v>
      </c>
      <c r="G122" s="5" t="s">
        <v>453</v>
      </c>
      <c r="H122" s="14" t="s">
        <v>465</v>
      </c>
    </row>
    <row r="123" spans="1:8" ht="136" x14ac:dyDescent="0.2">
      <c r="A123" s="2" t="s">
        <v>88</v>
      </c>
      <c r="B123" s="2" t="s">
        <v>295</v>
      </c>
      <c r="C123" s="2" t="s">
        <v>296</v>
      </c>
      <c r="D123" s="14" t="s">
        <v>467</v>
      </c>
      <c r="E123" s="2" t="s">
        <v>129</v>
      </c>
      <c r="F123" s="14" t="s">
        <v>465</v>
      </c>
      <c r="G123" s="5" t="s">
        <v>454</v>
      </c>
      <c r="H123" s="23" t="s">
        <v>465</v>
      </c>
    </row>
    <row r="124" spans="1:8" ht="153" x14ac:dyDescent="0.2">
      <c r="A124" s="2" t="s">
        <v>88</v>
      </c>
      <c r="B124" s="2" t="s">
        <v>297</v>
      </c>
      <c r="C124" s="2" t="s">
        <v>298</v>
      </c>
      <c r="D124" s="14" t="s">
        <v>467</v>
      </c>
      <c r="E124" s="2" t="s">
        <v>299</v>
      </c>
      <c r="F124" s="14" t="s">
        <v>465</v>
      </c>
      <c r="G124" s="5" t="s">
        <v>455</v>
      </c>
      <c r="H124" s="14" t="s">
        <v>467</v>
      </c>
    </row>
    <row r="125" spans="1:8" ht="409.6" x14ac:dyDescent="0.2">
      <c r="A125" s="2" t="s">
        <v>88</v>
      </c>
      <c r="B125" s="2" t="s">
        <v>300</v>
      </c>
      <c r="C125" s="2" t="s">
        <v>301</v>
      </c>
      <c r="D125" s="14" t="s">
        <v>465</v>
      </c>
      <c r="E125" s="2" t="s">
        <v>302</v>
      </c>
      <c r="F125" s="14" t="s">
        <v>464</v>
      </c>
      <c r="G125" s="5" t="s">
        <v>456</v>
      </c>
      <c r="H125" s="23" t="s">
        <v>465</v>
      </c>
    </row>
    <row r="126" spans="1:8" ht="187" x14ac:dyDescent="0.2">
      <c r="A126" s="2" t="s">
        <v>88</v>
      </c>
      <c r="B126" s="2" t="s">
        <v>303</v>
      </c>
      <c r="C126" s="2" t="s">
        <v>304</v>
      </c>
      <c r="D126" s="14" t="s">
        <v>466</v>
      </c>
      <c r="E126" s="2" t="s">
        <v>305</v>
      </c>
      <c r="F126" s="14" t="s">
        <v>465</v>
      </c>
      <c r="G126" s="5" t="s">
        <v>457</v>
      </c>
      <c r="H126" s="14" t="s">
        <v>464</v>
      </c>
    </row>
    <row r="127" spans="1:8" ht="289" x14ac:dyDescent="0.2">
      <c r="A127" s="2" t="s">
        <v>88</v>
      </c>
      <c r="B127" s="2" t="s">
        <v>306</v>
      </c>
      <c r="C127" s="2" t="s">
        <v>307</v>
      </c>
      <c r="D127" s="14" t="s">
        <v>466</v>
      </c>
      <c r="E127" s="2" t="s">
        <v>308</v>
      </c>
      <c r="F127" s="14" t="s">
        <v>464</v>
      </c>
      <c r="G127" s="5" t="s">
        <v>458</v>
      </c>
      <c r="H127" s="14" t="s">
        <v>466</v>
      </c>
    </row>
    <row r="128" spans="1:8" ht="34" x14ac:dyDescent="0.2">
      <c r="A128" s="2" t="s">
        <v>88</v>
      </c>
      <c r="B128" s="2" t="s">
        <v>309</v>
      </c>
      <c r="C128" s="2" t="s">
        <v>310</v>
      </c>
      <c r="D128" s="14" t="s">
        <v>466</v>
      </c>
      <c r="E128" s="2" t="s">
        <v>308</v>
      </c>
      <c r="F128" s="14" t="s">
        <v>464</v>
      </c>
      <c r="G128" s="8" t="s">
        <v>356</v>
      </c>
      <c r="H128" s="14" t="s">
        <v>466</v>
      </c>
    </row>
    <row r="129" spans="1:8" ht="34" x14ac:dyDescent="0.2">
      <c r="A129" s="2" t="s">
        <v>88</v>
      </c>
      <c r="B129" s="2" t="s">
        <v>311</v>
      </c>
      <c r="C129" s="2" t="s">
        <v>312</v>
      </c>
      <c r="D129" s="14" t="s">
        <v>465</v>
      </c>
      <c r="E129" s="2" t="s">
        <v>313</v>
      </c>
      <c r="F129" s="14" t="s">
        <v>464</v>
      </c>
      <c r="G129" s="8" t="s">
        <v>366</v>
      </c>
      <c r="H129" s="14" t="s">
        <v>463</v>
      </c>
    </row>
    <row r="130" spans="1:8" ht="119" x14ac:dyDescent="0.2">
      <c r="A130" s="2" t="s">
        <v>88</v>
      </c>
      <c r="B130" s="2" t="s">
        <v>314</v>
      </c>
      <c r="C130" s="2" t="s">
        <v>315</v>
      </c>
      <c r="D130" s="14" t="s">
        <v>465</v>
      </c>
      <c r="E130" s="2" t="s">
        <v>316</v>
      </c>
      <c r="F130" s="14" t="s">
        <v>464</v>
      </c>
      <c r="G130" s="5" t="s">
        <v>459</v>
      </c>
      <c r="H130" s="23" t="s">
        <v>465</v>
      </c>
    </row>
    <row r="131" spans="1:8" ht="119" x14ac:dyDescent="0.2">
      <c r="A131" s="2" t="s">
        <v>88</v>
      </c>
      <c r="B131" s="2" t="s">
        <v>317</v>
      </c>
      <c r="C131" s="2" t="s">
        <v>318</v>
      </c>
      <c r="D131" s="14" t="s">
        <v>465</v>
      </c>
      <c r="E131" s="2" t="s">
        <v>319</v>
      </c>
      <c r="F131" s="14" t="s">
        <v>464</v>
      </c>
      <c r="G131" s="5" t="s">
        <v>375</v>
      </c>
      <c r="H131" s="14" t="s">
        <v>463</v>
      </c>
    </row>
    <row r="132" spans="1:8" ht="170" x14ac:dyDescent="0.2">
      <c r="A132" s="2" t="s">
        <v>88</v>
      </c>
      <c r="B132" s="2" t="s">
        <v>320</v>
      </c>
      <c r="C132" s="2" t="s">
        <v>321</v>
      </c>
      <c r="D132" s="14" t="s">
        <v>463</v>
      </c>
      <c r="E132" s="2" t="s">
        <v>316</v>
      </c>
      <c r="F132" s="14" t="s">
        <v>464</v>
      </c>
      <c r="G132" s="5" t="s">
        <v>374</v>
      </c>
      <c r="H132" s="14" t="s">
        <v>465</v>
      </c>
    </row>
    <row r="133" spans="1:8" ht="119" x14ac:dyDescent="0.2">
      <c r="A133" s="2" t="s">
        <v>88</v>
      </c>
      <c r="B133" s="2" t="s">
        <v>322</v>
      </c>
      <c r="C133" s="2" t="s">
        <v>323</v>
      </c>
      <c r="D133" s="14" t="s">
        <v>463</v>
      </c>
      <c r="E133" s="2" t="s">
        <v>324</v>
      </c>
      <c r="F133" s="14" t="s">
        <v>464</v>
      </c>
      <c r="G133" s="5" t="s">
        <v>373</v>
      </c>
      <c r="H133" s="14" t="s">
        <v>463</v>
      </c>
    </row>
    <row r="134" spans="1:8" ht="85" x14ac:dyDescent="0.2">
      <c r="A134" s="2" t="s">
        <v>88</v>
      </c>
      <c r="B134" s="2" t="s">
        <v>325</v>
      </c>
      <c r="C134" s="2" t="s">
        <v>326</v>
      </c>
      <c r="D134" s="14" t="s">
        <v>465</v>
      </c>
      <c r="E134" s="2" t="s">
        <v>327</v>
      </c>
      <c r="F134" s="14" t="s">
        <v>465</v>
      </c>
      <c r="G134" s="5" t="s">
        <v>372</v>
      </c>
      <c r="H134" s="23" t="s">
        <v>465</v>
      </c>
    </row>
    <row r="135" spans="1:8" ht="68" x14ac:dyDescent="0.2">
      <c r="A135" s="2" t="s">
        <v>88</v>
      </c>
      <c r="B135" s="2" t="s">
        <v>328</v>
      </c>
      <c r="C135" s="2" t="s">
        <v>329</v>
      </c>
      <c r="D135" s="14" t="s">
        <v>467</v>
      </c>
      <c r="E135" s="2" t="s">
        <v>327</v>
      </c>
      <c r="F135" s="14" t="s">
        <v>465</v>
      </c>
      <c r="G135" s="5" t="s">
        <v>371</v>
      </c>
      <c r="H135" s="14" t="s">
        <v>464</v>
      </c>
    </row>
    <row r="136" spans="1:8" ht="204" x14ac:dyDescent="0.2">
      <c r="A136" s="2" t="s">
        <v>88</v>
      </c>
      <c r="B136" s="2" t="s">
        <v>330</v>
      </c>
      <c r="C136" s="2" t="s">
        <v>331</v>
      </c>
      <c r="D136" s="14" t="s">
        <v>467</v>
      </c>
      <c r="E136" s="2" t="s">
        <v>316</v>
      </c>
      <c r="F136" s="14" t="s">
        <v>464</v>
      </c>
      <c r="G136" s="5" t="s">
        <v>370</v>
      </c>
      <c r="H136" s="14" t="s">
        <v>467</v>
      </c>
    </row>
    <row r="137" spans="1:8" ht="34" x14ac:dyDescent="0.2">
      <c r="A137" s="2" t="s">
        <v>88</v>
      </c>
      <c r="B137" s="2" t="s">
        <v>332</v>
      </c>
      <c r="C137" s="2" t="s">
        <v>333</v>
      </c>
      <c r="D137" s="14" t="s">
        <v>467</v>
      </c>
      <c r="E137" s="2" t="s">
        <v>334</v>
      </c>
      <c r="F137" s="14" t="s">
        <v>465</v>
      </c>
      <c r="G137" s="8" t="s">
        <v>367</v>
      </c>
      <c r="H137" s="14" t="s">
        <v>465</v>
      </c>
    </row>
    <row r="138" spans="1:8" ht="51" x14ac:dyDescent="0.2">
      <c r="A138" s="2" t="s">
        <v>88</v>
      </c>
      <c r="B138" s="2" t="s">
        <v>335</v>
      </c>
      <c r="C138" s="2" t="s">
        <v>336</v>
      </c>
      <c r="D138" s="14" t="s">
        <v>467</v>
      </c>
      <c r="E138" s="2" t="s">
        <v>337</v>
      </c>
      <c r="F138" s="23" t="s">
        <v>465</v>
      </c>
      <c r="G138" s="8" t="s">
        <v>368</v>
      </c>
      <c r="H138" s="14" t="s">
        <v>464</v>
      </c>
    </row>
    <row r="139" spans="1:8" ht="51" x14ac:dyDescent="0.2">
      <c r="A139" s="2" t="s">
        <v>88</v>
      </c>
      <c r="B139" s="2" t="s">
        <v>338</v>
      </c>
      <c r="C139" s="2" t="s">
        <v>339</v>
      </c>
      <c r="D139" s="14" t="s">
        <v>467</v>
      </c>
      <c r="E139" s="2" t="s">
        <v>477</v>
      </c>
      <c r="F139" s="14" t="s">
        <v>468</v>
      </c>
      <c r="G139" s="8" t="s">
        <v>369</v>
      </c>
      <c r="H139" s="23" t="s">
        <v>464</v>
      </c>
    </row>
  </sheetData>
  <autoFilter ref="A2:H139" xr:uid="{00000000-0009-0000-0000-000000000000}"/>
  <mergeCells count="5">
    <mergeCell ref="A1:D1"/>
    <mergeCell ref="G34:G35"/>
    <mergeCell ref="G37:G39"/>
    <mergeCell ref="G1:H1"/>
    <mergeCell ref="E1:F1"/>
  </mergeCells>
  <dataValidations count="1">
    <dataValidation type="list" allowBlank="1" showInputMessage="1" showErrorMessage="1" sqref="D4:D139 F4:F139 H4:H34 H36:H37 H40:H139" xr:uid="{00000000-0002-0000-0000-000000000000}">
      <formula1>"Umgesetzt,Nicht gestartet,Im Gange,Nicht relevant,Wird nicht umgesetzt,unklar"</formula1>
    </dataValidation>
  </dataValidations>
  <pageMargins left="0.7" right="0.7" top="0.75" bottom="0.75" header="0.3" footer="0.3"/>
  <pageSetup paperSize="9" orientation="portrait" horizontalDpi="300" verticalDpi="0" r:id="rId1"/>
  <extLst>
    <ext xmlns:x14="http://schemas.microsoft.com/office/spreadsheetml/2009/9/main" uri="{78C0D931-6437-407d-A8EE-F0AAD7539E65}">
      <x14:conditionalFormattings>
        <x14:conditionalFormatting xmlns:xm="http://schemas.microsoft.com/office/excel/2006/main">
          <x14:cfRule type="containsText" priority="1" operator="containsText" id="{56C50C55-85D9-4F4C-BF5F-DB3250654E18}">
            <xm:f>NOT(ISERROR(SEARCH("unklar",D1)))</xm:f>
            <xm:f>"unklar"</xm:f>
            <x14:dxf>
              <fill>
                <patternFill>
                  <bgColor rgb="FF00B0F0"/>
                </patternFill>
              </fill>
            </x14:dxf>
          </x14:cfRule>
          <x14:cfRule type="containsText" priority="2" operator="containsText" id="{3564DEBE-67AD-994B-8AB8-AEC7FD1C8CBA}">
            <xm:f>NOT(ISERROR(SEARCH("Nicht gestartet",D1)))</xm:f>
            <xm:f>"Nicht gestartet"</xm:f>
            <x14:dxf>
              <fill>
                <patternFill>
                  <bgColor rgb="FFFFC000"/>
                </patternFill>
              </fill>
            </x14:dxf>
          </x14:cfRule>
          <x14:cfRule type="containsText" priority="3" operator="containsText" id="{4759B274-A920-4644-A49E-F5A09060DC2B}">
            <xm:f>NOT(ISERROR(SEARCH("Im Gange",D1)))</xm:f>
            <xm:f>"Im Gange"</xm:f>
            <x14:dxf>
              <fill>
                <patternFill>
                  <bgColor rgb="FFFFFF00"/>
                </patternFill>
              </fill>
            </x14:dxf>
          </x14:cfRule>
          <x14:cfRule type="containsText" priority="4" operator="containsText" id="{FF983EA7-178B-1543-9D4A-BB46EDF63ACC}">
            <xm:f>NOT(ISERROR(SEARCH("Nicht relevant",D1)))</xm:f>
            <xm:f>"Nicht relevant"</xm:f>
            <x14:dxf>
              <fill>
                <patternFill>
                  <bgColor theme="0" tint="-0.24994659260841701"/>
                </patternFill>
              </fill>
            </x14:dxf>
          </x14:cfRule>
          <x14:cfRule type="containsText" priority="5" operator="containsText" id="{58F8F2DE-178B-E94A-A15F-ADEFDE619AB2}">
            <xm:f>NOT(ISERROR(SEARCH("Wird nicht umgesetzt",D1)))</xm:f>
            <xm:f>"Wird nicht umgesetzt"</xm:f>
            <x14:dxf>
              <fill>
                <patternFill>
                  <bgColor rgb="FFFF0000"/>
                </patternFill>
              </fill>
            </x14:dxf>
          </x14:cfRule>
          <x14:cfRule type="containsText" priority="6" stopIfTrue="1" operator="containsText" id="{0965415E-F9E5-C147-8A1B-443190D70C24}">
            <xm:f>NOT(ISERROR(SEARCH("Umgesetzt",D1)))</xm:f>
            <xm:f>"Umgesetzt"</xm:f>
            <x14:dxf>
              <fill>
                <patternFill>
                  <bgColor rgb="FF00B050"/>
                </patternFill>
              </fill>
            </x14:dxf>
          </x14:cfRule>
          <xm:sqref>D1:D1048576 F1:F1048576 H1:H1048576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05AC2-BDDA-604E-8786-4C318CD0746E}">
  <dimension ref="A1:S188"/>
  <sheetViews>
    <sheetView showGridLines="0" tabSelected="1" zoomScale="120" zoomScaleNormal="120" workbookViewId="0">
      <selection activeCell="T85" sqref="T85"/>
    </sheetView>
  </sheetViews>
  <sheetFormatPr baseColWidth="10" defaultRowHeight="16" x14ac:dyDescent="0.2"/>
  <cols>
    <col min="1" max="1" width="21" customWidth="1"/>
    <col min="2" max="4" width="16.83203125" customWidth="1"/>
    <col min="5" max="5" width="19.6640625" customWidth="1"/>
    <col min="7" max="7" width="11" customWidth="1"/>
    <col min="10" max="11" width="8.6640625" customWidth="1"/>
    <col min="14" max="14" width="9.5" customWidth="1"/>
    <col min="15" max="15" width="19.83203125" customWidth="1"/>
    <col min="16" max="18" width="7" customWidth="1"/>
    <col min="19" max="19" width="7.6640625" bestFit="1" customWidth="1"/>
  </cols>
  <sheetData>
    <row r="1" spans="1:19" ht="31" customHeight="1" x14ac:dyDescent="0.2">
      <c r="B1" s="9" t="s">
        <v>487</v>
      </c>
      <c r="C1" s="10" t="s">
        <v>340</v>
      </c>
      <c r="D1" s="11" t="s">
        <v>496</v>
      </c>
      <c r="E1" s="30" t="s">
        <v>487</v>
      </c>
      <c r="F1" s="30" t="s">
        <v>340</v>
      </c>
      <c r="G1" s="30" t="s">
        <v>496</v>
      </c>
    </row>
    <row r="2" spans="1:19" ht="34" x14ac:dyDescent="0.2">
      <c r="A2" s="26" t="s">
        <v>485</v>
      </c>
      <c r="B2" s="17">
        <v>122</v>
      </c>
      <c r="C2" s="17"/>
      <c r="L2" s="17"/>
      <c r="N2" s="34" t="s">
        <v>481</v>
      </c>
      <c r="O2" s="35"/>
      <c r="P2" s="57" t="s">
        <v>469</v>
      </c>
      <c r="Q2" s="57"/>
      <c r="R2" s="36"/>
      <c r="S2" s="37"/>
    </row>
    <row r="3" spans="1:19" x14ac:dyDescent="0.2">
      <c r="A3" t="s">
        <v>463</v>
      </c>
      <c r="B3">
        <f>COUNTIF('ISO-&gt;SPARTA-&gt;GS'!$D$4:$D$139,Analysis!A3)</f>
        <v>10</v>
      </c>
      <c r="C3">
        <f>COUNTIF('ISO-&gt;SPARTA-&gt;GS'!$F$4:$F$139,Analysis!A3)</f>
        <v>1</v>
      </c>
      <c r="D3">
        <f>COUNTIF('ISO-&gt;SPARTA-&gt;GS'!$H$4:$H$139,Analysis!A3)</f>
        <v>17</v>
      </c>
      <c r="N3" s="38" t="s">
        <v>480</v>
      </c>
      <c r="O3" s="12" t="s">
        <v>342</v>
      </c>
      <c r="P3" s="31" t="s">
        <v>478</v>
      </c>
      <c r="Q3" s="31" t="s">
        <v>479</v>
      </c>
      <c r="S3" s="39" t="s">
        <v>472</v>
      </c>
    </row>
    <row r="4" spans="1:19" x14ac:dyDescent="0.2">
      <c r="A4" t="s">
        <v>465</v>
      </c>
      <c r="B4">
        <f>COUNTIF('ISO-&gt;SPARTA-&gt;GS'!$D$4:$D$139,Analysis!A4)</f>
        <v>37</v>
      </c>
      <c r="C4">
        <f>COUNTIF('ISO-&gt;SPARTA-&gt;GS'!$F$4:$F$139,Analysis!A4)</f>
        <v>21</v>
      </c>
      <c r="D4">
        <f>COUNTIF('ISO-&gt;SPARTA-&gt;GS'!$H$4:$H$139,Analysis!A4)</f>
        <v>33</v>
      </c>
      <c r="N4" s="40" t="s">
        <v>473</v>
      </c>
      <c r="O4" t="s">
        <v>463</v>
      </c>
      <c r="R4" s="32">
        <f>(P4+Q4)*1</f>
        <v>0</v>
      </c>
      <c r="S4" s="41">
        <f>SUM(R4:R7)/SUM(P4:Q7)</f>
        <v>2.5</v>
      </c>
    </row>
    <row r="5" spans="1:19" x14ac:dyDescent="0.2">
      <c r="A5" t="s">
        <v>464</v>
      </c>
      <c r="B5">
        <f>COUNTIF('ISO-&gt;SPARTA-&gt;GS'!$D$4:$D$139,Analysis!A5)</f>
        <v>21</v>
      </c>
      <c r="C5">
        <f>COUNTIF('ISO-&gt;SPARTA-&gt;GS'!$F$4:$F$139,Analysis!A5)</f>
        <v>40</v>
      </c>
      <c r="D5">
        <f>COUNTIF('ISO-&gt;SPARTA-&gt;GS'!$H$4:$H$139,Analysis!A5)</f>
        <v>42</v>
      </c>
      <c r="N5" s="40" t="s">
        <v>474</v>
      </c>
      <c r="O5" t="s">
        <v>465</v>
      </c>
      <c r="P5">
        <v>2</v>
      </c>
      <c r="R5" s="32">
        <f>(P5+Q5)*2</f>
        <v>4</v>
      </c>
      <c r="S5" s="42"/>
    </row>
    <row r="6" spans="1:19" x14ac:dyDescent="0.2">
      <c r="A6" t="s">
        <v>467</v>
      </c>
      <c r="B6">
        <f>COUNTIF('ISO-&gt;SPARTA-&gt;GS'!$D$4:$D$139,Analysis!A6)</f>
        <v>43</v>
      </c>
      <c r="C6">
        <f>COUNTIF('ISO-&gt;SPARTA-&gt;GS'!$F$4:$F$139,Analysis!A6)</f>
        <v>30</v>
      </c>
      <c r="D6">
        <f>COUNTIF('ISO-&gt;SPARTA-&gt;GS'!$H$4:$H$139,Analysis!A6)</f>
        <v>15</v>
      </c>
      <c r="N6" s="40" t="s">
        <v>475</v>
      </c>
      <c r="O6" t="s">
        <v>464</v>
      </c>
      <c r="Q6">
        <v>2</v>
      </c>
      <c r="R6" s="32">
        <f>(P6+Q6)*3</f>
        <v>6</v>
      </c>
      <c r="S6" s="42"/>
    </row>
    <row r="7" spans="1:19" x14ac:dyDescent="0.2">
      <c r="A7" t="s">
        <v>484</v>
      </c>
      <c r="B7">
        <f>COUNTIF('ISO-&gt;SPARTA-&gt;GS'!$D$4:$D$139,Analysis!A7)</f>
        <v>0</v>
      </c>
      <c r="C7">
        <f>COUNTIF('ISO-&gt;SPARTA-&gt;GS'!$F$4:$F$139,Analysis!A7)</f>
        <v>16</v>
      </c>
      <c r="D7">
        <f>COUNTIF('ISO-&gt;SPARTA-&gt;GS'!$H$4:$H$139,Analysis!A7)</f>
        <v>0</v>
      </c>
      <c r="N7" s="40" t="s">
        <v>476</v>
      </c>
      <c r="O7" t="s">
        <v>467</v>
      </c>
      <c r="R7" s="32">
        <f>(P7+Q7)*4</f>
        <v>0</v>
      </c>
      <c r="S7" s="42"/>
    </row>
    <row r="8" spans="1:19" x14ac:dyDescent="0.2">
      <c r="A8" t="s">
        <v>466</v>
      </c>
      <c r="B8">
        <f>COUNTIF('ISO-&gt;SPARTA-&gt;GS'!$D$4:$D$139,Analysis!A8)</f>
        <v>11</v>
      </c>
      <c r="C8">
        <f>COUNTIF('ISO-&gt;SPARTA-&gt;GS'!$F$4:$F$139,Analysis!A8)</f>
        <v>14</v>
      </c>
      <c r="D8">
        <f>COUNTIF('ISO-&gt;SPARTA-&gt;GS'!$H$4:$H$139,Analysis!A8)</f>
        <v>15</v>
      </c>
      <c r="N8" s="43"/>
      <c r="O8" t="s">
        <v>466</v>
      </c>
      <c r="S8" s="42"/>
    </row>
    <row r="9" spans="1:19" x14ac:dyDescent="0.2">
      <c r="N9" s="44"/>
      <c r="O9" s="33" t="s">
        <v>468</v>
      </c>
      <c r="P9" s="33"/>
      <c r="Q9" s="33"/>
      <c r="R9" s="33"/>
      <c r="S9" s="45"/>
    </row>
    <row r="10" spans="1:19" x14ac:dyDescent="0.2">
      <c r="A10" s="27" t="s">
        <v>486</v>
      </c>
    </row>
    <row r="11" spans="1:19" x14ac:dyDescent="0.2">
      <c r="A11" t="s">
        <v>463</v>
      </c>
      <c r="B11" s="28">
        <f>B3/$B$2</f>
        <v>8.1967213114754092E-2</v>
      </c>
      <c r="C11" s="28">
        <f>C3/$B$2</f>
        <v>8.1967213114754103E-3</v>
      </c>
      <c r="D11" s="28">
        <f t="shared" ref="D11" si="0">D3/$B$2</f>
        <v>0.13934426229508196</v>
      </c>
    </row>
    <row r="12" spans="1:19" x14ac:dyDescent="0.2">
      <c r="A12" t="s">
        <v>465</v>
      </c>
      <c r="B12" s="28">
        <f t="shared" ref="B12:D16" si="1">B4/$B$2</f>
        <v>0.30327868852459017</v>
      </c>
      <c r="C12" s="28">
        <f t="shared" si="1"/>
        <v>0.1721311475409836</v>
      </c>
      <c r="D12" s="28">
        <f t="shared" si="1"/>
        <v>0.27049180327868855</v>
      </c>
    </row>
    <row r="13" spans="1:19" x14ac:dyDescent="0.2">
      <c r="A13" t="s">
        <v>464</v>
      </c>
      <c r="B13" s="28">
        <f t="shared" si="1"/>
        <v>0.1721311475409836</v>
      </c>
      <c r="C13" s="28">
        <f t="shared" si="1"/>
        <v>0.32786885245901637</v>
      </c>
      <c r="D13" s="28">
        <f t="shared" si="1"/>
        <v>0.34426229508196721</v>
      </c>
    </row>
    <row r="14" spans="1:19" x14ac:dyDescent="0.2">
      <c r="A14" t="s">
        <v>467</v>
      </c>
      <c r="B14" s="28">
        <f t="shared" si="1"/>
        <v>0.35245901639344263</v>
      </c>
      <c r="C14" s="28">
        <f t="shared" si="1"/>
        <v>0.24590163934426229</v>
      </c>
      <c r="D14" s="28">
        <f t="shared" si="1"/>
        <v>0.12295081967213115</v>
      </c>
    </row>
    <row r="15" spans="1:19" x14ac:dyDescent="0.2">
      <c r="A15" t="s">
        <v>484</v>
      </c>
      <c r="B15" s="28">
        <f t="shared" si="1"/>
        <v>0</v>
      </c>
      <c r="C15" s="28">
        <f t="shared" si="1"/>
        <v>0.13114754098360656</v>
      </c>
      <c r="D15" s="28">
        <f t="shared" si="1"/>
        <v>0</v>
      </c>
    </row>
    <row r="16" spans="1:19" x14ac:dyDescent="0.2">
      <c r="A16" t="s">
        <v>466</v>
      </c>
      <c r="B16" s="28">
        <f t="shared" si="1"/>
        <v>9.0163934426229511E-2</v>
      </c>
      <c r="C16" s="28">
        <f t="shared" si="1"/>
        <v>0.11475409836065574</v>
      </c>
      <c r="D16" s="28">
        <f t="shared" si="1"/>
        <v>0.12295081967213115</v>
      </c>
    </row>
    <row r="18" spans="1:7" x14ac:dyDescent="0.2">
      <c r="A18" s="27" t="s">
        <v>498</v>
      </c>
      <c r="B18" s="58" t="s">
        <v>497</v>
      </c>
      <c r="C18" s="58"/>
      <c r="D18" s="58"/>
      <c r="E18" s="59" t="s">
        <v>499</v>
      </c>
      <c r="F18" s="59"/>
      <c r="G18" s="59"/>
    </row>
    <row r="19" spans="1:7" x14ac:dyDescent="0.2">
      <c r="A19" t="s">
        <v>488</v>
      </c>
      <c r="B19" s="24">
        <v>8</v>
      </c>
      <c r="C19" s="24" t="s">
        <v>477</v>
      </c>
      <c r="D19" s="24">
        <v>5</v>
      </c>
      <c r="E19">
        <v>6</v>
      </c>
      <c r="F19" s="24">
        <v>0</v>
      </c>
      <c r="G19" s="24">
        <v>5</v>
      </c>
    </row>
    <row r="20" spans="1:7" x14ac:dyDescent="0.2">
      <c r="A20" t="s">
        <v>489</v>
      </c>
      <c r="B20" s="24">
        <v>52</v>
      </c>
      <c r="C20" s="24" t="s">
        <v>477</v>
      </c>
      <c r="D20" s="24">
        <v>48</v>
      </c>
      <c r="E20">
        <v>39</v>
      </c>
      <c r="F20" s="24">
        <v>0</v>
      </c>
      <c r="G20" s="24">
        <v>35</v>
      </c>
    </row>
    <row r="21" spans="1:7" x14ac:dyDescent="0.2">
      <c r="A21" t="s">
        <v>490</v>
      </c>
      <c r="B21" s="24">
        <v>64</v>
      </c>
      <c r="C21" s="24" t="s">
        <v>477</v>
      </c>
      <c r="D21" s="24">
        <v>25</v>
      </c>
      <c r="E21">
        <v>27</v>
      </c>
      <c r="F21" s="24">
        <v>8</v>
      </c>
      <c r="G21" s="24">
        <v>24</v>
      </c>
    </row>
    <row r="22" spans="1:7" x14ac:dyDescent="0.2">
      <c r="A22" t="s">
        <v>491</v>
      </c>
      <c r="B22" s="24" t="s">
        <v>477</v>
      </c>
      <c r="C22" s="24" t="s">
        <v>477</v>
      </c>
      <c r="D22" s="24">
        <v>4</v>
      </c>
      <c r="E22" s="24">
        <v>0</v>
      </c>
      <c r="F22" s="24">
        <v>16</v>
      </c>
      <c r="G22" s="24">
        <v>6</v>
      </c>
    </row>
    <row r="23" spans="1:7" x14ac:dyDescent="0.2">
      <c r="A23" t="s">
        <v>492</v>
      </c>
      <c r="B23" s="24">
        <v>32</v>
      </c>
      <c r="C23" s="24" t="s">
        <v>477</v>
      </c>
      <c r="D23" s="24">
        <v>100</v>
      </c>
      <c r="E23">
        <v>12</v>
      </c>
      <c r="F23" s="24">
        <v>40</v>
      </c>
      <c r="G23" s="24">
        <v>51</v>
      </c>
    </row>
    <row r="24" spans="1:7" x14ac:dyDescent="0.2">
      <c r="A24" t="s">
        <v>493</v>
      </c>
      <c r="B24" s="24">
        <v>16</v>
      </c>
      <c r="C24" s="24" t="s">
        <v>477</v>
      </c>
      <c r="D24" s="24">
        <v>8</v>
      </c>
      <c r="E24">
        <v>8</v>
      </c>
      <c r="F24" s="24">
        <v>0</v>
      </c>
      <c r="G24" s="24">
        <v>10</v>
      </c>
    </row>
    <row r="25" spans="1:7" x14ac:dyDescent="0.2">
      <c r="A25" s="17" t="s">
        <v>500</v>
      </c>
      <c r="B25" s="17">
        <f t="shared" ref="B25:D25" si="2">SUM(B19:B24)</f>
        <v>172</v>
      </c>
      <c r="C25" s="29" t="s">
        <v>477</v>
      </c>
      <c r="D25" s="17">
        <f t="shared" si="2"/>
        <v>190</v>
      </c>
      <c r="E25" s="17">
        <f>SUM(E19:E24)</f>
        <v>92</v>
      </c>
      <c r="F25" s="17">
        <f t="shared" ref="F25:G25" si="3">SUM(F19:F24)</f>
        <v>64</v>
      </c>
      <c r="G25" s="17">
        <f t="shared" si="3"/>
        <v>131</v>
      </c>
    </row>
    <row r="26" spans="1:7" x14ac:dyDescent="0.2">
      <c r="A26" s="17"/>
      <c r="B26" s="17"/>
      <c r="C26" s="29"/>
      <c r="D26" s="17"/>
      <c r="E26" s="17"/>
      <c r="F26" s="17"/>
      <c r="G26" s="17"/>
    </row>
    <row r="27" spans="1:7" x14ac:dyDescent="0.2">
      <c r="A27" s="27" t="s">
        <v>494</v>
      </c>
    </row>
    <row r="47" hidden="1" x14ac:dyDescent="0.2"/>
    <row r="48" hidden="1" x14ac:dyDescent="0.2"/>
    <row r="49" hidden="1" x14ac:dyDescent="0.2"/>
    <row r="50" hidden="1" x14ac:dyDescent="0.2"/>
    <row r="51" hidden="1" x14ac:dyDescent="0.2"/>
    <row r="52" hidden="1" x14ac:dyDescent="0.2"/>
    <row r="53" hidden="1" x14ac:dyDescent="0.2"/>
    <row r="54" hidden="1" x14ac:dyDescent="0.2"/>
    <row r="55" hidden="1" x14ac:dyDescent="0.2"/>
    <row r="56" hidden="1" x14ac:dyDescent="0.2"/>
    <row r="57" hidden="1" x14ac:dyDescent="0.2"/>
    <row r="58" hidden="1" x14ac:dyDescent="0.2"/>
    <row r="59" hidden="1" x14ac:dyDescent="0.2"/>
    <row r="60" hidden="1" x14ac:dyDescent="0.2"/>
    <row r="61" hidden="1" x14ac:dyDescent="0.2"/>
    <row r="62" hidden="1" x14ac:dyDescent="0.2"/>
    <row r="65" spans="1:8" x14ac:dyDescent="0.2">
      <c r="A65" s="25" t="s">
        <v>495</v>
      </c>
    </row>
    <row r="66" spans="1:8" ht="17" x14ac:dyDescent="0.2">
      <c r="A66" s="25"/>
      <c r="B66" s="46" t="s">
        <v>487</v>
      </c>
      <c r="C66" s="47" t="s">
        <v>340</v>
      </c>
      <c r="D66" s="48" t="s">
        <v>496</v>
      </c>
      <c r="E66" s="49" t="s">
        <v>487</v>
      </c>
      <c r="F66" s="50" t="s">
        <v>340</v>
      </c>
      <c r="G66" s="51" t="s">
        <v>496</v>
      </c>
    </row>
    <row r="67" spans="1:8" x14ac:dyDescent="0.2">
      <c r="A67" t="str">
        <f>'ISO-&gt;SPARTA-&gt;GS'!B4</f>
        <v>4.1</v>
      </c>
      <c r="B67" t="str">
        <f>'ISO-&gt;SPARTA-&gt;GS'!D4</f>
        <v>Umgesetzt</v>
      </c>
      <c r="C67" t="str">
        <f>'ISO-&gt;SPARTA-&gt;GS'!F4</f>
        <v>Wird nicht umgesetzt</v>
      </c>
      <c r="D67" t="str">
        <f>'ISO-&gt;SPARTA-&gt;GS'!H4</f>
        <v>Im Gange</v>
      </c>
      <c r="E67" s="12">
        <f>IF(B67="Umgesetzt",4,IF(B67="Im Gange",3,IF(B67="Nicht gestartet",2,IF(B67="Wird nicht umgesetzt",1,0))))</f>
        <v>4</v>
      </c>
      <c r="F67" s="12">
        <f t="shared" ref="F67:G67" si="4">IF(C67="Umgesetzt",4,IF(C67="Im Gange",3,IF(C67="Nicht gestartet",2,IF(C67="Wird nicht umgesetzt",1,0))))</f>
        <v>1</v>
      </c>
      <c r="G67" s="12">
        <f t="shared" si="4"/>
        <v>3</v>
      </c>
      <c r="H67" s="52" t="str">
        <f>A67</f>
        <v>4.1</v>
      </c>
    </row>
    <row r="68" spans="1:8" x14ac:dyDescent="0.2">
      <c r="A68" t="str">
        <f>'ISO-&gt;SPARTA-&gt;GS'!B5</f>
        <v>4.2</v>
      </c>
      <c r="B68" t="str">
        <f>'ISO-&gt;SPARTA-&gt;GS'!D5</f>
        <v>Umgesetzt</v>
      </c>
      <c r="C68" t="str">
        <f>'ISO-&gt;SPARTA-&gt;GS'!F5</f>
        <v>Wird nicht umgesetzt</v>
      </c>
      <c r="D68" t="str">
        <f>'ISO-&gt;SPARTA-&gt;GS'!H5</f>
        <v>Nicht gestartet</v>
      </c>
      <c r="E68" s="12">
        <f t="shared" ref="E68:E131" si="5">IF(B68="Umgesetzt",4,IF(B68="Im Gange",3,IF(B68="Nicht gestartet",2,IF(B68="Wird nicht umgesetzt",1,0))))</f>
        <v>4</v>
      </c>
      <c r="F68" s="12">
        <f t="shared" ref="F68:F131" si="6">IF(C68="Umgesetzt",4,IF(C68="Im Gange",3,IF(C68="Nicht gestartet",2,IF(C68="Wird nicht umgesetzt",1,0))))</f>
        <v>1</v>
      </c>
      <c r="G68" s="12">
        <f t="shared" ref="G68:G131" si="7">IF(D68="Umgesetzt",4,IF(D68="Im Gange",3,IF(D68="Nicht gestartet",2,IF(D68="Wird nicht umgesetzt",1,0))))</f>
        <v>2</v>
      </c>
      <c r="H68" s="52" t="str">
        <f t="shared" ref="H68:H131" si="8">A68</f>
        <v>4.2</v>
      </c>
    </row>
    <row r="69" spans="1:8" x14ac:dyDescent="0.2">
      <c r="A69" t="str">
        <f>'ISO-&gt;SPARTA-&gt;GS'!B6</f>
        <v>4.3</v>
      </c>
      <c r="B69" t="str">
        <f>'ISO-&gt;SPARTA-&gt;GS'!D6</f>
        <v>Wird nicht umgesetzt</v>
      </c>
      <c r="C69" t="str">
        <f>'ISO-&gt;SPARTA-&gt;GS'!F6</f>
        <v>Wird nicht umgesetzt</v>
      </c>
      <c r="D69" t="str">
        <f>'ISO-&gt;SPARTA-&gt;GS'!H6</f>
        <v>Im Gange</v>
      </c>
      <c r="E69" s="12">
        <f t="shared" si="5"/>
        <v>1</v>
      </c>
      <c r="F69" s="12">
        <f t="shared" si="6"/>
        <v>1</v>
      </c>
      <c r="G69" s="12">
        <f t="shared" si="7"/>
        <v>3</v>
      </c>
      <c r="H69" s="52" t="str">
        <f t="shared" si="8"/>
        <v>4.3</v>
      </c>
    </row>
    <row r="70" spans="1:8" x14ac:dyDescent="0.2">
      <c r="A70" t="str">
        <f>'ISO-&gt;SPARTA-&gt;GS'!B7</f>
        <v>4.4</v>
      </c>
      <c r="B70" t="str">
        <f>'ISO-&gt;SPARTA-&gt;GS'!D7</f>
        <v>Wird nicht umgesetzt</v>
      </c>
      <c r="C70" t="str">
        <f>'ISO-&gt;SPARTA-&gt;GS'!F7</f>
        <v>Wird nicht umgesetzt</v>
      </c>
      <c r="D70" t="str">
        <f>'ISO-&gt;SPARTA-&gt;GS'!H7</f>
        <v>Im Gange</v>
      </c>
      <c r="E70" s="12">
        <f t="shared" si="5"/>
        <v>1</v>
      </c>
      <c r="F70" s="12">
        <f t="shared" si="6"/>
        <v>1</v>
      </c>
      <c r="G70" s="12">
        <f t="shared" si="7"/>
        <v>3</v>
      </c>
      <c r="H70" s="52" t="str">
        <f t="shared" si="8"/>
        <v>4.4</v>
      </c>
    </row>
    <row r="71" spans="1:8" x14ac:dyDescent="0.2">
      <c r="A71" t="str">
        <f>'ISO-&gt;SPARTA-&gt;GS'!B9</f>
        <v>5.1</v>
      </c>
      <c r="B71" t="str">
        <f>'ISO-&gt;SPARTA-&gt;GS'!D9</f>
        <v>Im Gange</v>
      </c>
      <c r="C71" t="str">
        <f>'ISO-&gt;SPARTA-&gt;GS'!F9</f>
        <v>unklar</v>
      </c>
      <c r="D71" t="str">
        <f>'ISO-&gt;SPARTA-&gt;GS'!H9</f>
        <v>Im Gange</v>
      </c>
      <c r="E71" s="12">
        <f t="shared" si="5"/>
        <v>3</v>
      </c>
      <c r="F71" s="12">
        <f t="shared" si="6"/>
        <v>0</v>
      </c>
      <c r="G71" s="12">
        <f t="shared" si="7"/>
        <v>3</v>
      </c>
      <c r="H71" s="52" t="str">
        <f t="shared" si="8"/>
        <v>5.1</v>
      </c>
    </row>
    <row r="72" spans="1:8" x14ac:dyDescent="0.2">
      <c r="A72" t="str">
        <f>'ISO-&gt;SPARTA-&gt;GS'!B10</f>
        <v>5.2</v>
      </c>
      <c r="B72" t="str">
        <f>'ISO-&gt;SPARTA-&gt;GS'!D10</f>
        <v>Nicht gestartet</v>
      </c>
      <c r="C72" t="str">
        <f>'ISO-&gt;SPARTA-&gt;GS'!F10</f>
        <v>Nicht gestartet</v>
      </c>
      <c r="D72" t="str">
        <f>'ISO-&gt;SPARTA-&gt;GS'!H10</f>
        <v>Im Gange</v>
      </c>
      <c r="E72" s="12">
        <f t="shared" si="5"/>
        <v>2</v>
      </c>
      <c r="F72" s="12">
        <f t="shared" si="6"/>
        <v>2</v>
      </c>
      <c r="G72" s="12">
        <f t="shared" si="7"/>
        <v>3</v>
      </c>
      <c r="H72" s="52" t="str">
        <f t="shared" si="8"/>
        <v>5.2</v>
      </c>
    </row>
    <row r="73" spans="1:8" x14ac:dyDescent="0.2">
      <c r="A73" t="str">
        <f>'ISO-&gt;SPARTA-&gt;GS'!B11</f>
        <v>5.3</v>
      </c>
      <c r="B73" t="str">
        <f>'ISO-&gt;SPARTA-&gt;GS'!D11</f>
        <v>Wird nicht umgesetzt</v>
      </c>
      <c r="C73" t="str">
        <f>'ISO-&gt;SPARTA-&gt;GS'!F11</f>
        <v>Nicht gestartet</v>
      </c>
      <c r="D73" t="str">
        <f>'ISO-&gt;SPARTA-&gt;GS'!H11</f>
        <v>Nicht gestartet</v>
      </c>
      <c r="E73" s="12">
        <f t="shared" si="5"/>
        <v>1</v>
      </c>
      <c r="F73" s="12">
        <f t="shared" si="6"/>
        <v>2</v>
      </c>
      <c r="G73" s="12">
        <f t="shared" si="7"/>
        <v>2</v>
      </c>
      <c r="H73" s="52" t="str">
        <f t="shared" si="8"/>
        <v>5.3</v>
      </c>
    </row>
    <row r="74" spans="1:8" x14ac:dyDescent="0.2">
      <c r="A74" t="str">
        <f>'ISO-&gt;SPARTA-&gt;GS'!B14</f>
        <v>6.1.1</v>
      </c>
      <c r="B74" t="str">
        <f>'ISO-&gt;SPARTA-&gt;GS'!D14</f>
        <v>Umgesetzt</v>
      </c>
      <c r="C74" t="str">
        <f>'ISO-&gt;SPARTA-&gt;GS'!F14</f>
        <v>unklar</v>
      </c>
      <c r="D74" t="str">
        <f>'ISO-&gt;SPARTA-&gt;GS'!H14</f>
        <v>Umgesetzt</v>
      </c>
      <c r="E74" s="12">
        <f t="shared" si="5"/>
        <v>4</v>
      </c>
      <c r="F74" s="12">
        <f t="shared" si="6"/>
        <v>0</v>
      </c>
      <c r="G74" s="12">
        <f t="shared" si="7"/>
        <v>4</v>
      </c>
      <c r="H74" s="52" t="str">
        <f t="shared" si="8"/>
        <v>6.1.1</v>
      </c>
    </row>
    <row r="75" spans="1:8" x14ac:dyDescent="0.2">
      <c r="A75" t="str">
        <f>'ISO-&gt;SPARTA-&gt;GS'!B15</f>
        <v>6.1.2</v>
      </c>
      <c r="B75" t="str">
        <f>'ISO-&gt;SPARTA-&gt;GS'!D15</f>
        <v>Im Gange</v>
      </c>
      <c r="C75" t="str">
        <f>'ISO-&gt;SPARTA-&gt;GS'!F15</f>
        <v>Nicht gestartet</v>
      </c>
      <c r="D75" t="str">
        <f>'ISO-&gt;SPARTA-&gt;GS'!H15</f>
        <v>Im Gange</v>
      </c>
      <c r="E75" s="12">
        <f t="shared" si="5"/>
        <v>3</v>
      </c>
      <c r="F75" s="12">
        <f t="shared" si="6"/>
        <v>2</v>
      </c>
      <c r="G75" s="12">
        <f t="shared" si="7"/>
        <v>3</v>
      </c>
      <c r="H75" s="52" t="str">
        <f t="shared" si="8"/>
        <v>6.1.2</v>
      </c>
    </row>
    <row r="76" spans="1:8" x14ac:dyDescent="0.2">
      <c r="A76" t="str">
        <f>'ISO-&gt;SPARTA-&gt;GS'!B16</f>
        <v>6.1.3</v>
      </c>
      <c r="B76" t="str">
        <f>'ISO-&gt;SPARTA-&gt;GS'!D16</f>
        <v>Im Gange</v>
      </c>
      <c r="C76" t="str">
        <f>'ISO-&gt;SPARTA-&gt;GS'!F16</f>
        <v>Nicht relevant</v>
      </c>
      <c r="D76" t="str">
        <f>'ISO-&gt;SPARTA-&gt;GS'!H16</f>
        <v>Nicht gestartet</v>
      </c>
      <c r="E76" s="12">
        <f t="shared" si="5"/>
        <v>3</v>
      </c>
      <c r="F76" s="12">
        <f t="shared" si="6"/>
        <v>0</v>
      </c>
      <c r="G76" s="12">
        <f t="shared" si="7"/>
        <v>2</v>
      </c>
      <c r="H76" s="52" t="str">
        <f t="shared" si="8"/>
        <v>6.1.3</v>
      </c>
    </row>
    <row r="77" spans="1:8" x14ac:dyDescent="0.2">
      <c r="A77" t="str">
        <f>'ISO-&gt;SPARTA-&gt;GS'!B17</f>
        <v>6.2</v>
      </c>
      <c r="B77" t="str">
        <f>'ISO-&gt;SPARTA-&gt;GS'!D17</f>
        <v>Nicht gestartet</v>
      </c>
      <c r="C77" t="str">
        <f>'ISO-&gt;SPARTA-&gt;GS'!F17</f>
        <v>Wird nicht umgesetzt</v>
      </c>
      <c r="D77" t="str">
        <f>'ISO-&gt;SPARTA-&gt;GS'!H17</f>
        <v>Nicht gestartet</v>
      </c>
      <c r="E77" s="12">
        <f t="shared" si="5"/>
        <v>2</v>
      </c>
      <c r="F77" s="12">
        <f t="shared" si="6"/>
        <v>1</v>
      </c>
      <c r="G77" s="12">
        <f t="shared" si="7"/>
        <v>2</v>
      </c>
      <c r="H77" s="52" t="str">
        <f t="shared" si="8"/>
        <v>6.2</v>
      </c>
    </row>
    <row r="78" spans="1:8" x14ac:dyDescent="0.2">
      <c r="A78" t="str">
        <f>'ISO-&gt;SPARTA-&gt;GS'!B19</f>
        <v>7.1</v>
      </c>
      <c r="B78" t="str">
        <f>'ISO-&gt;SPARTA-&gt;GS'!D19</f>
        <v>Wird nicht umgesetzt</v>
      </c>
      <c r="C78" t="str">
        <f>'ISO-&gt;SPARTA-&gt;GS'!F19</f>
        <v>unklar</v>
      </c>
      <c r="D78" t="str">
        <f>'ISO-&gt;SPARTA-&gt;GS'!H19</f>
        <v>Nicht gestartet</v>
      </c>
      <c r="E78" s="12">
        <f t="shared" si="5"/>
        <v>1</v>
      </c>
      <c r="F78" s="12">
        <f t="shared" si="6"/>
        <v>0</v>
      </c>
      <c r="G78" s="12">
        <f t="shared" si="7"/>
        <v>2</v>
      </c>
      <c r="H78" s="52" t="str">
        <f t="shared" si="8"/>
        <v>7.1</v>
      </c>
    </row>
    <row r="79" spans="1:8" x14ac:dyDescent="0.2">
      <c r="A79" t="str">
        <f>'ISO-&gt;SPARTA-&gt;GS'!B20</f>
        <v>7.2</v>
      </c>
      <c r="B79" t="str">
        <f>'ISO-&gt;SPARTA-&gt;GS'!D20</f>
        <v>Im Gange</v>
      </c>
      <c r="C79" t="str">
        <f>'ISO-&gt;SPARTA-&gt;GS'!F20</f>
        <v>unklar</v>
      </c>
      <c r="D79" t="str">
        <f>'ISO-&gt;SPARTA-&gt;GS'!H20</f>
        <v>Nicht gestartet</v>
      </c>
      <c r="E79" s="12">
        <f t="shared" si="5"/>
        <v>3</v>
      </c>
      <c r="F79" s="12">
        <f t="shared" si="6"/>
        <v>0</v>
      </c>
      <c r="G79" s="12">
        <f t="shared" si="7"/>
        <v>2</v>
      </c>
      <c r="H79" s="52" t="str">
        <f t="shared" si="8"/>
        <v>7.2</v>
      </c>
    </row>
    <row r="80" spans="1:8" x14ac:dyDescent="0.2">
      <c r="A80" t="str">
        <f>'ISO-&gt;SPARTA-&gt;GS'!B21</f>
        <v>7.3</v>
      </c>
      <c r="B80" t="str">
        <f>'ISO-&gt;SPARTA-&gt;GS'!D21</f>
        <v>Nicht gestartet</v>
      </c>
      <c r="C80" t="str">
        <f>'ISO-&gt;SPARTA-&gt;GS'!F21</f>
        <v>Wird nicht umgesetzt</v>
      </c>
      <c r="D80" t="str">
        <f>'ISO-&gt;SPARTA-&gt;GS'!H21</f>
        <v>Nicht gestartet</v>
      </c>
      <c r="E80" s="12">
        <f t="shared" si="5"/>
        <v>2</v>
      </c>
      <c r="F80" s="12">
        <f t="shared" si="6"/>
        <v>1</v>
      </c>
      <c r="G80" s="12">
        <f t="shared" si="7"/>
        <v>2</v>
      </c>
      <c r="H80" s="52" t="str">
        <f t="shared" si="8"/>
        <v>7.3</v>
      </c>
    </row>
    <row r="81" spans="1:8" x14ac:dyDescent="0.2">
      <c r="A81" t="str">
        <f>'ISO-&gt;SPARTA-&gt;GS'!B22</f>
        <v>7.4</v>
      </c>
      <c r="B81" t="str">
        <f>'ISO-&gt;SPARTA-&gt;GS'!D22</f>
        <v>Nicht gestartet</v>
      </c>
      <c r="C81" t="str">
        <f>'ISO-&gt;SPARTA-&gt;GS'!F22</f>
        <v>Nicht relevant</v>
      </c>
      <c r="D81" t="str">
        <f>'ISO-&gt;SPARTA-&gt;GS'!H22</f>
        <v>Wird nicht umgesetzt</v>
      </c>
      <c r="E81" s="12">
        <f t="shared" si="5"/>
        <v>2</v>
      </c>
      <c r="F81" s="12">
        <f t="shared" si="6"/>
        <v>0</v>
      </c>
      <c r="G81" s="12">
        <f t="shared" si="7"/>
        <v>1</v>
      </c>
      <c r="H81" s="52" t="str">
        <f t="shared" si="8"/>
        <v>7.4</v>
      </c>
    </row>
    <row r="82" spans="1:8" x14ac:dyDescent="0.2">
      <c r="A82" t="str">
        <f>'ISO-&gt;SPARTA-&gt;GS'!B24</f>
        <v>7.5.1</v>
      </c>
      <c r="B82" t="str">
        <f>'ISO-&gt;SPARTA-&gt;GS'!D24</f>
        <v>Nicht gestartet</v>
      </c>
      <c r="C82" t="str">
        <f>'ISO-&gt;SPARTA-&gt;GS'!F24</f>
        <v>Wird nicht umgesetzt</v>
      </c>
      <c r="D82" t="str">
        <f>'ISO-&gt;SPARTA-&gt;GS'!H24</f>
        <v>Im Gange</v>
      </c>
      <c r="E82" s="12">
        <f t="shared" si="5"/>
        <v>2</v>
      </c>
      <c r="F82" s="12">
        <f t="shared" si="6"/>
        <v>1</v>
      </c>
      <c r="G82" s="12">
        <f t="shared" si="7"/>
        <v>3</v>
      </c>
      <c r="H82" s="52" t="str">
        <f t="shared" si="8"/>
        <v>7.5.1</v>
      </c>
    </row>
    <row r="83" spans="1:8" x14ac:dyDescent="0.2">
      <c r="A83" t="str">
        <f>'ISO-&gt;SPARTA-&gt;GS'!B25</f>
        <v>7.5.2</v>
      </c>
      <c r="B83" t="str">
        <f>'ISO-&gt;SPARTA-&gt;GS'!D25</f>
        <v>Im Gange</v>
      </c>
      <c r="C83" t="str">
        <f>'ISO-&gt;SPARTA-&gt;GS'!F25</f>
        <v>Wird nicht umgesetzt</v>
      </c>
      <c r="D83" t="str">
        <f>'ISO-&gt;SPARTA-&gt;GS'!H25</f>
        <v>Nicht gestartet</v>
      </c>
      <c r="E83" s="12">
        <f t="shared" si="5"/>
        <v>3</v>
      </c>
      <c r="F83" s="12">
        <f t="shared" si="6"/>
        <v>1</v>
      </c>
      <c r="G83" s="12">
        <f t="shared" si="7"/>
        <v>2</v>
      </c>
      <c r="H83" s="52" t="str">
        <f t="shared" si="8"/>
        <v>7.5.2</v>
      </c>
    </row>
    <row r="84" spans="1:8" x14ac:dyDescent="0.2">
      <c r="A84" t="str">
        <f>'ISO-&gt;SPARTA-&gt;GS'!B26</f>
        <v>7.5.3</v>
      </c>
      <c r="B84" t="str">
        <f>'ISO-&gt;SPARTA-&gt;GS'!D26</f>
        <v>Wird nicht umgesetzt</v>
      </c>
      <c r="C84" t="str">
        <f>'ISO-&gt;SPARTA-&gt;GS'!F26</f>
        <v>Wird nicht umgesetzt</v>
      </c>
      <c r="D84" t="str">
        <f>'ISO-&gt;SPARTA-&gt;GS'!H26</f>
        <v>Nicht gestartet</v>
      </c>
      <c r="E84" s="12">
        <f t="shared" si="5"/>
        <v>1</v>
      </c>
      <c r="F84" s="12">
        <f t="shared" si="6"/>
        <v>1</v>
      </c>
      <c r="G84" s="12">
        <f t="shared" si="7"/>
        <v>2</v>
      </c>
      <c r="H84" s="52" t="str">
        <f t="shared" si="8"/>
        <v>7.5.3</v>
      </c>
    </row>
    <row r="85" spans="1:8" x14ac:dyDescent="0.2">
      <c r="A85" t="str">
        <f>'ISO-&gt;SPARTA-&gt;GS'!B28</f>
        <v>8.1</v>
      </c>
      <c r="B85" t="str">
        <f>'ISO-&gt;SPARTA-&gt;GS'!D28</f>
        <v>Im Gange</v>
      </c>
      <c r="C85" t="str">
        <f>'ISO-&gt;SPARTA-&gt;GS'!F28</f>
        <v>Nicht gestartet</v>
      </c>
      <c r="D85" t="str">
        <f>'ISO-&gt;SPARTA-&gt;GS'!H28</f>
        <v>Im Gange</v>
      </c>
      <c r="E85" s="12">
        <f t="shared" si="5"/>
        <v>3</v>
      </c>
      <c r="F85" s="12">
        <f t="shared" si="6"/>
        <v>2</v>
      </c>
      <c r="G85" s="12">
        <f t="shared" si="7"/>
        <v>3</v>
      </c>
      <c r="H85" s="52" t="str">
        <f t="shared" si="8"/>
        <v>8.1</v>
      </c>
    </row>
    <row r="86" spans="1:8" x14ac:dyDescent="0.2">
      <c r="A86" t="str">
        <f>'ISO-&gt;SPARTA-&gt;GS'!B29</f>
        <v>8.2</v>
      </c>
      <c r="B86" t="str">
        <f>'ISO-&gt;SPARTA-&gt;GS'!D29</f>
        <v>Im Gange</v>
      </c>
      <c r="C86" t="str">
        <f>'ISO-&gt;SPARTA-&gt;GS'!F29</f>
        <v>Nicht gestartet</v>
      </c>
      <c r="D86" t="str">
        <f>'ISO-&gt;SPARTA-&gt;GS'!H29</f>
        <v>Im Gange</v>
      </c>
      <c r="E86" s="12">
        <f t="shared" si="5"/>
        <v>3</v>
      </c>
      <c r="F86" s="12">
        <f t="shared" si="6"/>
        <v>2</v>
      </c>
      <c r="G86" s="12">
        <f t="shared" si="7"/>
        <v>3</v>
      </c>
      <c r="H86" s="52" t="str">
        <f t="shared" si="8"/>
        <v>8.2</v>
      </c>
    </row>
    <row r="87" spans="1:8" x14ac:dyDescent="0.2">
      <c r="A87" t="str">
        <f>'ISO-&gt;SPARTA-&gt;GS'!B30</f>
        <v>8.3</v>
      </c>
      <c r="B87" t="str">
        <f>'ISO-&gt;SPARTA-&gt;GS'!D30</f>
        <v>Im Gange</v>
      </c>
      <c r="C87" t="str">
        <f>'ISO-&gt;SPARTA-&gt;GS'!F30</f>
        <v>Nicht relevant</v>
      </c>
      <c r="D87" t="str">
        <f>'ISO-&gt;SPARTA-&gt;GS'!H30</f>
        <v>Nicht gestartet</v>
      </c>
      <c r="E87" s="12">
        <f t="shared" si="5"/>
        <v>3</v>
      </c>
      <c r="F87" s="12">
        <f t="shared" si="6"/>
        <v>0</v>
      </c>
      <c r="G87" s="12">
        <f t="shared" si="7"/>
        <v>2</v>
      </c>
      <c r="H87" s="52" t="str">
        <f t="shared" si="8"/>
        <v>8.3</v>
      </c>
    </row>
    <row r="88" spans="1:8" x14ac:dyDescent="0.2">
      <c r="A88" t="str">
        <f>'ISO-&gt;SPARTA-&gt;GS'!B32</f>
        <v>9.1</v>
      </c>
      <c r="B88" t="str">
        <f>'ISO-&gt;SPARTA-&gt;GS'!D32</f>
        <v>Wird nicht umgesetzt</v>
      </c>
      <c r="C88" t="str">
        <f>'ISO-&gt;SPARTA-&gt;GS'!F32</f>
        <v>Wird nicht umgesetzt</v>
      </c>
      <c r="D88" t="str">
        <f>'ISO-&gt;SPARTA-&gt;GS'!H32</f>
        <v>Wird nicht umgesetzt</v>
      </c>
      <c r="E88" s="12">
        <f t="shared" si="5"/>
        <v>1</v>
      </c>
      <c r="F88" s="12">
        <f t="shared" si="6"/>
        <v>1</v>
      </c>
      <c r="G88" s="12">
        <f t="shared" si="7"/>
        <v>1</v>
      </c>
      <c r="H88" s="52" t="str">
        <f t="shared" si="8"/>
        <v>9.1</v>
      </c>
    </row>
    <row r="89" spans="1:8" x14ac:dyDescent="0.2">
      <c r="A89" t="str">
        <f>'ISO-&gt;SPARTA-&gt;GS'!B34</f>
        <v>9.2.1</v>
      </c>
      <c r="B89" t="str">
        <f>'ISO-&gt;SPARTA-&gt;GS'!D34</f>
        <v>Wird nicht umgesetzt</v>
      </c>
      <c r="C89" t="str">
        <f>'ISO-&gt;SPARTA-&gt;GS'!F34</f>
        <v>unklar</v>
      </c>
      <c r="D89" t="str">
        <f>'ISO-&gt;SPARTA-&gt;GS'!H34</f>
        <v>Wird nicht umgesetzt</v>
      </c>
      <c r="E89" s="12">
        <f t="shared" si="5"/>
        <v>1</v>
      </c>
      <c r="F89" s="12">
        <f t="shared" si="6"/>
        <v>0</v>
      </c>
      <c r="G89" s="12">
        <f t="shared" si="7"/>
        <v>1</v>
      </c>
      <c r="H89" s="52" t="str">
        <f t="shared" si="8"/>
        <v>9.2.1</v>
      </c>
    </row>
    <row r="90" spans="1:8" x14ac:dyDescent="0.2">
      <c r="A90" t="str">
        <f>'ISO-&gt;SPARTA-&gt;GS'!B35</f>
        <v>9.2.2</v>
      </c>
      <c r="B90" t="str">
        <f>'ISO-&gt;SPARTA-&gt;GS'!D35</f>
        <v>Wird nicht umgesetzt</v>
      </c>
      <c r="C90" t="str">
        <f>'ISO-&gt;SPARTA-&gt;GS'!F35</f>
        <v>Nicht relevant</v>
      </c>
      <c r="D90" t="str">
        <f>'ISO-&gt;SPARTA-&gt;GS'!H35</f>
        <v>Wird nicht umgesetzt</v>
      </c>
      <c r="E90" s="12">
        <f t="shared" si="5"/>
        <v>1</v>
      </c>
      <c r="F90" s="12">
        <f t="shared" si="6"/>
        <v>0</v>
      </c>
      <c r="G90" s="12">
        <f t="shared" si="7"/>
        <v>1</v>
      </c>
      <c r="H90" s="52" t="str">
        <f t="shared" si="8"/>
        <v>9.2.2</v>
      </c>
    </row>
    <row r="91" spans="1:8" x14ac:dyDescent="0.2">
      <c r="A91" t="str">
        <f>'ISO-&gt;SPARTA-&gt;GS'!B37</f>
        <v>9.3.1</v>
      </c>
      <c r="B91" t="str">
        <f>'ISO-&gt;SPARTA-&gt;GS'!D37</f>
        <v>Im Gange</v>
      </c>
      <c r="C91" t="str">
        <f>'ISO-&gt;SPARTA-&gt;GS'!F37</f>
        <v>unklar</v>
      </c>
      <c r="D91" t="str">
        <f>'ISO-&gt;SPARTA-&gt;GS'!H37</f>
        <v>Im Gange</v>
      </c>
      <c r="E91" s="12">
        <f t="shared" si="5"/>
        <v>3</v>
      </c>
      <c r="F91" s="12">
        <f t="shared" si="6"/>
        <v>0</v>
      </c>
      <c r="G91" s="12">
        <f t="shared" si="7"/>
        <v>3</v>
      </c>
      <c r="H91" s="52" t="str">
        <f t="shared" si="8"/>
        <v>9.3.1</v>
      </c>
    </row>
    <row r="92" spans="1:8" x14ac:dyDescent="0.2">
      <c r="A92" t="str">
        <f>'ISO-&gt;SPARTA-&gt;GS'!B38</f>
        <v>9.3.2</v>
      </c>
      <c r="B92" t="str">
        <f>'ISO-&gt;SPARTA-&gt;GS'!D38</f>
        <v>Nicht gestartet</v>
      </c>
      <c r="C92" t="str">
        <f>'ISO-&gt;SPARTA-&gt;GS'!F38</f>
        <v>Wird nicht umgesetzt</v>
      </c>
      <c r="D92" t="str">
        <f>'ISO-&gt;SPARTA-&gt;GS'!H38</f>
        <v>Im Gange</v>
      </c>
      <c r="E92" s="12">
        <f t="shared" si="5"/>
        <v>2</v>
      </c>
      <c r="F92" s="12">
        <f t="shared" si="6"/>
        <v>1</v>
      </c>
      <c r="G92" s="12">
        <f t="shared" si="7"/>
        <v>3</v>
      </c>
      <c r="H92" s="52" t="str">
        <f t="shared" si="8"/>
        <v>9.3.2</v>
      </c>
    </row>
    <row r="93" spans="1:8" x14ac:dyDescent="0.2">
      <c r="A93" t="str">
        <f>'ISO-&gt;SPARTA-&gt;GS'!B39</f>
        <v>9.3.3</v>
      </c>
      <c r="B93" t="str">
        <f>'ISO-&gt;SPARTA-&gt;GS'!D39</f>
        <v>Nicht gestartet</v>
      </c>
      <c r="C93" t="str">
        <f>'ISO-&gt;SPARTA-&gt;GS'!F39</f>
        <v>Nicht gestartet</v>
      </c>
      <c r="D93" t="str">
        <f>'ISO-&gt;SPARTA-&gt;GS'!H39</f>
        <v>Im Gange</v>
      </c>
      <c r="E93" s="12">
        <f t="shared" si="5"/>
        <v>2</v>
      </c>
      <c r="F93" s="12">
        <f t="shared" si="6"/>
        <v>2</v>
      </c>
      <c r="G93" s="12">
        <f t="shared" si="7"/>
        <v>3</v>
      </c>
      <c r="H93" s="52" t="str">
        <f t="shared" si="8"/>
        <v>9.3.3</v>
      </c>
    </row>
    <row r="94" spans="1:8" x14ac:dyDescent="0.2">
      <c r="A94" t="str">
        <f>'ISO-&gt;SPARTA-&gt;GS'!B41</f>
        <v>10.1</v>
      </c>
      <c r="B94" t="str">
        <f>'ISO-&gt;SPARTA-&gt;GS'!D41</f>
        <v>Im Gange</v>
      </c>
      <c r="C94" t="str">
        <f>'ISO-&gt;SPARTA-&gt;GS'!F41</f>
        <v>Nicht relevant</v>
      </c>
      <c r="D94" t="str">
        <f>'ISO-&gt;SPARTA-&gt;GS'!H41</f>
        <v>Im Gange</v>
      </c>
      <c r="E94" s="12">
        <f t="shared" si="5"/>
        <v>3</v>
      </c>
      <c r="F94" s="12">
        <f t="shared" si="6"/>
        <v>0</v>
      </c>
      <c r="G94" s="12">
        <f t="shared" si="7"/>
        <v>3</v>
      </c>
      <c r="H94" s="52" t="str">
        <f t="shared" si="8"/>
        <v>10.1</v>
      </c>
    </row>
    <row r="95" spans="1:8" x14ac:dyDescent="0.2">
      <c r="A95" t="str">
        <f>'ISO-&gt;SPARTA-&gt;GS'!B42</f>
        <v>10.2</v>
      </c>
      <c r="B95" t="str">
        <f>'ISO-&gt;SPARTA-&gt;GS'!D42</f>
        <v>Im Gange</v>
      </c>
      <c r="C95" t="str">
        <f>'ISO-&gt;SPARTA-&gt;GS'!F42</f>
        <v>Wird nicht umgesetzt</v>
      </c>
      <c r="D95" t="str">
        <f>'ISO-&gt;SPARTA-&gt;GS'!H42</f>
        <v>Nicht gestartet</v>
      </c>
      <c r="E95" s="12">
        <f t="shared" si="5"/>
        <v>3</v>
      </c>
      <c r="F95" s="12">
        <f t="shared" si="6"/>
        <v>1</v>
      </c>
      <c r="G95" s="12">
        <f t="shared" si="7"/>
        <v>2</v>
      </c>
      <c r="H95" s="52" t="str">
        <f t="shared" si="8"/>
        <v>10.2</v>
      </c>
    </row>
    <row r="96" spans="1:8" x14ac:dyDescent="0.2">
      <c r="A96" t="str">
        <f>'ISO-&gt;SPARTA-&gt;GS'!B44</f>
        <v>A.5.1</v>
      </c>
      <c r="B96" t="str">
        <f>'ISO-&gt;SPARTA-&gt;GS'!D44</f>
        <v>Wird nicht umgesetzt</v>
      </c>
      <c r="C96" t="str">
        <f>'ISO-&gt;SPARTA-&gt;GS'!F44</f>
        <v>Nicht gestartet</v>
      </c>
      <c r="D96" t="str">
        <f>'ISO-&gt;SPARTA-&gt;GS'!H44</f>
        <v>Im Gange</v>
      </c>
      <c r="E96" s="12">
        <f t="shared" si="5"/>
        <v>1</v>
      </c>
      <c r="F96" s="12">
        <f t="shared" si="6"/>
        <v>2</v>
      </c>
      <c r="G96" s="12">
        <f t="shared" si="7"/>
        <v>3</v>
      </c>
      <c r="H96" s="52" t="str">
        <f t="shared" si="8"/>
        <v>A.5.1</v>
      </c>
    </row>
    <row r="97" spans="1:8" x14ac:dyDescent="0.2">
      <c r="A97" t="str">
        <f>'ISO-&gt;SPARTA-&gt;GS'!B45</f>
        <v>A.5.2</v>
      </c>
      <c r="B97" t="str">
        <f>'ISO-&gt;SPARTA-&gt;GS'!D45</f>
        <v>Im Gange</v>
      </c>
      <c r="C97" t="str">
        <f>'ISO-&gt;SPARTA-&gt;GS'!F45</f>
        <v>Nicht gestartet</v>
      </c>
      <c r="D97" t="str">
        <f>'ISO-&gt;SPARTA-&gt;GS'!H45</f>
        <v>Nicht gestartet</v>
      </c>
      <c r="E97" s="12">
        <f t="shared" si="5"/>
        <v>3</v>
      </c>
      <c r="F97" s="12">
        <f t="shared" si="6"/>
        <v>2</v>
      </c>
      <c r="G97" s="12">
        <f t="shared" si="7"/>
        <v>2</v>
      </c>
      <c r="H97" s="52" t="str">
        <f t="shared" si="8"/>
        <v>A.5.2</v>
      </c>
    </row>
    <row r="98" spans="1:8" x14ac:dyDescent="0.2">
      <c r="A98" t="str">
        <f>'ISO-&gt;SPARTA-&gt;GS'!B46</f>
        <v>A.5.3</v>
      </c>
      <c r="B98" t="str">
        <f>'ISO-&gt;SPARTA-&gt;GS'!D46</f>
        <v>Wird nicht umgesetzt</v>
      </c>
      <c r="C98" t="str">
        <f>'ISO-&gt;SPARTA-&gt;GS'!F46</f>
        <v>unklar</v>
      </c>
      <c r="D98" t="str">
        <f>'ISO-&gt;SPARTA-&gt;GS'!H46</f>
        <v>Nicht relevant</v>
      </c>
      <c r="E98" s="12">
        <f t="shared" si="5"/>
        <v>1</v>
      </c>
      <c r="F98" s="12">
        <f t="shared" si="6"/>
        <v>0</v>
      </c>
      <c r="G98" s="12">
        <f t="shared" si="7"/>
        <v>0</v>
      </c>
      <c r="H98" s="52" t="str">
        <f t="shared" si="8"/>
        <v>A.5.3</v>
      </c>
    </row>
    <row r="99" spans="1:8" x14ac:dyDescent="0.2">
      <c r="A99" t="str">
        <f>'ISO-&gt;SPARTA-&gt;GS'!B47</f>
        <v>A.5.4</v>
      </c>
      <c r="B99" t="str">
        <f>'ISO-&gt;SPARTA-&gt;GS'!D47</f>
        <v>Nicht gestartet</v>
      </c>
      <c r="C99" t="str">
        <f>'ISO-&gt;SPARTA-&gt;GS'!F47</f>
        <v>Nicht gestartet</v>
      </c>
      <c r="D99" t="str">
        <f>'ISO-&gt;SPARTA-&gt;GS'!H47</f>
        <v>Umgesetzt</v>
      </c>
      <c r="E99" s="12">
        <f t="shared" si="5"/>
        <v>2</v>
      </c>
      <c r="F99" s="12">
        <f t="shared" si="6"/>
        <v>2</v>
      </c>
      <c r="G99" s="12">
        <f t="shared" si="7"/>
        <v>4</v>
      </c>
      <c r="H99" s="52" t="str">
        <f t="shared" si="8"/>
        <v>A.5.4</v>
      </c>
    </row>
    <row r="100" spans="1:8" x14ac:dyDescent="0.2">
      <c r="A100" t="str">
        <f>'ISO-&gt;SPARTA-&gt;GS'!B48</f>
        <v>A.5.5</v>
      </c>
      <c r="B100" t="str">
        <f>'ISO-&gt;SPARTA-&gt;GS'!D48</f>
        <v>Wird nicht umgesetzt</v>
      </c>
      <c r="C100" t="str">
        <f>'ISO-&gt;SPARTA-&gt;GS'!F48</f>
        <v>Nicht relevant</v>
      </c>
      <c r="D100" t="str">
        <f>'ISO-&gt;SPARTA-&gt;GS'!H48</f>
        <v>Nicht gestartet</v>
      </c>
      <c r="E100" s="12">
        <f t="shared" si="5"/>
        <v>1</v>
      </c>
      <c r="F100" s="12">
        <f t="shared" si="6"/>
        <v>0</v>
      </c>
      <c r="G100" s="12">
        <f t="shared" si="7"/>
        <v>2</v>
      </c>
      <c r="H100" s="52" t="str">
        <f t="shared" si="8"/>
        <v>A.5.5</v>
      </c>
    </row>
    <row r="101" spans="1:8" x14ac:dyDescent="0.2">
      <c r="A101" t="str">
        <f>'ISO-&gt;SPARTA-&gt;GS'!B49</f>
        <v>A.5.6</v>
      </c>
      <c r="B101" t="str">
        <f>'ISO-&gt;SPARTA-&gt;GS'!D49</f>
        <v>Im Gange</v>
      </c>
      <c r="C101" t="str">
        <f>'ISO-&gt;SPARTA-&gt;GS'!F49</f>
        <v>Nicht relevant</v>
      </c>
      <c r="D101" t="str">
        <f>'ISO-&gt;SPARTA-&gt;GS'!H49</f>
        <v>Nicht gestartet</v>
      </c>
      <c r="E101" s="12">
        <f t="shared" si="5"/>
        <v>3</v>
      </c>
      <c r="F101" s="12">
        <f t="shared" si="6"/>
        <v>0</v>
      </c>
      <c r="G101" s="12">
        <f t="shared" si="7"/>
        <v>2</v>
      </c>
      <c r="H101" s="52" t="str">
        <f t="shared" si="8"/>
        <v>A.5.6</v>
      </c>
    </row>
    <row r="102" spans="1:8" x14ac:dyDescent="0.2">
      <c r="A102" t="str">
        <f>'ISO-&gt;SPARTA-&gt;GS'!B50</f>
        <v>A.5.7</v>
      </c>
      <c r="B102" t="str">
        <f>'ISO-&gt;SPARTA-&gt;GS'!D50</f>
        <v>Wird nicht umgesetzt</v>
      </c>
      <c r="C102" t="str">
        <f>'ISO-&gt;SPARTA-&gt;GS'!F50</f>
        <v>Wird nicht umgesetzt</v>
      </c>
      <c r="D102" t="str">
        <f>'ISO-&gt;SPARTA-&gt;GS'!H50</f>
        <v>Nicht gestartet</v>
      </c>
      <c r="E102" s="12">
        <f t="shared" si="5"/>
        <v>1</v>
      </c>
      <c r="F102" s="12">
        <f t="shared" si="6"/>
        <v>1</v>
      </c>
      <c r="G102" s="12">
        <f t="shared" si="7"/>
        <v>2</v>
      </c>
      <c r="H102" s="52" t="str">
        <f t="shared" si="8"/>
        <v>A.5.7</v>
      </c>
    </row>
    <row r="103" spans="1:8" x14ac:dyDescent="0.2">
      <c r="A103" t="str">
        <f>'ISO-&gt;SPARTA-&gt;GS'!B51</f>
        <v>A.5.8</v>
      </c>
      <c r="B103" t="str">
        <f>'ISO-&gt;SPARTA-&gt;GS'!D51</f>
        <v>Umgesetzt</v>
      </c>
      <c r="C103" t="str">
        <f>'ISO-&gt;SPARTA-&gt;GS'!F51</f>
        <v>Nicht gestartet</v>
      </c>
      <c r="D103" t="str">
        <f>'ISO-&gt;SPARTA-&gt;GS'!H51</f>
        <v>Umgesetzt</v>
      </c>
      <c r="E103" s="12">
        <f t="shared" si="5"/>
        <v>4</v>
      </c>
      <c r="F103" s="12">
        <f t="shared" si="6"/>
        <v>2</v>
      </c>
      <c r="G103" s="12">
        <f t="shared" si="7"/>
        <v>4</v>
      </c>
      <c r="H103" s="52" t="str">
        <f t="shared" si="8"/>
        <v>A.5.8</v>
      </c>
    </row>
    <row r="104" spans="1:8" x14ac:dyDescent="0.2">
      <c r="A104" t="str">
        <f>'ISO-&gt;SPARTA-&gt;GS'!B52</f>
        <v>A.5.9</v>
      </c>
      <c r="B104" t="str">
        <f>'ISO-&gt;SPARTA-&gt;GS'!D52</f>
        <v>Nicht gestartet</v>
      </c>
      <c r="C104" t="str">
        <f>'ISO-&gt;SPARTA-&gt;GS'!F52</f>
        <v>Wird nicht umgesetzt</v>
      </c>
      <c r="D104" t="str">
        <f>'ISO-&gt;SPARTA-&gt;GS'!H52</f>
        <v>Wird nicht umgesetzt</v>
      </c>
      <c r="E104" s="12">
        <f t="shared" si="5"/>
        <v>2</v>
      </c>
      <c r="F104" s="12">
        <f t="shared" si="6"/>
        <v>1</v>
      </c>
      <c r="G104" s="12">
        <f t="shared" si="7"/>
        <v>1</v>
      </c>
      <c r="H104" s="52" t="str">
        <f t="shared" si="8"/>
        <v>A.5.9</v>
      </c>
    </row>
    <row r="105" spans="1:8" x14ac:dyDescent="0.2">
      <c r="A105" t="str">
        <f>'ISO-&gt;SPARTA-&gt;GS'!B53</f>
        <v>A.5.10</v>
      </c>
      <c r="B105" t="str">
        <f>'ISO-&gt;SPARTA-&gt;GS'!D53</f>
        <v>Nicht gestartet</v>
      </c>
      <c r="C105" t="str">
        <f>'ISO-&gt;SPARTA-&gt;GS'!F53</f>
        <v>Wird nicht umgesetzt</v>
      </c>
      <c r="D105" t="str">
        <f>'ISO-&gt;SPARTA-&gt;GS'!H53</f>
        <v>Im Gange</v>
      </c>
      <c r="E105" s="12">
        <f t="shared" si="5"/>
        <v>2</v>
      </c>
      <c r="F105" s="12">
        <f t="shared" si="6"/>
        <v>1</v>
      </c>
      <c r="G105" s="12">
        <f t="shared" si="7"/>
        <v>3</v>
      </c>
      <c r="H105" s="52" t="str">
        <f t="shared" si="8"/>
        <v>A.5.10</v>
      </c>
    </row>
    <row r="106" spans="1:8" x14ac:dyDescent="0.2">
      <c r="A106" t="str">
        <f>'ISO-&gt;SPARTA-&gt;GS'!B54</f>
        <v>A.5.11</v>
      </c>
      <c r="B106" t="str">
        <f>'ISO-&gt;SPARTA-&gt;GS'!D54</f>
        <v>Umgesetzt</v>
      </c>
      <c r="C106" t="str">
        <f>'ISO-&gt;SPARTA-&gt;GS'!F54</f>
        <v>Wird nicht umgesetzt</v>
      </c>
      <c r="D106" t="str">
        <f>'ISO-&gt;SPARTA-&gt;GS'!H54</f>
        <v>Umgesetzt</v>
      </c>
      <c r="E106" s="12">
        <f t="shared" si="5"/>
        <v>4</v>
      </c>
      <c r="F106" s="12">
        <f t="shared" si="6"/>
        <v>1</v>
      </c>
      <c r="G106" s="12">
        <f t="shared" si="7"/>
        <v>4</v>
      </c>
      <c r="H106" s="52" t="str">
        <f t="shared" si="8"/>
        <v>A.5.11</v>
      </c>
    </row>
    <row r="107" spans="1:8" x14ac:dyDescent="0.2">
      <c r="A107" t="str">
        <f>'ISO-&gt;SPARTA-&gt;GS'!B55</f>
        <v>A.5.12</v>
      </c>
      <c r="B107" t="str">
        <f>'ISO-&gt;SPARTA-&gt;GS'!D55</f>
        <v>Nicht gestartet</v>
      </c>
      <c r="C107" t="str">
        <f>'ISO-&gt;SPARTA-&gt;GS'!F55</f>
        <v>unklar</v>
      </c>
      <c r="D107" t="str">
        <f>'ISO-&gt;SPARTA-&gt;GS'!H55</f>
        <v>Wird nicht umgesetzt</v>
      </c>
      <c r="E107" s="12">
        <f t="shared" si="5"/>
        <v>2</v>
      </c>
      <c r="F107" s="12">
        <f t="shared" si="6"/>
        <v>0</v>
      </c>
      <c r="G107" s="12">
        <f t="shared" si="7"/>
        <v>1</v>
      </c>
      <c r="H107" s="52" t="str">
        <f t="shared" si="8"/>
        <v>A.5.12</v>
      </c>
    </row>
    <row r="108" spans="1:8" x14ac:dyDescent="0.2">
      <c r="A108" t="str">
        <f>'ISO-&gt;SPARTA-&gt;GS'!B56</f>
        <v>A.5.13</v>
      </c>
      <c r="B108" t="str">
        <f>'ISO-&gt;SPARTA-&gt;GS'!D56</f>
        <v>Wird nicht umgesetzt</v>
      </c>
      <c r="C108" t="str">
        <f>'ISO-&gt;SPARTA-&gt;GS'!F56</f>
        <v>Nicht relevant</v>
      </c>
      <c r="D108" t="str">
        <f>'ISO-&gt;SPARTA-&gt;GS'!H56</f>
        <v>Wird nicht umgesetzt</v>
      </c>
      <c r="E108" s="12">
        <f t="shared" si="5"/>
        <v>1</v>
      </c>
      <c r="F108" s="12">
        <f t="shared" si="6"/>
        <v>0</v>
      </c>
      <c r="G108" s="12">
        <f t="shared" si="7"/>
        <v>1</v>
      </c>
      <c r="H108" s="52" t="str">
        <f t="shared" si="8"/>
        <v>A.5.13</v>
      </c>
    </row>
    <row r="109" spans="1:8" x14ac:dyDescent="0.2">
      <c r="A109" t="str">
        <f>'ISO-&gt;SPARTA-&gt;GS'!B57</f>
        <v>A.5.14</v>
      </c>
      <c r="B109" t="str">
        <f>'ISO-&gt;SPARTA-&gt;GS'!D57</f>
        <v>Wird nicht umgesetzt</v>
      </c>
      <c r="C109" t="str">
        <f>'ISO-&gt;SPARTA-&gt;GS'!F57</f>
        <v>Nicht gestartet</v>
      </c>
      <c r="D109" t="str">
        <f>'ISO-&gt;SPARTA-&gt;GS'!H57</f>
        <v>Im Gange</v>
      </c>
      <c r="E109" s="12">
        <f t="shared" si="5"/>
        <v>1</v>
      </c>
      <c r="F109" s="12">
        <f t="shared" si="6"/>
        <v>2</v>
      </c>
      <c r="G109" s="12">
        <f t="shared" si="7"/>
        <v>3</v>
      </c>
      <c r="H109" s="52" t="str">
        <f t="shared" si="8"/>
        <v>A.5.14</v>
      </c>
    </row>
    <row r="110" spans="1:8" x14ac:dyDescent="0.2">
      <c r="A110" t="str">
        <f>'ISO-&gt;SPARTA-&gt;GS'!B58</f>
        <v>A.5.15</v>
      </c>
      <c r="B110" t="str">
        <f>'ISO-&gt;SPARTA-&gt;GS'!D58</f>
        <v>Im Gange</v>
      </c>
      <c r="C110" t="str">
        <f>'ISO-&gt;SPARTA-&gt;GS'!F58</f>
        <v>Im Gange</v>
      </c>
      <c r="D110" t="str">
        <f>'ISO-&gt;SPARTA-&gt;GS'!H58</f>
        <v>Umgesetzt</v>
      </c>
      <c r="E110" s="12">
        <f t="shared" si="5"/>
        <v>3</v>
      </c>
      <c r="F110" s="12">
        <f t="shared" si="6"/>
        <v>3</v>
      </c>
      <c r="G110" s="12">
        <f t="shared" si="7"/>
        <v>4</v>
      </c>
      <c r="H110" s="52" t="str">
        <f t="shared" si="8"/>
        <v>A.5.15</v>
      </c>
    </row>
    <row r="111" spans="1:8" x14ac:dyDescent="0.2">
      <c r="A111" t="str">
        <f>'ISO-&gt;SPARTA-&gt;GS'!B59</f>
        <v>A.5.16</v>
      </c>
      <c r="B111" t="str">
        <f>'ISO-&gt;SPARTA-&gt;GS'!D59</f>
        <v>Im Gange</v>
      </c>
      <c r="C111" t="str">
        <f>'ISO-&gt;SPARTA-&gt;GS'!F59</f>
        <v>Nicht gestartet</v>
      </c>
      <c r="D111" t="str">
        <f>'ISO-&gt;SPARTA-&gt;GS'!H59</f>
        <v>Umgesetzt</v>
      </c>
      <c r="E111" s="12">
        <f t="shared" si="5"/>
        <v>3</v>
      </c>
      <c r="F111" s="12">
        <f t="shared" si="6"/>
        <v>2</v>
      </c>
      <c r="G111" s="12">
        <f t="shared" si="7"/>
        <v>4</v>
      </c>
      <c r="H111" s="52" t="str">
        <f t="shared" si="8"/>
        <v>A.5.16</v>
      </c>
    </row>
    <row r="112" spans="1:8" x14ac:dyDescent="0.2">
      <c r="A112" t="str">
        <f>'ISO-&gt;SPARTA-&gt;GS'!B60</f>
        <v>A.5.17</v>
      </c>
      <c r="B112" t="str">
        <f>'ISO-&gt;SPARTA-&gt;GS'!D60</f>
        <v>Nicht gestartet</v>
      </c>
      <c r="C112" t="str">
        <f>'ISO-&gt;SPARTA-&gt;GS'!F60</f>
        <v>Nicht gestartet</v>
      </c>
      <c r="D112" t="str">
        <f>'ISO-&gt;SPARTA-&gt;GS'!H60</f>
        <v>Umgesetzt</v>
      </c>
      <c r="E112" s="12">
        <f t="shared" si="5"/>
        <v>2</v>
      </c>
      <c r="F112" s="12">
        <f t="shared" si="6"/>
        <v>2</v>
      </c>
      <c r="G112" s="12">
        <f t="shared" si="7"/>
        <v>4</v>
      </c>
      <c r="H112" s="52" t="str">
        <f t="shared" si="8"/>
        <v>A.5.17</v>
      </c>
    </row>
    <row r="113" spans="1:8" x14ac:dyDescent="0.2">
      <c r="A113" t="str">
        <f>'ISO-&gt;SPARTA-&gt;GS'!B61</f>
        <v>A.5.18</v>
      </c>
      <c r="B113" t="str">
        <f>'ISO-&gt;SPARTA-&gt;GS'!D61</f>
        <v>Wird nicht umgesetzt</v>
      </c>
      <c r="C113" t="str">
        <f>'ISO-&gt;SPARTA-&gt;GS'!F61</f>
        <v>Im Gange</v>
      </c>
      <c r="D113" t="str">
        <f>'ISO-&gt;SPARTA-&gt;GS'!H61</f>
        <v>Umgesetzt</v>
      </c>
      <c r="E113" s="12">
        <f t="shared" si="5"/>
        <v>1</v>
      </c>
      <c r="F113" s="12">
        <f t="shared" si="6"/>
        <v>3</v>
      </c>
      <c r="G113" s="12">
        <f t="shared" si="7"/>
        <v>4</v>
      </c>
      <c r="H113" s="52" t="str">
        <f t="shared" si="8"/>
        <v>A.5.18</v>
      </c>
    </row>
    <row r="114" spans="1:8" x14ac:dyDescent="0.2">
      <c r="A114" t="str">
        <f>'ISO-&gt;SPARTA-&gt;GS'!B62</f>
        <v>A.5.19</v>
      </c>
      <c r="B114" t="str">
        <f>'ISO-&gt;SPARTA-&gt;GS'!D62</f>
        <v>Nicht gestartet</v>
      </c>
      <c r="C114" t="str">
        <f>'ISO-&gt;SPARTA-&gt;GS'!F62</f>
        <v>Nicht gestartet</v>
      </c>
      <c r="D114" t="str">
        <f>'ISO-&gt;SPARTA-&gt;GS'!H62</f>
        <v>Nicht gestartet</v>
      </c>
      <c r="E114" s="12">
        <f t="shared" si="5"/>
        <v>2</v>
      </c>
      <c r="F114" s="12">
        <f t="shared" si="6"/>
        <v>2</v>
      </c>
      <c r="G114" s="12">
        <f t="shared" si="7"/>
        <v>2</v>
      </c>
      <c r="H114" s="52" t="str">
        <f t="shared" si="8"/>
        <v>A.5.19</v>
      </c>
    </row>
    <row r="115" spans="1:8" x14ac:dyDescent="0.2">
      <c r="A115" t="str">
        <f>'ISO-&gt;SPARTA-&gt;GS'!B63</f>
        <v>A.5.20</v>
      </c>
      <c r="B115" t="str">
        <f>'ISO-&gt;SPARTA-&gt;GS'!D63</f>
        <v>Nicht gestartet</v>
      </c>
      <c r="C115" t="str">
        <f>'ISO-&gt;SPARTA-&gt;GS'!F63</f>
        <v>Wird nicht umgesetzt</v>
      </c>
      <c r="D115" t="str">
        <f>'ISO-&gt;SPARTA-&gt;GS'!H63</f>
        <v>Nicht gestartet</v>
      </c>
      <c r="E115" s="12">
        <f t="shared" si="5"/>
        <v>2</v>
      </c>
      <c r="F115" s="12">
        <f t="shared" si="6"/>
        <v>1</v>
      </c>
      <c r="G115" s="12">
        <f t="shared" si="7"/>
        <v>2</v>
      </c>
      <c r="H115" s="52" t="str">
        <f t="shared" si="8"/>
        <v>A.5.20</v>
      </c>
    </row>
    <row r="116" spans="1:8" x14ac:dyDescent="0.2">
      <c r="A116" t="str">
        <f>'ISO-&gt;SPARTA-&gt;GS'!B64</f>
        <v>A.5.21</v>
      </c>
      <c r="B116" t="str">
        <f>'ISO-&gt;SPARTA-&gt;GS'!D64</f>
        <v>Nicht gestartet</v>
      </c>
      <c r="C116" t="str">
        <f>'ISO-&gt;SPARTA-&gt;GS'!F64</f>
        <v>Wird nicht umgesetzt</v>
      </c>
      <c r="D116" t="str">
        <f>'ISO-&gt;SPARTA-&gt;GS'!H64</f>
        <v>Nicht relevant</v>
      </c>
      <c r="E116" s="12">
        <f t="shared" si="5"/>
        <v>2</v>
      </c>
      <c r="F116" s="12">
        <f t="shared" si="6"/>
        <v>1</v>
      </c>
      <c r="G116" s="12">
        <f t="shared" si="7"/>
        <v>0</v>
      </c>
      <c r="H116" s="52" t="str">
        <f t="shared" si="8"/>
        <v>A.5.21</v>
      </c>
    </row>
    <row r="117" spans="1:8" x14ac:dyDescent="0.2">
      <c r="A117" t="str">
        <f>'ISO-&gt;SPARTA-&gt;GS'!B65</f>
        <v>A.5.22</v>
      </c>
      <c r="B117" t="str">
        <f>'ISO-&gt;SPARTA-&gt;GS'!D65</f>
        <v>Wird nicht umgesetzt</v>
      </c>
      <c r="C117" t="str">
        <f>'ISO-&gt;SPARTA-&gt;GS'!F65</f>
        <v>Nicht gestartet</v>
      </c>
      <c r="D117" t="str">
        <f>'ISO-&gt;SPARTA-&gt;GS'!H65</f>
        <v>Nicht relevant</v>
      </c>
      <c r="E117" s="12">
        <f t="shared" si="5"/>
        <v>1</v>
      </c>
      <c r="F117" s="12">
        <f t="shared" si="6"/>
        <v>2</v>
      </c>
      <c r="G117" s="12">
        <f t="shared" si="7"/>
        <v>0</v>
      </c>
      <c r="H117" s="52" t="str">
        <f t="shared" si="8"/>
        <v>A.5.22</v>
      </c>
    </row>
    <row r="118" spans="1:8" x14ac:dyDescent="0.2">
      <c r="A118" t="str">
        <f>'ISO-&gt;SPARTA-&gt;GS'!B66</f>
        <v>A.5.23</v>
      </c>
      <c r="B118" t="str">
        <f>'ISO-&gt;SPARTA-&gt;GS'!D66</f>
        <v>Nicht relevant</v>
      </c>
      <c r="C118" t="str">
        <f>'ISO-&gt;SPARTA-&gt;GS'!F66</f>
        <v>Wird nicht umgesetzt</v>
      </c>
      <c r="D118" t="str">
        <f>'ISO-&gt;SPARTA-&gt;GS'!H66</f>
        <v>Nicht relevant</v>
      </c>
      <c r="E118" s="12">
        <f t="shared" si="5"/>
        <v>0</v>
      </c>
      <c r="F118" s="12">
        <f t="shared" si="6"/>
        <v>1</v>
      </c>
      <c r="G118" s="12">
        <f t="shared" si="7"/>
        <v>0</v>
      </c>
      <c r="H118" s="52" t="str">
        <f t="shared" si="8"/>
        <v>A.5.23</v>
      </c>
    </row>
    <row r="119" spans="1:8" x14ac:dyDescent="0.2">
      <c r="A119" t="str">
        <f>'ISO-&gt;SPARTA-&gt;GS'!B67</f>
        <v>A.5.24</v>
      </c>
      <c r="B119" t="str">
        <f>'ISO-&gt;SPARTA-&gt;GS'!D67</f>
        <v>Nicht gestartet</v>
      </c>
      <c r="C119" t="str">
        <f>'ISO-&gt;SPARTA-&gt;GS'!F67</f>
        <v>unklar</v>
      </c>
      <c r="D119" t="str">
        <f>'ISO-&gt;SPARTA-&gt;GS'!H67</f>
        <v>Nicht gestartet</v>
      </c>
      <c r="E119" s="12">
        <f t="shared" si="5"/>
        <v>2</v>
      </c>
      <c r="F119" s="12">
        <f t="shared" si="6"/>
        <v>0</v>
      </c>
      <c r="G119" s="12">
        <f t="shared" si="7"/>
        <v>2</v>
      </c>
      <c r="H119" s="52" t="str">
        <f t="shared" si="8"/>
        <v>A.5.24</v>
      </c>
    </row>
    <row r="120" spans="1:8" x14ac:dyDescent="0.2">
      <c r="A120" t="str">
        <f>'ISO-&gt;SPARTA-&gt;GS'!B68</f>
        <v>A.5.25</v>
      </c>
      <c r="B120" t="str">
        <f>'ISO-&gt;SPARTA-&gt;GS'!D68</f>
        <v>Wird nicht umgesetzt</v>
      </c>
      <c r="C120" t="str">
        <f>'ISO-&gt;SPARTA-&gt;GS'!F68</f>
        <v>Nicht gestartet</v>
      </c>
      <c r="D120" t="str">
        <f>'ISO-&gt;SPARTA-&gt;GS'!H68</f>
        <v>Nicht gestartet</v>
      </c>
      <c r="E120" s="12">
        <f t="shared" si="5"/>
        <v>1</v>
      </c>
      <c r="F120" s="12">
        <f t="shared" si="6"/>
        <v>2</v>
      </c>
      <c r="G120" s="12">
        <f t="shared" si="7"/>
        <v>2</v>
      </c>
      <c r="H120" s="52" t="str">
        <f t="shared" si="8"/>
        <v>A.5.25</v>
      </c>
    </row>
    <row r="121" spans="1:8" x14ac:dyDescent="0.2">
      <c r="A121" t="str">
        <f>'ISO-&gt;SPARTA-&gt;GS'!B69</f>
        <v>A.5.26</v>
      </c>
      <c r="B121" t="str">
        <f>'ISO-&gt;SPARTA-&gt;GS'!D69</f>
        <v>Wird nicht umgesetzt</v>
      </c>
      <c r="C121" t="str">
        <f>'ISO-&gt;SPARTA-&gt;GS'!F69</f>
        <v>Nicht gestartet</v>
      </c>
      <c r="D121" t="str">
        <f>'ISO-&gt;SPARTA-&gt;GS'!H69</f>
        <v>Nicht gestartet</v>
      </c>
      <c r="E121" s="12">
        <f t="shared" si="5"/>
        <v>1</v>
      </c>
      <c r="F121" s="12">
        <f t="shared" si="6"/>
        <v>2</v>
      </c>
      <c r="G121" s="12">
        <f t="shared" si="7"/>
        <v>2</v>
      </c>
      <c r="H121" s="52" t="str">
        <f t="shared" si="8"/>
        <v>A.5.26</v>
      </c>
    </row>
    <row r="122" spans="1:8" x14ac:dyDescent="0.2">
      <c r="A122" t="str">
        <f>'ISO-&gt;SPARTA-&gt;GS'!B70</f>
        <v>A.5.27</v>
      </c>
      <c r="B122" t="str">
        <f>'ISO-&gt;SPARTA-&gt;GS'!D70</f>
        <v>Im Gange</v>
      </c>
      <c r="C122" t="str">
        <f>'ISO-&gt;SPARTA-&gt;GS'!F70</f>
        <v>Nicht gestartet</v>
      </c>
      <c r="D122" t="str">
        <f>'ISO-&gt;SPARTA-&gt;GS'!H70</f>
        <v>Nicht gestartet</v>
      </c>
      <c r="E122" s="12">
        <f t="shared" si="5"/>
        <v>3</v>
      </c>
      <c r="F122" s="12">
        <f t="shared" si="6"/>
        <v>2</v>
      </c>
      <c r="G122" s="12">
        <f t="shared" si="7"/>
        <v>2</v>
      </c>
      <c r="H122" s="52" t="str">
        <f t="shared" si="8"/>
        <v>A.5.27</v>
      </c>
    </row>
    <row r="123" spans="1:8" x14ac:dyDescent="0.2">
      <c r="A123" t="str">
        <f>'ISO-&gt;SPARTA-&gt;GS'!B71</f>
        <v>A.5.28</v>
      </c>
      <c r="B123" t="str">
        <f>'ISO-&gt;SPARTA-&gt;GS'!D71</f>
        <v>Wird nicht umgesetzt</v>
      </c>
      <c r="C123" t="str">
        <f>'ISO-&gt;SPARTA-&gt;GS'!F71</f>
        <v>Nicht relevant</v>
      </c>
      <c r="D123" t="str">
        <f>'ISO-&gt;SPARTA-&gt;GS'!H71</f>
        <v>Wird nicht umgesetzt</v>
      </c>
      <c r="E123" s="12">
        <f t="shared" si="5"/>
        <v>1</v>
      </c>
      <c r="F123" s="12">
        <f t="shared" si="6"/>
        <v>0</v>
      </c>
      <c r="G123" s="12">
        <f t="shared" si="7"/>
        <v>1</v>
      </c>
      <c r="H123" s="52" t="str">
        <f t="shared" si="8"/>
        <v>A.5.28</v>
      </c>
    </row>
    <row r="124" spans="1:8" x14ac:dyDescent="0.2">
      <c r="A124" t="str">
        <f>'ISO-&gt;SPARTA-&gt;GS'!B72</f>
        <v>A.5.29</v>
      </c>
      <c r="B124" t="str">
        <f>'ISO-&gt;SPARTA-&gt;GS'!D72</f>
        <v>Wird nicht umgesetzt</v>
      </c>
      <c r="C124" t="str">
        <f>'ISO-&gt;SPARTA-&gt;GS'!F72</f>
        <v>Nicht gestartet</v>
      </c>
      <c r="D124" t="str">
        <f>'ISO-&gt;SPARTA-&gt;GS'!H72</f>
        <v>Nicht gestartet</v>
      </c>
      <c r="E124" s="12">
        <f t="shared" si="5"/>
        <v>1</v>
      </c>
      <c r="F124" s="12">
        <f t="shared" si="6"/>
        <v>2</v>
      </c>
      <c r="G124" s="12">
        <f t="shared" si="7"/>
        <v>2</v>
      </c>
      <c r="H124" s="52" t="str">
        <f t="shared" si="8"/>
        <v>A.5.29</v>
      </c>
    </row>
    <row r="125" spans="1:8" x14ac:dyDescent="0.2">
      <c r="A125" t="str">
        <f>'ISO-&gt;SPARTA-&gt;GS'!B73</f>
        <v>A.5.30</v>
      </c>
      <c r="B125" t="str">
        <f>'ISO-&gt;SPARTA-&gt;GS'!D73</f>
        <v>Wird nicht umgesetzt</v>
      </c>
      <c r="C125" t="str">
        <f>'ISO-&gt;SPARTA-&gt;GS'!F73</f>
        <v>Nicht gestartet</v>
      </c>
      <c r="D125" t="str">
        <f>'ISO-&gt;SPARTA-&gt;GS'!H73</f>
        <v>Nicht gestartet</v>
      </c>
      <c r="E125" s="12">
        <f t="shared" si="5"/>
        <v>1</v>
      </c>
      <c r="F125" s="12">
        <f t="shared" si="6"/>
        <v>2</v>
      </c>
      <c r="G125" s="12">
        <f t="shared" si="7"/>
        <v>2</v>
      </c>
      <c r="H125" s="52" t="str">
        <f t="shared" si="8"/>
        <v>A.5.30</v>
      </c>
    </row>
    <row r="126" spans="1:8" x14ac:dyDescent="0.2">
      <c r="A126" t="str">
        <f>'ISO-&gt;SPARTA-&gt;GS'!B74</f>
        <v>A.5.31</v>
      </c>
      <c r="B126" t="str">
        <f>'ISO-&gt;SPARTA-&gt;GS'!D74</f>
        <v>Im Gange</v>
      </c>
      <c r="C126" t="str">
        <f>'ISO-&gt;SPARTA-&gt;GS'!F74</f>
        <v>Nicht gestartet</v>
      </c>
      <c r="D126" t="str">
        <f>'ISO-&gt;SPARTA-&gt;GS'!H74</f>
        <v>Im Gange</v>
      </c>
      <c r="E126" s="12">
        <f t="shared" si="5"/>
        <v>3</v>
      </c>
      <c r="F126" s="12">
        <f t="shared" si="6"/>
        <v>2</v>
      </c>
      <c r="G126" s="12">
        <f t="shared" si="7"/>
        <v>3</v>
      </c>
      <c r="H126" s="52" t="str">
        <f t="shared" si="8"/>
        <v>A.5.31</v>
      </c>
    </row>
    <row r="127" spans="1:8" x14ac:dyDescent="0.2">
      <c r="A127" t="str">
        <f>'ISO-&gt;SPARTA-&gt;GS'!B75</f>
        <v>A.5.32</v>
      </c>
      <c r="B127" t="str">
        <f>'ISO-&gt;SPARTA-&gt;GS'!D75</f>
        <v>Nicht relevant</v>
      </c>
      <c r="C127" t="str">
        <f>'ISO-&gt;SPARTA-&gt;GS'!F75</f>
        <v>Wird nicht umgesetzt</v>
      </c>
      <c r="D127" t="str">
        <f>'ISO-&gt;SPARTA-&gt;GS'!H75</f>
        <v>Im Gange</v>
      </c>
      <c r="E127" s="12">
        <f t="shared" si="5"/>
        <v>0</v>
      </c>
      <c r="F127" s="12">
        <f t="shared" si="6"/>
        <v>1</v>
      </c>
      <c r="G127" s="12">
        <f t="shared" si="7"/>
        <v>3</v>
      </c>
      <c r="H127" s="52" t="str">
        <f t="shared" si="8"/>
        <v>A.5.32</v>
      </c>
    </row>
    <row r="128" spans="1:8" x14ac:dyDescent="0.2">
      <c r="A128" t="str">
        <f>'ISO-&gt;SPARTA-&gt;GS'!B76</f>
        <v>A.5.33</v>
      </c>
      <c r="B128" t="str">
        <f>'ISO-&gt;SPARTA-&gt;GS'!D76</f>
        <v>Im Gange</v>
      </c>
      <c r="C128" t="str">
        <f>'ISO-&gt;SPARTA-&gt;GS'!F76</f>
        <v>Nicht gestartet</v>
      </c>
      <c r="D128" t="str">
        <f>'ISO-&gt;SPARTA-&gt;GS'!H76</f>
        <v>Nicht gestartet</v>
      </c>
      <c r="E128" s="12">
        <f t="shared" si="5"/>
        <v>3</v>
      </c>
      <c r="F128" s="12">
        <f t="shared" si="6"/>
        <v>2</v>
      </c>
      <c r="G128" s="12">
        <f t="shared" si="7"/>
        <v>2</v>
      </c>
      <c r="H128" s="52" t="str">
        <f t="shared" si="8"/>
        <v>A.5.33</v>
      </c>
    </row>
    <row r="129" spans="1:8" x14ac:dyDescent="0.2">
      <c r="A129" t="str">
        <f>'ISO-&gt;SPARTA-&gt;GS'!B77</f>
        <v>A.5.34</v>
      </c>
      <c r="B129" t="str">
        <f>'ISO-&gt;SPARTA-&gt;GS'!D77</f>
        <v>Nicht relevant</v>
      </c>
      <c r="C129" t="str">
        <f>'ISO-&gt;SPARTA-&gt;GS'!F77</f>
        <v>unklar</v>
      </c>
      <c r="D129" t="str">
        <f>'ISO-&gt;SPARTA-&gt;GS'!H77</f>
        <v>Nicht gestartet</v>
      </c>
      <c r="E129" s="12">
        <f t="shared" si="5"/>
        <v>0</v>
      </c>
      <c r="F129" s="12">
        <f t="shared" si="6"/>
        <v>0</v>
      </c>
      <c r="G129" s="12">
        <f t="shared" si="7"/>
        <v>2</v>
      </c>
      <c r="H129" s="52" t="str">
        <f t="shared" si="8"/>
        <v>A.5.34</v>
      </c>
    </row>
    <row r="130" spans="1:8" x14ac:dyDescent="0.2">
      <c r="A130" t="str">
        <f>'ISO-&gt;SPARTA-&gt;GS'!B78</f>
        <v>A.5.35</v>
      </c>
      <c r="B130" t="str">
        <f>'ISO-&gt;SPARTA-&gt;GS'!D78</f>
        <v>Wird nicht umgesetzt</v>
      </c>
      <c r="C130" t="str">
        <f>'ISO-&gt;SPARTA-&gt;GS'!F78</f>
        <v>unklar</v>
      </c>
      <c r="D130" t="str">
        <f>'ISO-&gt;SPARTA-&gt;GS'!H78</f>
        <v>Nicht gestartet</v>
      </c>
      <c r="E130" s="12">
        <f t="shared" si="5"/>
        <v>1</v>
      </c>
      <c r="F130" s="12">
        <f t="shared" si="6"/>
        <v>0</v>
      </c>
      <c r="G130" s="12">
        <f t="shared" si="7"/>
        <v>2</v>
      </c>
      <c r="H130" s="52" t="str">
        <f t="shared" si="8"/>
        <v>A.5.35</v>
      </c>
    </row>
    <row r="131" spans="1:8" x14ac:dyDescent="0.2">
      <c r="A131" t="str">
        <f>'ISO-&gt;SPARTA-&gt;GS'!B79</f>
        <v>A.5.36</v>
      </c>
      <c r="B131" t="str">
        <f>'ISO-&gt;SPARTA-&gt;GS'!D79</f>
        <v>Wird nicht umgesetzt</v>
      </c>
      <c r="C131" t="str">
        <f>'ISO-&gt;SPARTA-&gt;GS'!F79</f>
        <v>Wird nicht umgesetzt</v>
      </c>
      <c r="D131" t="str">
        <f>'ISO-&gt;SPARTA-&gt;GS'!H79</f>
        <v>Nicht gestartet</v>
      </c>
      <c r="E131" s="12">
        <f t="shared" si="5"/>
        <v>1</v>
      </c>
      <c r="F131" s="12">
        <f t="shared" si="6"/>
        <v>1</v>
      </c>
      <c r="G131" s="12">
        <f t="shared" si="7"/>
        <v>2</v>
      </c>
      <c r="H131" s="52" t="str">
        <f t="shared" si="8"/>
        <v>A.5.36</v>
      </c>
    </row>
    <row r="132" spans="1:8" x14ac:dyDescent="0.2">
      <c r="A132" t="str">
        <f>'ISO-&gt;SPARTA-&gt;GS'!B80</f>
        <v>A.5.37</v>
      </c>
      <c r="B132" t="str">
        <f>'ISO-&gt;SPARTA-&gt;GS'!D80</f>
        <v>Wird nicht umgesetzt</v>
      </c>
      <c r="C132" t="str">
        <f>'ISO-&gt;SPARTA-&gt;GS'!F80</f>
        <v>Im Gange</v>
      </c>
      <c r="D132" t="str">
        <f>'ISO-&gt;SPARTA-&gt;GS'!H80</f>
        <v>Wird nicht umgesetzt</v>
      </c>
      <c r="E132" s="12">
        <f t="shared" ref="E132:E188" si="9">IF(B132="Umgesetzt",4,IF(B132="Im Gange",3,IF(B132="Nicht gestartet",2,IF(B132="Wird nicht umgesetzt",1,0))))</f>
        <v>1</v>
      </c>
      <c r="F132" s="12">
        <f t="shared" ref="F132:F188" si="10">IF(C132="Umgesetzt",4,IF(C132="Im Gange",3,IF(C132="Nicht gestartet",2,IF(C132="Wird nicht umgesetzt",1,0))))</f>
        <v>3</v>
      </c>
      <c r="G132" s="12">
        <f t="shared" ref="G132:G188" si="11">IF(D132="Umgesetzt",4,IF(D132="Im Gange",3,IF(D132="Nicht gestartet",2,IF(D132="Wird nicht umgesetzt",1,0))))</f>
        <v>1</v>
      </c>
      <c r="H132" s="52" t="str">
        <f t="shared" ref="H132:H188" si="12">A132</f>
        <v>A.5.37</v>
      </c>
    </row>
    <row r="133" spans="1:8" x14ac:dyDescent="0.2">
      <c r="A133" t="str">
        <f>'ISO-&gt;SPARTA-&gt;GS'!B82</f>
        <v>A.6.1</v>
      </c>
      <c r="B133" t="str">
        <f>'ISO-&gt;SPARTA-&gt;GS'!D82</f>
        <v>Wird nicht umgesetzt</v>
      </c>
      <c r="C133" t="str">
        <f>'ISO-&gt;SPARTA-&gt;GS'!F82</f>
        <v>Wird nicht umgesetzt</v>
      </c>
      <c r="D133" t="str">
        <f>'ISO-&gt;SPARTA-&gt;GS'!H82</f>
        <v>Nicht gestartet</v>
      </c>
      <c r="E133" s="12">
        <f t="shared" si="9"/>
        <v>1</v>
      </c>
      <c r="F133" s="12">
        <f t="shared" si="10"/>
        <v>1</v>
      </c>
      <c r="G133" s="12">
        <f t="shared" si="11"/>
        <v>2</v>
      </c>
      <c r="H133" s="52" t="str">
        <f t="shared" si="12"/>
        <v>A.6.1</v>
      </c>
    </row>
    <row r="134" spans="1:8" x14ac:dyDescent="0.2">
      <c r="A134" t="str">
        <f>'ISO-&gt;SPARTA-&gt;GS'!B83</f>
        <v>A.6.2</v>
      </c>
      <c r="B134" t="str">
        <f>'ISO-&gt;SPARTA-&gt;GS'!D83</f>
        <v>Nicht gestartet</v>
      </c>
      <c r="C134" t="str">
        <f>'ISO-&gt;SPARTA-&gt;GS'!F83</f>
        <v>unklar</v>
      </c>
      <c r="D134" t="str">
        <f>'ISO-&gt;SPARTA-&gt;GS'!H83</f>
        <v>Umgesetzt</v>
      </c>
      <c r="E134" s="12">
        <f t="shared" si="9"/>
        <v>2</v>
      </c>
      <c r="F134" s="12">
        <f t="shared" si="10"/>
        <v>0</v>
      </c>
      <c r="G134" s="12">
        <f t="shared" si="11"/>
        <v>4</v>
      </c>
      <c r="H134" s="52" t="str">
        <f t="shared" si="12"/>
        <v>A.6.2</v>
      </c>
    </row>
    <row r="135" spans="1:8" x14ac:dyDescent="0.2">
      <c r="A135" t="str">
        <f>'ISO-&gt;SPARTA-&gt;GS'!B84</f>
        <v>A.6.3</v>
      </c>
      <c r="B135" t="str">
        <f>'ISO-&gt;SPARTA-&gt;GS'!D84</f>
        <v>Nicht gestartet</v>
      </c>
      <c r="C135" t="str">
        <f>'ISO-&gt;SPARTA-&gt;GS'!F84</f>
        <v>Wird nicht umgesetzt</v>
      </c>
      <c r="D135" t="str">
        <f>'ISO-&gt;SPARTA-&gt;GS'!H84</f>
        <v>Nicht relevant</v>
      </c>
      <c r="E135" s="12">
        <f t="shared" si="9"/>
        <v>2</v>
      </c>
      <c r="F135" s="12">
        <f t="shared" si="10"/>
        <v>1</v>
      </c>
      <c r="G135" s="12">
        <f t="shared" si="11"/>
        <v>0</v>
      </c>
      <c r="H135" s="52" t="str">
        <f t="shared" si="12"/>
        <v>A.6.3</v>
      </c>
    </row>
    <row r="136" spans="1:8" x14ac:dyDescent="0.2">
      <c r="A136" t="str">
        <f>'ISO-&gt;SPARTA-&gt;GS'!B85</f>
        <v>A.6.4</v>
      </c>
      <c r="B136" t="str">
        <f>'ISO-&gt;SPARTA-&gt;GS'!D85</f>
        <v>Wird nicht umgesetzt</v>
      </c>
      <c r="C136" t="str">
        <f>'ISO-&gt;SPARTA-&gt;GS'!F85</f>
        <v>Wird nicht umgesetzt</v>
      </c>
      <c r="D136" t="str">
        <f>'ISO-&gt;SPARTA-&gt;GS'!H85</f>
        <v>Umgesetzt</v>
      </c>
      <c r="E136" s="12">
        <f t="shared" si="9"/>
        <v>1</v>
      </c>
      <c r="F136" s="12">
        <f t="shared" si="10"/>
        <v>1</v>
      </c>
      <c r="G136" s="12">
        <f t="shared" si="11"/>
        <v>4</v>
      </c>
      <c r="H136" s="52" t="str">
        <f t="shared" si="12"/>
        <v>A.6.4</v>
      </c>
    </row>
    <row r="137" spans="1:8" x14ac:dyDescent="0.2">
      <c r="A137" t="str">
        <f>'ISO-&gt;SPARTA-&gt;GS'!B86</f>
        <v>A.6.5</v>
      </c>
      <c r="B137" t="str">
        <f>'ISO-&gt;SPARTA-&gt;GS'!D86</f>
        <v>Wird nicht umgesetzt</v>
      </c>
      <c r="C137" t="str">
        <f>'ISO-&gt;SPARTA-&gt;GS'!F86</f>
        <v>Wird nicht umgesetzt</v>
      </c>
      <c r="D137" t="str">
        <f>'ISO-&gt;SPARTA-&gt;GS'!H86</f>
        <v>Umgesetzt</v>
      </c>
      <c r="E137" s="12">
        <f t="shared" si="9"/>
        <v>1</v>
      </c>
      <c r="F137" s="12">
        <f t="shared" si="10"/>
        <v>1</v>
      </c>
      <c r="G137" s="12">
        <f t="shared" si="11"/>
        <v>4</v>
      </c>
      <c r="H137" s="52" t="str">
        <f t="shared" si="12"/>
        <v>A.6.5</v>
      </c>
    </row>
    <row r="138" spans="1:8" x14ac:dyDescent="0.2">
      <c r="A138" t="str">
        <f>'ISO-&gt;SPARTA-&gt;GS'!B87</f>
        <v>A.6.6</v>
      </c>
      <c r="B138" t="str">
        <f>'ISO-&gt;SPARTA-&gt;GS'!D87</f>
        <v>Wird nicht umgesetzt</v>
      </c>
      <c r="C138" t="str">
        <f>'ISO-&gt;SPARTA-&gt;GS'!F87</f>
        <v>unklar</v>
      </c>
      <c r="D138" t="str">
        <f>'ISO-&gt;SPARTA-&gt;GS'!H87</f>
        <v>Nicht gestartet</v>
      </c>
      <c r="E138" s="12">
        <f t="shared" si="9"/>
        <v>1</v>
      </c>
      <c r="F138" s="12">
        <f t="shared" si="10"/>
        <v>0</v>
      </c>
      <c r="G138" s="12">
        <f t="shared" si="11"/>
        <v>2</v>
      </c>
      <c r="H138" s="52" t="str">
        <f t="shared" si="12"/>
        <v>A.6.6</v>
      </c>
    </row>
    <row r="139" spans="1:8" x14ac:dyDescent="0.2">
      <c r="A139" t="str">
        <f>'ISO-&gt;SPARTA-&gt;GS'!B88</f>
        <v>A.6.7</v>
      </c>
      <c r="B139" t="str">
        <f>'ISO-&gt;SPARTA-&gt;GS'!D88</f>
        <v>Umgesetzt</v>
      </c>
      <c r="C139" t="str">
        <f>'ISO-&gt;SPARTA-&gt;GS'!F88</f>
        <v>Im Gange</v>
      </c>
      <c r="D139" t="str">
        <f>'ISO-&gt;SPARTA-&gt;GS'!H88</f>
        <v>Im Gange</v>
      </c>
      <c r="E139" s="12">
        <f t="shared" si="9"/>
        <v>4</v>
      </c>
      <c r="F139" s="12">
        <f t="shared" si="10"/>
        <v>3</v>
      </c>
      <c r="G139" s="12">
        <f t="shared" si="11"/>
        <v>3</v>
      </c>
      <c r="H139" s="52" t="str">
        <f t="shared" si="12"/>
        <v>A.6.7</v>
      </c>
    </row>
    <row r="140" spans="1:8" x14ac:dyDescent="0.2">
      <c r="A140" t="str">
        <f>'ISO-&gt;SPARTA-&gt;GS'!B89</f>
        <v>A.6.8</v>
      </c>
      <c r="B140" t="str">
        <f>'ISO-&gt;SPARTA-&gt;GS'!D89</f>
        <v>Wird nicht umgesetzt</v>
      </c>
      <c r="C140" t="str">
        <f>'ISO-&gt;SPARTA-&gt;GS'!F89</f>
        <v>Im Gange</v>
      </c>
      <c r="D140" t="str">
        <f>'ISO-&gt;SPARTA-&gt;GS'!H89</f>
        <v>Nicht gestartet</v>
      </c>
      <c r="E140" s="12">
        <f t="shared" si="9"/>
        <v>1</v>
      </c>
      <c r="F140" s="12">
        <f t="shared" si="10"/>
        <v>3</v>
      </c>
      <c r="G140" s="12">
        <f t="shared" si="11"/>
        <v>2</v>
      </c>
      <c r="H140" s="52" t="str">
        <f t="shared" si="12"/>
        <v>A.6.8</v>
      </c>
    </row>
    <row r="141" spans="1:8" x14ac:dyDescent="0.2">
      <c r="A141" t="str">
        <f>'ISO-&gt;SPARTA-&gt;GS'!B91</f>
        <v>A.7.1</v>
      </c>
      <c r="B141" t="str">
        <f>'ISO-&gt;SPARTA-&gt;GS'!D91</f>
        <v>Nicht relevant</v>
      </c>
      <c r="C141" t="str">
        <f>'ISO-&gt;SPARTA-&gt;GS'!F91</f>
        <v>Im Gange</v>
      </c>
      <c r="D141" t="str">
        <f>'ISO-&gt;SPARTA-&gt;GS'!H91</f>
        <v>Nicht relevant</v>
      </c>
      <c r="E141" s="12">
        <f t="shared" si="9"/>
        <v>0</v>
      </c>
      <c r="F141" s="12">
        <f t="shared" si="10"/>
        <v>3</v>
      </c>
      <c r="G141" s="12">
        <f t="shared" si="11"/>
        <v>0</v>
      </c>
      <c r="H141" s="52" t="str">
        <f t="shared" si="12"/>
        <v>A.7.1</v>
      </c>
    </row>
    <row r="142" spans="1:8" x14ac:dyDescent="0.2">
      <c r="A142" t="str">
        <f>'ISO-&gt;SPARTA-&gt;GS'!B92</f>
        <v>A.7.2</v>
      </c>
      <c r="B142" t="str">
        <f>'ISO-&gt;SPARTA-&gt;GS'!D92</f>
        <v>Nicht relevant</v>
      </c>
      <c r="C142" t="str">
        <f>'ISO-&gt;SPARTA-&gt;GS'!F92</f>
        <v>Wird nicht umgesetzt</v>
      </c>
      <c r="D142" t="str">
        <f>'ISO-&gt;SPARTA-&gt;GS'!H92</f>
        <v>Nicht relevant</v>
      </c>
      <c r="E142" s="12">
        <f t="shared" si="9"/>
        <v>0</v>
      </c>
      <c r="F142" s="12">
        <f t="shared" si="10"/>
        <v>1</v>
      </c>
      <c r="G142" s="12">
        <f t="shared" si="11"/>
        <v>0</v>
      </c>
      <c r="H142" s="52" t="str">
        <f t="shared" si="12"/>
        <v>A.7.2</v>
      </c>
    </row>
    <row r="143" spans="1:8" x14ac:dyDescent="0.2">
      <c r="A143" t="str">
        <f>'ISO-&gt;SPARTA-&gt;GS'!B93</f>
        <v>A.7.3</v>
      </c>
      <c r="B143" t="str">
        <f>'ISO-&gt;SPARTA-&gt;GS'!D93</f>
        <v>Im Gange</v>
      </c>
      <c r="C143" t="str">
        <f>'ISO-&gt;SPARTA-&gt;GS'!F93</f>
        <v>Im Gange</v>
      </c>
      <c r="D143" t="str">
        <f>'ISO-&gt;SPARTA-&gt;GS'!H93</f>
        <v>Nicht relevant</v>
      </c>
      <c r="E143" s="12">
        <f t="shared" si="9"/>
        <v>3</v>
      </c>
      <c r="F143" s="12">
        <f t="shared" si="10"/>
        <v>3</v>
      </c>
      <c r="G143" s="12">
        <f t="shared" si="11"/>
        <v>0</v>
      </c>
      <c r="H143" s="52" t="str">
        <f t="shared" si="12"/>
        <v>A.7.3</v>
      </c>
    </row>
    <row r="144" spans="1:8" x14ac:dyDescent="0.2">
      <c r="A144" t="str">
        <f>'ISO-&gt;SPARTA-&gt;GS'!B94</f>
        <v>A.7.4</v>
      </c>
      <c r="B144" t="str">
        <f>'ISO-&gt;SPARTA-&gt;GS'!D94</f>
        <v>Nicht gestartet</v>
      </c>
      <c r="C144" t="str">
        <f>'ISO-&gt;SPARTA-&gt;GS'!F94</f>
        <v>Im Gange</v>
      </c>
      <c r="D144" t="str">
        <f>'ISO-&gt;SPARTA-&gt;GS'!H94</f>
        <v>Nicht relevant</v>
      </c>
      <c r="E144" s="12">
        <f t="shared" si="9"/>
        <v>2</v>
      </c>
      <c r="F144" s="12">
        <f t="shared" si="10"/>
        <v>3</v>
      </c>
      <c r="G144" s="12">
        <f t="shared" si="11"/>
        <v>0</v>
      </c>
      <c r="H144" s="52" t="str">
        <f t="shared" si="12"/>
        <v>A.7.4</v>
      </c>
    </row>
    <row r="145" spans="1:8" x14ac:dyDescent="0.2">
      <c r="A145" t="str">
        <f>'ISO-&gt;SPARTA-&gt;GS'!B95</f>
        <v>A.7.5</v>
      </c>
      <c r="B145" t="str">
        <f>'ISO-&gt;SPARTA-&gt;GS'!D95</f>
        <v>Nicht gestartet</v>
      </c>
      <c r="C145" t="str">
        <f>'ISO-&gt;SPARTA-&gt;GS'!F95</f>
        <v>Nicht gestartet</v>
      </c>
      <c r="D145" t="str">
        <f>'ISO-&gt;SPARTA-&gt;GS'!H95</f>
        <v>Nicht relevant</v>
      </c>
      <c r="E145" s="12">
        <f t="shared" si="9"/>
        <v>2</v>
      </c>
      <c r="F145" s="12">
        <f t="shared" si="10"/>
        <v>2</v>
      </c>
      <c r="G145" s="12">
        <f t="shared" si="11"/>
        <v>0</v>
      </c>
      <c r="H145" s="52" t="str">
        <f t="shared" si="12"/>
        <v>A.7.5</v>
      </c>
    </row>
    <row r="146" spans="1:8" x14ac:dyDescent="0.2">
      <c r="A146" t="str">
        <f>'ISO-&gt;SPARTA-&gt;GS'!B96</f>
        <v>A.7.6</v>
      </c>
      <c r="B146" t="str">
        <f>'ISO-&gt;SPARTA-&gt;GS'!D96</f>
        <v>Im Gange</v>
      </c>
      <c r="C146" t="str">
        <f>'ISO-&gt;SPARTA-&gt;GS'!F96</f>
        <v>unklar</v>
      </c>
      <c r="D146" t="str">
        <f>'ISO-&gt;SPARTA-&gt;GS'!H96</f>
        <v>Nicht relevant</v>
      </c>
      <c r="E146" s="12">
        <f t="shared" si="9"/>
        <v>3</v>
      </c>
      <c r="F146" s="12">
        <f t="shared" si="10"/>
        <v>0</v>
      </c>
      <c r="G146" s="12">
        <f t="shared" si="11"/>
        <v>0</v>
      </c>
      <c r="H146" s="52" t="str">
        <f t="shared" si="12"/>
        <v>A.7.6</v>
      </c>
    </row>
    <row r="147" spans="1:8" x14ac:dyDescent="0.2">
      <c r="A147" t="str">
        <f>'ISO-&gt;SPARTA-&gt;GS'!B97</f>
        <v>A.7.7</v>
      </c>
      <c r="B147" t="str">
        <f>'ISO-&gt;SPARTA-&gt;GS'!D97</f>
        <v>Im Gange</v>
      </c>
      <c r="C147" t="str">
        <f>'ISO-&gt;SPARTA-&gt;GS'!F97</f>
        <v>Nicht relevant</v>
      </c>
      <c r="D147" t="str">
        <f>'ISO-&gt;SPARTA-&gt;GS'!H97</f>
        <v>Umgesetzt</v>
      </c>
      <c r="E147" s="12">
        <f t="shared" si="9"/>
        <v>3</v>
      </c>
      <c r="F147" s="12">
        <f t="shared" si="10"/>
        <v>0</v>
      </c>
      <c r="G147" s="12">
        <f t="shared" si="11"/>
        <v>4</v>
      </c>
      <c r="H147" s="52" t="str">
        <f t="shared" si="12"/>
        <v>A.7.7</v>
      </c>
    </row>
    <row r="148" spans="1:8" x14ac:dyDescent="0.2">
      <c r="A148" t="str">
        <f>'ISO-&gt;SPARTA-&gt;GS'!B98</f>
        <v>A.7.8</v>
      </c>
      <c r="B148" t="str">
        <f>'ISO-&gt;SPARTA-&gt;GS'!D98</f>
        <v>Wird nicht umgesetzt</v>
      </c>
      <c r="C148" t="str">
        <f>'ISO-&gt;SPARTA-&gt;GS'!F98</f>
        <v>Nicht gestartet</v>
      </c>
      <c r="D148" t="str">
        <f>'ISO-&gt;SPARTA-&gt;GS'!H98</f>
        <v>Im Gange</v>
      </c>
      <c r="E148" s="12">
        <f t="shared" si="9"/>
        <v>1</v>
      </c>
      <c r="F148" s="12">
        <f t="shared" si="10"/>
        <v>2</v>
      </c>
      <c r="G148" s="12">
        <f t="shared" si="11"/>
        <v>3</v>
      </c>
      <c r="H148" s="52" t="str">
        <f t="shared" si="12"/>
        <v>A.7.8</v>
      </c>
    </row>
    <row r="149" spans="1:8" x14ac:dyDescent="0.2">
      <c r="A149" t="str">
        <f>'ISO-&gt;SPARTA-&gt;GS'!B99</f>
        <v>A.7.9</v>
      </c>
      <c r="B149" t="str">
        <f>'ISO-&gt;SPARTA-&gt;GS'!D99</f>
        <v>Umgesetzt</v>
      </c>
      <c r="C149" t="str">
        <f>'ISO-&gt;SPARTA-&gt;GS'!F99</f>
        <v>Nicht relevant</v>
      </c>
      <c r="D149" t="str">
        <f>'ISO-&gt;SPARTA-&gt;GS'!H99</f>
        <v>Im Gange</v>
      </c>
      <c r="E149" s="12">
        <f t="shared" si="9"/>
        <v>4</v>
      </c>
      <c r="F149" s="12">
        <f t="shared" si="10"/>
        <v>0</v>
      </c>
      <c r="G149" s="12">
        <f t="shared" si="11"/>
        <v>3</v>
      </c>
      <c r="H149" s="52" t="str">
        <f t="shared" si="12"/>
        <v>A.7.9</v>
      </c>
    </row>
    <row r="150" spans="1:8" x14ac:dyDescent="0.2">
      <c r="A150" t="str">
        <f>'ISO-&gt;SPARTA-&gt;GS'!B100</f>
        <v>A.7.10</v>
      </c>
      <c r="B150" t="str">
        <f>'ISO-&gt;SPARTA-&gt;GS'!D100</f>
        <v>Wird nicht umgesetzt</v>
      </c>
      <c r="C150" t="str">
        <f>'ISO-&gt;SPARTA-&gt;GS'!F100</f>
        <v>Wird nicht umgesetzt</v>
      </c>
      <c r="D150" t="str">
        <f>'ISO-&gt;SPARTA-&gt;GS'!H100</f>
        <v>Wird nicht umgesetzt</v>
      </c>
      <c r="E150" s="12">
        <f t="shared" si="9"/>
        <v>1</v>
      </c>
      <c r="F150" s="12">
        <f t="shared" si="10"/>
        <v>1</v>
      </c>
      <c r="G150" s="12">
        <f t="shared" si="11"/>
        <v>1</v>
      </c>
      <c r="H150" s="52" t="str">
        <f t="shared" si="12"/>
        <v>A.7.10</v>
      </c>
    </row>
    <row r="151" spans="1:8" x14ac:dyDescent="0.2">
      <c r="A151" t="str">
        <f>'ISO-&gt;SPARTA-&gt;GS'!B101</f>
        <v>A.7.11</v>
      </c>
      <c r="B151" t="str">
        <f>'ISO-&gt;SPARTA-&gt;GS'!D101</f>
        <v>Wird nicht umgesetzt</v>
      </c>
      <c r="C151" t="str">
        <f>'ISO-&gt;SPARTA-&gt;GS'!F101</f>
        <v>Im Gange</v>
      </c>
      <c r="D151" t="str">
        <f>'ISO-&gt;SPARTA-&gt;GS'!H101</f>
        <v>Nicht gestartet</v>
      </c>
      <c r="E151" s="12">
        <f t="shared" si="9"/>
        <v>1</v>
      </c>
      <c r="F151" s="12">
        <f t="shared" si="10"/>
        <v>3</v>
      </c>
      <c r="G151" s="12">
        <f t="shared" si="11"/>
        <v>2</v>
      </c>
      <c r="H151" s="52" t="str">
        <f t="shared" si="12"/>
        <v>A.7.11</v>
      </c>
    </row>
    <row r="152" spans="1:8" x14ac:dyDescent="0.2">
      <c r="A152" t="str">
        <f>'ISO-&gt;SPARTA-&gt;GS'!B102</f>
        <v>A.7.12</v>
      </c>
      <c r="B152" t="str">
        <f>'ISO-&gt;SPARTA-&gt;GS'!D102</f>
        <v>Im Gange</v>
      </c>
      <c r="C152" t="str">
        <f>'ISO-&gt;SPARTA-&gt;GS'!F102</f>
        <v>Wird nicht umgesetzt</v>
      </c>
      <c r="D152" t="str">
        <f>'ISO-&gt;SPARTA-&gt;GS'!H102</f>
        <v>Umgesetzt</v>
      </c>
      <c r="E152" s="12">
        <f t="shared" si="9"/>
        <v>3</v>
      </c>
      <c r="F152" s="12">
        <f t="shared" si="10"/>
        <v>1</v>
      </c>
      <c r="G152" s="12">
        <f t="shared" si="11"/>
        <v>4</v>
      </c>
      <c r="H152" s="52" t="str">
        <f t="shared" si="12"/>
        <v>A.7.12</v>
      </c>
    </row>
    <row r="153" spans="1:8" x14ac:dyDescent="0.2">
      <c r="A153" t="str">
        <f>'ISO-&gt;SPARTA-&gt;GS'!B103</f>
        <v>A.7.13</v>
      </c>
      <c r="B153" t="str">
        <f>'ISO-&gt;SPARTA-&gt;GS'!D103</f>
        <v>Im Gange</v>
      </c>
      <c r="C153" t="str">
        <f>'ISO-&gt;SPARTA-&gt;GS'!F103</f>
        <v>Nicht relevant</v>
      </c>
      <c r="D153" t="str">
        <f>'ISO-&gt;SPARTA-&gt;GS'!H103</f>
        <v>Nicht relevant</v>
      </c>
      <c r="E153" s="12">
        <f t="shared" si="9"/>
        <v>3</v>
      </c>
      <c r="F153" s="12">
        <f t="shared" si="10"/>
        <v>0</v>
      </c>
      <c r="G153" s="12">
        <f t="shared" si="11"/>
        <v>0</v>
      </c>
      <c r="H153" s="52" t="str">
        <f t="shared" si="12"/>
        <v>A.7.13</v>
      </c>
    </row>
    <row r="154" spans="1:8" x14ac:dyDescent="0.2">
      <c r="A154" t="str">
        <f>'ISO-&gt;SPARTA-&gt;GS'!B104</f>
        <v>A.7.14</v>
      </c>
      <c r="B154" t="str">
        <f>'ISO-&gt;SPARTA-&gt;GS'!D104</f>
        <v>Wird nicht umgesetzt</v>
      </c>
      <c r="C154" t="str">
        <f>'ISO-&gt;SPARTA-&gt;GS'!F104</f>
        <v>Nicht relevant</v>
      </c>
      <c r="D154" t="str">
        <f>'ISO-&gt;SPARTA-&gt;GS'!H104</f>
        <v>Im Gange</v>
      </c>
      <c r="E154" s="12">
        <f t="shared" si="9"/>
        <v>1</v>
      </c>
      <c r="F154" s="12">
        <f t="shared" si="10"/>
        <v>0</v>
      </c>
      <c r="G154" s="12">
        <f t="shared" si="11"/>
        <v>3</v>
      </c>
      <c r="H154" s="52" t="str">
        <f t="shared" si="12"/>
        <v>A.7.14</v>
      </c>
    </row>
    <row r="155" spans="1:8" x14ac:dyDescent="0.2">
      <c r="A155" t="str">
        <f>'ISO-&gt;SPARTA-&gt;GS'!B106</f>
        <v>A.8.1</v>
      </c>
      <c r="B155" t="str">
        <f>'ISO-&gt;SPARTA-&gt;GS'!D106</f>
        <v>Nicht relevant</v>
      </c>
      <c r="C155" t="str">
        <f>'ISO-&gt;SPARTA-&gt;GS'!F106</f>
        <v>Im Gange</v>
      </c>
      <c r="D155" t="str">
        <f>'ISO-&gt;SPARTA-&gt;GS'!H106</f>
        <v>Nicht relevant</v>
      </c>
      <c r="E155" s="12">
        <f t="shared" si="9"/>
        <v>0</v>
      </c>
      <c r="F155" s="12">
        <f t="shared" si="10"/>
        <v>3</v>
      </c>
      <c r="G155" s="12">
        <f t="shared" si="11"/>
        <v>0</v>
      </c>
      <c r="H155" s="52" t="str">
        <f t="shared" si="12"/>
        <v>A.8.1</v>
      </c>
    </row>
    <row r="156" spans="1:8" x14ac:dyDescent="0.2">
      <c r="A156" t="str">
        <f>'ISO-&gt;SPARTA-&gt;GS'!B107</f>
        <v>A.8.2</v>
      </c>
      <c r="B156" t="str">
        <f>'ISO-&gt;SPARTA-&gt;GS'!D107</f>
        <v>Im Gange</v>
      </c>
      <c r="C156" t="str">
        <f>'ISO-&gt;SPARTA-&gt;GS'!F107</f>
        <v>Im Gange</v>
      </c>
      <c r="D156" t="str">
        <f>'ISO-&gt;SPARTA-&gt;GS'!H107</f>
        <v>Im Gange</v>
      </c>
      <c r="E156" s="12">
        <f t="shared" si="9"/>
        <v>3</v>
      </c>
      <c r="F156" s="12">
        <f t="shared" si="10"/>
        <v>3</v>
      </c>
      <c r="G156" s="12">
        <f t="shared" si="11"/>
        <v>3</v>
      </c>
      <c r="H156" s="52" t="str">
        <f t="shared" si="12"/>
        <v>A.8.2</v>
      </c>
    </row>
    <row r="157" spans="1:8" x14ac:dyDescent="0.2">
      <c r="A157" t="str">
        <f>'ISO-&gt;SPARTA-&gt;GS'!B108</f>
        <v>A.8.3</v>
      </c>
      <c r="B157" t="str">
        <f>'ISO-&gt;SPARTA-&gt;GS'!D108</f>
        <v>Im Gange</v>
      </c>
      <c r="C157" t="str">
        <f>'ISO-&gt;SPARTA-&gt;GS'!F108</f>
        <v>Nicht gestartet</v>
      </c>
      <c r="D157" t="str">
        <f>'ISO-&gt;SPARTA-&gt;GS'!H108</f>
        <v>Im Gange</v>
      </c>
      <c r="E157" s="12">
        <f t="shared" si="9"/>
        <v>3</v>
      </c>
      <c r="F157" s="12">
        <f t="shared" si="10"/>
        <v>2</v>
      </c>
      <c r="G157" s="12">
        <f t="shared" si="11"/>
        <v>3</v>
      </c>
      <c r="H157" s="52" t="str">
        <f t="shared" si="12"/>
        <v>A.8.3</v>
      </c>
    </row>
    <row r="158" spans="1:8" x14ac:dyDescent="0.2">
      <c r="A158" t="str">
        <f>'ISO-&gt;SPARTA-&gt;GS'!B109</f>
        <v>A.8.4</v>
      </c>
      <c r="B158" t="str">
        <f>'ISO-&gt;SPARTA-&gt;GS'!D109</f>
        <v>Umgesetzt</v>
      </c>
      <c r="C158" t="str">
        <f>'ISO-&gt;SPARTA-&gt;GS'!F109</f>
        <v>Nicht gestartet</v>
      </c>
      <c r="D158" t="str">
        <f>'ISO-&gt;SPARTA-&gt;GS'!H109</f>
        <v>Im Gange</v>
      </c>
      <c r="E158" s="12">
        <f t="shared" si="9"/>
        <v>4</v>
      </c>
      <c r="F158" s="12">
        <f t="shared" si="10"/>
        <v>2</v>
      </c>
      <c r="G158" s="12">
        <f t="shared" si="11"/>
        <v>3</v>
      </c>
      <c r="H158" s="52" t="str">
        <f t="shared" si="12"/>
        <v>A.8.4</v>
      </c>
    </row>
    <row r="159" spans="1:8" x14ac:dyDescent="0.2">
      <c r="A159" t="str">
        <f>'ISO-&gt;SPARTA-&gt;GS'!B110</f>
        <v>A.8.5</v>
      </c>
      <c r="B159" t="str">
        <f>'ISO-&gt;SPARTA-&gt;GS'!D110</f>
        <v>Im Gange</v>
      </c>
      <c r="C159" t="str">
        <f>'ISO-&gt;SPARTA-&gt;GS'!F110</f>
        <v>Nicht relevant</v>
      </c>
      <c r="D159" t="str">
        <f>'ISO-&gt;SPARTA-&gt;GS'!H110</f>
        <v>Umgesetzt</v>
      </c>
      <c r="E159" s="12">
        <f t="shared" si="9"/>
        <v>3</v>
      </c>
      <c r="F159" s="12">
        <f t="shared" si="10"/>
        <v>0</v>
      </c>
      <c r="G159" s="12">
        <f t="shared" si="11"/>
        <v>4</v>
      </c>
      <c r="H159" s="52" t="str">
        <f t="shared" si="12"/>
        <v>A.8.5</v>
      </c>
    </row>
    <row r="160" spans="1:8" x14ac:dyDescent="0.2">
      <c r="A160" t="str">
        <f>'ISO-&gt;SPARTA-&gt;GS'!B111</f>
        <v>A.8.6</v>
      </c>
      <c r="B160" t="str">
        <f>'ISO-&gt;SPARTA-&gt;GS'!D111</f>
        <v>Nicht relevant</v>
      </c>
      <c r="C160" t="str">
        <f>'ISO-&gt;SPARTA-&gt;GS'!F111</f>
        <v>Nicht gestartet</v>
      </c>
      <c r="D160" t="str">
        <f>'ISO-&gt;SPARTA-&gt;GS'!H111</f>
        <v>Wird nicht umgesetzt</v>
      </c>
      <c r="E160" s="12">
        <f t="shared" si="9"/>
        <v>0</v>
      </c>
      <c r="F160" s="12">
        <f t="shared" si="10"/>
        <v>2</v>
      </c>
      <c r="G160" s="12">
        <f t="shared" si="11"/>
        <v>1</v>
      </c>
      <c r="H160" s="52" t="str">
        <f t="shared" si="12"/>
        <v>A.8.6</v>
      </c>
    </row>
    <row r="161" spans="1:8" x14ac:dyDescent="0.2">
      <c r="A161" t="str">
        <f>'ISO-&gt;SPARTA-&gt;GS'!B112</f>
        <v>A.8.7</v>
      </c>
      <c r="B161" t="str">
        <f>'ISO-&gt;SPARTA-&gt;GS'!D112</f>
        <v>Im Gange</v>
      </c>
      <c r="C161" t="str">
        <f>'ISO-&gt;SPARTA-&gt;GS'!F112</f>
        <v>Nicht gestartet</v>
      </c>
      <c r="D161" t="str">
        <f>'ISO-&gt;SPARTA-&gt;GS'!H112</f>
        <v>Nicht gestartet</v>
      </c>
      <c r="E161" s="12">
        <f t="shared" si="9"/>
        <v>3</v>
      </c>
      <c r="F161" s="12">
        <f t="shared" si="10"/>
        <v>2</v>
      </c>
      <c r="G161" s="12">
        <f t="shared" si="11"/>
        <v>2</v>
      </c>
      <c r="H161" s="52" t="str">
        <f t="shared" si="12"/>
        <v>A.8.7</v>
      </c>
    </row>
    <row r="162" spans="1:8" x14ac:dyDescent="0.2">
      <c r="A162" t="str">
        <f>'ISO-&gt;SPARTA-&gt;GS'!B113</f>
        <v>A.8.8</v>
      </c>
      <c r="B162" t="str">
        <f>'ISO-&gt;SPARTA-&gt;GS'!D113</f>
        <v>Nicht gestartet</v>
      </c>
      <c r="C162" t="str">
        <f>'ISO-&gt;SPARTA-&gt;GS'!F113</f>
        <v>Nicht gestartet</v>
      </c>
      <c r="D162" t="str">
        <f>'ISO-&gt;SPARTA-&gt;GS'!H113</f>
        <v>Nicht gestartet</v>
      </c>
      <c r="E162" s="12">
        <f t="shared" si="9"/>
        <v>2</v>
      </c>
      <c r="F162" s="12">
        <f t="shared" si="10"/>
        <v>2</v>
      </c>
      <c r="G162" s="12">
        <f t="shared" si="11"/>
        <v>2</v>
      </c>
      <c r="H162" s="52" t="str">
        <f t="shared" si="12"/>
        <v>A.8.8</v>
      </c>
    </row>
    <row r="163" spans="1:8" x14ac:dyDescent="0.2">
      <c r="A163" t="str">
        <f>'ISO-&gt;SPARTA-&gt;GS'!B114</f>
        <v>A.8.9</v>
      </c>
      <c r="B163" t="str">
        <f>'ISO-&gt;SPARTA-&gt;GS'!D114</f>
        <v>Wird nicht umgesetzt</v>
      </c>
      <c r="C163" t="str">
        <f>'ISO-&gt;SPARTA-&gt;GS'!F114</f>
        <v>Im Gange</v>
      </c>
      <c r="D163" t="str">
        <f>'ISO-&gt;SPARTA-&gt;GS'!H114</f>
        <v>Wird nicht umgesetzt</v>
      </c>
      <c r="E163" s="12">
        <f t="shared" si="9"/>
        <v>1</v>
      </c>
      <c r="F163" s="12">
        <f t="shared" si="10"/>
        <v>3</v>
      </c>
      <c r="G163" s="12">
        <f t="shared" si="11"/>
        <v>1</v>
      </c>
      <c r="H163" s="52" t="str">
        <f t="shared" si="12"/>
        <v>A.8.9</v>
      </c>
    </row>
    <row r="164" spans="1:8" x14ac:dyDescent="0.2">
      <c r="A164" t="str">
        <f>'ISO-&gt;SPARTA-&gt;GS'!B115</f>
        <v>A.8.10</v>
      </c>
      <c r="B164" t="str">
        <f>'ISO-&gt;SPARTA-&gt;GS'!D115</f>
        <v>Wird nicht umgesetzt</v>
      </c>
      <c r="C164" t="str">
        <f>'ISO-&gt;SPARTA-&gt;GS'!F115</f>
        <v>Im Gange</v>
      </c>
      <c r="D164" t="str">
        <f>'ISO-&gt;SPARTA-&gt;GS'!H115</f>
        <v>Nicht gestartet</v>
      </c>
      <c r="E164" s="12">
        <f t="shared" si="9"/>
        <v>1</v>
      </c>
      <c r="F164" s="12">
        <f t="shared" si="10"/>
        <v>3</v>
      </c>
      <c r="G164" s="12">
        <f t="shared" si="11"/>
        <v>2</v>
      </c>
      <c r="H164" s="52" t="str">
        <f t="shared" si="12"/>
        <v>A.8.10</v>
      </c>
    </row>
    <row r="165" spans="1:8" x14ac:dyDescent="0.2">
      <c r="A165" t="str">
        <f>'ISO-&gt;SPARTA-&gt;GS'!B116</f>
        <v>A.8.11</v>
      </c>
      <c r="B165" t="str">
        <f>'ISO-&gt;SPARTA-&gt;GS'!D116</f>
        <v>Nicht relevant</v>
      </c>
      <c r="C165" t="str">
        <f>'ISO-&gt;SPARTA-&gt;GS'!F116</f>
        <v>Im Gange</v>
      </c>
      <c r="D165" t="str">
        <f>'ISO-&gt;SPARTA-&gt;GS'!H116</f>
        <v>Nicht gestartet</v>
      </c>
      <c r="E165" s="12">
        <f t="shared" si="9"/>
        <v>0</v>
      </c>
      <c r="F165" s="12">
        <f t="shared" si="10"/>
        <v>3</v>
      </c>
      <c r="G165" s="12">
        <f t="shared" si="11"/>
        <v>2</v>
      </c>
      <c r="H165" s="52" t="str">
        <f t="shared" si="12"/>
        <v>A.8.11</v>
      </c>
    </row>
    <row r="166" spans="1:8" x14ac:dyDescent="0.2">
      <c r="A166" t="str">
        <f>'ISO-&gt;SPARTA-&gt;GS'!B117</f>
        <v>A.8.12</v>
      </c>
      <c r="B166" t="str">
        <f>'ISO-&gt;SPARTA-&gt;GS'!D117</f>
        <v>Im Gange</v>
      </c>
      <c r="C166" t="str">
        <f>'ISO-&gt;SPARTA-&gt;GS'!F117</f>
        <v>Nicht gestartet</v>
      </c>
      <c r="D166" t="str">
        <f>'ISO-&gt;SPARTA-&gt;GS'!H117</f>
        <v>Wird nicht umgesetzt</v>
      </c>
      <c r="E166" s="12">
        <f t="shared" si="9"/>
        <v>3</v>
      </c>
      <c r="F166" s="12">
        <f t="shared" si="10"/>
        <v>2</v>
      </c>
      <c r="G166" s="12">
        <f t="shared" si="11"/>
        <v>1</v>
      </c>
      <c r="H166" s="52" t="str">
        <f t="shared" si="12"/>
        <v>A.8.12</v>
      </c>
    </row>
    <row r="167" spans="1:8" x14ac:dyDescent="0.2">
      <c r="A167" t="str">
        <f>'ISO-&gt;SPARTA-&gt;GS'!B118</f>
        <v>A.8.13</v>
      </c>
      <c r="B167" t="str">
        <f>'ISO-&gt;SPARTA-&gt;GS'!D118</f>
        <v>Im Gange</v>
      </c>
      <c r="C167" t="str">
        <f>'ISO-&gt;SPARTA-&gt;GS'!F118</f>
        <v>Umgesetzt</v>
      </c>
      <c r="D167" t="str">
        <f>'ISO-&gt;SPARTA-&gt;GS'!H118</f>
        <v>Im Gange</v>
      </c>
      <c r="E167" s="12">
        <f t="shared" si="9"/>
        <v>3</v>
      </c>
      <c r="F167" s="12">
        <f t="shared" si="10"/>
        <v>4</v>
      </c>
      <c r="G167" s="12">
        <f t="shared" si="11"/>
        <v>3</v>
      </c>
      <c r="H167" s="52" t="str">
        <f t="shared" si="12"/>
        <v>A.8.13</v>
      </c>
    </row>
    <row r="168" spans="1:8" x14ac:dyDescent="0.2">
      <c r="A168" t="str">
        <f>'ISO-&gt;SPARTA-&gt;GS'!B119</f>
        <v>A.8.14</v>
      </c>
      <c r="B168" t="str">
        <f>'ISO-&gt;SPARTA-&gt;GS'!D119</f>
        <v>Im Gange</v>
      </c>
      <c r="C168" t="str">
        <f>'ISO-&gt;SPARTA-&gt;GS'!F119</f>
        <v>unklar</v>
      </c>
      <c r="D168" t="str">
        <f>'ISO-&gt;SPARTA-&gt;GS'!H119</f>
        <v>Nicht gestartet</v>
      </c>
      <c r="E168" s="12">
        <f t="shared" si="9"/>
        <v>3</v>
      </c>
      <c r="F168" s="12">
        <f t="shared" si="10"/>
        <v>0</v>
      </c>
      <c r="G168" s="12">
        <f t="shared" si="11"/>
        <v>2</v>
      </c>
      <c r="H168" s="52" t="str">
        <f t="shared" si="12"/>
        <v>A.8.14</v>
      </c>
    </row>
    <row r="169" spans="1:8" x14ac:dyDescent="0.2">
      <c r="A169" t="str">
        <f>'ISO-&gt;SPARTA-&gt;GS'!B120</f>
        <v>A.8.15</v>
      </c>
      <c r="B169" t="str">
        <f>'ISO-&gt;SPARTA-&gt;GS'!D120</f>
        <v>Im Gange</v>
      </c>
      <c r="C169" t="str">
        <f>'ISO-&gt;SPARTA-&gt;GS'!F120</f>
        <v>Wird nicht umgesetzt</v>
      </c>
      <c r="D169" t="str">
        <f>'ISO-&gt;SPARTA-&gt;GS'!H120</f>
        <v>Nicht gestartet</v>
      </c>
      <c r="E169" s="12">
        <f t="shared" si="9"/>
        <v>3</v>
      </c>
      <c r="F169" s="12">
        <f t="shared" si="10"/>
        <v>1</v>
      </c>
      <c r="G169" s="12">
        <f t="shared" si="11"/>
        <v>2</v>
      </c>
      <c r="H169" s="52" t="str">
        <f t="shared" si="12"/>
        <v>A.8.15</v>
      </c>
    </row>
    <row r="170" spans="1:8" x14ac:dyDescent="0.2">
      <c r="A170" t="str">
        <f>'ISO-&gt;SPARTA-&gt;GS'!B121</f>
        <v>A.8.16</v>
      </c>
      <c r="B170" t="str">
        <f>'ISO-&gt;SPARTA-&gt;GS'!D121</f>
        <v>Wird nicht umgesetzt</v>
      </c>
      <c r="C170" t="str">
        <f>'ISO-&gt;SPARTA-&gt;GS'!F121</f>
        <v>Wird nicht umgesetzt</v>
      </c>
      <c r="D170" t="str">
        <f>'ISO-&gt;SPARTA-&gt;GS'!H121</f>
        <v>Nicht gestartet</v>
      </c>
      <c r="E170" s="12">
        <f t="shared" si="9"/>
        <v>1</v>
      </c>
      <c r="F170" s="12">
        <f t="shared" si="10"/>
        <v>1</v>
      </c>
      <c r="G170" s="12">
        <f t="shared" si="11"/>
        <v>2</v>
      </c>
      <c r="H170" s="52" t="str">
        <f t="shared" si="12"/>
        <v>A.8.16</v>
      </c>
    </row>
    <row r="171" spans="1:8" x14ac:dyDescent="0.2">
      <c r="A171" t="str">
        <f>'ISO-&gt;SPARTA-&gt;GS'!B122</f>
        <v>A.8.17</v>
      </c>
      <c r="B171" t="str">
        <f>'ISO-&gt;SPARTA-&gt;GS'!D122</f>
        <v>Im Gange</v>
      </c>
      <c r="C171" t="str">
        <f>'ISO-&gt;SPARTA-&gt;GS'!F122</f>
        <v>Nicht gestartet</v>
      </c>
      <c r="D171" t="str">
        <f>'ISO-&gt;SPARTA-&gt;GS'!H122</f>
        <v>Im Gange</v>
      </c>
      <c r="E171" s="12">
        <f t="shared" si="9"/>
        <v>3</v>
      </c>
      <c r="F171" s="12">
        <f t="shared" si="10"/>
        <v>2</v>
      </c>
      <c r="G171" s="12">
        <f t="shared" si="11"/>
        <v>3</v>
      </c>
      <c r="H171" s="52" t="str">
        <f t="shared" si="12"/>
        <v>A.8.17</v>
      </c>
    </row>
    <row r="172" spans="1:8" x14ac:dyDescent="0.2">
      <c r="A172" t="str">
        <f>'ISO-&gt;SPARTA-&gt;GS'!B123</f>
        <v>A.8.18</v>
      </c>
      <c r="B172" t="str">
        <f>'ISO-&gt;SPARTA-&gt;GS'!D123</f>
        <v>Wird nicht umgesetzt</v>
      </c>
      <c r="C172" t="str">
        <f>'ISO-&gt;SPARTA-&gt;GS'!F123</f>
        <v>Im Gange</v>
      </c>
      <c r="D172" t="str">
        <f>'ISO-&gt;SPARTA-&gt;GS'!H123</f>
        <v>Im Gange</v>
      </c>
      <c r="E172" s="12">
        <f t="shared" si="9"/>
        <v>1</v>
      </c>
      <c r="F172" s="12">
        <f t="shared" si="10"/>
        <v>3</v>
      </c>
      <c r="G172" s="12">
        <f t="shared" si="11"/>
        <v>3</v>
      </c>
      <c r="H172" s="52" t="str">
        <f t="shared" si="12"/>
        <v>A.8.18</v>
      </c>
    </row>
    <row r="173" spans="1:8" x14ac:dyDescent="0.2">
      <c r="A173" t="str">
        <f>'ISO-&gt;SPARTA-&gt;GS'!B124</f>
        <v>A.8.19</v>
      </c>
      <c r="B173" t="str">
        <f>'ISO-&gt;SPARTA-&gt;GS'!D124</f>
        <v>Wird nicht umgesetzt</v>
      </c>
      <c r="C173" t="str">
        <f>'ISO-&gt;SPARTA-&gt;GS'!F124</f>
        <v>Im Gange</v>
      </c>
      <c r="D173" t="str">
        <f>'ISO-&gt;SPARTA-&gt;GS'!H124</f>
        <v>Wird nicht umgesetzt</v>
      </c>
      <c r="E173" s="12">
        <f t="shared" si="9"/>
        <v>1</v>
      </c>
      <c r="F173" s="12">
        <f t="shared" si="10"/>
        <v>3</v>
      </c>
      <c r="G173" s="12">
        <f t="shared" si="11"/>
        <v>1</v>
      </c>
      <c r="H173" s="52" t="str">
        <f t="shared" si="12"/>
        <v>A.8.19</v>
      </c>
    </row>
    <row r="174" spans="1:8" x14ac:dyDescent="0.2">
      <c r="A174" t="str">
        <f>'ISO-&gt;SPARTA-&gt;GS'!B125</f>
        <v>A.8.20</v>
      </c>
      <c r="B174" t="str">
        <f>'ISO-&gt;SPARTA-&gt;GS'!D125</f>
        <v>Im Gange</v>
      </c>
      <c r="C174" t="str">
        <f>'ISO-&gt;SPARTA-&gt;GS'!F125</f>
        <v>Nicht gestartet</v>
      </c>
      <c r="D174" t="str">
        <f>'ISO-&gt;SPARTA-&gt;GS'!H125</f>
        <v>Im Gange</v>
      </c>
      <c r="E174" s="12">
        <f t="shared" si="9"/>
        <v>3</v>
      </c>
      <c r="F174" s="12">
        <f t="shared" si="10"/>
        <v>2</v>
      </c>
      <c r="G174" s="12">
        <f t="shared" si="11"/>
        <v>3</v>
      </c>
      <c r="H174" s="52" t="str">
        <f t="shared" si="12"/>
        <v>A.8.20</v>
      </c>
    </row>
    <row r="175" spans="1:8" x14ac:dyDescent="0.2">
      <c r="A175" t="str">
        <f>'ISO-&gt;SPARTA-&gt;GS'!B126</f>
        <v>A.8.21</v>
      </c>
      <c r="B175" t="str">
        <f>'ISO-&gt;SPARTA-&gt;GS'!D126</f>
        <v>Nicht relevant</v>
      </c>
      <c r="C175" t="str">
        <f>'ISO-&gt;SPARTA-&gt;GS'!F126</f>
        <v>Im Gange</v>
      </c>
      <c r="D175" t="str">
        <f>'ISO-&gt;SPARTA-&gt;GS'!H126</f>
        <v>Nicht gestartet</v>
      </c>
      <c r="E175" s="12">
        <f t="shared" si="9"/>
        <v>0</v>
      </c>
      <c r="F175" s="12">
        <f t="shared" si="10"/>
        <v>3</v>
      </c>
      <c r="G175" s="12">
        <f t="shared" si="11"/>
        <v>2</v>
      </c>
      <c r="H175" s="52" t="str">
        <f t="shared" si="12"/>
        <v>A.8.21</v>
      </c>
    </row>
    <row r="176" spans="1:8" x14ac:dyDescent="0.2">
      <c r="A176" t="str">
        <f>'ISO-&gt;SPARTA-&gt;GS'!B127</f>
        <v>A.8.22</v>
      </c>
      <c r="B176" t="str">
        <f>'ISO-&gt;SPARTA-&gt;GS'!D127</f>
        <v>Nicht relevant</v>
      </c>
      <c r="C176" t="str">
        <f>'ISO-&gt;SPARTA-&gt;GS'!F127</f>
        <v>Nicht gestartet</v>
      </c>
      <c r="D176" t="str">
        <f>'ISO-&gt;SPARTA-&gt;GS'!H127</f>
        <v>Nicht relevant</v>
      </c>
      <c r="E176" s="12">
        <f t="shared" si="9"/>
        <v>0</v>
      </c>
      <c r="F176" s="12">
        <f t="shared" si="10"/>
        <v>2</v>
      </c>
      <c r="G176" s="12">
        <f t="shared" si="11"/>
        <v>0</v>
      </c>
      <c r="H176" s="52" t="str">
        <f t="shared" si="12"/>
        <v>A.8.22</v>
      </c>
    </row>
    <row r="177" spans="1:8" x14ac:dyDescent="0.2">
      <c r="A177" t="str">
        <f>'ISO-&gt;SPARTA-&gt;GS'!B128</f>
        <v>A.8.23</v>
      </c>
      <c r="B177" t="str">
        <f>'ISO-&gt;SPARTA-&gt;GS'!D128</f>
        <v>Nicht relevant</v>
      </c>
      <c r="C177" t="str">
        <f>'ISO-&gt;SPARTA-&gt;GS'!F128</f>
        <v>Nicht gestartet</v>
      </c>
      <c r="D177" t="str">
        <f>'ISO-&gt;SPARTA-&gt;GS'!H128</f>
        <v>Nicht relevant</v>
      </c>
      <c r="E177" s="12">
        <f t="shared" si="9"/>
        <v>0</v>
      </c>
      <c r="F177" s="12">
        <f t="shared" si="10"/>
        <v>2</v>
      </c>
      <c r="G177" s="12">
        <f t="shared" si="11"/>
        <v>0</v>
      </c>
      <c r="H177" s="52" t="str">
        <f t="shared" si="12"/>
        <v>A.8.23</v>
      </c>
    </row>
    <row r="178" spans="1:8" x14ac:dyDescent="0.2">
      <c r="A178" t="str">
        <f>'ISO-&gt;SPARTA-&gt;GS'!B129</f>
        <v>A.8.24</v>
      </c>
      <c r="B178" t="str">
        <f>'ISO-&gt;SPARTA-&gt;GS'!D129</f>
        <v>Im Gange</v>
      </c>
      <c r="C178" t="str">
        <f>'ISO-&gt;SPARTA-&gt;GS'!F129</f>
        <v>Nicht gestartet</v>
      </c>
      <c r="D178" t="str">
        <f>'ISO-&gt;SPARTA-&gt;GS'!H129</f>
        <v>Umgesetzt</v>
      </c>
      <c r="E178" s="12">
        <f t="shared" si="9"/>
        <v>3</v>
      </c>
      <c r="F178" s="12">
        <f t="shared" si="10"/>
        <v>2</v>
      </c>
      <c r="G178" s="12">
        <f t="shared" si="11"/>
        <v>4</v>
      </c>
      <c r="H178" s="52" t="str">
        <f t="shared" si="12"/>
        <v>A.8.24</v>
      </c>
    </row>
    <row r="179" spans="1:8" x14ac:dyDescent="0.2">
      <c r="A179" t="str">
        <f>'ISO-&gt;SPARTA-&gt;GS'!B130</f>
        <v>A.8.25</v>
      </c>
      <c r="B179" t="str">
        <f>'ISO-&gt;SPARTA-&gt;GS'!D130</f>
        <v>Im Gange</v>
      </c>
      <c r="C179" t="str">
        <f>'ISO-&gt;SPARTA-&gt;GS'!F130</f>
        <v>Nicht gestartet</v>
      </c>
      <c r="D179" t="str">
        <f>'ISO-&gt;SPARTA-&gt;GS'!H130</f>
        <v>Im Gange</v>
      </c>
      <c r="E179" s="12">
        <f t="shared" si="9"/>
        <v>3</v>
      </c>
      <c r="F179" s="12">
        <f t="shared" si="10"/>
        <v>2</v>
      </c>
      <c r="G179" s="12">
        <f t="shared" si="11"/>
        <v>3</v>
      </c>
      <c r="H179" s="52" t="str">
        <f t="shared" si="12"/>
        <v>A.8.25</v>
      </c>
    </row>
    <row r="180" spans="1:8" x14ac:dyDescent="0.2">
      <c r="A180" t="str">
        <f>'ISO-&gt;SPARTA-&gt;GS'!B131</f>
        <v>A.8.26</v>
      </c>
      <c r="B180" t="str">
        <f>'ISO-&gt;SPARTA-&gt;GS'!D131</f>
        <v>Im Gange</v>
      </c>
      <c r="C180" t="str">
        <f>'ISO-&gt;SPARTA-&gt;GS'!F131</f>
        <v>Nicht gestartet</v>
      </c>
      <c r="D180" t="str">
        <f>'ISO-&gt;SPARTA-&gt;GS'!H131</f>
        <v>Umgesetzt</v>
      </c>
      <c r="E180" s="12">
        <f t="shared" si="9"/>
        <v>3</v>
      </c>
      <c r="F180" s="12">
        <f t="shared" si="10"/>
        <v>2</v>
      </c>
      <c r="G180" s="12">
        <f t="shared" si="11"/>
        <v>4</v>
      </c>
      <c r="H180" s="52" t="str">
        <f t="shared" si="12"/>
        <v>A.8.26</v>
      </c>
    </row>
    <row r="181" spans="1:8" x14ac:dyDescent="0.2">
      <c r="A181" t="str">
        <f>'ISO-&gt;SPARTA-&gt;GS'!B132</f>
        <v>A.8.27</v>
      </c>
      <c r="B181" t="str">
        <f>'ISO-&gt;SPARTA-&gt;GS'!D132</f>
        <v>Umgesetzt</v>
      </c>
      <c r="C181" t="str">
        <f>'ISO-&gt;SPARTA-&gt;GS'!F132</f>
        <v>Nicht gestartet</v>
      </c>
      <c r="D181" t="str">
        <f>'ISO-&gt;SPARTA-&gt;GS'!H132</f>
        <v>Im Gange</v>
      </c>
      <c r="E181" s="12">
        <f t="shared" si="9"/>
        <v>4</v>
      </c>
      <c r="F181" s="12">
        <f t="shared" si="10"/>
        <v>2</v>
      </c>
      <c r="G181" s="12">
        <f t="shared" si="11"/>
        <v>3</v>
      </c>
      <c r="H181" s="52" t="str">
        <f t="shared" si="12"/>
        <v>A.8.27</v>
      </c>
    </row>
    <row r="182" spans="1:8" x14ac:dyDescent="0.2">
      <c r="A182" t="str">
        <f>'ISO-&gt;SPARTA-&gt;GS'!B133</f>
        <v>A.8.28</v>
      </c>
      <c r="B182" t="str">
        <f>'ISO-&gt;SPARTA-&gt;GS'!D133</f>
        <v>Umgesetzt</v>
      </c>
      <c r="C182" t="str">
        <f>'ISO-&gt;SPARTA-&gt;GS'!F133</f>
        <v>Nicht gestartet</v>
      </c>
      <c r="D182" t="str">
        <f>'ISO-&gt;SPARTA-&gt;GS'!H133</f>
        <v>Umgesetzt</v>
      </c>
      <c r="E182" s="12">
        <f t="shared" si="9"/>
        <v>4</v>
      </c>
      <c r="F182" s="12">
        <f t="shared" si="10"/>
        <v>2</v>
      </c>
      <c r="G182" s="12">
        <f t="shared" si="11"/>
        <v>4</v>
      </c>
      <c r="H182" s="52" t="str">
        <f t="shared" si="12"/>
        <v>A.8.28</v>
      </c>
    </row>
    <row r="183" spans="1:8" x14ac:dyDescent="0.2">
      <c r="A183" t="str">
        <f>'ISO-&gt;SPARTA-&gt;GS'!B134</f>
        <v>A.8.29</v>
      </c>
      <c r="B183" t="str">
        <f>'ISO-&gt;SPARTA-&gt;GS'!D134</f>
        <v>Im Gange</v>
      </c>
      <c r="C183" t="str">
        <f>'ISO-&gt;SPARTA-&gt;GS'!F134</f>
        <v>Im Gange</v>
      </c>
      <c r="D183" t="str">
        <f>'ISO-&gt;SPARTA-&gt;GS'!H134</f>
        <v>Im Gange</v>
      </c>
      <c r="E183" s="12">
        <f t="shared" si="9"/>
        <v>3</v>
      </c>
      <c r="F183" s="12">
        <f t="shared" si="10"/>
        <v>3</v>
      </c>
      <c r="G183" s="12">
        <f t="shared" si="11"/>
        <v>3</v>
      </c>
      <c r="H183" s="52" t="str">
        <f t="shared" si="12"/>
        <v>A.8.29</v>
      </c>
    </row>
    <row r="184" spans="1:8" x14ac:dyDescent="0.2">
      <c r="A184" t="str">
        <f>'ISO-&gt;SPARTA-&gt;GS'!B135</f>
        <v>A.8.30</v>
      </c>
      <c r="B184" t="str">
        <f>'ISO-&gt;SPARTA-&gt;GS'!D135</f>
        <v>Wird nicht umgesetzt</v>
      </c>
      <c r="C184" t="str">
        <f>'ISO-&gt;SPARTA-&gt;GS'!F135</f>
        <v>Im Gange</v>
      </c>
      <c r="D184" t="str">
        <f>'ISO-&gt;SPARTA-&gt;GS'!H135</f>
        <v>Nicht gestartet</v>
      </c>
      <c r="E184" s="12">
        <f t="shared" si="9"/>
        <v>1</v>
      </c>
      <c r="F184" s="12">
        <f t="shared" si="10"/>
        <v>3</v>
      </c>
      <c r="G184" s="12">
        <f t="shared" si="11"/>
        <v>2</v>
      </c>
      <c r="H184" s="52" t="str">
        <f t="shared" si="12"/>
        <v>A.8.30</v>
      </c>
    </row>
    <row r="185" spans="1:8" x14ac:dyDescent="0.2">
      <c r="A185" t="str">
        <f>'ISO-&gt;SPARTA-&gt;GS'!B136</f>
        <v>A.8.31</v>
      </c>
      <c r="B185" t="str">
        <f>'ISO-&gt;SPARTA-&gt;GS'!D136</f>
        <v>Wird nicht umgesetzt</v>
      </c>
      <c r="C185" t="str">
        <f>'ISO-&gt;SPARTA-&gt;GS'!F136</f>
        <v>Nicht gestartet</v>
      </c>
      <c r="D185" t="str">
        <f>'ISO-&gt;SPARTA-&gt;GS'!H136</f>
        <v>Wird nicht umgesetzt</v>
      </c>
      <c r="E185" s="12">
        <f t="shared" si="9"/>
        <v>1</v>
      </c>
      <c r="F185" s="12">
        <f t="shared" si="10"/>
        <v>2</v>
      </c>
      <c r="G185" s="12">
        <f t="shared" si="11"/>
        <v>1</v>
      </c>
      <c r="H185" s="52" t="str">
        <f t="shared" si="12"/>
        <v>A.8.31</v>
      </c>
    </row>
    <row r="186" spans="1:8" x14ac:dyDescent="0.2">
      <c r="A186" t="str">
        <f>'ISO-&gt;SPARTA-&gt;GS'!B137</f>
        <v>A.8.32</v>
      </c>
      <c r="B186" t="str">
        <f>'ISO-&gt;SPARTA-&gt;GS'!D137</f>
        <v>Wird nicht umgesetzt</v>
      </c>
      <c r="C186" t="str">
        <f>'ISO-&gt;SPARTA-&gt;GS'!F137</f>
        <v>Im Gange</v>
      </c>
      <c r="D186" t="str">
        <f>'ISO-&gt;SPARTA-&gt;GS'!H137</f>
        <v>Im Gange</v>
      </c>
      <c r="E186" s="12">
        <f t="shared" si="9"/>
        <v>1</v>
      </c>
      <c r="F186" s="12">
        <f t="shared" si="10"/>
        <v>3</v>
      </c>
      <c r="G186" s="12">
        <f t="shared" si="11"/>
        <v>3</v>
      </c>
      <c r="H186" s="52" t="str">
        <f t="shared" si="12"/>
        <v>A.8.32</v>
      </c>
    </row>
    <row r="187" spans="1:8" x14ac:dyDescent="0.2">
      <c r="A187" t="str">
        <f>'ISO-&gt;SPARTA-&gt;GS'!B138</f>
        <v>A.8.33</v>
      </c>
      <c r="B187" t="str">
        <f>'ISO-&gt;SPARTA-&gt;GS'!D138</f>
        <v>Wird nicht umgesetzt</v>
      </c>
      <c r="C187" t="str">
        <f>'ISO-&gt;SPARTA-&gt;GS'!F138</f>
        <v>Im Gange</v>
      </c>
      <c r="D187" t="str">
        <f>'ISO-&gt;SPARTA-&gt;GS'!H138</f>
        <v>Nicht gestartet</v>
      </c>
      <c r="E187" s="12">
        <f t="shared" si="9"/>
        <v>1</v>
      </c>
      <c r="F187" s="12">
        <f t="shared" si="10"/>
        <v>3</v>
      </c>
      <c r="G187" s="12">
        <f t="shared" si="11"/>
        <v>2</v>
      </c>
      <c r="H187" s="52" t="str">
        <f t="shared" si="12"/>
        <v>A.8.33</v>
      </c>
    </row>
    <row r="188" spans="1:8" x14ac:dyDescent="0.2">
      <c r="A188" t="str">
        <f>'ISO-&gt;SPARTA-&gt;GS'!B139</f>
        <v>A.8.34</v>
      </c>
      <c r="B188" t="str">
        <f>'ISO-&gt;SPARTA-&gt;GS'!D139</f>
        <v>Wird nicht umgesetzt</v>
      </c>
      <c r="C188" t="str">
        <f>'ISO-&gt;SPARTA-&gt;GS'!F139</f>
        <v>unklar</v>
      </c>
      <c r="D188" t="str">
        <f>'ISO-&gt;SPARTA-&gt;GS'!H139</f>
        <v>Nicht gestartet</v>
      </c>
      <c r="E188" s="12">
        <f t="shared" si="9"/>
        <v>1</v>
      </c>
      <c r="F188" s="12">
        <f t="shared" si="10"/>
        <v>0</v>
      </c>
      <c r="G188" s="12">
        <f t="shared" si="11"/>
        <v>2</v>
      </c>
      <c r="H188" s="52" t="str">
        <f t="shared" si="12"/>
        <v>A.8.34</v>
      </c>
    </row>
  </sheetData>
  <mergeCells count="3">
    <mergeCell ref="P2:Q2"/>
    <mergeCell ref="B18:D18"/>
    <mergeCell ref="E18:G18"/>
  </mergeCells>
  <phoneticPr fontId="9"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ISO-&gt;SPARTA-&gt;GS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Yannik</dc:creator>
  <cp:lastModifiedBy>Yannik Meinhardt</cp:lastModifiedBy>
  <dcterms:created xsi:type="dcterms:W3CDTF">2023-11-14T21:15:30Z</dcterms:created>
  <dcterms:modified xsi:type="dcterms:W3CDTF">2024-05-04T10:12:03Z</dcterms:modified>
</cp:coreProperties>
</file>